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R13" i="11"/>
  <c r="W24" i="11" l="1"/>
  <c r="W23" i="11"/>
  <c r="AQ35" i="11" l="1"/>
  <c r="AY71" i="11"/>
  <c r="AY76" i="11"/>
  <c r="AY68" i="11"/>
  <c r="AY70" i="11"/>
  <c r="AY65" i="11"/>
  <c r="AY67" i="11"/>
  <c r="AY64" i="11"/>
  <c r="AY400" i="11"/>
  <c r="AY396" i="11"/>
  <c r="AY397" i="11"/>
  <c r="AY372" i="11"/>
  <c r="AY371" i="11"/>
  <c r="AY370" i="11"/>
  <c r="AY369" i="11"/>
  <c r="AY368" i="11"/>
  <c r="AY367" i="11"/>
  <c r="AY334" i="11"/>
  <c r="AY339" i="11"/>
  <c r="AY321" i="11"/>
  <c r="AY331" i="11"/>
  <c r="AY399" i="11"/>
  <c r="AY338" i="11"/>
  <c r="AY340" i="11"/>
  <c r="AY337" i="11"/>
  <c r="AY323" i="11"/>
  <c r="AY324" i="11"/>
  <c r="AY328" i="11"/>
  <c r="AY332" i="11"/>
  <c r="AY398" i="11"/>
  <c r="AY325" i="11"/>
  <c r="AY329" i="11"/>
  <c r="AY333" i="11"/>
  <c r="AY322" i="11"/>
  <c r="AY326" i="11"/>
  <c r="AY330" i="11"/>
  <c r="AY336" i="11"/>
  <c r="AY341" i="11"/>
  <c r="AY327" i="11"/>
  <c r="AY69" i="11"/>
  <c r="AY66" i="11"/>
  <c r="AY75" i="11"/>
  <c r="AY73" i="11"/>
  <c r="AY77" i="11"/>
  <c r="AY74" i="11"/>
  <c r="AY72" i="11"/>
  <c r="AY335" i="11"/>
  <c r="AY214" i="11"/>
  <c r="AY208" i="11"/>
  <c r="AY212" i="11"/>
  <c r="AY200" i="11"/>
  <c r="AY204" i="11"/>
  <c r="AY195" i="11"/>
  <c r="AY196" i="11"/>
  <c r="AY190" i="11"/>
  <c r="AY192" i="11"/>
  <c r="AY180" i="11"/>
  <c r="AY187" i="11"/>
  <c r="AY173" i="11"/>
  <c r="AY177" i="11"/>
  <c r="AY170" i="11"/>
  <c r="AY171" i="11"/>
  <c r="AY167" i="11"/>
  <c r="AY169" i="11"/>
  <c r="AY136" i="11"/>
  <c r="AY138" i="11"/>
  <c r="AY133" i="11"/>
  <c r="AY135" i="11"/>
  <c r="AY132" i="11"/>
  <c r="AY139" i="11"/>
  <c r="AY145" i="11"/>
  <c r="AY166" i="11"/>
  <c r="AY161" i="11"/>
  <c r="AY162" i="11"/>
  <c r="AY156" i="11"/>
  <c r="AY158" i="11"/>
  <c r="AY146" i="11"/>
  <c r="AY150" i="11"/>
  <c r="AY127" i="11"/>
  <c r="AY129" i="11"/>
  <c r="AY122" i="11"/>
  <c r="AY125" i="11"/>
  <c r="AY112" i="11"/>
  <c r="AY121" i="11"/>
  <c r="AY99" i="11"/>
  <c r="AY100" i="11"/>
  <c r="AY98" i="11"/>
  <c r="AY102" i="11"/>
  <c r="AY104" i="11"/>
  <c r="AY114" i="11"/>
  <c r="AY118" i="11"/>
  <c r="AY101" i="11"/>
  <c r="AY152" i="11"/>
  <c r="AY201" i="11"/>
  <c r="AY175" i="11"/>
  <c r="AY205" i="11"/>
  <c r="AY210" i="11"/>
  <c r="AY115" i="11"/>
  <c r="AY123" i="11"/>
  <c r="AY153" i="11"/>
  <c r="AY179" i="11"/>
  <c r="AY206" i="11"/>
  <c r="AY213" i="11"/>
  <c r="AY119" i="11"/>
  <c r="AY202" i="11"/>
  <c r="AY209" i="11"/>
  <c r="AY143" i="11"/>
  <c r="AY126" i="11"/>
  <c r="AY130" i="11"/>
  <c r="AY142" i="11"/>
  <c r="AY174" i="11"/>
  <c r="AY178" i="11"/>
  <c r="AY193" i="11"/>
  <c r="AY116" i="11"/>
  <c r="AY124" i="11"/>
  <c r="AY128" i="11"/>
  <c r="AY154" i="11"/>
  <c r="AY140" i="11"/>
  <c r="AY134" i="11"/>
  <c r="AY176" i="11"/>
  <c r="AY198" i="11"/>
  <c r="AY203" i="11"/>
  <c r="AY207" i="11"/>
  <c r="AY211" i="11"/>
  <c r="AY131" i="11"/>
  <c r="AY120" i="11"/>
  <c r="AY163" i="11"/>
  <c r="AY14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5" i="11"/>
  <c r="AY88" i="11"/>
  <c r="AY91" i="11"/>
  <c r="AY78" i="11"/>
  <c r="AY87" i="11"/>
  <c r="AY44" i="11"/>
  <c r="AY52" i="11"/>
  <c r="AY63" i="11"/>
  <c r="AY55" i="11"/>
  <c r="AY94" i="11"/>
  <c r="AY96" i="11"/>
  <c r="AY92" i="11"/>
  <c r="AY80" i="11"/>
  <c r="AY84" i="11"/>
  <c r="AY81" i="11"/>
  <c r="AY85" i="11"/>
  <c r="AY89" i="11"/>
  <c r="AY97" i="11"/>
  <c r="AY82" i="11"/>
  <c r="AY90" i="11"/>
  <c r="AY86"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<sst xmlns="http://schemas.openxmlformats.org/spreadsheetml/2006/main" count="1441" uniqueCount="730">
  <si>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</si>
  <si>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</si>
  <si>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</si>
  <si>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</si>
  <si>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</si>
  <si>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</si>
  <si>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</si>
  <si>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</si>
  <si>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</si>
  <si>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</si>
  <si>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</si>
  <si>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</si>
  <si>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</si>
  <si>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</si>
  <si>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</si>
  <si>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</si>
  <si>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</si>
  <si>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</si>
  <si>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</si>
  <si>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</si>
  <si>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</si>
  <si>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</si>
  <si>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</si>
  <si>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</si>
  <si>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</si>
  <si>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</si>
  <si>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</si>
  <si>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</si>
  <si>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</si>
  <si>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</si>
  <si>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</si>
  <si>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</si>
  <si>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</si>
  <si>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</si>
  <si>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</si>
  <si>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</si>
  <si>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</si>
  <si>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</si>
  <si>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</si>
  <si>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</si>
  <si>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</si>
  <si>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</si>
  <si>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</si>
  <si>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</si>
  <si>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</si>
  <si>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</si>
  <si>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</si>
  <si>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</si>
  <si>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</si>
  <si>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</si>
  <si>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</si>
  <si>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</si>
  <si>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</si>
  <si>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</si>
  <si>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</si>
  <si>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</si>
  <si>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</si>
  <si>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</si>
  <si>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</si>
  <si>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</si>
  <si>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</si>
  <si>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</si>
  <si>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</si>
  <si>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</si>
  <si>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</si>
  <si>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</si>
  <si>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</si>
  <si>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</si>
  <si>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</si>
  <si>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</si>
  <si>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</si>
  <si>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</si>
  <si>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</si>
  <si>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</si>
  <si>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</si>
  <si>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</si>
  <si>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</si>
  <si>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</si>
  <si>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</si>
  <si>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</si>
  <si>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</si>
  <si>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</si>
  <si>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</si>
  <si>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</si>
  <si>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</si>
  <si>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</si>
  <si>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</si>
  <si>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</si>
  <si>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</si>
  <si>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</si>
  <si>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</si>
  <si>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</si>
  <si>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</si>
  <si>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</si>
  <si>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</si>
  <si>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</si>
  <si>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</si>
  <si>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</si>
  <si>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</si>
  <si>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</si>
  <si>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</si>
  <si>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</si>
  <si>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</si>
  <si>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</si>
  <si>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</si>
  <si>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</si>
  <si>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</si>
  <si>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</si>
  <si>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</si>
  <si>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</si>
  <si>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</si>
  <si>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</si>
  <si>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</si>
  <si>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</si>
  <si>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</si>
  <si>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</si>
  <si>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</si>
  <si>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</si>
  <si>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</si>
  <si>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</si>
  <si>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</si>
  <si>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</si>
  <si>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</si>
  <si>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</si>
  <si>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</si>
  <si>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</si>
  <si>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</si>
  <si>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</si>
  <si>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</si>
  <si>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</si>
  <si>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</si>
  <si>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</si>
  <si>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</si>
  <si>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</si>
  <si>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</si>
  <si>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</si>
  <si>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</si>
  <si>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</si>
  <si>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</si>
  <si>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</si>
  <si>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</si>
  <si>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</si>
  <si>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</si>
  <si>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</si>
  <si>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</si>
  <si>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</si>
  <si>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</si>
  <si>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</si>
  <si>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</si>
  <si>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</si>
  <si>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</si>
  <si>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</si>
  <si>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</si>
  <si>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</si>
  <si>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</si>
  <si>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</si>
  <si>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</si>
  <si>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</si>
  <si>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</si>
  <si>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</si>
  <si>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</si>
  <si>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</si>
  <si>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</si>
  <si>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</si>
  <si>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</si>
  <si>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</si>
  <si>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</si>
  <si>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</si>
  <si>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</si>
  <si>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</si>
  <si>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</si>
  <si>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</si>
  <si>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</si>
  <si>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</si>
  <si>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</si>
  <si>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</si>
  <si>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</si>
  <si>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</si>
  <si>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</si>
  <si>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</si>
  <si>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</si>
  <si>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</si>
  <si>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</si>
  <si>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</si>
  <si>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</si>
  <si>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</si>
  <si>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</si>
  <si>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</si>
  <si>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</si>
  <si>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</si>
  <si>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</si>
  <si>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</si>
  <si>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</si>
  <si>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</si>
  <si>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</si>
  <si>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</si>
  <si>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</si>
  <si>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</si>
  <si>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</si>
  <si>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</si>
  <si>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</si>
  <si>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</si>
  <si>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</si>
  <si>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</si>
  <si>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</si>
  <si>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</si>
  <si>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</si>
  <si>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</si>
  <si>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</si>
  <si>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</si>
  <si>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</si>
  <si>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</si>
  <si>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</si>
  <si>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</si>
  <si>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</si>
  <si>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</si>
  <si>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</si>
  <si>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</si>
  <si>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</si>
  <si>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</si>
  <si>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</si>
  <si>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</si>
  <si>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</si>
  <si>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</si>
  <si>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</si>
  <si>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</si>
  <si>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</si>
  <si>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</si>
  <si>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</si>
  <si>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</si>
  <si>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</si>
  <si>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</si>
  <si>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</si>
  <si>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</si>
  <si>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</si>
  <si>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</si>
  <si>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</si>
  <si>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</si>
  <si>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</si>
  <si>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</si>
  <si>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</si>
  <si>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</si>
  <si>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</si>
  <si>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</si>
  <si>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</si>
  <si>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</si>
  <si>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</si>
  <si>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</si>
  <si>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</si>
  <si>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</si>
  <si>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</si>
  <si>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</si>
  <si>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</si>
  <si>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</si>
  <si>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</si>
  <si>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</si>
  <si>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</si>
  <si>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</si>
  <si>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</si>
  <si>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</si>
  <si>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</si>
  <si>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</si>
  <si>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</si>
  <si>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</si>
  <si>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</si>
  <si>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</si>
  <si>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</si>
  <si>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</si>
  <si>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</si>
  <si>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</si>
  <si>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</si>
  <si>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</si>
  <si>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</si>
  <si>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</si>
  <si>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</si>
  <si>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</si>
  <si>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</si>
  <si>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</si>
  <si>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</si>
  <si>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</si>
  <si>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</si>
  <si>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</si>
  <si>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</si>
  <si>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</si>
  <si>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</si>
  <si>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</si>
  <si>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</si>
  <si>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</si>
  <si>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</si>
  <si>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</si>
  <si>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</si>
  <si>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</si>
  <si>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</si>
  <si>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</si>
  <si>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</si>
  <si>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</si>
  <si>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</si>
  <si>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</si>
  <si>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</si>
  <si>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</si>
  <si>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</si>
  <si>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</si>
  <si>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</si>
  <si>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</si>
  <si>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</si>
  <si>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</si>
  <si>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</si>
  <si>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</si>
  <si>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</si>
  <si>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</si>
  <si>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</si>
  <si>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</si>
  <si>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</si>
  <si>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</si>
  <si>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</si>
  <si>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</si>
  <si>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</si>
  <si>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</si>
  <si>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</si>
  <si>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</si>
  <si>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</si>
  <si>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</si>
  <si>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</si>
  <si>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</si>
  <si>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</si>
  <si>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</si>
  <si>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</si>
  <si>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</si>
  <si>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</si>
  <si>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</si>
  <si>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</si>
  <si>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</si>
  <si>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</si>
  <si>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</si>
  <si>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</si>
  <si>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</si>
  <si>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</si>
  <si>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</si>
  <si>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</si>
  <si>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</si>
  <si>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</si>
  <si>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</si>
  <si>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</si>
  <si>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</si>
  <si>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</si>
  <si>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</si>
  <si>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</si>
  <si>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</si>
  <si>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</si>
  <si>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</si>
  <si>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</si>
  <si>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</si>
  <si>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</si>
  <si>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</si>
  <si>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</si>
  <si>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</si>
  <si>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</si>
  <si>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</si>
  <si>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</si>
  <si>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</si>
  <si>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</si>
  <si>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</si>
  <si>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</si>
  <si>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</si>
  <si>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</si>
  <si>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</si>
  <si>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</si>
  <si>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</si>
  <si>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</si>
  <si>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</si>
  <si>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</si>
  <si>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</si>
  <si>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</si>
  <si>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</si>
  <si>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</si>
  <si>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</si>
  <si>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</si>
  <si>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</si>
  <si>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</si>
  <si>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</si>
  <si>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</si>
  <si>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</si>
  <si>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</si>
  <si>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</si>
  <si>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</si>
  <si>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</si>
  <si>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</si>
  <si>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</si>
  <si>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</si>
  <si>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</si>
  <si>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</si>
  <si>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</si>
  <si>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</si>
  <si>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</si>
  <si>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</si>
  <si>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</si>
  <si>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</si>
  <si>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</si>
  <si>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</si>
  <si>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</si>
  <si>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</si>
  <si>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</si>
  <si>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</si>
  <si>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</si>
  <si>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</si>
  <si>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</si>
  <si>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</si>
  <si>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</si>
  <si>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</si>
  <si>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</si>
  <si>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</si>
  <si>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</si>
  <si>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</si>
  <si>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</si>
  <si>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</si>
  <si>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</si>
  <si>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</si>
  <si>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</si>
  <si>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</si>
  <si>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</si>
  <si>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</si>
  <si>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</si>
  <si>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</si>
  <si>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</si>
  <si>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</si>
  <si>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</si>
  <si>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</si>
  <si>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</si>
  <si>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</si>
  <si>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</si>
  <si>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</si>
  <si>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</si>
  <si>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</si>
  <si>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</si>
  <si>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</si>
  <si>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</si>
  <si>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</si>
  <si>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</si>
  <si>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</si>
  <si>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</si>
  <si>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</si>
  <si>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</si>
  <si>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</si>
  <si>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</si>
  <si>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</si>
  <si>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</si>
  <si>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</si>
  <si>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</si>
  <si>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</si>
  <si>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</si>
  <si>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</si>
  <si>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</si>
  <si>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</si>
  <si>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</si>
  <si>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</si>
  <si>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</si>
  <si>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</si>
  <si>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</si>
  <si>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</si>
  <si>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</si>
  <si>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</si>
  <si>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</si>
  <si>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</si>
  <si>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</si>
  <si>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</si>
  <si>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</si>
  <si>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</si>
  <si>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</si>
  <si>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</si>
  <si>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</si>
  <si>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</si>
  <si>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</si>
  <si>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</si>
  <si>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</si>
  <si>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</si>
  <si>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</si>
  <si>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</si>
  <si>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</si>
  <si>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</si>
  <si>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</si>
  <si>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</si>
  <si>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</si>
  <si>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</si>
  <si>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</si>
  <si>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</si>
  <si>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</si>
  <si>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</si>
  <si>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</si>
  <si>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</si>
  <si>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</si>
  <si>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</si>
  <si>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</si>
  <si>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</si>
  <si>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</si>
  <si>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</si>
  <si>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</si>
  <si>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</si>
  <si>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</si>
  <si>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</si>
  <si>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</si>
  <si>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</si>
  <si>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</si>
  <si>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</si>
  <si>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</si>
  <si>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</si>
  <si>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</si>
  <si>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</si>
  <si>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</si>
  <si>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</si>
  <si>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</si>
  <si>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</si>
  <si>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</si>
  <si>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</si>
  <si>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</si>
  <si>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</si>
  <si>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</si>
  <si>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</si>
  <si>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</si>
  <si>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</si>
  <si>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</si>
  <si>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</si>
  <si>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</si>
  <si>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</si>
  <si>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</si>
  <si>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</si>
  <si>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</si>
  <si>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</si>
  <si>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</si>
  <si>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</si>
  <si>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</si>
  <si>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</si>
  <si>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</si>
  <si>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</si>
  <si>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</si>
  <si>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</si>
  <si>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</si>
  <si>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</si>
  <si>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</si>
  <si>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</si>
  <si>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</si>
  <si>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</si>
  <si>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</si>
  <si>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</si>
  <si>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</si>
  <si>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</si>
  <si>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</si>
  <si>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</si>
  <si>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</si>
  <si>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</si>
  <si>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</si>
  <si>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</si>
  <si>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</si>
  <si>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</si>
  <si>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</si>
  <si>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</si>
  <si>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</si>
  <si>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</si>
  <si>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</si>
  <si>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</si>
  <si>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</si>
  <si>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</si>
  <si>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</si>
  <si>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</si>
  <si>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</si>
  <si>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</si>
  <si>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</si>
  <si>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</si>
  <si>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</si>
  <si>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</si>
  <si>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</si>
  <si>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</si>
  <si>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</si>
  <si>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</si>
  <si>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</si>
  <si>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</si>
  <si>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</si>
  <si>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</si>
  <si>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</si>
  <si>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</si>
  <si>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</si>
  <si>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</si>
  <si>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</si>
  <si>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</si>
  <si>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</si>
  <si>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</si>
  <si>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</si>
  <si>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</si>
  <si>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</si>
  <si>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</si>
  <si>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</si>
  <si>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</si>
  <si>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</si>
  <si>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</si>
  <si>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</si>
  <si>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</si>
  <si>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</si>
  <si>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</si>
  <si>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</si>
  <si>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</si>
  <si>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</si>
  <si>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</si>
  <si>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</si>
  <si>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</si>
  <si>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</si>
  <si>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船舶の安全確保、海洋汚染の防止等に必要な経費</t>
  </si>
  <si>
    <t>海事局</t>
  </si>
  <si>
    <t>平成21年度</t>
  </si>
  <si>
    <t>終了予定なし</t>
  </si>
  <si>
    <t>検査測度課
総務課国際企画調整室
安全政策課
海洋・環境政策課
船員政策課</t>
  </si>
  <si>
    <t>船舶安全法第5条、第6条の2、第6条の4
船舶法第4条、第9条、第21条の2
他各関係法令</t>
  </si>
  <si>
    <t>-</t>
  </si>
  <si>
    <t>職員旅費</t>
  </si>
  <si>
    <t>公共交通等安全対策調査費</t>
  </si>
  <si>
    <t>国際民間航空機関等拠出金</t>
  </si>
  <si>
    <t>諸謝金</t>
  </si>
  <si>
    <t>委員等旅費</t>
  </si>
  <si>
    <t>隻</t>
  </si>
  <si>
    <t>IMOの各会合における審議を主導し、必要に応じた我が国の意見の反映に資するため、分担比率に相応した日本人職員割合を維持する。</t>
  </si>
  <si>
    <t>IMOの幹部職員数（D1以上）に占める日本人幹部職員数の割合
【計算式】
（日本人幹部数）÷（D1以上幹部数）×100</t>
  </si>
  <si>
    <t>IMO事務局公表資料</t>
  </si>
  <si>
    <t>1件当たりの検査等実施経費
検査等実施に必要な経費（X）／検査等実施件数（Y）</t>
    <phoneticPr fontId="5"/>
  </si>
  <si>
    <t>円</t>
  </si>
  <si>
    <t>　　X/Y</t>
    <phoneticPr fontId="5"/>
  </si>
  <si>
    <t>191百万/45,731隻</t>
  </si>
  <si>
    <t>／　</t>
    <phoneticPr fontId="5"/>
  </si>
  <si>
    <t>315</t>
  </si>
  <si>
    <t>326</t>
  </si>
  <si>
    <t>159</t>
  </si>
  <si>
    <t>152</t>
  </si>
  <si>
    <t>171</t>
  </si>
  <si>
    <t>164</t>
  </si>
  <si>
    <t>162</t>
  </si>
  <si>
    <t>○</t>
  </si>
  <si>
    <t>国交</t>
  </si>
  <si>
    <t>有</t>
  </si>
  <si>
    <t>無</t>
  </si>
  <si>
    <t>‐</t>
  </si>
  <si>
    <t>外部支出については、真に必要なものに限定するとともに、原則一般入札として競争性を確保する等、適切な予算の執行に努めた。</t>
    <rPh sb="0" eb="2">
      <t>ガイブ</t>
    </rPh>
    <rPh sb="2" eb="4">
      <t>シシュツ</t>
    </rPh>
    <rPh sb="10" eb="11">
      <t>シン</t>
    </rPh>
    <rPh sb="12" eb="14">
      <t>ヒツヨウ</t>
    </rPh>
    <rPh sb="18" eb="20">
      <t>ゲンテイ</t>
    </rPh>
    <rPh sb="27" eb="29">
      <t>ゲンソク</t>
    </rPh>
    <rPh sb="29" eb="31">
      <t>イッパン</t>
    </rPh>
    <rPh sb="31" eb="33">
      <t>ニュウサツ</t>
    </rPh>
    <rPh sb="36" eb="39">
      <t>キョウソウセイ</t>
    </rPh>
    <rPh sb="40" eb="42">
      <t>カクホ</t>
    </rPh>
    <rPh sb="44" eb="45">
      <t>トウ</t>
    </rPh>
    <rPh sb="46" eb="48">
      <t>テキセツ</t>
    </rPh>
    <rPh sb="49" eb="51">
      <t>ヨサン</t>
    </rPh>
    <rPh sb="52" eb="54">
      <t>シッコウ</t>
    </rPh>
    <rPh sb="55" eb="56">
      <t>ツト</t>
    </rPh>
    <phoneticPr fontId="4"/>
  </si>
  <si>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</si>
  <si>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A. 国際海事機関（IMO）</t>
    <rPh sb="3" eb="5">
      <t>コクサイ</t>
    </rPh>
    <rPh sb="5" eb="7">
      <t>カイジ</t>
    </rPh>
    <rPh sb="7" eb="9">
      <t>キカン</t>
    </rPh>
    <phoneticPr fontId="5"/>
  </si>
  <si>
    <t>運営費</t>
    <rPh sb="0" eb="3">
      <t>ウンエイヒ</t>
    </rPh>
    <phoneticPr fontId="4"/>
  </si>
  <si>
    <t>人件費</t>
    <rPh sb="0" eb="3">
      <t>ジンケンヒ</t>
    </rPh>
    <phoneticPr fontId="4"/>
  </si>
  <si>
    <t>雑役務費</t>
    <rPh sb="0" eb="1">
      <t>ザツ</t>
    </rPh>
    <rPh sb="1" eb="4">
      <t>エキムヒ</t>
    </rPh>
    <rPh sb="3" eb="4">
      <t>ヒ</t>
    </rPh>
    <phoneticPr fontId="4"/>
  </si>
  <si>
    <t>調査費</t>
    <rPh sb="0" eb="2">
      <t>チョウサ</t>
    </rPh>
    <phoneticPr fontId="4"/>
  </si>
  <si>
    <t>放射性物質等の海上運送の安全対策に関する調査業務</t>
    <rPh sb="0" eb="3">
      <t>ホウシャセイ</t>
    </rPh>
    <rPh sb="3" eb="5">
      <t>ブッシツ</t>
    </rPh>
    <rPh sb="5" eb="6">
      <t>トウ</t>
    </rPh>
    <rPh sb="7" eb="9">
      <t>カイジョウ</t>
    </rPh>
    <rPh sb="9" eb="11">
      <t>ウンソウ</t>
    </rPh>
    <rPh sb="12" eb="14">
      <t>アンゼン</t>
    </rPh>
    <rPh sb="14" eb="16">
      <t>タイサク</t>
    </rPh>
    <rPh sb="17" eb="18">
      <t>カン</t>
    </rPh>
    <rPh sb="20" eb="22">
      <t>チョウサ</t>
    </rPh>
    <rPh sb="22" eb="24">
      <t>ギョウム</t>
    </rPh>
    <phoneticPr fontId="4"/>
  </si>
  <si>
    <t>研修費</t>
    <rPh sb="0" eb="2">
      <t>ケンシュウ</t>
    </rPh>
    <rPh sb="2" eb="3">
      <t>ヒ</t>
    </rPh>
    <phoneticPr fontId="4"/>
  </si>
  <si>
    <t>航海用具及び救命設備操作研修のテキスト代等</t>
    <rPh sb="0" eb="2">
      <t>コウカイ</t>
    </rPh>
    <rPh sb="2" eb="4">
      <t>ヨウグ</t>
    </rPh>
    <rPh sb="4" eb="5">
      <t>オヨ</t>
    </rPh>
    <rPh sb="6" eb="8">
      <t>キュウメイ</t>
    </rPh>
    <rPh sb="8" eb="10">
      <t>セツビ</t>
    </rPh>
    <rPh sb="10" eb="12">
      <t>ソウサ</t>
    </rPh>
    <rPh sb="12" eb="14">
      <t>ケンシュウ</t>
    </rPh>
    <rPh sb="19" eb="20">
      <t>ダイ</t>
    </rPh>
    <rPh sb="20" eb="21">
      <t>トウ</t>
    </rPh>
    <phoneticPr fontId="4"/>
  </si>
  <si>
    <t>国際海事機関（IMO）</t>
    <rPh sb="0" eb="2">
      <t>コクサイ</t>
    </rPh>
    <rPh sb="2" eb="4">
      <t>カイジ</t>
    </rPh>
    <rPh sb="4" eb="6">
      <t>キカン</t>
    </rPh>
    <phoneticPr fontId="4"/>
  </si>
  <si>
    <t>海事に関する技術的及び法的事項について政府間の協力を促進し、国際的に統一された措置の採用及び条約等の作成を行っている。</t>
    <rPh sb="0" eb="2">
      <t>カイジ</t>
    </rPh>
    <rPh sb="3" eb="4">
      <t>カン</t>
    </rPh>
    <rPh sb="6" eb="8">
      <t>ギジュツ</t>
    </rPh>
    <rPh sb="8" eb="9">
      <t>テキ</t>
    </rPh>
    <rPh sb="9" eb="10">
      <t>オヨ</t>
    </rPh>
    <rPh sb="11" eb="13">
      <t>ホウテキ</t>
    </rPh>
    <rPh sb="13" eb="15">
      <t>ジコウ</t>
    </rPh>
    <rPh sb="19" eb="21">
      <t>セイフ</t>
    </rPh>
    <rPh sb="21" eb="22">
      <t>カン</t>
    </rPh>
    <rPh sb="23" eb="25">
      <t>キョウリョク</t>
    </rPh>
    <rPh sb="26" eb="28">
      <t>ソクシン</t>
    </rPh>
    <rPh sb="30" eb="33">
      <t>コクサイテキ</t>
    </rPh>
    <rPh sb="34" eb="36">
      <t>トウイツ</t>
    </rPh>
    <rPh sb="39" eb="41">
      <t>ソチ</t>
    </rPh>
    <rPh sb="42" eb="44">
      <t>サイヨウ</t>
    </rPh>
    <rPh sb="44" eb="45">
      <t>オヨ</t>
    </rPh>
    <rPh sb="46" eb="48">
      <t>ジョウヤク</t>
    </rPh>
    <rPh sb="48" eb="49">
      <t>トウ</t>
    </rPh>
    <rPh sb="50" eb="52">
      <t>サクセイ</t>
    </rPh>
    <rPh sb="53" eb="54">
      <t>オコナ</t>
    </rPh>
    <phoneticPr fontId="4"/>
  </si>
  <si>
    <t>船舶検査官等に対する造船学の基礎知識に係る研修業務</t>
    <rPh sb="0" eb="2">
      <t>センパク</t>
    </rPh>
    <rPh sb="2" eb="4">
      <t>ケンサ</t>
    </rPh>
    <rPh sb="4" eb="5">
      <t>カン</t>
    </rPh>
    <rPh sb="5" eb="6">
      <t>トウ</t>
    </rPh>
    <rPh sb="7" eb="8">
      <t>タイ</t>
    </rPh>
    <rPh sb="10" eb="13">
      <t>ゾウセンガク</t>
    </rPh>
    <rPh sb="14" eb="16">
      <t>キソ</t>
    </rPh>
    <rPh sb="16" eb="18">
      <t>チシキ</t>
    </rPh>
    <rPh sb="19" eb="20">
      <t>カカ</t>
    </rPh>
    <rPh sb="21" eb="23">
      <t>ケンシュウ</t>
    </rPh>
    <rPh sb="23" eb="25">
      <t>ギョウム</t>
    </rPh>
    <phoneticPr fontId="4"/>
  </si>
  <si>
    <t>船舶検査官に対する航海用具等操作研修業務</t>
    <rPh sb="0" eb="2">
      <t>センパク</t>
    </rPh>
    <rPh sb="2" eb="4">
      <t>ケンサ</t>
    </rPh>
    <rPh sb="4" eb="5">
      <t>カン</t>
    </rPh>
    <rPh sb="6" eb="7">
      <t>タイ</t>
    </rPh>
    <rPh sb="9" eb="11">
      <t>コウカイ</t>
    </rPh>
    <rPh sb="11" eb="13">
      <t>ヨウグ</t>
    </rPh>
    <rPh sb="13" eb="14">
      <t>トウ</t>
    </rPh>
    <rPh sb="14" eb="16">
      <t>ソウサ</t>
    </rPh>
    <rPh sb="16" eb="18">
      <t>ケンシュウ</t>
    </rPh>
    <rPh sb="18" eb="20">
      <t>ギョウム</t>
    </rPh>
    <phoneticPr fontId="4"/>
  </si>
  <si>
    <t>143百万/39,888隻</t>
    <phoneticPr fontId="5"/>
  </si>
  <si>
    <t>海事分野における電子証書システムの保守業務</t>
    <rPh sb="0" eb="2">
      <t>カイジ</t>
    </rPh>
    <rPh sb="2" eb="4">
      <t>ブンヤ</t>
    </rPh>
    <rPh sb="8" eb="10">
      <t>デンシ</t>
    </rPh>
    <rPh sb="10" eb="12">
      <t>ショウショ</t>
    </rPh>
    <rPh sb="17" eb="19">
      <t>ホシュ</t>
    </rPh>
    <rPh sb="19" eb="21">
      <t>ギョウム</t>
    </rPh>
    <phoneticPr fontId="5"/>
  </si>
  <si>
    <t>船舶検査官等に対する造船学の基礎知識に係る研修業務</t>
    <phoneticPr fontId="5"/>
  </si>
  <si>
    <t>海事分野における電子証書システムの保守業務</t>
    <phoneticPr fontId="5"/>
  </si>
  <si>
    <t>令和３年度損傷時復原性計算プログラム保守</t>
    <phoneticPr fontId="5"/>
  </si>
  <si>
    <t>船舶検査・登録関係システムのソフトウェア保守業務</t>
    <phoneticPr fontId="5"/>
  </si>
  <si>
    <t>海事技術行政に係るISO9001:2015に基づくマネジメントシステム更新審査</t>
    <phoneticPr fontId="5"/>
  </si>
  <si>
    <t>型式承認申請書類の電子化作業</t>
    <phoneticPr fontId="5"/>
  </si>
  <si>
    <t>舶用ディーゼル機関開放研修の実施</t>
    <phoneticPr fontId="5"/>
  </si>
  <si>
    <t>令和３年度ISO品質管理システム講習会の実施</t>
    <phoneticPr fontId="5"/>
  </si>
  <si>
    <t>船舶検査等情報管理システム及び海事分野における電子証書システムの改修</t>
    <phoneticPr fontId="5"/>
  </si>
  <si>
    <t>損傷時復原性計算プログラムユーザー研修</t>
    <phoneticPr fontId="5"/>
  </si>
  <si>
    <t>船舶バラスト水規制管理条約におけるバラスト水処理設備の承認及び検査に関する国際基準に対応するための調査研究</t>
    <phoneticPr fontId="5"/>
  </si>
  <si>
    <t>固体ばら積み貨物の安全輸送に関する調査研究</t>
    <phoneticPr fontId="5"/>
  </si>
  <si>
    <t>原子力災害環境影響評価システムの維持及び保守</t>
    <phoneticPr fontId="5"/>
  </si>
  <si>
    <t>平成23年～平成27年までの商船（旅客船、貨物船及びタンカー）に係る年平均海難隻数（386隻）を、令和7年までに34%減（253隻未満）、令和11年までに47%減（204隻未満）することを目指す。</t>
    <phoneticPr fontId="5"/>
  </si>
  <si>
    <t>我が国周辺で発生する商船（旅客船、貨物船及びタンカー）の海難隻数。ただし、本邦に寄港しない外国船舶によるものを除く。</t>
    <phoneticPr fontId="5"/>
  </si>
  <si>
    <t>海上保安庁提供：我が国周辺で発生する船舶事故隻数（本邦に寄港しない外国船舶によるものを除く。）
（上記「成果実績」は、「年」で算出）</t>
    <phoneticPr fontId="5"/>
  </si>
  <si>
    <t>147百万/37,123隻</t>
    <phoneticPr fontId="5"/>
  </si>
  <si>
    <t>関東運輸局</t>
    <rPh sb="0" eb="2">
      <t>カントウ</t>
    </rPh>
    <rPh sb="2" eb="4">
      <t>ウンユ</t>
    </rPh>
    <rPh sb="4" eb="5">
      <t>キョク</t>
    </rPh>
    <phoneticPr fontId="5"/>
  </si>
  <si>
    <t>船舶の安全航行、船舶からの海洋汚染を防止するための必要な事業者への指導及び監督</t>
    <rPh sb="0" eb="2">
      <t>センパク</t>
    </rPh>
    <rPh sb="3" eb="5">
      <t>アンゼン</t>
    </rPh>
    <rPh sb="5" eb="7">
      <t>コウコウ</t>
    </rPh>
    <rPh sb="8" eb="10">
      <t>センパク</t>
    </rPh>
    <rPh sb="13" eb="15">
      <t>カイヨウ</t>
    </rPh>
    <rPh sb="15" eb="17">
      <t>オセン</t>
    </rPh>
    <rPh sb="18" eb="20">
      <t>ボウシ</t>
    </rPh>
    <rPh sb="25" eb="27">
      <t>ヒツヨウ</t>
    </rPh>
    <rPh sb="28" eb="31">
      <t>ジギョウシャ</t>
    </rPh>
    <rPh sb="33" eb="35">
      <t>シドウ</t>
    </rPh>
    <rPh sb="35" eb="36">
      <t>オヨ</t>
    </rPh>
    <rPh sb="37" eb="39">
      <t>カントク</t>
    </rPh>
    <phoneticPr fontId="4"/>
  </si>
  <si>
    <t>中国運輸局</t>
    <rPh sb="0" eb="2">
      <t>チュウゴク</t>
    </rPh>
    <rPh sb="2" eb="4">
      <t>ウンユ</t>
    </rPh>
    <rPh sb="4" eb="5">
      <t>キョク</t>
    </rPh>
    <phoneticPr fontId="5"/>
  </si>
  <si>
    <t>九州運輸局</t>
    <rPh sb="0" eb="2">
      <t>キュウシュウ</t>
    </rPh>
    <rPh sb="2" eb="4">
      <t>ウンユ</t>
    </rPh>
    <rPh sb="4" eb="5">
      <t>キョク</t>
    </rPh>
    <phoneticPr fontId="5"/>
  </si>
  <si>
    <t>四国運輸局</t>
    <rPh sb="0" eb="2">
      <t>シコク</t>
    </rPh>
    <rPh sb="2" eb="4">
      <t>ウンユ</t>
    </rPh>
    <rPh sb="4" eb="5">
      <t>キョク</t>
    </rPh>
    <phoneticPr fontId="5"/>
  </si>
  <si>
    <t>中部運輸局</t>
    <rPh sb="0" eb="2">
      <t>チュウブ</t>
    </rPh>
    <rPh sb="2" eb="4">
      <t>ウンユ</t>
    </rPh>
    <rPh sb="4" eb="5">
      <t>キョク</t>
    </rPh>
    <phoneticPr fontId="5"/>
  </si>
  <si>
    <t>近畿運輸局</t>
    <rPh sb="0" eb="2">
      <t>キンキ</t>
    </rPh>
    <rPh sb="2" eb="4">
      <t>ウンユ</t>
    </rPh>
    <rPh sb="4" eb="5">
      <t>キョク</t>
    </rPh>
    <phoneticPr fontId="5"/>
  </si>
  <si>
    <t>北海道運輸局</t>
    <rPh sb="0" eb="3">
      <t>ホッカイドウ</t>
    </rPh>
    <rPh sb="3" eb="5">
      <t>ウンユ</t>
    </rPh>
    <rPh sb="5" eb="6">
      <t>キョク</t>
    </rPh>
    <phoneticPr fontId="5"/>
  </si>
  <si>
    <t>東北運輸局</t>
    <rPh sb="0" eb="2">
      <t>トウホク</t>
    </rPh>
    <rPh sb="2" eb="4">
      <t>ウンユ</t>
    </rPh>
    <rPh sb="4" eb="5">
      <t>キョク</t>
    </rPh>
    <phoneticPr fontId="5"/>
  </si>
  <si>
    <t>神戸運輸監理部</t>
    <rPh sb="0" eb="2">
      <t>コウベ</t>
    </rPh>
    <rPh sb="2" eb="4">
      <t>ウンユ</t>
    </rPh>
    <rPh sb="4" eb="6">
      <t>カンリ</t>
    </rPh>
    <rPh sb="6" eb="7">
      <t>ブ</t>
    </rPh>
    <phoneticPr fontId="5"/>
  </si>
  <si>
    <t>北陸信越運輸局</t>
    <rPh sb="0" eb="2">
      <t>ホクリク</t>
    </rPh>
    <rPh sb="2" eb="4">
      <t>シンエツ</t>
    </rPh>
    <rPh sb="4" eb="6">
      <t>ウンユ</t>
    </rPh>
    <rPh sb="6" eb="7">
      <t>キョク</t>
    </rPh>
    <phoneticPr fontId="5"/>
  </si>
  <si>
    <t>5　安全で安心できる交通の確保、治安・生活安全の確保</t>
    <phoneticPr fontId="5"/>
  </si>
  <si>
    <t>14　公共交通の安全確保・鉄道の安全性向上、ハイジャック・航空機テロ防止を推進する</t>
    <phoneticPr fontId="5"/>
  </si>
  <si>
    <t>船舶検査等（測度を含む）を実施した延べ件数</t>
    <phoneticPr fontId="5"/>
  </si>
  <si>
    <t>船舶検査等（測度を含む）の適切な実施</t>
    <rPh sb="13" eb="15">
      <t>テキセツ</t>
    </rPh>
    <phoneticPr fontId="5"/>
  </si>
  <si>
    <t>199百万/40,914隻</t>
    <phoneticPr fontId="5"/>
  </si>
  <si>
    <t>法令及び国際条約に基づき、海上交通の安全確保、海洋汚染等の防止、テロ対策等のために実施する事業であり、国民の生命・身体・財産を保護する上で必要不可欠であることから、国民や社会のニーズが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コクミン</t>
    </rPh>
    <rPh sb="54" eb="56">
      <t>セイメイ</t>
    </rPh>
    <rPh sb="57" eb="59">
      <t>シンタイ</t>
    </rPh>
    <rPh sb="60" eb="62">
      <t>ザイサン</t>
    </rPh>
    <rPh sb="63" eb="65">
      <t>ホゴ</t>
    </rPh>
    <rPh sb="67" eb="68">
      <t>ウエ</t>
    </rPh>
    <rPh sb="69" eb="71">
      <t>ヒツヨウ</t>
    </rPh>
    <rPh sb="71" eb="74">
      <t>フカケツ</t>
    </rPh>
    <rPh sb="82" eb="84">
      <t>コクミン</t>
    </rPh>
    <rPh sb="85" eb="87">
      <t>シャカイ</t>
    </rPh>
    <rPh sb="92" eb="93">
      <t>タカ</t>
    </rPh>
    <rPh sb="94" eb="96">
      <t>ジギョウ</t>
    </rPh>
    <phoneticPr fontId="32"/>
  </si>
  <si>
    <t>法令及び国際条約に基づき、海上交通の安全確保、海洋汚染等の防止、テロ対策等のために実施する事業であり、外部機関等への委託はできないものである。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ガイブ</t>
    </rPh>
    <rPh sb="53" eb="55">
      <t>キカン</t>
    </rPh>
    <rPh sb="55" eb="56">
      <t>トウ</t>
    </rPh>
    <rPh sb="58" eb="60">
      <t>イタク</t>
    </rPh>
    <phoneticPr fontId="4"/>
  </si>
  <si>
    <t>法令及び国際条約に基づき、海上交通の安全確保、海洋汚染等の防止、テロ対策等のために実施する事業であり、国民の生命・身体・財産を保護する上で必要不可欠であることから、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コクミン</t>
    </rPh>
    <rPh sb="54" eb="56">
      <t>セイメイ</t>
    </rPh>
    <rPh sb="57" eb="59">
      <t>シンタイ</t>
    </rPh>
    <rPh sb="60" eb="62">
      <t>ザイサン</t>
    </rPh>
    <rPh sb="63" eb="65">
      <t>ホゴ</t>
    </rPh>
    <rPh sb="67" eb="68">
      <t>ウエ</t>
    </rPh>
    <rPh sb="69" eb="71">
      <t>ヒツヨウ</t>
    </rPh>
    <rPh sb="71" eb="74">
      <t>フカケツ</t>
    </rPh>
    <rPh sb="82" eb="84">
      <t>ジュウヨウ</t>
    </rPh>
    <rPh sb="86" eb="89">
      <t>ユウセンド</t>
    </rPh>
    <rPh sb="90" eb="91">
      <t>タカ</t>
    </rPh>
    <rPh sb="92" eb="94">
      <t>ジギョウ</t>
    </rPh>
    <phoneticPr fontId="32"/>
  </si>
  <si>
    <t>支出先の決定は原則一般競争入札で行っている。また少額随意契約においても、オープンカウンター方式により見積もり合わせを実施しており、競争性の確保に努めている。</t>
    <rPh sb="0" eb="2">
      <t>シシュツ</t>
    </rPh>
    <rPh sb="2" eb="3">
      <t>サキ</t>
    </rPh>
    <rPh sb="4" eb="6">
      <t>ケッテイ</t>
    </rPh>
    <rPh sb="7" eb="9">
      <t>ゲンソク</t>
    </rPh>
    <rPh sb="9" eb="11">
      <t>イッパン</t>
    </rPh>
    <rPh sb="11" eb="13">
      <t>キョウソウ</t>
    </rPh>
    <rPh sb="13" eb="15">
      <t>ニュウサツ</t>
    </rPh>
    <rPh sb="16" eb="17">
      <t>オコナ</t>
    </rPh>
    <rPh sb="24" eb="26">
      <t>ショウガク</t>
    </rPh>
    <rPh sb="26" eb="28">
      <t>ズイイ</t>
    </rPh>
    <rPh sb="28" eb="30">
      <t>ケイヤク</t>
    </rPh>
    <rPh sb="45" eb="47">
      <t>ホウシキ</t>
    </rPh>
    <rPh sb="50" eb="52">
      <t>ミツ</t>
    </rPh>
    <rPh sb="54" eb="55">
      <t>ア</t>
    </rPh>
    <rPh sb="58" eb="60">
      <t>ジッシ</t>
    </rPh>
    <rPh sb="65" eb="68">
      <t>キョウソウセイ</t>
    </rPh>
    <rPh sb="69" eb="71">
      <t>カクホ</t>
    </rPh>
    <rPh sb="72" eb="73">
      <t>ツト</t>
    </rPh>
    <phoneticPr fontId="4"/>
  </si>
  <si>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</si>
  <si>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</si>
  <si>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新型コロナウイルス感染拡大の影響を受け、船舶検査・測度に係る研修、旅費等の執行額が減少したことにより、不用率が大きくなった。</t>
    <rPh sb="0" eb="2">
      <t>シンガタ</t>
    </rPh>
    <rPh sb="9" eb="11">
      <t>カンセン</t>
    </rPh>
    <rPh sb="11" eb="13">
      <t>カクダイ</t>
    </rPh>
    <rPh sb="14" eb="16">
      <t>エイキョウ</t>
    </rPh>
    <rPh sb="17" eb="18">
      <t>ウ</t>
    </rPh>
    <rPh sb="20" eb="22">
      <t>センパク</t>
    </rPh>
    <rPh sb="22" eb="24">
      <t>ケンサ</t>
    </rPh>
    <rPh sb="25" eb="27">
      <t>ソクド</t>
    </rPh>
    <rPh sb="28" eb="29">
      <t>カカ</t>
    </rPh>
    <rPh sb="30" eb="32">
      <t>ケンシュウ</t>
    </rPh>
    <rPh sb="33" eb="35">
      <t>リョヒ</t>
    </rPh>
    <rPh sb="35" eb="36">
      <t>トウ</t>
    </rPh>
    <rPh sb="37" eb="39">
      <t>シッコウ</t>
    </rPh>
    <rPh sb="39" eb="40">
      <t>ガク</t>
    </rPh>
    <rPh sb="41" eb="43">
      <t>ゲンショウ</t>
    </rPh>
    <rPh sb="51" eb="53">
      <t>フヨウ</t>
    </rPh>
    <rPh sb="53" eb="54">
      <t>リツ</t>
    </rPh>
    <rPh sb="55" eb="56">
      <t>オオ</t>
    </rPh>
    <phoneticPr fontId="5"/>
  </si>
  <si>
    <t>事業目的を踏まえ真に必要なものに限定するとともに、地方運輸局経費の一部を一括発注するなど、コスト削減・効率化に向けて工夫している。</t>
    <rPh sb="0" eb="2">
      <t>ジギョウ</t>
    </rPh>
    <rPh sb="2" eb="4">
      <t>モクテキ</t>
    </rPh>
    <rPh sb="5" eb="6">
      <t>フ</t>
    </rPh>
    <rPh sb="8" eb="9">
      <t>シン</t>
    </rPh>
    <rPh sb="10" eb="12">
      <t>ヒツヨウ</t>
    </rPh>
    <rPh sb="16" eb="18">
      <t>ゲンテイ</t>
    </rPh>
    <rPh sb="25" eb="27">
      <t>チホウ</t>
    </rPh>
    <rPh sb="27" eb="29">
      <t>ウンユ</t>
    </rPh>
    <rPh sb="29" eb="30">
      <t>キョク</t>
    </rPh>
    <rPh sb="30" eb="32">
      <t>ケイヒ</t>
    </rPh>
    <rPh sb="33" eb="35">
      <t>イチブ</t>
    </rPh>
    <rPh sb="36" eb="38">
      <t>イッカツ</t>
    </rPh>
    <rPh sb="38" eb="40">
      <t>ハッチュウ</t>
    </rPh>
    <rPh sb="48" eb="50">
      <t>サクゲン</t>
    </rPh>
    <rPh sb="51" eb="54">
      <t>コウリツカ</t>
    </rPh>
    <rPh sb="55" eb="56">
      <t>ム</t>
    </rPh>
    <rPh sb="58" eb="60">
      <t>クフウ</t>
    </rPh>
    <phoneticPr fontId="32"/>
  </si>
  <si>
    <t>成果目標である海難隻数は減少傾向に推移しており、成果実績は目標に見合っている。</t>
    <rPh sb="0" eb="2">
      <t>セイカ</t>
    </rPh>
    <rPh sb="2" eb="4">
      <t>モクヒョウ</t>
    </rPh>
    <rPh sb="7" eb="9">
      <t>カイナン</t>
    </rPh>
    <rPh sb="9" eb="11">
      <t>セキスウ</t>
    </rPh>
    <rPh sb="12" eb="14">
      <t>ゲンショウ</t>
    </rPh>
    <rPh sb="14" eb="16">
      <t>ケイコウ</t>
    </rPh>
    <rPh sb="17" eb="19">
      <t>スイイ</t>
    </rPh>
    <rPh sb="24" eb="26">
      <t>セイカ</t>
    </rPh>
    <rPh sb="26" eb="28">
      <t>ジッセキ</t>
    </rPh>
    <rPh sb="29" eb="31">
      <t>モクヒョウ</t>
    </rPh>
    <rPh sb="32" eb="34">
      <t>ミア</t>
    </rPh>
    <phoneticPr fontId="4"/>
  </si>
  <si>
    <t>活動実績は概ね見込みどおりとなっている。</t>
    <rPh sb="0" eb="2">
      <t>カツドウ</t>
    </rPh>
    <rPh sb="2" eb="4">
      <t>ジッセキ</t>
    </rPh>
    <rPh sb="5" eb="6">
      <t>オオム</t>
    </rPh>
    <rPh sb="7" eb="9">
      <t>ミコ</t>
    </rPh>
    <phoneticPr fontId="4"/>
  </si>
  <si>
    <t>船舶検査等を実施するための器具など、十分に活用されている。</t>
    <rPh sb="0" eb="2">
      <t>センパク</t>
    </rPh>
    <rPh sb="2" eb="4">
      <t>ケンサ</t>
    </rPh>
    <rPh sb="4" eb="5">
      <t>トウ</t>
    </rPh>
    <rPh sb="6" eb="8">
      <t>ジッシ</t>
    </rPh>
    <rPh sb="13" eb="15">
      <t>キグ</t>
    </rPh>
    <rPh sb="18" eb="20">
      <t>ジュウブン</t>
    </rPh>
    <rPh sb="21" eb="23">
      <t>カツヨウ</t>
    </rPh>
    <phoneticPr fontId="4"/>
  </si>
  <si>
    <t>F. 関東運輸局</t>
    <rPh sb="3" eb="5">
      <t>カントウ</t>
    </rPh>
    <rPh sb="5" eb="8">
      <t>ウンユキョク</t>
    </rPh>
    <phoneticPr fontId="5"/>
  </si>
  <si>
    <t>旅費</t>
    <rPh sb="0" eb="2">
      <t>リョヒ</t>
    </rPh>
    <phoneticPr fontId="5"/>
  </si>
  <si>
    <t>その他</t>
    <rPh sb="2" eb="3">
      <t>ホカ</t>
    </rPh>
    <phoneticPr fontId="5"/>
  </si>
  <si>
    <t>船舶検査等のための旅費</t>
    <rPh sb="0" eb="5">
      <t>センパクケンサトウ</t>
    </rPh>
    <rPh sb="9" eb="11">
      <t>リョヒ</t>
    </rPh>
    <phoneticPr fontId="5"/>
  </si>
  <si>
    <t>備品、消耗品等事務経費</t>
    <rPh sb="0" eb="2">
      <t>ビヒン</t>
    </rPh>
    <rPh sb="3" eb="7">
      <t>ショウモウヒントウ</t>
    </rPh>
    <rPh sb="7" eb="11">
      <t>ジムケイヒ</t>
    </rPh>
    <phoneticPr fontId="5"/>
  </si>
  <si>
    <t>☑</t>
  </si>
  <si>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phoneticPr fontId="5"/>
  </si>
  <si>
    <t>B. 株式会社TSP</t>
    <rPh sb="3" eb="7">
      <t>カブシキガイシャ</t>
    </rPh>
    <phoneticPr fontId="5"/>
  </si>
  <si>
    <t>D. 一般社団法人 日本中小型造船工業会</t>
    <phoneticPr fontId="5"/>
  </si>
  <si>
    <t>E. 独立行政法人 海技教育機構</t>
    <rPh sb="3" eb="9">
      <t>ドクリツギョウセイホウジン</t>
    </rPh>
    <phoneticPr fontId="5"/>
  </si>
  <si>
    <t>ヤンマーパワーテクノロジー株式会社</t>
    <phoneticPr fontId="5"/>
  </si>
  <si>
    <t>株式会社雲紙舎</t>
    <phoneticPr fontId="5"/>
  </si>
  <si>
    <t>株式会社テクノファ</t>
    <phoneticPr fontId="5"/>
  </si>
  <si>
    <t>日本化学キューエイ株式会社</t>
    <phoneticPr fontId="5"/>
  </si>
  <si>
    <t>株式会社水圏科学コンサルタント</t>
    <phoneticPr fontId="5"/>
  </si>
  <si>
    <t>株式会社TSP</t>
    <phoneticPr fontId="5"/>
  </si>
  <si>
    <t>株式会社プロフェース・システムズ</t>
    <phoneticPr fontId="5"/>
  </si>
  <si>
    <t>一般社団法人 日本中小型造船工業会</t>
    <rPh sb="7" eb="9">
      <t>ニホン</t>
    </rPh>
    <rPh sb="9" eb="10">
      <t>チュウ</t>
    </rPh>
    <rPh sb="10" eb="12">
      <t>コガタ</t>
    </rPh>
    <rPh sb="12" eb="14">
      <t>ゾウセン</t>
    </rPh>
    <rPh sb="14" eb="17">
      <t>コウギョウカイ</t>
    </rPh>
    <phoneticPr fontId="4"/>
  </si>
  <si>
    <t>国立研究開発法人 海上・港湾・航空技術研究所海上技術安全研究所</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ケンキュウショ</t>
    </rPh>
    <rPh sb="22" eb="24">
      <t>カイジョウ</t>
    </rPh>
    <rPh sb="24" eb="26">
      <t>ギジュツ</t>
    </rPh>
    <rPh sb="26" eb="28">
      <t>アンゼン</t>
    </rPh>
    <rPh sb="28" eb="30">
      <t>ケンキュウ</t>
    </rPh>
    <rPh sb="30" eb="31">
      <t>ショ</t>
    </rPh>
    <phoneticPr fontId="4"/>
  </si>
  <si>
    <t>国立研究開発法人海上・港湾・航空技術研究所海上技術安全研究所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rPh sb="21" eb="23">
      <t>カイジョウ</t>
    </rPh>
    <rPh sb="23" eb="25">
      <t>ギジュツ</t>
    </rPh>
    <rPh sb="25" eb="27">
      <t>アンゼン</t>
    </rPh>
    <rPh sb="27" eb="29">
      <t>ケンキュウ</t>
    </rPh>
    <rPh sb="29" eb="30">
      <t>ショ</t>
    </rPh>
    <phoneticPr fontId="4"/>
  </si>
  <si>
    <t>課長　小磯　康
室長　石田  悟史
課長　松尾  真治
課長　田村　顕洋
課長　谷口　礼史</t>
    <phoneticPr fontId="5"/>
  </si>
  <si>
    <t>C. 国立研究開発法人
海上・港湾・航空技術研究所海上技術安全研究所</t>
    <phoneticPr fontId="5"/>
  </si>
  <si>
    <t>独立行政法人 海技教育機構</t>
    <rPh sb="0" eb="6">
      <t>ドクリツギョウセイホウジン</t>
    </rPh>
    <rPh sb="7" eb="9">
      <t>カイギ</t>
    </rPh>
    <rPh sb="9" eb="11">
      <t>キョウイク</t>
    </rPh>
    <rPh sb="11" eb="13">
      <t>キコウ</t>
    </rPh>
    <phoneticPr fontId="4"/>
  </si>
  <si>
    <t>-</t>
    <phoneticPr fontId="5"/>
  </si>
  <si>
    <t>海上交通は万一事故が発生した場合、人命救助の困難性、海洋汚染の発生、経済活動へのダメージ等、甚大な被害が引き起こされることから、船舶の検査・監査等を適切に実施する。また船舶の安全・環境基準等は条約によって世界単一のルールとなっているため、我が国の国際機関におけるプレゼンスを向上し、国際基準策定に積極的に取り組むことで、海上交通の安全確保に寄与するとともに、我が国の荷主・海運業界にとって不利益とならないよう適切に対処する。</t>
    <phoneticPr fontId="5"/>
  </si>
  <si>
    <t>成果実績について、原因分析を行い、目標達成ができるよう取り組まれたい。また、一者応募については、更なる原因の分析を行い、改善に向けて取り組まれたい。</t>
    <phoneticPr fontId="5"/>
  </si>
  <si>
    <t>所見を踏まえ、アウトカム指標が示すものと事業目的との関連が明確となるよう適切に見直しを図る。また、これまでも遠隔検査の推進等によって効率的・効果的な事業の実施を図ってきたところであるが、所見を踏まえ、契約案件の公示に際して、仕様書の内容の明確化、十分な公示期間の確保等に努めることで競争性を確保し、より効果的・効率的な事業の実施を図ることとする。</t>
    <phoneticPr fontId="5"/>
  </si>
  <si>
    <t>執行等改善</t>
  </si>
  <si>
    <t>Ｎａｐａ　Ｊａｐａｎ 株式会社</t>
    <phoneticPr fontId="5"/>
  </si>
  <si>
    <t>外国における船舶検査対応及び知床遊覧船事故を踏まえた船舶検査機関への監督体制強化等に伴う増額要求。</t>
    <rPh sb="0" eb="2">
      <t>ガイコク</t>
    </rPh>
    <rPh sb="6" eb="8">
      <t>センパク</t>
    </rPh>
    <rPh sb="8" eb="10">
      <t>ケンサ</t>
    </rPh>
    <rPh sb="10" eb="12">
      <t>タイオウ</t>
    </rPh>
    <rPh sb="12" eb="13">
      <t>オヨ</t>
    </rPh>
    <rPh sb="14" eb="16">
      <t>シレトコ</t>
    </rPh>
    <rPh sb="16" eb="19">
      <t>ユウランセン</t>
    </rPh>
    <rPh sb="19" eb="21">
      <t>ジコ</t>
    </rPh>
    <rPh sb="22" eb="23">
      <t>フ</t>
    </rPh>
    <rPh sb="26" eb="28">
      <t>センパク</t>
    </rPh>
    <rPh sb="28" eb="30">
      <t>ケンサ</t>
    </rPh>
    <rPh sb="30" eb="32">
      <t>キカン</t>
    </rPh>
    <rPh sb="34" eb="36">
      <t>カントク</t>
    </rPh>
    <rPh sb="36" eb="38">
      <t>タイセイ</t>
    </rPh>
    <rPh sb="38" eb="40">
      <t>キョウカ</t>
    </rPh>
    <rPh sb="40" eb="41">
      <t>トウ</t>
    </rPh>
    <rPh sb="42" eb="43">
      <t>トモナ</t>
    </rPh>
    <rPh sb="44" eb="46">
      <t>ゾウガク</t>
    </rPh>
    <rPh sb="46" eb="48">
      <t>ヨウキュウ</t>
    </rPh>
    <phoneticPr fontId="5"/>
  </si>
  <si>
    <t>Napa Japan株式会社</t>
    <phoneticPr fontId="5"/>
  </si>
  <si>
    <t>https://www.mlit.go.jp/seisakutokatsu/hyouka/seisakutokatsu_hyouka_tk_000037.html</t>
    <phoneticPr fontId="5"/>
  </si>
  <si>
    <t>P25（全体版）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</si>
</sst>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173352</xdr:colOff>
      <xdr:row>269</xdr:row>
      <xdr:rowOff>346362</xdr:rowOff>
    </xdr:from>
    <xdr:to>
      <xdr:col>45</xdr:col>
      <xdr:colOff>28573</xdr:colOff>
      <xdr:row>296</xdr:row>
      <xdr:rowOff>278186</xdr:rowOff>
    </xdr:to>
    <xdr:grpSp>
      <xdr:nvGrpSpPr>
        <xdr:cNvPr id="137" name="グループ化 136"/>
        <xdr:cNvGrpSpPr/>
      </xdr:nvGrpSpPr>
      <xdr:grpSpPr>
        <a:xfrm>
          <a:off x="1580935" y="42343917"/>
          <a:ext cx="7496388" cy="10215936"/>
          <a:chOff x="288823" y="107282"/>
          <a:chExt cx="7440990" cy="9158573"/>
        </a:xfrm>
      </xdr:grpSpPr>
      <xdr:sp macro="" textlink="">
        <xdr:nvSpPr>
          <xdr:cNvPr id="138" name="Line 6"/>
          <xdr:cNvSpPr>
            <a:spLocks noChangeShapeType="1"/>
          </xdr:cNvSpPr>
        </xdr:nvSpPr>
        <xdr:spPr>
          <a:xfrm flipV="1">
            <a:off x="4020206" y="3870435"/>
            <a:ext cx="896829" cy="0"/>
          </a:xfrm>
          <a:prstGeom prst="line">
            <a:avLst/>
          </a:prstGeom>
          <a:noFill/>
          <a:ln w="19050">
            <a:solidFill>
              <a:srgbClr val="000000"/>
            </a:solidFill>
            <a:round/>
            <a:headEnd/>
            <a:tailEnd type="arrow" w="med" len="med"/>
          </a:ln>
        </xdr:spPr>
      </xdr:sp>
      <xdr:sp macro="" textlink="">
        <xdr:nvSpPr>
          <xdr:cNvPr id="139" name="AutoShape 15"/>
          <xdr:cNvSpPr>
            <a:spLocks noChangeArrowheads="1"/>
          </xdr:cNvSpPr>
        </xdr:nvSpPr>
        <xdr:spPr>
          <a:xfrm>
            <a:off x="4916893" y="5829810"/>
            <a:ext cx="2793912" cy="64719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a:t>
            </a:r>
            <a:endParaRPr lang="en-US" altLang="ja-JP" sz="800">
              <a:solidFill>
                <a:sysClr val="windowText" lastClr="000000"/>
              </a:solidFill>
              <a:latin typeface="+mj-ea"/>
              <a:ea typeface="+mj-ea"/>
            </a:endParaRPr>
          </a:p>
        </xdr:txBody>
      </xdr:sp>
      <xdr:grpSp>
        <xdr:nvGrpSpPr>
          <xdr:cNvPr id="140" name="グループ化 139"/>
          <xdr:cNvGrpSpPr/>
        </xdr:nvGrpSpPr>
        <xdr:grpSpPr>
          <a:xfrm>
            <a:off x="288823" y="107282"/>
            <a:ext cx="7440990" cy="9158573"/>
            <a:chOff x="288823" y="107282"/>
            <a:chExt cx="7440990" cy="9158573"/>
          </a:xfrm>
        </xdr:grpSpPr>
        <xdr:sp macro="" textlink="">
          <xdr:nvSpPr>
            <xdr:cNvPr id="141" name="Text Box 5"/>
            <xdr:cNvSpPr txBox="1">
              <a:spLocks noChangeArrowheads="1"/>
            </xdr:cNvSpPr>
          </xdr:nvSpPr>
          <xdr:spPr>
            <a:xfrm>
              <a:off x="4987295" y="5257419"/>
              <a:ext cx="2558008" cy="50694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公益法人（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0.6</a:t>
              </a:r>
              <a:r>
                <a:rPr lang="ja-JP" altLang="en-US" sz="800" b="0" i="0" u="none" strike="noStrike" baseline="0">
                  <a:solidFill>
                    <a:sysClr val="windowText" lastClr="000000"/>
                  </a:solidFill>
                  <a:latin typeface="+mj-ea"/>
                  <a:ea typeface="+mj-ea"/>
                </a:rPr>
                <a:t>百万円</a:t>
              </a:r>
            </a:p>
          </xdr:txBody>
        </xdr:sp>
        <xdr:sp macro="" textlink="">
          <xdr:nvSpPr>
            <xdr:cNvPr id="142" name="テキスト ボックス 141"/>
            <xdr:cNvSpPr txBox="1">
              <a:spLocks noChangeArrowheads="1"/>
            </xdr:cNvSpPr>
          </xdr:nvSpPr>
          <xdr:spPr>
            <a:xfrm>
              <a:off x="5027403" y="4957839"/>
              <a:ext cx="2403744" cy="3389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一般競争契約（最低価格）、随意契約（少額） </a:t>
              </a:r>
              <a:r>
                <a:rPr lang="en-US" altLang="ja-JP" sz="800" b="0" i="0" u="none" strike="noStrike" baseline="0">
                  <a:solidFill>
                    <a:sysClr val="windowText" lastClr="000000"/>
                  </a:solidFill>
                  <a:latin typeface="+mj-ea"/>
                  <a:ea typeface="+mj-ea"/>
                </a:rPr>
                <a:t>】</a:t>
              </a:r>
            </a:p>
          </xdr:txBody>
        </xdr:sp>
        <xdr:grpSp>
          <xdr:nvGrpSpPr>
            <xdr:cNvPr id="143" name="グループ化 142"/>
            <xdr:cNvGrpSpPr/>
          </xdr:nvGrpSpPr>
          <xdr:grpSpPr>
            <a:xfrm>
              <a:off x="288823" y="107282"/>
              <a:ext cx="7440990" cy="9158573"/>
              <a:chOff x="288823" y="107282"/>
              <a:chExt cx="7440990" cy="9158573"/>
            </a:xfrm>
          </xdr:grpSpPr>
          <xdr:grpSp>
            <xdr:nvGrpSpPr>
              <xdr:cNvPr id="144" name="グループ化 143"/>
              <xdr:cNvGrpSpPr/>
            </xdr:nvGrpSpPr>
            <xdr:grpSpPr>
              <a:xfrm>
                <a:off x="288823" y="107282"/>
                <a:ext cx="7440990" cy="9158573"/>
                <a:chOff x="288823" y="107282"/>
                <a:chExt cx="7440990" cy="9158573"/>
              </a:xfrm>
            </xdr:grpSpPr>
            <xdr:sp macro="" textlink="">
              <xdr:nvSpPr>
                <xdr:cNvPr id="146" name="Text Box 5"/>
                <xdr:cNvSpPr txBox="1">
                  <a:spLocks noChangeArrowheads="1"/>
                </xdr:cNvSpPr>
              </xdr:nvSpPr>
              <xdr:spPr>
                <a:xfrm>
                  <a:off x="4941611" y="7149192"/>
                  <a:ext cx="2557872" cy="50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 海技教育機構</a:t>
                  </a:r>
                </a:p>
                <a:p>
                  <a:pPr algn="ctr" rtl="0">
                    <a:defRPr sz="1000"/>
                  </a:pPr>
                  <a:r>
                    <a:rPr lang="en-US" altLang="ja-JP" sz="800" b="0" i="0" u="none" strike="noStrike" baseline="0">
                      <a:solidFill>
                        <a:sysClr val="windowText" lastClr="000000"/>
                      </a:solidFill>
                      <a:latin typeface="+mj-ea"/>
                      <a:ea typeface="+mj-ea"/>
                    </a:rPr>
                    <a:t>0.9</a:t>
                  </a:r>
                  <a:r>
                    <a:rPr lang="ja-JP" altLang="en-US" sz="800" b="0" i="0" u="none" strike="noStrike" baseline="0">
                      <a:solidFill>
                        <a:sysClr val="windowText" lastClr="000000"/>
                      </a:solidFill>
                      <a:latin typeface="+mj-ea"/>
                      <a:ea typeface="+mj-ea"/>
                    </a:rPr>
                    <a:t>百万円</a:t>
                  </a:r>
                </a:p>
              </xdr:txBody>
            </xdr:sp>
            <xdr:sp macro="" textlink="">
              <xdr:nvSpPr>
                <xdr:cNvPr id="147" name="AutoShape 15"/>
                <xdr:cNvSpPr>
                  <a:spLocks noChangeArrowheads="1"/>
                </xdr:cNvSpPr>
              </xdr:nvSpPr>
              <xdr:spPr>
                <a:xfrm>
                  <a:off x="4943475" y="7702016"/>
                  <a:ext cx="2748323" cy="41968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船舶の安全航行、船舶からの海洋汚染を防止するため</a:t>
                  </a:r>
                  <a:r>
                    <a:rPr kumimoji="1" lang="ja-JP" altLang="en-US" sz="800" kern="1200">
                      <a:solidFill>
                        <a:schemeClr val="tx1"/>
                      </a:solidFill>
                      <a:effectLst/>
                      <a:latin typeface="+mn-lt"/>
                      <a:ea typeface="+mn-ea"/>
                      <a:cs typeface="+mn-cs"/>
                    </a:rPr>
                    <a:t>に</a:t>
                  </a:r>
                  <a:endParaRPr kumimoji="1" lang="en-US" altLang="ja-JP" sz="800" kern="1200">
                    <a:solidFill>
                      <a:schemeClr val="tx1"/>
                    </a:solidFill>
                    <a:effectLst/>
                    <a:latin typeface="+mn-lt"/>
                    <a:ea typeface="+mn-ea"/>
                    <a:cs typeface="+mn-cs"/>
                  </a:endParaRPr>
                </a:p>
                <a:p>
                  <a:r>
                    <a:rPr kumimoji="1" lang="ja-JP" altLang="ja-JP" sz="800" kern="1200">
                      <a:solidFill>
                        <a:schemeClr val="tx1"/>
                      </a:solidFill>
                      <a:effectLst/>
                      <a:latin typeface="+mn-lt"/>
                      <a:ea typeface="+mn-ea"/>
                      <a:cs typeface="+mn-cs"/>
                    </a:rPr>
                    <a:t>必要</a:t>
                  </a:r>
                  <a:r>
                    <a:rPr kumimoji="1" lang="ja-JP" altLang="en-US" sz="800" kern="1200">
                      <a:solidFill>
                        <a:schemeClr val="tx1"/>
                      </a:solidFill>
                      <a:effectLst/>
                      <a:latin typeface="+mn-lt"/>
                      <a:ea typeface="+mn-ea"/>
                      <a:cs typeface="+mn-cs"/>
                    </a:rPr>
                    <a:t>な研修</a:t>
                  </a:r>
                  <a:r>
                    <a:rPr kumimoji="1" lang="ja-JP" altLang="ja-JP" sz="800" kern="1200">
                      <a:solidFill>
                        <a:schemeClr val="tx1"/>
                      </a:solidFill>
                      <a:effectLst/>
                      <a:latin typeface="+mn-lt"/>
                      <a:ea typeface="+mn-ea"/>
                      <a:cs typeface="+mn-cs"/>
                    </a:rPr>
                    <a:t>等の実施</a:t>
                  </a:r>
                  <a:endParaRPr lang="ja-JP" altLang="ja-JP" sz="800">
                    <a:effectLst/>
                  </a:endParaRPr>
                </a:p>
                <a:p>
                  <a:endParaRPr lang="en-US" altLang="ja-JP" sz="800">
                    <a:solidFill>
                      <a:sysClr val="windowText" lastClr="000000"/>
                    </a:solidFill>
                    <a:latin typeface="+mn-ea"/>
                    <a:ea typeface="+mn-ea"/>
                  </a:endParaRPr>
                </a:p>
              </xdr:txBody>
            </xdr:sp>
            <xdr:sp macro="" textlink="">
              <xdr:nvSpPr>
                <xdr:cNvPr id="148" name="テキスト ボックス 147"/>
                <xdr:cNvSpPr txBox="1">
                  <a:spLocks noChangeArrowheads="1"/>
                </xdr:cNvSpPr>
              </xdr:nvSpPr>
              <xdr:spPr>
                <a:xfrm>
                  <a:off x="5006483" y="6859047"/>
                  <a:ext cx="2405618" cy="33890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随意契約（少額）</a:t>
                  </a:r>
                  <a:r>
                    <a:rPr lang="en-US" altLang="ja-JP" sz="800" b="0" i="0" u="none" strike="noStrike" baseline="0">
                      <a:solidFill>
                        <a:sysClr val="windowText" lastClr="000000"/>
                      </a:solidFill>
                      <a:latin typeface="+mj-ea"/>
                      <a:ea typeface="+mj-ea"/>
                    </a:rPr>
                    <a:t>】</a:t>
                  </a:r>
                </a:p>
              </xdr:txBody>
            </xdr:sp>
            <xdr:grpSp>
              <xdr:nvGrpSpPr>
                <xdr:cNvPr id="149" name="グループ化 148"/>
                <xdr:cNvGrpSpPr/>
              </xdr:nvGrpSpPr>
              <xdr:grpSpPr>
                <a:xfrm>
                  <a:off x="288823" y="107282"/>
                  <a:ext cx="7440990" cy="9158573"/>
                  <a:chOff x="336448" y="97757"/>
                  <a:chExt cx="7440990" cy="9158573"/>
                </a:xfrm>
              </xdr:grpSpPr>
              <xdr:grpSp>
                <xdr:nvGrpSpPr>
                  <xdr:cNvPr id="150" name="グループ化 32"/>
                  <xdr:cNvGrpSpPr/>
                </xdr:nvGrpSpPr>
                <xdr:grpSpPr>
                  <a:xfrm>
                    <a:off x="336448" y="97757"/>
                    <a:ext cx="7440990" cy="9158573"/>
                    <a:chOff x="2948723" y="29879925"/>
                    <a:chExt cx="5678811" cy="6912543"/>
                  </a:xfrm>
                </xdr:grpSpPr>
                <xdr:sp macro="" textlink="">
                  <xdr:nvSpPr>
                    <xdr:cNvPr id="152" name="AutoShape 18"/>
                    <xdr:cNvSpPr>
                      <a:spLocks noChangeArrowheads="1"/>
                    </xdr:cNvSpPr>
                  </xdr:nvSpPr>
                  <xdr:spPr>
                    <a:xfrm>
                      <a:off x="3215341" y="30647310"/>
                      <a:ext cx="2068312" cy="79794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800" b="0" i="0" kern="1200" baseline="0">
                          <a:solidFill>
                            <a:schemeClr val="tx1"/>
                          </a:solidFill>
                          <a:effectLst/>
                          <a:latin typeface="+mn-lt"/>
                          <a:ea typeface="+mn-ea"/>
                          <a:cs typeface="+mn-cs"/>
                        </a:rPr>
                        <a:t>船舶の安全運航、船舶からの海洋汚染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等に</a:t>
                      </a:r>
                      <a:r>
                        <a:rPr kumimoji="1" lang="ja-JP" altLang="ja-JP" sz="800" b="0" i="0" kern="1200" baseline="0">
                          <a:solidFill>
                            <a:schemeClr val="tx1"/>
                          </a:solidFill>
                          <a:effectLst/>
                          <a:latin typeface="+mn-lt"/>
                          <a:ea typeface="+mn-ea"/>
                          <a:cs typeface="+mn-cs"/>
                        </a:rPr>
                        <a:t>必要な</a:t>
                      </a:r>
                      <a:endParaRPr kumimoji="1" lang="en-US" altLang="ja-JP" sz="800" b="0" i="0" kern="1200" baseline="0">
                        <a:solidFill>
                          <a:schemeClr val="tx1"/>
                        </a:solidFill>
                        <a:effectLst/>
                        <a:latin typeface="+mn-lt"/>
                        <a:ea typeface="+mn-ea"/>
                        <a:cs typeface="+mn-cs"/>
                      </a:endParaRPr>
                    </a:p>
                    <a:p>
                      <a:pPr rtl="0"/>
                      <a:r>
                        <a:rPr kumimoji="1" lang="ja-JP" altLang="ja-JP" sz="800" b="0" i="0" kern="1200" baseline="0">
                          <a:solidFill>
                            <a:schemeClr val="tx1"/>
                          </a:solidFill>
                          <a:effectLst/>
                          <a:latin typeface="+mn-lt"/>
                          <a:ea typeface="+mn-ea"/>
                          <a:cs typeface="+mn-cs"/>
                        </a:rPr>
                        <a:t>実施体制の整備</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を実施</a:t>
                      </a:r>
                      <a:endParaRPr lang="ja-JP" altLang="ja-JP" sz="100">
                        <a:effectLst/>
                      </a:endParaRPr>
                    </a:p>
                  </xdr:txBody>
                </xdr:sp>
                <xdr:sp macro="" textlink="">
                  <xdr:nvSpPr>
                    <xdr:cNvPr id="153" name="Text Box 5"/>
                    <xdr:cNvSpPr txBox="1">
                      <a:spLocks noChangeArrowheads="1"/>
                    </xdr:cNvSpPr>
                  </xdr:nvSpPr>
                  <xdr:spPr>
                    <a:xfrm>
                      <a:off x="3339284" y="29879925"/>
                      <a:ext cx="1820424" cy="6848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147</a:t>
                      </a:r>
                      <a:r>
                        <a:rPr lang="ja-JP" altLang="en-US" sz="800" b="0" i="0" u="none" strike="noStrike" baseline="0">
                          <a:solidFill>
                            <a:sysClr val="windowText" lastClr="000000"/>
                          </a:solidFill>
                          <a:latin typeface="+mj-ea"/>
                          <a:ea typeface="+mj-ea"/>
                        </a:rPr>
                        <a:t>百万円</a:t>
                      </a:r>
                    </a:p>
                  </xdr:txBody>
                </xdr:sp>
                <xdr:grpSp>
                  <xdr:nvGrpSpPr>
                    <xdr:cNvPr id="154" name="グループ化 31"/>
                    <xdr:cNvGrpSpPr/>
                  </xdr:nvGrpSpPr>
                  <xdr:grpSpPr>
                    <a:xfrm>
                      <a:off x="6470950" y="31080395"/>
                      <a:ext cx="2127572" cy="974174"/>
                      <a:chOff x="2541735" y="2371742"/>
                      <a:chExt cx="1475008" cy="886896"/>
                    </a:xfrm>
                  </xdr:grpSpPr>
                  <xdr:sp macro="" textlink="">
                    <xdr:nvSpPr>
                      <xdr:cNvPr id="171" name="Text Box 5"/>
                      <xdr:cNvSpPr txBox="1">
                        <a:spLocks noChangeArrowheads="1"/>
                      </xdr:cNvSpPr>
                    </xdr:nvSpPr>
                    <xdr:spPr>
                      <a:xfrm>
                        <a:off x="2567143" y="256911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18</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40</a:t>
                        </a:r>
                        <a:r>
                          <a:rPr lang="ja-JP" altLang="en-US" sz="800" b="0" i="0" u="none" strike="noStrike" baseline="0">
                            <a:solidFill>
                              <a:sysClr val="windowText" lastClr="000000"/>
                            </a:solidFill>
                            <a:latin typeface="+mj-ea"/>
                            <a:ea typeface="+mj-ea"/>
                          </a:rPr>
                          <a:t>百万円</a:t>
                        </a:r>
                      </a:p>
                    </xdr:txBody>
                  </xdr:sp>
                  <xdr:sp macro="" textlink="">
                    <xdr:nvSpPr>
                      <xdr:cNvPr id="172" name="テキスト ボックス 16"/>
                      <xdr:cNvSpPr txBox="1">
                        <a:spLocks noChangeArrowheads="1"/>
                      </xdr:cNvSpPr>
                    </xdr:nvSpPr>
                    <xdr:spPr>
                      <a:xfrm>
                        <a:off x="2599654" y="2371742"/>
                        <a:ext cx="129429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一般競争契約 （最低価格）、随意契約（少額）</a:t>
                        </a:r>
                        <a:r>
                          <a:rPr lang="en-US" altLang="ja-JP" sz="800" b="0" i="0" u="none" strike="noStrike" baseline="0">
                            <a:solidFill>
                              <a:sysClr val="windowText" lastClr="000000"/>
                            </a:solidFill>
                            <a:latin typeface="+mj-ea"/>
                            <a:ea typeface="+mj-ea"/>
                          </a:rPr>
                          <a:t>】</a:t>
                        </a:r>
                      </a:p>
                    </xdr:txBody>
                  </xdr:sp>
                  <xdr:sp macro="" textlink="">
                    <xdr:nvSpPr>
                      <xdr:cNvPr id="173" name="AutoShape 15"/>
                      <xdr:cNvSpPr>
                        <a:spLocks noChangeArrowheads="1"/>
                      </xdr:cNvSpPr>
                    </xdr:nvSpPr>
                    <xdr:spPr>
                      <a:xfrm>
                        <a:off x="2541735" y="2936186"/>
                        <a:ext cx="1475008" cy="32245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必要な研修・調査・システム保守等の実施</a:t>
                        </a:r>
                        <a:endParaRPr lang="ja-JP" altLang="ja-JP" sz="800">
                          <a:solidFill>
                            <a:sysClr val="windowText" lastClr="000000"/>
                          </a:solidFill>
                          <a:latin typeface="+mj-ea"/>
                          <a:ea typeface="+mj-ea"/>
                        </a:endParaRPr>
                      </a:p>
                    </xdr:txBody>
                  </xdr:sp>
                </xdr:grpSp>
                <xdr:grpSp>
                  <xdr:nvGrpSpPr>
                    <xdr:cNvPr id="155" name="グループ化 28"/>
                    <xdr:cNvGrpSpPr/>
                  </xdr:nvGrpSpPr>
                  <xdr:grpSpPr>
                    <a:xfrm>
                      <a:off x="6495243" y="29899597"/>
                      <a:ext cx="2132291" cy="1223877"/>
                      <a:chOff x="5638629" y="14946780"/>
                      <a:chExt cx="2157753" cy="1210500"/>
                    </a:xfrm>
                  </xdr:grpSpPr>
                  <xdr:sp macro="" textlink="">
                    <xdr:nvSpPr>
                      <xdr:cNvPr id="168" name="AutoShape 15"/>
                      <xdr:cNvSpPr>
                        <a:spLocks noChangeArrowheads="1"/>
                      </xdr:cNvSpPr>
                    </xdr:nvSpPr>
                    <xdr:spPr>
                      <a:xfrm>
                        <a:off x="5638629" y="15609725"/>
                        <a:ext cx="2157753" cy="54755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800" b="0" i="0" kern="1200" baseline="0">
                            <a:solidFill>
                              <a:schemeClr val="tx1"/>
                            </a:solidFill>
                            <a:effectLst/>
                            <a:latin typeface="+mn-lt"/>
                            <a:ea typeface="+mn-ea"/>
                            <a:cs typeface="+mn-cs"/>
                          </a:rPr>
                          <a:t>船舶の</a:t>
                        </a:r>
                        <a:r>
                          <a:rPr kumimoji="1" lang="ja-JP" altLang="ja-JP" sz="800" b="0" i="0" kern="1200" baseline="0">
                            <a:solidFill>
                              <a:schemeClr val="tx1"/>
                            </a:solidFill>
                            <a:effectLst/>
                            <a:latin typeface="+mn-lt"/>
                            <a:ea typeface="+mn-ea"/>
                            <a:cs typeface="+mn-cs"/>
                          </a:rPr>
                          <a:t>航行安全・船舶からの海洋汚染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海事に関する技術的及び法的事項について</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政府間の協力</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促進</a:t>
                        </a:r>
                        <a:endParaRPr lang="ja-JP" altLang="ja-JP" sz="800">
                          <a:effectLst/>
                        </a:endParaRPr>
                      </a:p>
                    </xdr:txBody>
                  </xdr:sp>
                  <xdr:sp macro="" textlink="">
                    <xdr:nvSpPr>
                      <xdr:cNvPr id="169" name="Text Box 5"/>
                      <xdr:cNvSpPr txBox="1">
                        <a:spLocks noChangeArrowheads="1"/>
                      </xdr:cNvSpPr>
                    </xdr:nvSpPr>
                    <xdr:spPr>
                      <a:xfrm>
                        <a:off x="5658971" y="15131826"/>
                        <a:ext cx="1991104"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en-US" altLang="ja-JP" sz="800" baseline="0">
                            <a:solidFill>
                              <a:sysClr val="windowText" lastClr="000000"/>
                            </a:solidFill>
                            <a:latin typeface="+mj-ea"/>
                            <a:ea typeface="+mj-ea"/>
                          </a:rPr>
                          <a:t> </a:t>
                        </a:r>
                        <a:r>
                          <a:rPr lang="ja-JP" altLang="en-US" sz="800">
                            <a:solidFill>
                              <a:sysClr val="windowText" lastClr="000000"/>
                            </a:solidFill>
                            <a:latin typeface="+mj-ea"/>
                            <a:ea typeface="+mj-ea"/>
                          </a:rPr>
                          <a:t>国際海事機関（</a:t>
                        </a:r>
                        <a:r>
                          <a:rPr lang="en-US" altLang="ja-JP" sz="800">
                            <a:solidFill>
                              <a:sysClr val="windowText" lastClr="000000"/>
                            </a:solidFill>
                            <a:latin typeface="+mj-ea"/>
                            <a:ea typeface="+mj-ea"/>
                          </a:rPr>
                          <a:t>IMO</a:t>
                        </a:r>
                        <a:r>
                          <a:rPr lang="ja-JP" altLang="en-US" sz="800">
                            <a:solidFill>
                              <a:sysClr val="windowText" lastClr="000000"/>
                            </a:solidFill>
                            <a:latin typeface="+mj-ea"/>
                            <a:ea typeface="+mj-ea"/>
                          </a:rPr>
                          <a:t>）</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21</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170" name="テキスト ボックス 16"/>
                      <xdr:cNvSpPr txBox="1">
                        <a:spLocks noChangeArrowheads="1"/>
                      </xdr:cNvSpPr>
                    </xdr:nvSpPr>
                    <xdr:spPr>
                      <a:xfrm>
                        <a:off x="5744684" y="14946780"/>
                        <a:ext cx="1585760" cy="1674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拠出金　</a:t>
                        </a:r>
                        <a:r>
                          <a:rPr lang="en-US" altLang="ja-JP" sz="800" b="0" i="0" u="none" strike="noStrike" baseline="0">
                            <a:solidFill>
                              <a:sysClr val="windowText" lastClr="000000"/>
                            </a:solidFill>
                            <a:latin typeface="+mj-ea"/>
                            <a:ea typeface="+mj-ea"/>
                          </a:rPr>
                          <a:t>】</a:t>
                        </a:r>
                      </a:p>
                    </xdr:txBody>
                  </xdr:sp>
                </xdr:grpSp>
                <xdr:cxnSp macro="">
                  <xdr:nvCxnSpPr>
                    <xdr:cNvPr id="156" name="直線コネクタ 20"/>
                    <xdr:cNvCxnSpPr/>
                  </xdr:nvCxnSpPr>
                  <xdr:spPr>
                    <a:xfrm>
                      <a:off x="5182948" y="30185229"/>
                      <a:ext cx="596479"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7" name="Line 6"/>
                    <xdr:cNvSpPr>
                      <a:spLocks noChangeShapeType="1"/>
                    </xdr:cNvSpPr>
                  </xdr:nvSpPr>
                  <xdr:spPr>
                    <a:xfrm flipH="1">
                      <a:off x="5783407" y="30184730"/>
                      <a:ext cx="0" cy="5731515"/>
                    </a:xfrm>
                    <a:prstGeom prst="line">
                      <a:avLst/>
                    </a:prstGeom>
                    <a:noFill/>
                    <a:ln w="19050">
                      <a:solidFill>
                        <a:srgbClr val="000000"/>
                      </a:solidFill>
                      <a:round/>
                      <a:headEnd/>
                      <a:tailEnd type="arrow" w="med" len="med"/>
                    </a:ln>
                  </xdr:spPr>
                </xdr:sp>
                <xdr:sp macro="" textlink="">
                  <xdr:nvSpPr>
                    <xdr:cNvPr id="158" name="Line 6"/>
                    <xdr:cNvSpPr>
                      <a:spLocks noChangeShapeType="1"/>
                    </xdr:cNvSpPr>
                  </xdr:nvSpPr>
                  <xdr:spPr>
                    <a:xfrm flipV="1">
                      <a:off x="5776077" y="31538382"/>
                      <a:ext cx="683202" cy="0"/>
                    </a:xfrm>
                    <a:prstGeom prst="line">
                      <a:avLst/>
                    </a:prstGeom>
                    <a:noFill/>
                    <a:ln w="19050">
                      <a:solidFill>
                        <a:srgbClr val="000000"/>
                      </a:solidFill>
                      <a:round/>
                      <a:headEnd/>
                      <a:tailEnd type="arrow" w="med" len="med"/>
                    </a:ln>
                  </xdr:spPr>
                </xdr:sp>
                <xdr:sp macro="" textlink="">
                  <xdr:nvSpPr>
                    <xdr:cNvPr id="159" name="Line 6"/>
                    <xdr:cNvSpPr>
                      <a:spLocks noChangeShapeType="1"/>
                    </xdr:cNvSpPr>
                  </xdr:nvSpPr>
                  <xdr:spPr>
                    <a:xfrm flipV="1">
                      <a:off x="5783407" y="30344759"/>
                      <a:ext cx="683202" cy="0"/>
                    </a:xfrm>
                    <a:prstGeom prst="line">
                      <a:avLst/>
                    </a:prstGeom>
                    <a:noFill/>
                    <a:ln w="19050">
                      <a:solidFill>
                        <a:srgbClr val="000000"/>
                      </a:solidFill>
                      <a:round/>
                      <a:headEnd/>
                      <a:tailEnd type="arrow" w="med" len="med"/>
                    </a:ln>
                  </xdr:spPr>
                </xdr:sp>
                <xdr:grpSp>
                  <xdr:nvGrpSpPr>
                    <xdr:cNvPr id="160" name="グループ化 41"/>
                    <xdr:cNvGrpSpPr/>
                  </xdr:nvGrpSpPr>
                  <xdr:grpSpPr>
                    <a:xfrm>
                      <a:off x="2948723" y="35455733"/>
                      <a:ext cx="2060565" cy="1336735"/>
                      <a:chOff x="-129526" y="4935734"/>
                      <a:chExt cx="1430356" cy="1225347"/>
                    </a:xfrm>
                  </xdr:grpSpPr>
                  <xdr:sp macro="" textlink="">
                    <xdr:nvSpPr>
                      <xdr:cNvPr id="166" name="Text Box 5"/>
                      <xdr:cNvSpPr txBox="1">
                        <a:spLocks noChangeArrowheads="1"/>
                      </xdr:cNvSpPr>
                    </xdr:nvSpPr>
                    <xdr:spPr>
                      <a:xfrm>
                        <a:off x="-54244" y="4935734"/>
                        <a:ext cx="1279792" cy="57485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61.7</a:t>
                        </a:r>
                        <a:r>
                          <a:rPr lang="ja-JP" altLang="en-US" sz="800" b="0" i="0" u="none" strike="noStrike" baseline="0">
                            <a:solidFill>
                              <a:sysClr val="windowText" lastClr="000000"/>
                            </a:solidFill>
                            <a:latin typeface="+mj-ea"/>
                            <a:ea typeface="+mj-ea"/>
                          </a:rPr>
                          <a:t>百万円</a:t>
                        </a:r>
                      </a:p>
                    </xdr:txBody>
                  </xdr:sp>
                  <xdr:sp macro="" textlink="">
                    <xdr:nvSpPr>
                      <xdr:cNvPr id="167" name="AutoShape 18"/>
                      <xdr:cNvSpPr>
                        <a:spLocks noChangeArrowheads="1"/>
                      </xdr:cNvSpPr>
                    </xdr:nvSpPr>
                    <xdr:spPr>
                      <a:xfrm>
                        <a:off x="-129526" y="5563535"/>
                        <a:ext cx="1430356" cy="59754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船舶の安全運航、船舶からの海洋汚染を防止するため必要な事業者への指導及び監督を実施</a:t>
                        </a:r>
                      </a:p>
                    </xdr:txBody>
                  </xdr:sp>
                </xdr:grpSp>
                <xdr:grpSp>
                  <xdr:nvGrpSpPr>
                    <xdr:cNvPr id="161" name="グループ化 31"/>
                    <xdr:cNvGrpSpPr/>
                  </xdr:nvGrpSpPr>
                  <xdr:grpSpPr>
                    <a:xfrm>
                      <a:off x="6432884" y="32271624"/>
                      <a:ext cx="2165637" cy="1093125"/>
                      <a:chOff x="2503612" y="1742354"/>
                      <a:chExt cx="1503234" cy="985597"/>
                    </a:xfrm>
                  </xdr:grpSpPr>
                  <xdr:sp macro="" textlink="">
                    <xdr:nvSpPr>
                      <xdr:cNvPr id="163" name="Text Box 5"/>
                      <xdr:cNvSpPr txBox="1">
                        <a:spLocks noChangeArrowheads="1"/>
                      </xdr:cNvSpPr>
                    </xdr:nvSpPr>
                    <xdr:spPr>
                      <a:xfrm>
                        <a:off x="2541059" y="1959121"/>
                        <a:ext cx="1355022" cy="34495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kumimoji="1" lang="ja-JP" altLang="en-US" sz="800" b="0" i="0" kern="1200">
                            <a:solidFill>
                              <a:schemeClr val="tx1"/>
                            </a:solidFill>
                            <a:effectLst/>
                            <a:latin typeface="+mn-lt"/>
                            <a:ea typeface="+mn-ea"/>
                            <a:cs typeface="+mn-cs"/>
                          </a:rPr>
                          <a:t>国立研究開発法人</a:t>
                        </a:r>
                        <a:endParaRPr kumimoji="1" lang="en-US" altLang="ja-JP" sz="800" b="0" i="0" kern="1200">
                          <a:solidFill>
                            <a:schemeClr val="tx1"/>
                          </a:solidFill>
                          <a:effectLst/>
                          <a:latin typeface="+mn-lt"/>
                          <a:ea typeface="+mn-ea"/>
                          <a:cs typeface="+mn-cs"/>
                        </a:endParaRPr>
                      </a:p>
                      <a:p>
                        <a:pPr algn="ctr" rtl="0">
                          <a:defRPr sz="1000"/>
                        </a:pPr>
                        <a:r>
                          <a:rPr kumimoji="1" lang="ja-JP" altLang="en-US" sz="800" b="0" i="0" kern="1200">
                            <a:solidFill>
                              <a:schemeClr val="tx1"/>
                            </a:solidFill>
                            <a:effectLst/>
                            <a:latin typeface="+mn-lt"/>
                            <a:ea typeface="+mn-ea"/>
                            <a:cs typeface="+mn-cs"/>
                          </a:rPr>
                          <a:t>海上・港湾・航空技術研究所海上技術安全研究所</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9.3</a:t>
                        </a:r>
                        <a:r>
                          <a:rPr lang="ja-JP" altLang="en-US" sz="800" b="0" i="0" u="none" strike="noStrike" baseline="0">
                            <a:solidFill>
                              <a:sysClr val="windowText" lastClr="000000"/>
                            </a:solidFill>
                            <a:latin typeface="+mj-ea"/>
                            <a:ea typeface="+mj-ea"/>
                          </a:rPr>
                          <a:t>百万円</a:t>
                        </a:r>
                      </a:p>
                    </xdr:txBody>
                  </xdr:sp>
                  <xdr:sp macro="" textlink="">
                    <xdr:nvSpPr>
                      <xdr:cNvPr id="164" name="テキスト ボックス 163"/>
                      <xdr:cNvSpPr txBox="1">
                        <a:spLocks noChangeArrowheads="1"/>
                      </xdr:cNvSpPr>
                    </xdr:nvSpPr>
                    <xdr:spPr>
                      <a:xfrm>
                        <a:off x="2542276" y="1742354"/>
                        <a:ext cx="1354239"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一般競争契約（最低価格）、随意契約（少額）</a:t>
                        </a:r>
                        <a:r>
                          <a:rPr lang="en-US" altLang="ja-JP" sz="800" b="0" i="0" u="none" strike="noStrike" baseline="0">
                            <a:solidFill>
                              <a:sysClr val="windowText" lastClr="000000"/>
                            </a:solidFill>
                            <a:latin typeface="+mj-ea"/>
                            <a:ea typeface="+mj-ea"/>
                          </a:rPr>
                          <a:t>】</a:t>
                        </a:r>
                      </a:p>
                    </xdr:txBody>
                  </xdr:sp>
                  <xdr:sp macro="" textlink="">
                    <xdr:nvSpPr>
                      <xdr:cNvPr id="165" name="AutoShape 15"/>
                      <xdr:cNvSpPr>
                        <a:spLocks noChangeArrowheads="1"/>
                      </xdr:cNvSpPr>
                    </xdr:nvSpPr>
                    <xdr:spPr>
                      <a:xfrm>
                        <a:off x="2503612" y="2348790"/>
                        <a:ext cx="1503234" cy="37916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放射性物質等危険物の海上運送の安全確保に必要な調査・</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システム保守の実施</a:t>
                        </a:r>
                        <a:endParaRPr lang="en-US" altLang="ja-JP" sz="800">
                          <a:solidFill>
                            <a:sysClr val="windowText" lastClr="000000"/>
                          </a:solidFill>
                          <a:latin typeface="+mj-ea"/>
                          <a:ea typeface="+mj-ea"/>
                        </a:endParaRPr>
                      </a:p>
                    </xdr:txBody>
                  </xdr:sp>
                </xdr:grpSp>
                <xdr:sp macro="" textlink="">
                  <xdr:nvSpPr>
                    <xdr:cNvPr id="162" name="Line 6"/>
                    <xdr:cNvSpPr>
                      <a:spLocks noChangeShapeType="1"/>
                    </xdr:cNvSpPr>
                  </xdr:nvSpPr>
                  <xdr:spPr>
                    <a:xfrm flipV="1">
                      <a:off x="5793911" y="33950516"/>
                      <a:ext cx="683202" cy="0"/>
                    </a:xfrm>
                    <a:prstGeom prst="line">
                      <a:avLst/>
                    </a:prstGeom>
                    <a:noFill/>
                    <a:ln w="19050">
                      <a:solidFill>
                        <a:srgbClr val="000000"/>
                      </a:solidFill>
                      <a:round/>
                      <a:headEnd/>
                      <a:tailEnd type="arrow" w="med" len="med"/>
                    </a:ln>
                  </xdr:spPr>
                </xdr:sp>
              </xdr:grpSp>
              <xdr:sp macro="" textlink="">
                <xdr:nvSpPr>
                  <xdr:cNvPr id="151" name="AutoShape 18"/>
                  <xdr:cNvSpPr>
                    <a:spLocks noChangeArrowheads="1"/>
                  </xdr:cNvSpPr>
                </xdr:nvSpPr>
                <xdr:spPr>
                  <a:xfrm>
                    <a:off x="676275" y="2581275"/>
                    <a:ext cx="2710125" cy="105720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800" b="0" i="0" kern="1200" baseline="0">
                        <a:solidFill>
                          <a:schemeClr val="tx1"/>
                        </a:solidFill>
                        <a:effectLst/>
                        <a:latin typeface="+mn-ea"/>
                        <a:ea typeface="+mn-ea"/>
                        <a:cs typeface="+mn-cs"/>
                      </a:rPr>
                      <a:t>本省における船舶の安全運航、海洋汚染防止のための</a:t>
                    </a:r>
                    <a:endParaRPr lang="ja-JP" altLang="ja-JP" sz="800">
                      <a:effectLst/>
                      <a:latin typeface="+mn-ea"/>
                      <a:ea typeface="+mn-ea"/>
                    </a:endParaRPr>
                  </a:p>
                  <a:p>
                    <a:pPr rtl="0" eaLnBrk="1" fontAlgn="auto" latinLnBrk="0" hangingPunct="1"/>
                    <a:r>
                      <a:rPr kumimoji="1" lang="ja-JP" altLang="ja-JP" sz="800" b="0" i="0" kern="1200" baseline="0">
                        <a:solidFill>
                          <a:schemeClr val="tx1"/>
                        </a:solidFill>
                        <a:effectLst/>
                        <a:latin typeface="+mn-ea"/>
                        <a:ea typeface="+mn-ea"/>
                        <a:cs typeface="+mn-cs"/>
                      </a:rPr>
                      <a:t>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13.9</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 5.9</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②　諸謝金</a:t>
                    </a:r>
                    <a:r>
                      <a:rPr kumimoji="1" lang="ja-JP" altLang="en-US" sz="800" kern="1200">
                        <a:solidFill>
                          <a:schemeClr val="tx1"/>
                        </a:solidFill>
                        <a:effectLst/>
                        <a:latin typeface="+mn-ea"/>
                        <a:ea typeface="+mn-ea"/>
                        <a:cs typeface="+mn-cs"/>
                      </a:rPr>
                      <a:t>、委員等旅費</a:t>
                    </a:r>
                    <a:r>
                      <a:rPr kumimoji="1" lang="ja-JP" altLang="ja-JP" sz="800" kern="120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 0.2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③　消耗品購入費、通信運搬費等　</a:t>
                    </a:r>
                    <a:r>
                      <a:rPr kumimoji="1" lang="en-US" altLang="ja-JP" sz="800" kern="1200">
                        <a:solidFill>
                          <a:schemeClr val="tx1"/>
                        </a:solidFill>
                        <a:effectLst/>
                        <a:latin typeface="+mn-ea"/>
                        <a:ea typeface="+mn-ea"/>
                        <a:cs typeface="+mn-cs"/>
                      </a:rPr>
                      <a:t>7.8</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grpSp>
          </xdr:grpSp>
          <xdr:sp macro="" textlink="">
            <xdr:nvSpPr>
              <xdr:cNvPr id="145" name="Line 6"/>
              <xdr:cNvSpPr>
                <a:spLocks noChangeShapeType="1"/>
              </xdr:cNvSpPr>
            </xdr:nvSpPr>
            <xdr:spPr>
              <a:xfrm flipV="1">
                <a:off x="4010025" y="7441533"/>
                <a:ext cx="895205" cy="0"/>
              </a:xfrm>
              <a:prstGeom prst="line">
                <a:avLst/>
              </a:prstGeom>
              <a:noFill/>
              <a:ln w="19050">
                <a:solidFill>
                  <a:srgbClr val="000000"/>
                </a:solidFill>
                <a:round/>
                <a:headEnd/>
                <a:tailEnd type="arrow" w="med" len="med"/>
              </a:ln>
            </xdr:spPr>
          </xdr:sp>
        </xdr:grpSp>
      </xdr:grpSp>
    </xdr:grpSp>
    <xdr:clientData/>
  </xdr:twoCellAnchor>
  <xdr:twoCellAnchor>
    <xdr:from>
      <xdr:col>7</xdr:col>
      <xdr:colOff>154884</xdr:colOff>
      <xdr:row>297</xdr:row>
      <xdr:rowOff>129713</xdr:rowOff>
    </xdr:from>
    <xdr:to>
      <xdr:col>21</xdr:col>
      <xdr:colOff>63905</xdr:colOff>
      <xdr:row>300</xdr:row>
      <xdr:rowOff>72563</xdr:rowOff>
    </xdr:to>
    <xdr:sp macro="" textlink="">
      <xdr:nvSpPr>
        <xdr:cNvPr id="174" name="AutoShape 18"/>
        <xdr:cNvSpPr>
          <a:spLocks noChangeArrowheads="1"/>
        </xdr:cNvSpPr>
      </xdr:nvSpPr>
      <xdr:spPr>
        <a:xfrm>
          <a:off x="1555059" y="53707838"/>
          <a:ext cx="2709371" cy="88582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地方運輸局等に</a:t>
          </a:r>
          <a:r>
            <a:rPr kumimoji="1" lang="ja-JP" altLang="ja-JP" sz="800" b="0" i="0" kern="1200" baseline="0">
              <a:solidFill>
                <a:schemeClr val="tx1"/>
              </a:solidFill>
              <a:effectLst/>
              <a:latin typeface="+mn-ea"/>
              <a:ea typeface="+mn-ea"/>
              <a:cs typeface="+mn-cs"/>
            </a:rPr>
            <a:t>おける船舶の安全運航、海洋汚染防止のための事務経費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61.7</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39.7</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21</xdr:col>
      <xdr:colOff>17319</xdr:colOff>
      <xdr:row>292</xdr:row>
      <xdr:rowOff>380998</xdr:rowOff>
    </xdr:from>
    <xdr:to>
      <xdr:col>26</xdr:col>
      <xdr:colOff>103909</xdr:colOff>
      <xdr:row>292</xdr:row>
      <xdr:rowOff>380998</xdr:rowOff>
    </xdr:to>
    <xdr:sp macro="" textlink="">
      <xdr:nvSpPr>
        <xdr:cNvPr id="175" name="Line 6"/>
        <xdr:cNvSpPr>
          <a:spLocks noChangeShapeType="1"/>
        </xdr:cNvSpPr>
      </xdr:nvSpPr>
      <xdr:spPr>
        <a:xfrm flipH="1" flipV="1">
          <a:off x="4217844" y="52320823"/>
          <a:ext cx="1086715"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90" zoomScaleNormal="75" zoomScaleSheetLayoutView="9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4"/>
      <c r="AA2" s="44"/>
      <c r="AB2" s="44"/>
      <c r="AC2" s="44"/>
      <c r="AD2" s="174">
        <v>2022</v>
      </c>
      <c r="AE2" s="174"/>
      <c r="AF2" s="174"/>
      <c r="AG2" s="174"/>
      <c r="AH2" s="174"/>
      <c r="AI2" s="74" t="s">
        <v>280</v>
      </c>
      <c r="AJ2" s="174" t="s">
        <v>633</v>
      </c>
      <c r="AK2" s="174"/>
      <c r="AL2" s="174"/>
      <c r="AM2" s="174"/>
      <c r="AN2" s="74" t="s">
        <v>280</v>
      </c>
      <c r="AO2" s="174">
        <v>21</v>
      </c>
      <c r="AP2" s="174"/>
      <c r="AQ2" s="174"/>
      <c r="AR2" s="75" t="s">
        <v>280</v>
      </c>
      <c r="AS2" s="175">
        <v>154</v>
      </c>
      <c r="AT2" s="175"/>
      <c r="AU2" s="175"/>
      <c r="AV2" s="74" t="str">
        <f>IF(AW2="","","-")</f>
        <v/>
      </c>
      <c r="AW2" s="176"/>
      <c r="AX2" s="176"/>
    </row>
    <row r="3" spans="1:50" ht="21" customHeight="1" thickBot="1" x14ac:dyDescent="0.2">
      <c r="A3" s="177" t="s">
        <v>593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603</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604</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605</v>
      </c>
      <c r="AF4" s="157"/>
      <c r="AG4" s="157"/>
      <c r="AH4" s="157"/>
      <c r="AI4" s="157"/>
      <c r="AJ4" s="157"/>
      <c r="AK4" s="157"/>
      <c r="AL4" s="157"/>
      <c r="AM4" s="157"/>
      <c r="AN4" s="157"/>
      <c r="AO4" s="157"/>
      <c r="AP4" s="158"/>
      <c r="AQ4" s="159" t="s">
        <v>2</v>
      </c>
      <c r="AR4" s="154"/>
      <c r="AS4" s="154"/>
      <c r="AT4" s="154"/>
      <c r="AU4" s="154"/>
      <c r="AV4" s="154"/>
      <c r="AW4" s="154"/>
      <c r="AX4" s="160"/>
    </row>
    <row r="5" spans="1:50" ht="78.75" customHeight="1" x14ac:dyDescent="0.15">
      <c r="A5" s="161" t="s">
        <v>62</v>
      </c>
      <c r="B5" s="162"/>
      <c r="C5" s="162"/>
      <c r="D5" s="162"/>
      <c r="E5" s="162"/>
      <c r="F5" s="163"/>
      <c r="G5" s="164" t="s">
        <v>606</v>
      </c>
      <c r="H5" s="165"/>
      <c r="I5" s="165"/>
      <c r="J5" s="165"/>
      <c r="K5" s="165"/>
      <c r="L5" s="165"/>
      <c r="M5" s="166" t="s">
        <v>61</v>
      </c>
      <c r="N5" s="167"/>
      <c r="O5" s="167"/>
      <c r="P5" s="167"/>
      <c r="Q5" s="167"/>
      <c r="R5" s="168"/>
      <c r="S5" s="169" t="s">
        <v>607</v>
      </c>
      <c r="T5" s="165"/>
      <c r="U5" s="165"/>
      <c r="V5" s="165"/>
      <c r="W5" s="165"/>
      <c r="X5" s="170"/>
      <c r="Y5" s="171" t="s">
        <v>3</v>
      </c>
      <c r="Z5" s="172"/>
      <c r="AA5" s="172"/>
      <c r="AB5" s="172"/>
      <c r="AC5" s="172"/>
      <c r="AD5" s="173"/>
      <c r="AE5" s="196" t="s">
        <v>608</v>
      </c>
      <c r="AF5" s="196"/>
      <c r="AG5" s="196"/>
      <c r="AH5" s="196"/>
      <c r="AI5" s="196"/>
      <c r="AJ5" s="196"/>
      <c r="AK5" s="196"/>
      <c r="AL5" s="196"/>
      <c r="AM5" s="196"/>
      <c r="AN5" s="196"/>
      <c r="AO5" s="196"/>
      <c r="AP5" s="197"/>
      <c r="AQ5" s="198" t="s">
        <v>717</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609</v>
      </c>
      <c r="H7" s="207"/>
      <c r="I7" s="207"/>
      <c r="J7" s="207"/>
      <c r="K7" s="207"/>
      <c r="L7" s="207"/>
      <c r="M7" s="207"/>
      <c r="N7" s="207"/>
      <c r="O7" s="207"/>
      <c r="P7" s="207"/>
      <c r="Q7" s="207"/>
      <c r="R7" s="207"/>
      <c r="S7" s="207"/>
      <c r="T7" s="207"/>
      <c r="U7" s="207"/>
      <c r="V7" s="207"/>
      <c r="W7" s="207"/>
      <c r="X7" s="208"/>
      <c r="Y7" s="209" t="s">
        <v>265</v>
      </c>
      <c r="Z7" s="210"/>
      <c r="AA7" s="210"/>
      <c r="AB7" s="210"/>
      <c r="AC7" s="210"/>
      <c r="AD7" s="211"/>
      <c r="AE7" s="212" t="s">
        <v>610</v>
      </c>
      <c r="AF7" s="213"/>
      <c r="AG7" s="213"/>
      <c r="AH7" s="213"/>
      <c r="AI7" s="213"/>
      <c r="AJ7" s="213"/>
      <c r="AK7" s="213"/>
      <c r="AL7" s="213"/>
      <c r="AM7" s="213"/>
      <c r="AN7" s="213"/>
      <c r="AO7" s="213"/>
      <c r="AP7" s="213"/>
      <c r="AQ7" s="213"/>
      <c r="AR7" s="213"/>
      <c r="AS7" s="213"/>
      <c r="AT7" s="213"/>
      <c r="AU7" s="213"/>
      <c r="AV7" s="213"/>
      <c r="AW7" s="213"/>
      <c r="AX7" s="214"/>
    </row>
    <row r="8" spans="1:50" ht="36" customHeight="1" x14ac:dyDescent="0.15">
      <c r="A8" s="180" t="s">
        <v>185</v>
      </c>
      <c r="B8" s="181"/>
      <c r="C8" s="181"/>
      <c r="D8" s="181"/>
      <c r="E8" s="181"/>
      <c r="F8" s="182"/>
      <c r="G8" s="183" t="str">
        <f>入力規則等!A27</f>
        <v>海洋政策</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721</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51.75" customHeight="1" x14ac:dyDescent="0.15">
      <c r="A10" s="236" t="s">
        <v>27</v>
      </c>
      <c r="B10" s="237"/>
      <c r="C10" s="237"/>
      <c r="D10" s="237"/>
      <c r="E10" s="237"/>
      <c r="F10" s="237"/>
      <c r="G10" s="238" t="s">
        <v>703</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直接実施、委託・請負、その他</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412</v>
      </c>
      <c r="Q12" s="225"/>
      <c r="R12" s="225"/>
      <c r="S12" s="225"/>
      <c r="T12" s="225"/>
      <c r="U12" s="225"/>
      <c r="V12" s="254"/>
      <c r="W12" s="224" t="s">
        <v>564</v>
      </c>
      <c r="X12" s="225"/>
      <c r="Y12" s="225"/>
      <c r="Z12" s="225"/>
      <c r="AA12" s="225"/>
      <c r="AB12" s="225"/>
      <c r="AC12" s="254"/>
      <c r="AD12" s="224" t="s">
        <v>566</v>
      </c>
      <c r="AE12" s="225"/>
      <c r="AF12" s="225"/>
      <c r="AG12" s="225"/>
      <c r="AH12" s="225"/>
      <c r="AI12" s="225"/>
      <c r="AJ12" s="254"/>
      <c r="AK12" s="224" t="s">
        <v>584</v>
      </c>
      <c r="AL12" s="225"/>
      <c r="AM12" s="225"/>
      <c r="AN12" s="225"/>
      <c r="AO12" s="225"/>
      <c r="AP12" s="225"/>
      <c r="AQ12" s="254"/>
      <c r="AR12" s="224" t="s">
        <v>585</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222</v>
      </c>
      <c r="Q13" s="219"/>
      <c r="R13" s="219"/>
      <c r="S13" s="219"/>
      <c r="T13" s="219"/>
      <c r="U13" s="219"/>
      <c r="V13" s="220"/>
      <c r="W13" s="218">
        <v>237</v>
      </c>
      <c r="X13" s="219"/>
      <c r="Y13" s="219"/>
      <c r="Z13" s="219"/>
      <c r="AA13" s="219"/>
      <c r="AB13" s="219"/>
      <c r="AC13" s="220"/>
      <c r="AD13" s="218">
        <v>232</v>
      </c>
      <c r="AE13" s="219"/>
      <c r="AF13" s="219"/>
      <c r="AG13" s="219"/>
      <c r="AH13" s="219"/>
      <c r="AI13" s="219"/>
      <c r="AJ13" s="220"/>
      <c r="AK13" s="218">
        <v>198.99299999999999</v>
      </c>
      <c r="AL13" s="219"/>
      <c r="AM13" s="219"/>
      <c r="AN13" s="219"/>
      <c r="AO13" s="219"/>
      <c r="AP13" s="219"/>
      <c r="AQ13" s="220"/>
      <c r="AR13" s="230">
        <f>ROUND(226.6,0)</f>
        <v>227</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610</v>
      </c>
      <c r="Q14" s="219"/>
      <c r="R14" s="219"/>
      <c r="S14" s="219"/>
      <c r="T14" s="219"/>
      <c r="U14" s="219"/>
      <c r="V14" s="220"/>
      <c r="W14" s="218" t="s">
        <v>610</v>
      </c>
      <c r="X14" s="219"/>
      <c r="Y14" s="219"/>
      <c r="Z14" s="219"/>
      <c r="AA14" s="219"/>
      <c r="AB14" s="219"/>
      <c r="AC14" s="220"/>
      <c r="AD14" s="218" t="s">
        <v>610</v>
      </c>
      <c r="AE14" s="219"/>
      <c r="AF14" s="219"/>
      <c r="AG14" s="219"/>
      <c r="AH14" s="219"/>
      <c r="AI14" s="219"/>
      <c r="AJ14" s="220"/>
      <c r="AK14" s="218"/>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610</v>
      </c>
      <c r="Q15" s="219"/>
      <c r="R15" s="219"/>
      <c r="S15" s="219"/>
      <c r="T15" s="219"/>
      <c r="U15" s="219"/>
      <c r="V15" s="220"/>
      <c r="W15" s="218" t="s">
        <v>610</v>
      </c>
      <c r="X15" s="219"/>
      <c r="Y15" s="219"/>
      <c r="Z15" s="219"/>
      <c r="AA15" s="219"/>
      <c r="AB15" s="219"/>
      <c r="AC15" s="220"/>
      <c r="AD15" s="218" t="s">
        <v>610</v>
      </c>
      <c r="AE15" s="219"/>
      <c r="AF15" s="219"/>
      <c r="AG15" s="219"/>
      <c r="AH15" s="219"/>
      <c r="AI15" s="219"/>
      <c r="AJ15" s="220"/>
      <c r="AK15" s="218" t="s">
        <v>610</v>
      </c>
      <c r="AL15" s="219"/>
      <c r="AM15" s="219"/>
      <c r="AN15" s="219"/>
      <c r="AO15" s="219"/>
      <c r="AP15" s="219"/>
      <c r="AQ15" s="220"/>
      <c r="AR15" s="218"/>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t="s">
        <v>610</v>
      </c>
      <c r="Q16" s="219"/>
      <c r="R16" s="219"/>
      <c r="S16" s="219"/>
      <c r="T16" s="219"/>
      <c r="U16" s="219"/>
      <c r="V16" s="220"/>
      <c r="W16" s="218" t="s">
        <v>610</v>
      </c>
      <c r="X16" s="219"/>
      <c r="Y16" s="219"/>
      <c r="Z16" s="219"/>
      <c r="AA16" s="219"/>
      <c r="AB16" s="219"/>
      <c r="AC16" s="220"/>
      <c r="AD16" s="218" t="s">
        <v>610</v>
      </c>
      <c r="AE16" s="219"/>
      <c r="AF16" s="219"/>
      <c r="AG16" s="219"/>
      <c r="AH16" s="219"/>
      <c r="AI16" s="219"/>
      <c r="AJ16" s="220"/>
      <c r="AK16" s="218"/>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610</v>
      </c>
      <c r="Q17" s="219"/>
      <c r="R17" s="219"/>
      <c r="S17" s="219"/>
      <c r="T17" s="219"/>
      <c r="U17" s="219"/>
      <c r="V17" s="220"/>
      <c r="W17" s="218" t="s">
        <v>610</v>
      </c>
      <c r="X17" s="219"/>
      <c r="Y17" s="219"/>
      <c r="Z17" s="219"/>
      <c r="AA17" s="219"/>
      <c r="AB17" s="219"/>
      <c r="AC17" s="220"/>
      <c r="AD17" s="218" t="s">
        <v>610</v>
      </c>
      <c r="AE17" s="219"/>
      <c r="AF17" s="219"/>
      <c r="AG17" s="219"/>
      <c r="AH17" s="219"/>
      <c r="AI17" s="219"/>
      <c r="AJ17" s="220"/>
      <c r="AK17" s="218"/>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222</v>
      </c>
      <c r="Q18" s="263"/>
      <c r="R18" s="263"/>
      <c r="S18" s="263"/>
      <c r="T18" s="263"/>
      <c r="U18" s="263"/>
      <c r="V18" s="264"/>
      <c r="W18" s="262">
        <f>SUM(W13:AC17)</f>
        <v>237</v>
      </c>
      <c r="X18" s="263"/>
      <c r="Y18" s="263"/>
      <c r="Z18" s="263"/>
      <c r="AA18" s="263"/>
      <c r="AB18" s="263"/>
      <c r="AC18" s="264"/>
      <c r="AD18" s="262">
        <f>SUM(AD13:AJ17)</f>
        <v>232</v>
      </c>
      <c r="AE18" s="263"/>
      <c r="AF18" s="263"/>
      <c r="AG18" s="263"/>
      <c r="AH18" s="263"/>
      <c r="AI18" s="263"/>
      <c r="AJ18" s="264"/>
      <c r="AK18" s="262">
        <f>SUM(AK13:AQ17)</f>
        <v>198.99299999999999</v>
      </c>
      <c r="AL18" s="263"/>
      <c r="AM18" s="263"/>
      <c r="AN18" s="263"/>
      <c r="AO18" s="263"/>
      <c r="AP18" s="263"/>
      <c r="AQ18" s="264"/>
      <c r="AR18" s="262">
        <f>SUM(AR13:AX17)</f>
        <v>227</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191</v>
      </c>
      <c r="Q19" s="219"/>
      <c r="R19" s="219"/>
      <c r="S19" s="219"/>
      <c r="T19" s="219"/>
      <c r="U19" s="219"/>
      <c r="V19" s="220"/>
      <c r="W19" s="218">
        <v>143</v>
      </c>
      <c r="X19" s="219"/>
      <c r="Y19" s="219"/>
      <c r="Z19" s="219"/>
      <c r="AA19" s="219"/>
      <c r="AB19" s="219"/>
      <c r="AC19" s="220"/>
      <c r="AD19" s="218">
        <v>147</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0.86036036036036034</v>
      </c>
      <c r="Q20" s="294"/>
      <c r="R20" s="294"/>
      <c r="S20" s="294"/>
      <c r="T20" s="294"/>
      <c r="U20" s="294"/>
      <c r="V20" s="294"/>
      <c r="W20" s="294">
        <f>IF(W18=0, "-", SUM(W19)/W18)</f>
        <v>0.6033755274261603</v>
      </c>
      <c r="X20" s="294"/>
      <c r="Y20" s="294"/>
      <c r="Z20" s="294"/>
      <c r="AA20" s="294"/>
      <c r="AB20" s="294"/>
      <c r="AC20" s="294"/>
      <c r="AD20" s="294">
        <f>IF(AD18=0, "-", SUM(AD19)/AD18)</f>
        <v>0.63362068965517238</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235</v>
      </c>
      <c r="H21" s="293"/>
      <c r="I21" s="293"/>
      <c r="J21" s="293"/>
      <c r="K21" s="293"/>
      <c r="L21" s="293"/>
      <c r="M21" s="293"/>
      <c r="N21" s="293"/>
      <c r="O21" s="293"/>
      <c r="P21" s="294">
        <f>IF(P19=0, "-", SUM(P19)/SUM(P13,P14))</f>
        <v>0.86036036036036034</v>
      </c>
      <c r="Q21" s="294"/>
      <c r="R21" s="294"/>
      <c r="S21" s="294"/>
      <c r="T21" s="294"/>
      <c r="U21" s="294"/>
      <c r="V21" s="294"/>
      <c r="W21" s="294">
        <f>IF(W19=0, "-", SUM(W19)/SUM(W13,W14))</f>
        <v>0.6033755274261603</v>
      </c>
      <c r="X21" s="294"/>
      <c r="Y21" s="294"/>
      <c r="Z21" s="294"/>
      <c r="AA21" s="294"/>
      <c r="AB21" s="294"/>
      <c r="AC21" s="294"/>
      <c r="AD21" s="294">
        <f>IF(AD19=0, "-", SUM(AD19)/SUM(AD13,AD14))</f>
        <v>0.63362068965517238</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588</v>
      </c>
      <c r="B22" s="303"/>
      <c r="C22" s="303"/>
      <c r="D22" s="303"/>
      <c r="E22" s="303"/>
      <c r="F22" s="304"/>
      <c r="G22" s="308" t="s">
        <v>225</v>
      </c>
      <c r="H22" s="277"/>
      <c r="I22" s="277"/>
      <c r="J22" s="277"/>
      <c r="K22" s="277"/>
      <c r="L22" s="277"/>
      <c r="M22" s="277"/>
      <c r="N22" s="277"/>
      <c r="O22" s="309"/>
      <c r="P22" s="276" t="s">
        <v>586</v>
      </c>
      <c r="Q22" s="277"/>
      <c r="R22" s="277"/>
      <c r="S22" s="277"/>
      <c r="T22" s="277"/>
      <c r="U22" s="277"/>
      <c r="V22" s="309"/>
      <c r="W22" s="276" t="s">
        <v>587</v>
      </c>
      <c r="X22" s="277"/>
      <c r="Y22" s="277"/>
      <c r="Z22" s="277"/>
      <c r="AA22" s="277"/>
      <c r="AB22" s="277"/>
      <c r="AC22" s="309"/>
      <c r="AD22" s="276" t="s">
        <v>224</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611</v>
      </c>
      <c r="H23" s="280"/>
      <c r="I23" s="280"/>
      <c r="J23" s="280"/>
      <c r="K23" s="280"/>
      <c r="L23" s="280"/>
      <c r="M23" s="280"/>
      <c r="N23" s="280"/>
      <c r="O23" s="281"/>
      <c r="P23" s="230">
        <v>117.675</v>
      </c>
      <c r="Q23" s="231"/>
      <c r="R23" s="231"/>
      <c r="S23" s="231"/>
      <c r="T23" s="231"/>
      <c r="U23" s="231"/>
      <c r="V23" s="282"/>
      <c r="W23" s="230">
        <f>(15.294+124.562)</f>
        <v>139.85599999999999</v>
      </c>
      <c r="X23" s="231"/>
      <c r="Y23" s="231"/>
      <c r="Z23" s="231"/>
      <c r="AA23" s="231"/>
      <c r="AB23" s="231"/>
      <c r="AC23" s="282"/>
      <c r="AD23" s="283" t="s">
        <v>726</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t="s">
        <v>612</v>
      </c>
      <c r="H24" s="290"/>
      <c r="I24" s="290"/>
      <c r="J24" s="290"/>
      <c r="K24" s="290"/>
      <c r="L24" s="290"/>
      <c r="M24" s="290"/>
      <c r="N24" s="290"/>
      <c r="O24" s="291"/>
      <c r="P24" s="218">
        <v>56.713000000000001</v>
      </c>
      <c r="Q24" s="219"/>
      <c r="R24" s="219"/>
      <c r="S24" s="219"/>
      <c r="T24" s="219"/>
      <c r="U24" s="219"/>
      <c r="V24" s="220"/>
      <c r="W24" s="218">
        <f>(27.189+28.571)</f>
        <v>55.760000000000005</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5"/>
      <c r="B25" s="306"/>
      <c r="C25" s="306"/>
      <c r="D25" s="306"/>
      <c r="E25" s="306"/>
      <c r="F25" s="307"/>
      <c r="G25" s="289" t="s">
        <v>613</v>
      </c>
      <c r="H25" s="290"/>
      <c r="I25" s="290"/>
      <c r="J25" s="290"/>
      <c r="K25" s="290"/>
      <c r="L25" s="290"/>
      <c r="M25" s="290"/>
      <c r="N25" s="290"/>
      <c r="O25" s="291"/>
      <c r="P25" s="218">
        <v>23.693999999999999</v>
      </c>
      <c r="Q25" s="219"/>
      <c r="R25" s="219"/>
      <c r="S25" s="219"/>
      <c r="T25" s="219"/>
      <c r="U25" s="219"/>
      <c r="V25" s="220"/>
      <c r="W25" s="218">
        <v>30.109000000000002</v>
      </c>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5"/>
      <c r="B26" s="306"/>
      <c r="C26" s="306"/>
      <c r="D26" s="306"/>
      <c r="E26" s="306"/>
      <c r="F26" s="307"/>
      <c r="G26" s="289" t="s">
        <v>614</v>
      </c>
      <c r="H26" s="290"/>
      <c r="I26" s="290"/>
      <c r="J26" s="290"/>
      <c r="K26" s="290"/>
      <c r="L26" s="290"/>
      <c r="M26" s="290"/>
      <c r="N26" s="290"/>
      <c r="O26" s="291"/>
      <c r="P26" s="218">
        <v>0.47599999999999998</v>
      </c>
      <c r="Q26" s="219"/>
      <c r="R26" s="219"/>
      <c r="S26" s="219"/>
      <c r="T26" s="219"/>
      <c r="U26" s="219"/>
      <c r="V26" s="220"/>
      <c r="W26" s="218">
        <v>0.47599999999999998</v>
      </c>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15">
      <c r="A27" s="305"/>
      <c r="B27" s="306"/>
      <c r="C27" s="306"/>
      <c r="D27" s="306"/>
      <c r="E27" s="306"/>
      <c r="F27" s="307"/>
      <c r="G27" s="289" t="s">
        <v>615</v>
      </c>
      <c r="H27" s="290"/>
      <c r="I27" s="290"/>
      <c r="J27" s="290"/>
      <c r="K27" s="290"/>
      <c r="L27" s="290"/>
      <c r="M27" s="290"/>
      <c r="N27" s="290"/>
      <c r="O27" s="291"/>
      <c r="P27" s="218">
        <v>0.435</v>
      </c>
      <c r="Q27" s="219"/>
      <c r="R27" s="219"/>
      <c r="S27" s="219"/>
      <c r="T27" s="219"/>
      <c r="U27" s="219"/>
      <c r="V27" s="220"/>
      <c r="W27" s="218">
        <v>0.433</v>
      </c>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8" t="s">
        <v>18</v>
      </c>
      <c r="H29" s="129"/>
      <c r="I29" s="129"/>
      <c r="J29" s="129"/>
      <c r="K29" s="129"/>
      <c r="L29" s="129"/>
      <c r="M29" s="129"/>
      <c r="N29" s="129"/>
      <c r="O29" s="130"/>
      <c r="P29" s="332">
        <v>198.99299999999999</v>
      </c>
      <c r="Q29" s="333"/>
      <c r="R29" s="333"/>
      <c r="S29" s="333"/>
      <c r="T29" s="333"/>
      <c r="U29" s="333"/>
      <c r="V29" s="334"/>
      <c r="W29" s="332">
        <f>ROUND(SUM(W23:AC28),0)</f>
        <v>227</v>
      </c>
      <c r="X29" s="333"/>
      <c r="Y29" s="333"/>
      <c r="Z29" s="333"/>
      <c r="AA29" s="333"/>
      <c r="AB29" s="333"/>
      <c r="AC29" s="334"/>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54" customHeight="1" x14ac:dyDescent="0.15">
      <c r="A30" s="335" t="s">
        <v>575</v>
      </c>
      <c r="B30" s="336"/>
      <c r="C30" s="336"/>
      <c r="D30" s="336"/>
      <c r="E30" s="336"/>
      <c r="F30" s="337"/>
      <c r="G30" s="338" t="s">
        <v>703</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47" t="s">
        <v>576</v>
      </c>
      <c r="B31" s="319"/>
      <c r="C31" s="319"/>
      <c r="D31" s="319"/>
      <c r="E31" s="319"/>
      <c r="F31" s="320"/>
      <c r="G31" s="349" t="s">
        <v>568</v>
      </c>
      <c r="H31" s="350"/>
      <c r="I31" s="350"/>
      <c r="J31" s="350"/>
      <c r="K31" s="350"/>
      <c r="L31" s="350"/>
      <c r="M31" s="350"/>
      <c r="N31" s="350"/>
      <c r="O31" s="350"/>
      <c r="P31" s="351" t="s">
        <v>567</v>
      </c>
      <c r="Q31" s="350"/>
      <c r="R31" s="350"/>
      <c r="S31" s="350"/>
      <c r="T31" s="350"/>
      <c r="U31" s="350"/>
      <c r="V31" s="350"/>
      <c r="W31" s="350"/>
      <c r="X31" s="352"/>
      <c r="Y31" s="353"/>
      <c r="Z31" s="354"/>
      <c r="AA31" s="355"/>
      <c r="AB31" s="400" t="s">
        <v>11</v>
      </c>
      <c r="AC31" s="400"/>
      <c r="AD31" s="400"/>
      <c r="AE31" s="401" t="s">
        <v>412</v>
      </c>
      <c r="AF31" s="402"/>
      <c r="AG31" s="402"/>
      <c r="AH31" s="403"/>
      <c r="AI31" s="401" t="s">
        <v>564</v>
      </c>
      <c r="AJ31" s="402"/>
      <c r="AK31" s="402"/>
      <c r="AL31" s="403"/>
      <c r="AM31" s="401" t="s">
        <v>380</v>
      </c>
      <c r="AN31" s="402"/>
      <c r="AO31" s="402"/>
      <c r="AP31" s="403"/>
      <c r="AQ31" s="410" t="s">
        <v>411</v>
      </c>
      <c r="AR31" s="411"/>
      <c r="AS31" s="411"/>
      <c r="AT31" s="412"/>
      <c r="AU31" s="410" t="s">
        <v>589</v>
      </c>
      <c r="AV31" s="411"/>
      <c r="AW31" s="411"/>
      <c r="AX31" s="413"/>
    </row>
    <row r="32" spans="1:50" ht="23.25" customHeight="1" x14ac:dyDescent="0.15">
      <c r="A32" s="347"/>
      <c r="B32" s="319"/>
      <c r="C32" s="319"/>
      <c r="D32" s="319"/>
      <c r="E32" s="319"/>
      <c r="F32" s="320"/>
      <c r="G32" s="356" t="s">
        <v>684</v>
      </c>
      <c r="H32" s="357"/>
      <c r="I32" s="357"/>
      <c r="J32" s="357"/>
      <c r="K32" s="357"/>
      <c r="L32" s="357"/>
      <c r="M32" s="357"/>
      <c r="N32" s="357"/>
      <c r="O32" s="357"/>
      <c r="P32" s="360" t="s">
        <v>683</v>
      </c>
      <c r="Q32" s="361"/>
      <c r="R32" s="361"/>
      <c r="S32" s="361"/>
      <c r="T32" s="361"/>
      <c r="U32" s="361"/>
      <c r="V32" s="361"/>
      <c r="W32" s="361"/>
      <c r="X32" s="362"/>
      <c r="Y32" s="366" t="s">
        <v>51</v>
      </c>
      <c r="Z32" s="367"/>
      <c r="AA32" s="368"/>
      <c r="AB32" s="369" t="s">
        <v>616</v>
      </c>
      <c r="AC32" s="369"/>
      <c r="AD32" s="369"/>
      <c r="AE32" s="370">
        <v>45731</v>
      </c>
      <c r="AF32" s="370"/>
      <c r="AG32" s="370"/>
      <c r="AH32" s="370"/>
      <c r="AI32" s="370">
        <v>39888</v>
      </c>
      <c r="AJ32" s="370"/>
      <c r="AK32" s="370"/>
      <c r="AL32" s="370"/>
      <c r="AM32" s="370">
        <v>37123</v>
      </c>
      <c r="AN32" s="370"/>
      <c r="AO32" s="370"/>
      <c r="AP32" s="370"/>
      <c r="AQ32" s="370"/>
      <c r="AR32" s="370"/>
      <c r="AS32" s="370"/>
      <c r="AT32" s="370"/>
      <c r="AU32" s="404"/>
      <c r="AV32" s="405"/>
      <c r="AW32" s="405"/>
      <c r="AX32" s="406"/>
    </row>
    <row r="33" spans="1:51" ht="23.25" customHeight="1" x14ac:dyDescent="0.15">
      <c r="A33" s="348"/>
      <c r="B33" s="322"/>
      <c r="C33" s="322"/>
      <c r="D33" s="322"/>
      <c r="E33" s="322"/>
      <c r="F33" s="323"/>
      <c r="G33" s="358"/>
      <c r="H33" s="359"/>
      <c r="I33" s="359"/>
      <c r="J33" s="359"/>
      <c r="K33" s="359"/>
      <c r="L33" s="359"/>
      <c r="M33" s="359"/>
      <c r="N33" s="359"/>
      <c r="O33" s="359"/>
      <c r="P33" s="363"/>
      <c r="Q33" s="364"/>
      <c r="R33" s="364"/>
      <c r="S33" s="364"/>
      <c r="T33" s="364"/>
      <c r="U33" s="364"/>
      <c r="V33" s="364"/>
      <c r="W33" s="364"/>
      <c r="X33" s="365"/>
      <c r="Y33" s="407" t="s">
        <v>52</v>
      </c>
      <c r="Z33" s="408"/>
      <c r="AA33" s="409"/>
      <c r="AB33" s="369" t="s">
        <v>616</v>
      </c>
      <c r="AC33" s="369"/>
      <c r="AD33" s="369"/>
      <c r="AE33" s="370">
        <v>46682</v>
      </c>
      <c r="AF33" s="370"/>
      <c r="AG33" s="370"/>
      <c r="AH33" s="370"/>
      <c r="AI33" s="370">
        <v>45752</v>
      </c>
      <c r="AJ33" s="370"/>
      <c r="AK33" s="370"/>
      <c r="AL33" s="370"/>
      <c r="AM33" s="370">
        <v>43956</v>
      </c>
      <c r="AN33" s="370"/>
      <c r="AO33" s="370"/>
      <c r="AP33" s="370"/>
      <c r="AQ33" s="370">
        <v>40914</v>
      </c>
      <c r="AR33" s="370"/>
      <c r="AS33" s="370"/>
      <c r="AT33" s="370"/>
      <c r="AU33" s="404"/>
      <c r="AV33" s="405"/>
      <c r="AW33" s="405"/>
      <c r="AX33" s="406"/>
    </row>
    <row r="34" spans="1:51" ht="23.25" customHeight="1" x14ac:dyDescent="0.15">
      <c r="A34" s="436" t="s">
        <v>577</v>
      </c>
      <c r="B34" s="437"/>
      <c r="C34" s="437"/>
      <c r="D34" s="437"/>
      <c r="E34" s="437"/>
      <c r="F34" s="438"/>
      <c r="G34" s="225" t="s">
        <v>578</v>
      </c>
      <c r="H34" s="225"/>
      <c r="I34" s="225"/>
      <c r="J34" s="225"/>
      <c r="K34" s="225"/>
      <c r="L34" s="225"/>
      <c r="M34" s="225"/>
      <c r="N34" s="225"/>
      <c r="O34" s="225"/>
      <c r="P34" s="225"/>
      <c r="Q34" s="225"/>
      <c r="R34" s="225"/>
      <c r="S34" s="225"/>
      <c r="T34" s="225"/>
      <c r="U34" s="225"/>
      <c r="V34" s="225"/>
      <c r="W34" s="225"/>
      <c r="X34" s="254"/>
      <c r="Y34" s="444"/>
      <c r="Z34" s="445"/>
      <c r="AA34" s="446"/>
      <c r="AB34" s="224" t="s">
        <v>11</v>
      </c>
      <c r="AC34" s="225"/>
      <c r="AD34" s="254"/>
      <c r="AE34" s="224" t="s">
        <v>412</v>
      </c>
      <c r="AF34" s="225"/>
      <c r="AG34" s="225"/>
      <c r="AH34" s="254"/>
      <c r="AI34" s="224" t="s">
        <v>564</v>
      </c>
      <c r="AJ34" s="225"/>
      <c r="AK34" s="225"/>
      <c r="AL34" s="254"/>
      <c r="AM34" s="224" t="s">
        <v>380</v>
      </c>
      <c r="AN34" s="225"/>
      <c r="AO34" s="225"/>
      <c r="AP34" s="254"/>
      <c r="AQ34" s="415" t="s">
        <v>590</v>
      </c>
      <c r="AR34" s="416"/>
      <c r="AS34" s="416"/>
      <c r="AT34" s="416"/>
      <c r="AU34" s="416"/>
      <c r="AV34" s="416"/>
      <c r="AW34" s="416"/>
      <c r="AX34" s="417"/>
    </row>
    <row r="35" spans="1:51" ht="23.25" customHeight="1" x14ac:dyDescent="0.15">
      <c r="A35" s="439"/>
      <c r="B35" s="440"/>
      <c r="C35" s="440"/>
      <c r="D35" s="440"/>
      <c r="E35" s="440"/>
      <c r="F35" s="441"/>
      <c r="G35" s="393" t="s">
        <v>620</v>
      </c>
      <c r="H35" s="394"/>
      <c r="I35" s="394"/>
      <c r="J35" s="394"/>
      <c r="K35" s="394"/>
      <c r="L35" s="394"/>
      <c r="M35" s="394"/>
      <c r="N35" s="394"/>
      <c r="O35" s="394"/>
      <c r="P35" s="394"/>
      <c r="Q35" s="394"/>
      <c r="R35" s="394"/>
      <c r="S35" s="394"/>
      <c r="T35" s="394"/>
      <c r="U35" s="394"/>
      <c r="V35" s="394"/>
      <c r="W35" s="394"/>
      <c r="X35" s="394"/>
      <c r="Y35" s="418" t="s">
        <v>577</v>
      </c>
      <c r="Z35" s="419"/>
      <c r="AA35" s="420"/>
      <c r="AB35" s="421" t="s">
        <v>621</v>
      </c>
      <c r="AC35" s="422"/>
      <c r="AD35" s="423"/>
      <c r="AE35" s="397">
        <v>4177</v>
      </c>
      <c r="AF35" s="397"/>
      <c r="AG35" s="397"/>
      <c r="AH35" s="397"/>
      <c r="AI35" s="397">
        <v>3576</v>
      </c>
      <c r="AJ35" s="397"/>
      <c r="AK35" s="397"/>
      <c r="AL35" s="397"/>
      <c r="AM35" s="397">
        <v>3960</v>
      </c>
      <c r="AN35" s="397"/>
      <c r="AO35" s="397"/>
      <c r="AP35" s="397"/>
      <c r="AQ35" s="388">
        <f>ROUNDUP((198993000/40914),0)</f>
        <v>4864</v>
      </c>
      <c r="AR35" s="371"/>
      <c r="AS35" s="371"/>
      <c r="AT35" s="371"/>
      <c r="AU35" s="371"/>
      <c r="AV35" s="371"/>
      <c r="AW35" s="371"/>
      <c r="AX35" s="372"/>
    </row>
    <row r="36" spans="1:51" ht="46.5" customHeight="1" x14ac:dyDescent="0.15">
      <c r="A36" s="442"/>
      <c r="B36" s="210"/>
      <c r="C36" s="210"/>
      <c r="D36" s="210"/>
      <c r="E36" s="210"/>
      <c r="F36" s="443"/>
      <c r="G36" s="395"/>
      <c r="H36" s="396"/>
      <c r="I36" s="396"/>
      <c r="J36" s="396"/>
      <c r="K36" s="396"/>
      <c r="L36" s="396"/>
      <c r="M36" s="396"/>
      <c r="N36" s="396"/>
      <c r="O36" s="396"/>
      <c r="P36" s="396"/>
      <c r="Q36" s="396"/>
      <c r="R36" s="396"/>
      <c r="S36" s="396"/>
      <c r="T36" s="396"/>
      <c r="U36" s="396"/>
      <c r="V36" s="396"/>
      <c r="W36" s="396"/>
      <c r="X36" s="396"/>
      <c r="Y36" s="384" t="s">
        <v>580</v>
      </c>
      <c r="Z36" s="398"/>
      <c r="AA36" s="399"/>
      <c r="AB36" s="424" t="s">
        <v>622</v>
      </c>
      <c r="AC36" s="425"/>
      <c r="AD36" s="426"/>
      <c r="AE36" s="427" t="s">
        <v>623</v>
      </c>
      <c r="AF36" s="427"/>
      <c r="AG36" s="427"/>
      <c r="AH36" s="427"/>
      <c r="AI36" s="427" t="s">
        <v>651</v>
      </c>
      <c r="AJ36" s="427"/>
      <c r="AK36" s="427"/>
      <c r="AL36" s="427"/>
      <c r="AM36" s="427" t="s">
        <v>669</v>
      </c>
      <c r="AN36" s="427"/>
      <c r="AO36" s="427"/>
      <c r="AP36" s="427"/>
      <c r="AQ36" s="427" t="s">
        <v>685</v>
      </c>
      <c r="AR36" s="427"/>
      <c r="AS36" s="427"/>
      <c r="AT36" s="427"/>
      <c r="AU36" s="427"/>
      <c r="AV36" s="427"/>
      <c r="AW36" s="427"/>
      <c r="AX36" s="430"/>
    </row>
    <row r="37" spans="1:51" ht="18.75" customHeight="1" x14ac:dyDescent="0.15">
      <c r="A37" s="466" t="s">
        <v>232</v>
      </c>
      <c r="B37" s="467"/>
      <c r="C37" s="467"/>
      <c r="D37" s="467"/>
      <c r="E37" s="467"/>
      <c r="F37" s="468"/>
      <c r="G37" s="476" t="s">
        <v>139</v>
      </c>
      <c r="H37" s="324"/>
      <c r="I37" s="324"/>
      <c r="J37" s="324"/>
      <c r="K37" s="324"/>
      <c r="L37" s="324"/>
      <c r="M37" s="324"/>
      <c r="N37" s="324"/>
      <c r="O37" s="325"/>
      <c r="P37" s="328" t="s">
        <v>55</v>
      </c>
      <c r="Q37" s="324"/>
      <c r="R37" s="324"/>
      <c r="S37" s="324"/>
      <c r="T37" s="324"/>
      <c r="U37" s="324"/>
      <c r="V37" s="324"/>
      <c r="W37" s="324"/>
      <c r="X37" s="325"/>
      <c r="Y37" s="477"/>
      <c r="Z37" s="478"/>
      <c r="AA37" s="479"/>
      <c r="AB37" s="483" t="s">
        <v>11</v>
      </c>
      <c r="AC37" s="484"/>
      <c r="AD37" s="485"/>
      <c r="AE37" s="483" t="s">
        <v>412</v>
      </c>
      <c r="AF37" s="484"/>
      <c r="AG37" s="484"/>
      <c r="AH37" s="485"/>
      <c r="AI37" s="488" t="s">
        <v>564</v>
      </c>
      <c r="AJ37" s="488"/>
      <c r="AK37" s="488"/>
      <c r="AL37" s="483"/>
      <c r="AM37" s="488" t="s">
        <v>380</v>
      </c>
      <c r="AN37" s="488"/>
      <c r="AO37" s="488"/>
      <c r="AP37" s="483"/>
      <c r="AQ37" s="457" t="s">
        <v>174</v>
      </c>
      <c r="AR37" s="458"/>
      <c r="AS37" s="458"/>
      <c r="AT37" s="459"/>
      <c r="AU37" s="324" t="s">
        <v>128</v>
      </c>
      <c r="AV37" s="324"/>
      <c r="AW37" s="324"/>
      <c r="AX37" s="329"/>
    </row>
    <row r="38" spans="1:51" ht="18.75" customHeight="1" x14ac:dyDescent="0.15">
      <c r="A38" s="469"/>
      <c r="B38" s="470"/>
      <c r="C38" s="470"/>
      <c r="D38" s="470"/>
      <c r="E38" s="470"/>
      <c r="F38" s="471"/>
      <c r="G38" s="342"/>
      <c r="H38" s="326"/>
      <c r="I38" s="326"/>
      <c r="J38" s="326"/>
      <c r="K38" s="326"/>
      <c r="L38" s="326"/>
      <c r="M38" s="326"/>
      <c r="N38" s="326"/>
      <c r="O38" s="327"/>
      <c r="P38" s="330"/>
      <c r="Q38" s="326"/>
      <c r="R38" s="326"/>
      <c r="S38" s="326"/>
      <c r="T38" s="326"/>
      <c r="U38" s="326"/>
      <c r="V38" s="326"/>
      <c r="W38" s="326"/>
      <c r="X38" s="327"/>
      <c r="Y38" s="480"/>
      <c r="Z38" s="481"/>
      <c r="AA38" s="482"/>
      <c r="AB38" s="401"/>
      <c r="AC38" s="486"/>
      <c r="AD38" s="487"/>
      <c r="AE38" s="401"/>
      <c r="AF38" s="486"/>
      <c r="AG38" s="486"/>
      <c r="AH38" s="487"/>
      <c r="AI38" s="489"/>
      <c r="AJ38" s="489"/>
      <c r="AK38" s="489"/>
      <c r="AL38" s="401"/>
      <c r="AM38" s="489"/>
      <c r="AN38" s="489"/>
      <c r="AO38" s="489"/>
      <c r="AP38" s="401"/>
      <c r="AQ38" s="431">
        <v>7</v>
      </c>
      <c r="AR38" s="432"/>
      <c r="AS38" s="433" t="s">
        <v>175</v>
      </c>
      <c r="AT38" s="434"/>
      <c r="AU38" s="435">
        <v>11</v>
      </c>
      <c r="AV38" s="435"/>
      <c r="AW38" s="326" t="s">
        <v>166</v>
      </c>
      <c r="AX38" s="331"/>
    </row>
    <row r="39" spans="1:51" ht="23.25" customHeight="1" x14ac:dyDescent="0.15">
      <c r="A39" s="472"/>
      <c r="B39" s="470"/>
      <c r="C39" s="470"/>
      <c r="D39" s="470"/>
      <c r="E39" s="470"/>
      <c r="F39" s="471"/>
      <c r="G39" s="373" t="s">
        <v>666</v>
      </c>
      <c r="H39" s="374"/>
      <c r="I39" s="374"/>
      <c r="J39" s="374"/>
      <c r="K39" s="374"/>
      <c r="L39" s="374"/>
      <c r="M39" s="374"/>
      <c r="N39" s="374"/>
      <c r="O39" s="375"/>
      <c r="P39" s="141" t="s">
        <v>667</v>
      </c>
      <c r="Q39" s="141"/>
      <c r="R39" s="141"/>
      <c r="S39" s="141"/>
      <c r="T39" s="141"/>
      <c r="U39" s="141"/>
      <c r="V39" s="141"/>
      <c r="W39" s="141"/>
      <c r="X39" s="142"/>
      <c r="Y39" s="384" t="s">
        <v>12</v>
      </c>
      <c r="Z39" s="385"/>
      <c r="AA39" s="386"/>
      <c r="AB39" s="387" t="s">
        <v>616</v>
      </c>
      <c r="AC39" s="387"/>
      <c r="AD39" s="387"/>
      <c r="AE39" s="388">
        <v>366</v>
      </c>
      <c r="AF39" s="371"/>
      <c r="AG39" s="371"/>
      <c r="AH39" s="371"/>
      <c r="AI39" s="388">
        <v>290</v>
      </c>
      <c r="AJ39" s="371"/>
      <c r="AK39" s="371"/>
      <c r="AL39" s="371"/>
      <c r="AM39" s="388">
        <v>287</v>
      </c>
      <c r="AN39" s="371"/>
      <c r="AO39" s="371"/>
      <c r="AP39" s="371"/>
      <c r="AQ39" s="390"/>
      <c r="AR39" s="391"/>
      <c r="AS39" s="391"/>
      <c r="AT39" s="392"/>
      <c r="AU39" s="371"/>
      <c r="AV39" s="371"/>
      <c r="AW39" s="371"/>
      <c r="AX39" s="372"/>
    </row>
    <row r="40" spans="1:51" ht="23.25" customHeight="1" x14ac:dyDescent="0.15">
      <c r="A40" s="473"/>
      <c r="B40" s="474"/>
      <c r="C40" s="474"/>
      <c r="D40" s="474"/>
      <c r="E40" s="474"/>
      <c r="F40" s="475"/>
      <c r="G40" s="376"/>
      <c r="H40" s="377"/>
      <c r="I40" s="377"/>
      <c r="J40" s="377"/>
      <c r="K40" s="377"/>
      <c r="L40" s="377"/>
      <c r="M40" s="377"/>
      <c r="N40" s="377"/>
      <c r="O40" s="378"/>
      <c r="P40" s="382"/>
      <c r="Q40" s="382"/>
      <c r="R40" s="382"/>
      <c r="S40" s="382"/>
      <c r="T40" s="382"/>
      <c r="U40" s="382"/>
      <c r="V40" s="382"/>
      <c r="W40" s="382"/>
      <c r="X40" s="383"/>
      <c r="Y40" s="224" t="s">
        <v>50</v>
      </c>
      <c r="Z40" s="225"/>
      <c r="AA40" s="254"/>
      <c r="AB40" s="447" t="s">
        <v>616</v>
      </c>
      <c r="AC40" s="447"/>
      <c r="AD40" s="447"/>
      <c r="AE40" s="388">
        <v>339</v>
      </c>
      <c r="AF40" s="371"/>
      <c r="AG40" s="371"/>
      <c r="AH40" s="371"/>
      <c r="AI40" s="388">
        <v>339</v>
      </c>
      <c r="AJ40" s="371"/>
      <c r="AK40" s="371"/>
      <c r="AL40" s="371"/>
      <c r="AM40" s="388">
        <v>253</v>
      </c>
      <c r="AN40" s="371"/>
      <c r="AO40" s="371"/>
      <c r="AP40" s="371"/>
      <c r="AQ40" s="390">
        <v>253</v>
      </c>
      <c r="AR40" s="391"/>
      <c r="AS40" s="391"/>
      <c r="AT40" s="392"/>
      <c r="AU40" s="371">
        <v>204</v>
      </c>
      <c r="AV40" s="371"/>
      <c r="AW40" s="371"/>
      <c r="AX40" s="372"/>
    </row>
    <row r="41" spans="1:51" ht="63" customHeight="1" x14ac:dyDescent="0.15">
      <c r="A41" s="472"/>
      <c r="B41" s="470"/>
      <c r="C41" s="470"/>
      <c r="D41" s="470"/>
      <c r="E41" s="470"/>
      <c r="F41" s="471"/>
      <c r="G41" s="379"/>
      <c r="H41" s="380"/>
      <c r="I41" s="380"/>
      <c r="J41" s="380"/>
      <c r="K41" s="380"/>
      <c r="L41" s="380"/>
      <c r="M41" s="380"/>
      <c r="N41" s="380"/>
      <c r="O41" s="381"/>
      <c r="P41" s="144"/>
      <c r="Q41" s="144"/>
      <c r="R41" s="144"/>
      <c r="S41" s="144"/>
      <c r="T41" s="144"/>
      <c r="U41" s="144"/>
      <c r="V41" s="144"/>
      <c r="W41" s="144"/>
      <c r="X41" s="145"/>
      <c r="Y41" s="224" t="s">
        <v>13</v>
      </c>
      <c r="Z41" s="225"/>
      <c r="AA41" s="254"/>
      <c r="AB41" s="389" t="s">
        <v>14</v>
      </c>
      <c r="AC41" s="389"/>
      <c r="AD41" s="389"/>
      <c r="AE41" s="388">
        <v>93</v>
      </c>
      <c r="AF41" s="371"/>
      <c r="AG41" s="371"/>
      <c r="AH41" s="371"/>
      <c r="AI41" s="388">
        <v>117</v>
      </c>
      <c r="AJ41" s="371"/>
      <c r="AK41" s="371"/>
      <c r="AL41" s="371"/>
      <c r="AM41" s="388">
        <v>88</v>
      </c>
      <c r="AN41" s="371"/>
      <c r="AO41" s="371"/>
      <c r="AP41" s="371"/>
      <c r="AQ41" s="390"/>
      <c r="AR41" s="391"/>
      <c r="AS41" s="391"/>
      <c r="AT41" s="392"/>
      <c r="AU41" s="371"/>
      <c r="AV41" s="371"/>
      <c r="AW41" s="371"/>
      <c r="AX41" s="372"/>
    </row>
    <row r="42" spans="1:51" ht="23.25" customHeight="1" x14ac:dyDescent="0.15">
      <c r="A42" s="460" t="s">
        <v>256</v>
      </c>
      <c r="B42" s="455"/>
      <c r="C42" s="455"/>
      <c r="D42" s="455"/>
      <c r="E42" s="455"/>
      <c r="F42" s="456"/>
      <c r="G42" s="496" t="s">
        <v>668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8"/>
      <c r="B43" s="322"/>
      <c r="C43" s="322"/>
      <c r="D43" s="322"/>
      <c r="E43" s="322"/>
      <c r="F43" s="323"/>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6" t="s">
        <v>569</v>
      </c>
      <c r="B44" s="318" t="s">
        <v>570</v>
      </c>
      <c r="C44" s="319"/>
      <c r="D44" s="319"/>
      <c r="E44" s="319"/>
      <c r="F44" s="320"/>
      <c r="G44" s="324" t="s">
        <v>571</v>
      </c>
      <c r="H44" s="324"/>
      <c r="I44" s="324"/>
      <c r="J44" s="324"/>
      <c r="K44" s="324"/>
      <c r="L44" s="324"/>
      <c r="M44" s="324"/>
      <c r="N44" s="324"/>
      <c r="O44" s="324"/>
      <c r="P44" s="324"/>
      <c r="Q44" s="324"/>
      <c r="R44" s="324"/>
      <c r="S44" s="324"/>
      <c r="T44" s="324"/>
      <c r="U44" s="324"/>
      <c r="V44" s="324"/>
      <c r="W44" s="324"/>
      <c r="X44" s="324"/>
      <c r="Y44" s="324"/>
      <c r="Z44" s="324"/>
      <c r="AA44" s="325"/>
      <c r="AB44" s="328" t="s">
        <v>591</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6"/>
      <c r="B47" s="318"/>
      <c r="C47" s="319"/>
      <c r="D47" s="319"/>
      <c r="E47" s="319"/>
      <c r="F47" s="320"/>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6"/>
      <c r="B48" s="321"/>
      <c r="C48" s="322"/>
      <c r="D48" s="322"/>
      <c r="E48" s="322"/>
      <c r="F48" s="323"/>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6"/>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3" t="s">
        <v>11</v>
      </c>
      <c r="AC49" s="884"/>
      <c r="AD49" s="885"/>
      <c r="AE49" s="414" t="s">
        <v>412</v>
      </c>
      <c r="AF49" s="414"/>
      <c r="AG49" s="414"/>
      <c r="AH49" s="414"/>
      <c r="AI49" s="414" t="s">
        <v>564</v>
      </c>
      <c r="AJ49" s="414"/>
      <c r="AK49" s="414"/>
      <c r="AL49" s="414"/>
      <c r="AM49" s="414" t="s">
        <v>380</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6"/>
      <c r="B50" s="318"/>
      <c r="C50" s="319"/>
      <c r="D50" s="319"/>
      <c r="E50" s="319"/>
      <c r="F50" s="320"/>
      <c r="G50" s="342"/>
      <c r="H50" s="326"/>
      <c r="I50" s="326"/>
      <c r="J50" s="326"/>
      <c r="K50" s="326"/>
      <c r="L50" s="326"/>
      <c r="M50" s="326"/>
      <c r="N50" s="326"/>
      <c r="O50" s="327"/>
      <c r="P50" s="330"/>
      <c r="Q50" s="326"/>
      <c r="R50" s="326"/>
      <c r="S50" s="326"/>
      <c r="T50" s="326"/>
      <c r="U50" s="326"/>
      <c r="V50" s="326"/>
      <c r="W50" s="326"/>
      <c r="X50" s="327"/>
      <c r="Y50" s="344"/>
      <c r="Z50" s="345"/>
      <c r="AA50" s="346"/>
      <c r="AB50" s="401"/>
      <c r="AC50" s="486"/>
      <c r="AD50" s="487"/>
      <c r="AE50" s="414"/>
      <c r="AF50" s="414"/>
      <c r="AG50" s="414"/>
      <c r="AH50" s="414"/>
      <c r="AI50" s="414"/>
      <c r="AJ50" s="414"/>
      <c r="AK50" s="414"/>
      <c r="AL50" s="414"/>
      <c r="AM50" s="414"/>
      <c r="AN50" s="414"/>
      <c r="AO50" s="414"/>
      <c r="AP50" s="414"/>
      <c r="AQ50" s="495"/>
      <c r="AR50" s="435"/>
      <c r="AS50" s="433" t="s">
        <v>175</v>
      </c>
      <c r="AT50" s="434"/>
      <c r="AU50" s="435"/>
      <c r="AV50" s="435"/>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0"/>
      <c r="H51" s="141"/>
      <c r="I51" s="141"/>
      <c r="J51" s="141"/>
      <c r="K51" s="141"/>
      <c r="L51" s="141"/>
      <c r="M51" s="141"/>
      <c r="N51" s="141"/>
      <c r="O51" s="142"/>
      <c r="P51" s="141"/>
      <c r="Q51" s="448"/>
      <c r="R51" s="448"/>
      <c r="S51" s="448"/>
      <c r="T51" s="448"/>
      <c r="U51" s="448"/>
      <c r="V51" s="448"/>
      <c r="W51" s="448"/>
      <c r="X51" s="449"/>
      <c r="Y51" s="887" t="s">
        <v>57</v>
      </c>
      <c r="Z51" s="888"/>
      <c r="AA51" s="889"/>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6"/>
      <c r="B52" s="318"/>
      <c r="C52" s="319"/>
      <c r="D52" s="319"/>
      <c r="E52" s="319"/>
      <c r="F52" s="320"/>
      <c r="G52" s="890"/>
      <c r="H52" s="382"/>
      <c r="I52" s="382"/>
      <c r="J52" s="382"/>
      <c r="K52" s="382"/>
      <c r="L52" s="382"/>
      <c r="M52" s="382"/>
      <c r="N52" s="382"/>
      <c r="O52" s="383"/>
      <c r="P52" s="450"/>
      <c r="Q52" s="450"/>
      <c r="R52" s="450"/>
      <c r="S52" s="450"/>
      <c r="T52" s="450"/>
      <c r="U52" s="450"/>
      <c r="V52" s="450"/>
      <c r="W52" s="450"/>
      <c r="X52" s="451"/>
      <c r="Y52" s="891" t="s">
        <v>50</v>
      </c>
      <c r="Z52" s="783"/>
      <c r="AA52" s="784"/>
      <c r="AB52" s="447"/>
      <c r="AC52" s="447"/>
      <c r="AD52" s="447"/>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6"/>
      <c r="B53" s="318"/>
      <c r="C53" s="319"/>
      <c r="D53" s="319"/>
      <c r="E53" s="319"/>
      <c r="F53" s="320"/>
      <c r="G53" s="143"/>
      <c r="H53" s="144"/>
      <c r="I53" s="144"/>
      <c r="J53" s="144"/>
      <c r="K53" s="144"/>
      <c r="L53" s="144"/>
      <c r="M53" s="144"/>
      <c r="N53" s="144"/>
      <c r="O53" s="145"/>
      <c r="P53" s="452"/>
      <c r="Q53" s="452"/>
      <c r="R53" s="452"/>
      <c r="S53" s="452"/>
      <c r="T53" s="452"/>
      <c r="U53" s="452"/>
      <c r="V53" s="452"/>
      <c r="W53" s="452"/>
      <c r="X53" s="453"/>
      <c r="Y53" s="891" t="s">
        <v>13</v>
      </c>
      <c r="Z53" s="783"/>
      <c r="AA53" s="784"/>
      <c r="AB53" s="892" t="s">
        <v>14</v>
      </c>
      <c r="AC53" s="892"/>
      <c r="AD53" s="892"/>
      <c r="AE53" s="563"/>
      <c r="AF53" s="564"/>
      <c r="AG53" s="564"/>
      <c r="AH53" s="564"/>
      <c r="AI53" s="563"/>
      <c r="AJ53" s="564"/>
      <c r="AK53" s="564"/>
      <c r="AL53" s="564"/>
      <c r="AM53" s="563"/>
      <c r="AN53" s="564"/>
      <c r="AO53" s="564"/>
      <c r="AP53" s="564"/>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6"/>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3" t="s">
        <v>11</v>
      </c>
      <c r="AC54" s="884"/>
      <c r="AD54" s="885"/>
      <c r="AE54" s="414" t="s">
        <v>412</v>
      </c>
      <c r="AF54" s="414"/>
      <c r="AG54" s="414"/>
      <c r="AH54" s="414"/>
      <c r="AI54" s="414" t="s">
        <v>564</v>
      </c>
      <c r="AJ54" s="414"/>
      <c r="AK54" s="414"/>
      <c r="AL54" s="414"/>
      <c r="AM54" s="414" t="s">
        <v>380</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6"/>
      <c r="B55" s="318"/>
      <c r="C55" s="319"/>
      <c r="D55" s="319"/>
      <c r="E55" s="319"/>
      <c r="F55" s="320"/>
      <c r="G55" s="342"/>
      <c r="H55" s="326"/>
      <c r="I55" s="326"/>
      <c r="J55" s="326"/>
      <c r="K55" s="326"/>
      <c r="L55" s="326"/>
      <c r="M55" s="326"/>
      <c r="N55" s="326"/>
      <c r="O55" s="327"/>
      <c r="P55" s="330"/>
      <c r="Q55" s="326"/>
      <c r="R55" s="326"/>
      <c r="S55" s="326"/>
      <c r="T55" s="326"/>
      <c r="U55" s="326"/>
      <c r="V55" s="326"/>
      <c r="W55" s="326"/>
      <c r="X55" s="327"/>
      <c r="Y55" s="344"/>
      <c r="Z55" s="345"/>
      <c r="AA55" s="346"/>
      <c r="AB55" s="401"/>
      <c r="AC55" s="486"/>
      <c r="AD55" s="487"/>
      <c r="AE55" s="414"/>
      <c r="AF55" s="414"/>
      <c r="AG55" s="414"/>
      <c r="AH55" s="414"/>
      <c r="AI55" s="414"/>
      <c r="AJ55" s="414"/>
      <c r="AK55" s="414"/>
      <c r="AL55" s="414"/>
      <c r="AM55" s="414"/>
      <c r="AN55" s="414"/>
      <c r="AO55" s="414"/>
      <c r="AP55" s="414"/>
      <c r="AQ55" s="495"/>
      <c r="AR55" s="435"/>
      <c r="AS55" s="433" t="s">
        <v>175</v>
      </c>
      <c r="AT55" s="434"/>
      <c r="AU55" s="435"/>
      <c r="AV55" s="435"/>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0"/>
      <c r="H56" s="141"/>
      <c r="I56" s="141"/>
      <c r="J56" s="141"/>
      <c r="K56" s="141"/>
      <c r="L56" s="141"/>
      <c r="M56" s="141"/>
      <c r="N56" s="141"/>
      <c r="O56" s="142"/>
      <c r="P56" s="141"/>
      <c r="Q56" s="448"/>
      <c r="R56" s="448"/>
      <c r="S56" s="448"/>
      <c r="T56" s="448"/>
      <c r="U56" s="448"/>
      <c r="V56" s="448"/>
      <c r="W56" s="448"/>
      <c r="X56" s="449"/>
      <c r="Y56" s="887" t="s">
        <v>57</v>
      </c>
      <c r="Z56" s="888"/>
      <c r="AA56" s="889"/>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6"/>
      <c r="B57" s="318"/>
      <c r="C57" s="319"/>
      <c r="D57" s="319"/>
      <c r="E57" s="319"/>
      <c r="F57" s="320"/>
      <c r="G57" s="890"/>
      <c r="H57" s="382"/>
      <c r="I57" s="382"/>
      <c r="J57" s="382"/>
      <c r="K57" s="382"/>
      <c r="L57" s="382"/>
      <c r="M57" s="382"/>
      <c r="N57" s="382"/>
      <c r="O57" s="383"/>
      <c r="P57" s="450"/>
      <c r="Q57" s="450"/>
      <c r="R57" s="450"/>
      <c r="S57" s="450"/>
      <c r="T57" s="450"/>
      <c r="U57" s="450"/>
      <c r="V57" s="450"/>
      <c r="W57" s="450"/>
      <c r="X57" s="451"/>
      <c r="Y57" s="891" t="s">
        <v>50</v>
      </c>
      <c r="Z57" s="783"/>
      <c r="AA57" s="784"/>
      <c r="AB57" s="447"/>
      <c r="AC57" s="447"/>
      <c r="AD57" s="447"/>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6"/>
      <c r="B58" s="321"/>
      <c r="C58" s="322"/>
      <c r="D58" s="322"/>
      <c r="E58" s="322"/>
      <c r="F58" s="323"/>
      <c r="G58" s="143"/>
      <c r="H58" s="144"/>
      <c r="I58" s="144"/>
      <c r="J58" s="144"/>
      <c r="K58" s="144"/>
      <c r="L58" s="144"/>
      <c r="M58" s="144"/>
      <c r="N58" s="144"/>
      <c r="O58" s="145"/>
      <c r="P58" s="452"/>
      <c r="Q58" s="452"/>
      <c r="R58" s="452"/>
      <c r="S58" s="452"/>
      <c r="T58" s="452"/>
      <c r="U58" s="452"/>
      <c r="V58" s="452"/>
      <c r="W58" s="452"/>
      <c r="X58" s="453"/>
      <c r="Y58" s="891" t="s">
        <v>13</v>
      </c>
      <c r="Z58" s="783"/>
      <c r="AA58" s="784"/>
      <c r="AB58" s="892" t="s">
        <v>14</v>
      </c>
      <c r="AC58" s="892"/>
      <c r="AD58" s="892"/>
      <c r="AE58" s="563"/>
      <c r="AF58" s="564"/>
      <c r="AG58" s="564"/>
      <c r="AH58" s="564"/>
      <c r="AI58" s="563"/>
      <c r="AJ58" s="564"/>
      <c r="AK58" s="564"/>
      <c r="AL58" s="564"/>
      <c r="AM58" s="563"/>
      <c r="AN58" s="564"/>
      <c r="AO58" s="564"/>
      <c r="AP58" s="564"/>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6"/>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3" t="s">
        <v>11</v>
      </c>
      <c r="AC59" s="884"/>
      <c r="AD59" s="885"/>
      <c r="AE59" s="414" t="s">
        <v>412</v>
      </c>
      <c r="AF59" s="414"/>
      <c r="AG59" s="414"/>
      <c r="AH59" s="414"/>
      <c r="AI59" s="414" t="s">
        <v>564</v>
      </c>
      <c r="AJ59" s="414"/>
      <c r="AK59" s="414"/>
      <c r="AL59" s="414"/>
      <c r="AM59" s="414" t="s">
        <v>380</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6"/>
      <c r="B60" s="318"/>
      <c r="C60" s="319"/>
      <c r="D60" s="319"/>
      <c r="E60" s="319"/>
      <c r="F60" s="320"/>
      <c r="G60" s="342"/>
      <c r="H60" s="326"/>
      <c r="I60" s="326"/>
      <c r="J60" s="326"/>
      <c r="K60" s="326"/>
      <c r="L60" s="326"/>
      <c r="M60" s="326"/>
      <c r="N60" s="326"/>
      <c r="O60" s="327"/>
      <c r="P60" s="330"/>
      <c r="Q60" s="326"/>
      <c r="R60" s="326"/>
      <c r="S60" s="326"/>
      <c r="T60" s="326"/>
      <c r="U60" s="326"/>
      <c r="V60" s="326"/>
      <c r="W60" s="326"/>
      <c r="X60" s="327"/>
      <c r="Y60" s="344"/>
      <c r="Z60" s="345"/>
      <c r="AA60" s="346"/>
      <c r="AB60" s="401"/>
      <c r="AC60" s="486"/>
      <c r="AD60" s="487"/>
      <c r="AE60" s="414"/>
      <c r="AF60" s="414"/>
      <c r="AG60" s="414"/>
      <c r="AH60" s="414"/>
      <c r="AI60" s="414"/>
      <c r="AJ60" s="414"/>
      <c r="AK60" s="414"/>
      <c r="AL60" s="414"/>
      <c r="AM60" s="414"/>
      <c r="AN60" s="414"/>
      <c r="AO60" s="414"/>
      <c r="AP60" s="414"/>
      <c r="AQ60" s="495"/>
      <c r="AR60" s="435"/>
      <c r="AS60" s="433" t="s">
        <v>175</v>
      </c>
      <c r="AT60" s="434"/>
      <c r="AU60" s="435"/>
      <c r="AV60" s="435"/>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0"/>
      <c r="H61" s="141"/>
      <c r="I61" s="141"/>
      <c r="J61" s="141"/>
      <c r="K61" s="141"/>
      <c r="L61" s="141"/>
      <c r="M61" s="141"/>
      <c r="N61" s="141"/>
      <c r="O61" s="142"/>
      <c r="P61" s="141"/>
      <c r="Q61" s="448"/>
      <c r="R61" s="448"/>
      <c r="S61" s="448"/>
      <c r="T61" s="448"/>
      <c r="U61" s="448"/>
      <c r="V61" s="448"/>
      <c r="W61" s="448"/>
      <c r="X61" s="449"/>
      <c r="Y61" s="887" t="s">
        <v>57</v>
      </c>
      <c r="Z61" s="888"/>
      <c r="AA61" s="889"/>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6"/>
      <c r="B62" s="318"/>
      <c r="C62" s="319"/>
      <c r="D62" s="319"/>
      <c r="E62" s="319"/>
      <c r="F62" s="320"/>
      <c r="G62" s="890"/>
      <c r="H62" s="382"/>
      <c r="I62" s="382"/>
      <c r="J62" s="382"/>
      <c r="K62" s="382"/>
      <c r="L62" s="382"/>
      <c r="M62" s="382"/>
      <c r="N62" s="382"/>
      <c r="O62" s="383"/>
      <c r="P62" s="450"/>
      <c r="Q62" s="450"/>
      <c r="R62" s="450"/>
      <c r="S62" s="450"/>
      <c r="T62" s="450"/>
      <c r="U62" s="450"/>
      <c r="V62" s="450"/>
      <c r="W62" s="450"/>
      <c r="X62" s="451"/>
      <c r="Y62" s="891" t="s">
        <v>50</v>
      </c>
      <c r="Z62" s="783"/>
      <c r="AA62" s="784"/>
      <c r="AB62" s="447"/>
      <c r="AC62" s="447"/>
      <c r="AD62" s="447"/>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7"/>
      <c r="B63" s="880"/>
      <c r="C63" s="881"/>
      <c r="D63" s="881"/>
      <c r="E63" s="881"/>
      <c r="F63" s="882"/>
      <c r="G63" s="143"/>
      <c r="H63" s="144"/>
      <c r="I63" s="144"/>
      <c r="J63" s="144"/>
      <c r="K63" s="144"/>
      <c r="L63" s="144"/>
      <c r="M63" s="144"/>
      <c r="N63" s="144"/>
      <c r="O63" s="145"/>
      <c r="P63" s="452"/>
      <c r="Q63" s="452"/>
      <c r="R63" s="452"/>
      <c r="S63" s="452"/>
      <c r="T63" s="452"/>
      <c r="U63" s="452"/>
      <c r="V63" s="452"/>
      <c r="W63" s="452"/>
      <c r="X63" s="453"/>
      <c r="Y63" s="891" t="s">
        <v>13</v>
      </c>
      <c r="Z63" s="783"/>
      <c r="AA63" s="784"/>
      <c r="AB63" s="892" t="s">
        <v>14</v>
      </c>
      <c r="AC63" s="892"/>
      <c r="AD63" s="892"/>
      <c r="AE63" s="563"/>
      <c r="AF63" s="564"/>
      <c r="AG63" s="564"/>
      <c r="AH63" s="564"/>
      <c r="AI63" s="563"/>
      <c r="AJ63" s="564"/>
      <c r="AK63" s="564"/>
      <c r="AL63" s="564"/>
      <c r="AM63" s="563"/>
      <c r="AN63" s="564"/>
      <c r="AO63" s="564"/>
      <c r="AP63" s="564"/>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15">
      <c r="A64" s="335" t="s">
        <v>575</v>
      </c>
      <c r="B64" s="336"/>
      <c r="C64" s="336"/>
      <c r="D64" s="336"/>
      <c r="E64" s="336"/>
      <c r="F64" s="337"/>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47" t="s">
        <v>576</v>
      </c>
      <c r="B65" s="319"/>
      <c r="C65" s="319"/>
      <c r="D65" s="319"/>
      <c r="E65" s="319"/>
      <c r="F65" s="320"/>
      <c r="G65" s="349" t="s">
        <v>568</v>
      </c>
      <c r="H65" s="350"/>
      <c r="I65" s="350"/>
      <c r="J65" s="350"/>
      <c r="K65" s="350"/>
      <c r="L65" s="350"/>
      <c r="M65" s="350"/>
      <c r="N65" s="350"/>
      <c r="O65" s="350"/>
      <c r="P65" s="351" t="s">
        <v>567</v>
      </c>
      <c r="Q65" s="350"/>
      <c r="R65" s="350"/>
      <c r="S65" s="350"/>
      <c r="T65" s="350"/>
      <c r="U65" s="350"/>
      <c r="V65" s="350"/>
      <c r="W65" s="350"/>
      <c r="X65" s="352"/>
      <c r="Y65" s="353"/>
      <c r="Z65" s="354"/>
      <c r="AA65" s="355"/>
      <c r="AB65" s="400" t="s">
        <v>11</v>
      </c>
      <c r="AC65" s="400"/>
      <c r="AD65" s="400"/>
      <c r="AE65" s="401" t="s">
        <v>412</v>
      </c>
      <c r="AF65" s="402"/>
      <c r="AG65" s="402"/>
      <c r="AH65" s="403"/>
      <c r="AI65" s="401" t="s">
        <v>564</v>
      </c>
      <c r="AJ65" s="402"/>
      <c r="AK65" s="402"/>
      <c r="AL65" s="403"/>
      <c r="AM65" s="401" t="s">
        <v>380</v>
      </c>
      <c r="AN65" s="402"/>
      <c r="AO65" s="402"/>
      <c r="AP65" s="403"/>
      <c r="AQ65" s="410" t="s">
        <v>411</v>
      </c>
      <c r="AR65" s="411"/>
      <c r="AS65" s="411"/>
      <c r="AT65" s="412"/>
      <c r="AU65" s="410" t="s">
        <v>589</v>
      </c>
      <c r="AV65" s="411"/>
      <c r="AW65" s="411"/>
      <c r="AX65" s="413"/>
      <c r="AY65">
        <f>COUNTA($G$66)</f>
        <v>0</v>
      </c>
    </row>
    <row r="66" spans="1:51" ht="23.25" hidden="1" customHeight="1" x14ac:dyDescent="0.15">
      <c r="A66" s="347"/>
      <c r="B66" s="319"/>
      <c r="C66" s="319"/>
      <c r="D66" s="319"/>
      <c r="E66" s="319"/>
      <c r="F66" s="320"/>
      <c r="G66" s="428"/>
      <c r="H66" s="357"/>
      <c r="I66" s="357"/>
      <c r="J66" s="357"/>
      <c r="K66" s="357"/>
      <c r="L66" s="357"/>
      <c r="M66" s="357"/>
      <c r="N66" s="357"/>
      <c r="O66" s="357"/>
      <c r="P66" s="429"/>
      <c r="Q66" s="361"/>
      <c r="R66" s="361"/>
      <c r="S66" s="361"/>
      <c r="T66" s="361"/>
      <c r="U66" s="361"/>
      <c r="V66" s="361"/>
      <c r="W66" s="361"/>
      <c r="X66" s="362"/>
      <c r="Y66" s="366" t="s">
        <v>51</v>
      </c>
      <c r="Z66" s="367"/>
      <c r="AA66" s="368"/>
      <c r="AB66" s="369"/>
      <c r="AC66" s="369"/>
      <c r="AD66" s="369"/>
      <c r="AE66" s="370"/>
      <c r="AF66" s="370"/>
      <c r="AG66" s="370"/>
      <c r="AH66" s="370"/>
      <c r="AI66" s="370"/>
      <c r="AJ66" s="370"/>
      <c r="AK66" s="370"/>
      <c r="AL66" s="370"/>
      <c r="AM66" s="370"/>
      <c r="AN66" s="370"/>
      <c r="AO66" s="370"/>
      <c r="AP66" s="370"/>
      <c r="AQ66" s="370"/>
      <c r="AR66" s="370"/>
      <c r="AS66" s="370"/>
      <c r="AT66" s="370"/>
      <c r="AU66" s="404"/>
      <c r="AV66" s="405"/>
      <c r="AW66" s="405"/>
      <c r="AX66" s="406"/>
      <c r="AY66">
        <f>$AY$65</f>
        <v>0</v>
      </c>
    </row>
    <row r="67" spans="1:51" ht="23.25" hidden="1" customHeight="1" x14ac:dyDescent="0.15">
      <c r="A67" s="348"/>
      <c r="B67" s="322"/>
      <c r="C67" s="322"/>
      <c r="D67" s="322"/>
      <c r="E67" s="322"/>
      <c r="F67" s="323"/>
      <c r="G67" s="358"/>
      <c r="H67" s="359"/>
      <c r="I67" s="359"/>
      <c r="J67" s="359"/>
      <c r="K67" s="359"/>
      <c r="L67" s="359"/>
      <c r="M67" s="359"/>
      <c r="N67" s="359"/>
      <c r="O67" s="359"/>
      <c r="P67" s="363"/>
      <c r="Q67" s="364"/>
      <c r="R67" s="364"/>
      <c r="S67" s="364"/>
      <c r="T67" s="364"/>
      <c r="U67" s="364"/>
      <c r="V67" s="364"/>
      <c r="W67" s="364"/>
      <c r="X67" s="365"/>
      <c r="Y67" s="407" t="s">
        <v>52</v>
      </c>
      <c r="Z67" s="408"/>
      <c r="AA67" s="409"/>
      <c r="AB67" s="369"/>
      <c r="AC67" s="369"/>
      <c r="AD67" s="369"/>
      <c r="AE67" s="370"/>
      <c r="AF67" s="370"/>
      <c r="AG67" s="370"/>
      <c r="AH67" s="370"/>
      <c r="AI67" s="370"/>
      <c r="AJ67" s="370"/>
      <c r="AK67" s="370"/>
      <c r="AL67" s="370"/>
      <c r="AM67" s="370"/>
      <c r="AN67" s="370"/>
      <c r="AO67" s="370"/>
      <c r="AP67" s="370"/>
      <c r="AQ67" s="370"/>
      <c r="AR67" s="370"/>
      <c r="AS67" s="370"/>
      <c r="AT67" s="370"/>
      <c r="AU67" s="404"/>
      <c r="AV67" s="405"/>
      <c r="AW67" s="405"/>
      <c r="AX67" s="406"/>
      <c r="AY67">
        <f>$AY$65</f>
        <v>0</v>
      </c>
    </row>
    <row r="68" spans="1:51" ht="23.25" hidden="1" customHeight="1" x14ac:dyDescent="0.15">
      <c r="A68" s="436" t="s">
        <v>577</v>
      </c>
      <c r="B68" s="437"/>
      <c r="C68" s="437"/>
      <c r="D68" s="437"/>
      <c r="E68" s="437"/>
      <c r="F68" s="438"/>
      <c r="G68" s="225" t="s">
        <v>578</v>
      </c>
      <c r="H68" s="225"/>
      <c r="I68" s="225"/>
      <c r="J68" s="225"/>
      <c r="K68" s="225"/>
      <c r="L68" s="225"/>
      <c r="M68" s="225"/>
      <c r="N68" s="225"/>
      <c r="O68" s="225"/>
      <c r="P68" s="225"/>
      <c r="Q68" s="225"/>
      <c r="R68" s="225"/>
      <c r="S68" s="225"/>
      <c r="T68" s="225"/>
      <c r="U68" s="225"/>
      <c r="V68" s="225"/>
      <c r="W68" s="225"/>
      <c r="X68" s="254"/>
      <c r="Y68" s="444"/>
      <c r="Z68" s="445"/>
      <c r="AA68" s="446"/>
      <c r="AB68" s="224" t="s">
        <v>11</v>
      </c>
      <c r="AC68" s="225"/>
      <c r="AD68" s="254"/>
      <c r="AE68" s="414" t="s">
        <v>412</v>
      </c>
      <c r="AF68" s="414"/>
      <c r="AG68" s="414"/>
      <c r="AH68" s="414"/>
      <c r="AI68" s="414" t="s">
        <v>564</v>
      </c>
      <c r="AJ68" s="414"/>
      <c r="AK68" s="414"/>
      <c r="AL68" s="414"/>
      <c r="AM68" s="414" t="s">
        <v>380</v>
      </c>
      <c r="AN68" s="414"/>
      <c r="AO68" s="414"/>
      <c r="AP68" s="414"/>
      <c r="AQ68" s="415" t="s">
        <v>590</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3" t="s">
        <v>624</v>
      </c>
      <c r="H69" s="394"/>
      <c r="I69" s="394"/>
      <c r="J69" s="394"/>
      <c r="K69" s="394"/>
      <c r="L69" s="394"/>
      <c r="M69" s="394"/>
      <c r="N69" s="394"/>
      <c r="O69" s="394"/>
      <c r="P69" s="394"/>
      <c r="Q69" s="394"/>
      <c r="R69" s="394"/>
      <c r="S69" s="394"/>
      <c r="T69" s="394"/>
      <c r="U69" s="394"/>
      <c r="V69" s="394"/>
      <c r="W69" s="394"/>
      <c r="X69" s="394"/>
      <c r="Y69" s="418" t="s">
        <v>577</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15">
      <c r="A70" s="442"/>
      <c r="B70" s="210"/>
      <c r="C70" s="210"/>
      <c r="D70" s="210"/>
      <c r="E70" s="210"/>
      <c r="F70" s="443"/>
      <c r="G70" s="395"/>
      <c r="H70" s="396"/>
      <c r="I70" s="396"/>
      <c r="J70" s="396"/>
      <c r="K70" s="396"/>
      <c r="L70" s="396"/>
      <c r="M70" s="396"/>
      <c r="N70" s="396"/>
      <c r="O70" s="396"/>
      <c r="P70" s="396"/>
      <c r="Q70" s="396"/>
      <c r="R70" s="396"/>
      <c r="S70" s="396"/>
      <c r="T70" s="396"/>
      <c r="U70" s="396"/>
      <c r="V70" s="396"/>
      <c r="W70" s="396"/>
      <c r="X70" s="396"/>
      <c r="Y70" s="384" t="s">
        <v>580</v>
      </c>
      <c r="Z70" s="398"/>
      <c r="AA70" s="399"/>
      <c r="AB70" s="424" t="s">
        <v>581</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customHeight="1" x14ac:dyDescent="0.15">
      <c r="A71" s="502" t="s">
        <v>232</v>
      </c>
      <c r="B71" s="503"/>
      <c r="C71" s="503"/>
      <c r="D71" s="503"/>
      <c r="E71" s="503"/>
      <c r="F71" s="504"/>
      <c r="G71" s="476" t="s">
        <v>139</v>
      </c>
      <c r="H71" s="324"/>
      <c r="I71" s="324"/>
      <c r="J71" s="324"/>
      <c r="K71" s="324"/>
      <c r="L71" s="324"/>
      <c r="M71" s="324"/>
      <c r="N71" s="324"/>
      <c r="O71" s="325"/>
      <c r="P71" s="328" t="s">
        <v>55</v>
      </c>
      <c r="Q71" s="324"/>
      <c r="R71" s="324"/>
      <c r="S71" s="324"/>
      <c r="T71" s="324"/>
      <c r="U71" s="324"/>
      <c r="V71" s="324"/>
      <c r="W71" s="324"/>
      <c r="X71" s="325"/>
      <c r="Y71" s="477"/>
      <c r="Z71" s="478"/>
      <c r="AA71" s="479"/>
      <c r="AB71" s="483" t="s">
        <v>11</v>
      </c>
      <c r="AC71" s="484"/>
      <c r="AD71" s="485"/>
      <c r="AE71" s="414" t="s">
        <v>412</v>
      </c>
      <c r="AF71" s="414"/>
      <c r="AG71" s="414"/>
      <c r="AH71" s="414"/>
      <c r="AI71" s="414" t="s">
        <v>564</v>
      </c>
      <c r="AJ71" s="414"/>
      <c r="AK71" s="414"/>
      <c r="AL71" s="414"/>
      <c r="AM71" s="414" t="s">
        <v>380</v>
      </c>
      <c r="AN71" s="414"/>
      <c r="AO71" s="414"/>
      <c r="AP71" s="414"/>
      <c r="AQ71" s="457" t="s">
        <v>174</v>
      </c>
      <c r="AR71" s="458"/>
      <c r="AS71" s="458"/>
      <c r="AT71" s="459"/>
      <c r="AU71" s="324" t="s">
        <v>128</v>
      </c>
      <c r="AV71" s="324"/>
      <c r="AW71" s="324"/>
      <c r="AX71" s="329"/>
      <c r="AY71">
        <f>COUNTA($G$73)</f>
        <v>1</v>
      </c>
    </row>
    <row r="72" spans="1:51" ht="18.75" customHeight="1" x14ac:dyDescent="0.15">
      <c r="A72" s="505"/>
      <c r="B72" s="506"/>
      <c r="C72" s="506"/>
      <c r="D72" s="506"/>
      <c r="E72" s="506"/>
      <c r="F72" s="507"/>
      <c r="G72" s="342"/>
      <c r="H72" s="326"/>
      <c r="I72" s="326"/>
      <c r="J72" s="326"/>
      <c r="K72" s="326"/>
      <c r="L72" s="326"/>
      <c r="M72" s="326"/>
      <c r="N72" s="326"/>
      <c r="O72" s="327"/>
      <c r="P72" s="330"/>
      <c r="Q72" s="326"/>
      <c r="R72" s="326"/>
      <c r="S72" s="326"/>
      <c r="T72" s="326"/>
      <c r="U72" s="326"/>
      <c r="V72" s="326"/>
      <c r="W72" s="326"/>
      <c r="X72" s="327"/>
      <c r="Y72" s="480"/>
      <c r="Z72" s="481"/>
      <c r="AA72" s="482"/>
      <c r="AB72" s="401"/>
      <c r="AC72" s="486"/>
      <c r="AD72" s="487"/>
      <c r="AE72" s="414"/>
      <c r="AF72" s="414"/>
      <c r="AG72" s="414"/>
      <c r="AH72" s="414"/>
      <c r="AI72" s="414"/>
      <c r="AJ72" s="414"/>
      <c r="AK72" s="414"/>
      <c r="AL72" s="414"/>
      <c r="AM72" s="414"/>
      <c r="AN72" s="414"/>
      <c r="AO72" s="414"/>
      <c r="AP72" s="414"/>
      <c r="AQ72" s="431"/>
      <c r="AR72" s="432"/>
      <c r="AS72" s="433" t="s">
        <v>175</v>
      </c>
      <c r="AT72" s="434"/>
      <c r="AU72" s="435"/>
      <c r="AV72" s="435"/>
      <c r="AW72" s="326" t="s">
        <v>166</v>
      </c>
      <c r="AX72" s="331"/>
      <c r="AY72">
        <f t="shared" ref="AY72:AY77" si="1">$AY$71</f>
        <v>1</v>
      </c>
    </row>
    <row r="73" spans="1:51" ht="23.25" customHeight="1" x14ac:dyDescent="0.15">
      <c r="A73" s="508"/>
      <c r="B73" s="506"/>
      <c r="C73" s="506"/>
      <c r="D73" s="506"/>
      <c r="E73" s="506"/>
      <c r="F73" s="507"/>
      <c r="G73" s="373" t="s">
        <v>617</v>
      </c>
      <c r="H73" s="374"/>
      <c r="I73" s="374"/>
      <c r="J73" s="374"/>
      <c r="K73" s="374"/>
      <c r="L73" s="374"/>
      <c r="M73" s="374"/>
      <c r="N73" s="374"/>
      <c r="O73" s="375"/>
      <c r="P73" s="141" t="s">
        <v>618</v>
      </c>
      <c r="Q73" s="141"/>
      <c r="R73" s="141"/>
      <c r="S73" s="141"/>
      <c r="T73" s="141"/>
      <c r="U73" s="141"/>
      <c r="V73" s="141"/>
      <c r="W73" s="141"/>
      <c r="X73" s="142"/>
      <c r="Y73" s="384" t="s">
        <v>12</v>
      </c>
      <c r="Z73" s="385"/>
      <c r="AA73" s="386"/>
      <c r="AB73" s="387" t="s">
        <v>247</v>
      </c>
      <c r="AC73" s="387"/>
      <c r="AD73" s="387"/>
      <c r="AE73" s="388">
        <v>5</v>
      </c>
      <c r="AF73" s="371"/>
      <c r="AG73" s="371"/>
      <c r="AH73" s="371"/>
      <c r="AI73" s="388">
        <v>5</v>
      </c>
      <c r="AJ73" s="371"/>
      <c r="AK73" s="371"/>
      <c r="AL73" s="371"/>
      <c r="AM73" s="388">
        <v>5</v>
      </c>
      <c r="AN73" s="371"/>
      <c r="AO73" s="371"/>
      <c r="AP73" s="371"/>
      <c r="AQ73" s="390"/>
      <c r="AR73" s="391"/>
      <c r="AS73" s="391"/>
      <c r="AT73" s="392"/>
      <c r="AU73" s="371"/>
      <c r="AV73" s="371"/>
      <c r="AW73" s="371"/>
      <c r="AX73" s="372"/>
      <c r="AY73">
        <f t="shared" si="1"/>
        <v>1</v>
      </c>
    </row>
    <row r="74" spans="1:51" ht="23.25" customHeight="1" x14ac:dyDescent="0.15">
      <c r="A74" s="509"/>
      <c r="B74" s="510"/>
      <c r="C74" s="510"/>
      <c r="D74" s="510"/>
      <c r="E74" s="510"/>
      <c r="F74" s="511"/>
      <c r="G74" s="376"/>
      <c r="H74" s="377"/>
      <c r="I74" s="377"/>
      <c r="J74" s="377"/>
      <c r="K74" s="377"/>
      <c r="L74" s="377"/>
      <c r="M74" s="377"/>
      <c r="N74" s="377"/>
      <c r="O74" s="378"/>
      <c r="P74" s="382"/>
      <c r="Q74" s="382"/>
      <c r="R74" s="382"/>
      <c r="S74" s="382"/>
      <c r="T74" s="382"/>
      <c r="U74" s="382"/>
      <c r="V74" s="382"/>
      <c r="W74" s="382"/>
      <c r="X74" s="383"/>
      <c r="Y74" s="224" t="s">
        <v>50</v>
      </c>
      <c r="Z74" s="225"/>
      <c r="AA74" s="254"/>
      <c r="AB74" s="447" t="s">
        <v>247</v>
      </c>
      <c r="AC74" s="447"/>
      <c r="AD74" s="447"/>
      <c r="AE74" s="388">
        <v>2.7</v>
      </c>
      <c r="AF74" s="371"/>
      <c r="AG74" s="371"/>
      <c r="AH74" s="371"/>
      <c r="AI74" s="388">
        <v>2.7</v>
      </c>
      <c r="AJ74" s="371"/>
      <c r="AK74" s="371"/>
      <c r="AL74" s="371"/>
      <c r="AM74" s="388">
        <v>2.7</v>
      </c>
      <c r="AN74" s="371"/>
      <c r="AO74" s="371"/>
      <c r="AP74" s="371"/>
      <c r="AQ74" s="390"/>
      <c r="AR74" s="391"/>
      <c r="AS74" s="391"/>
      <c r="AT74" s="392"/>
      <c r="AU74" s="371"/>
      <c r="AV74" s="371"/>
      <c r="AW74" s="371"/>
      <c r="AX74" s="372"/>
      <c r="AY74">
        <f t="shared" si="1"/>
        <v>1</v>
      </c>
    </row>
    <row r="75" spans="1:51" ht="39.75" customHeight="1" x14ac:dyDescent="0.15">
      <c r="A75" s="508"/>
      <c r="B75" s="506"/>
      <c r="C75" s="506"/>
      <c r="D75" s="506"/>
      <c r="E75" s="506"/>
      <c r="F75" s="507"/>
      <c r="G75" s="379"/>
      <c r="H75" s="380"/>
      <c r="I75" s="380"/>
      <c r="J75" s="380"/>
      <c r="K75" s="380"/>
      <c r="L75" s="380"/>
      <c r="M75" s="380"/>
      <c r="N75" s="380"/>
      <c r="O75" s="381"/>
      <c r="P75" s="144"/>
      <c r="Q75" s="144"/>
      <c r="R75" s="144"/>
      <c r="S75" s="144"/>
      <c r="T75" s="144"/>
      <c r="U75" s="144"/>
      <c r="V75" s="144"/>
      <c r="W75" s="144"/>
      <c r="X75" s="145"/>
      <c r="Y75" s="224" t="s">
        <v>13</v>
      </c>
      <c r="Z75" s="225"/>
      <c r="AA75" s="254"/>
      <c r="AB75" s="389" t="s">
        <v>14</v>
      </c>
      <c r="AC75" s="389"/>
      <c r="AD75" s="389"/>
      <c r="AE75" s="388">
        <v>100</v>
      </c>
      <c r="AF75" s="371"/>
      <c r="AG75" s="371"/>
      <c r="AH75" s="371"/>
      <c r="AI75" s="388">
        <v>100</v>
      </c>
      <c r="AJ75" s="371"/>
      <c r="AK75" s="371"/>
      <c r="AL75" s="371"/>
      <c r="AM75" s="388">
        <v>100</v>
      </c>
      <c r="AN75" s="371"/>
      <c r="AO75" s="371"/>
      <c r="AP75" s="371"/>
      <c r="AQ75" s="390"/>
      <c r="AR75" s="391"/>
      <c r="AS75" s="391"/>
      <c r="AT75" s="392"/>
      <c r="AU75" s="371"/>
      <c r="AV75" s="371"/>
      <c r="AW75" s="371"/>
      <c r="AX75" s="372"/>
      <c r="AY75">
        <f t="shared" si="1"/>
        <v>1</v>
      </c>
    </row>
    <row r="76" spans="1:51" ht="23.25" customHeight="1" x14ac:dyDescent="0.15">
      <c r="A76" s="460" t="s">
        <v>256</v>
      </c>
      <c r="B76" s="455"/>
      <c r="C76" s="455"/>
      <c r="D76" s="455"/>
      <c r="E76" s="455"/>
      <c r="F76" s="456"/>
      <c r="G76" s="496" t="s">
        <v>619</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x14ac:dyDescent="0.15">
      <c r="A77" s="348"/>
      <c r="B77" s="322"/>
      <c r="C77" s="322"/>
      <c r="D77" s="322"/>
      <c r="E77" s="322"/>
      <c r="F77" s="323"/>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6" t="s">
        <v>569</v>
      </c>
      <c r="B78" s="318" t="s">
        <v>570</v>
      </c>
      <c r="C78" s="319"/>
      <c r="D78" s="319"/>
      <c r="E78" s="319"/>
      <c r="F78" s="320"/>
      <c r="G78" s="324" t="s">
        <v>571</v>
      </c>
      <c r="H78" s="324"/>
      <c r="I78" s="324"/>
      <c r="J78" s="324"/>
      <c r="K78" s="324"/>
      <c r="L78" s="324"/>
      <c r="M78" s="324"/>
      <c r="N78" s="324"/>
      <c r="O78" s="324"/>
      <c r="P78" s="324"/>
      <c r="Q78" s="324"/>
      <c r="R78" s="324"/>
      <c r="S78" s="324"/>
      <c r="T78" s="324"/>
      <c r="U78" s="324"/>
      <c r="V78" s="324"/>
      <c r="W78" s="324"/>
      <c r="X78" s="324"/>
      <c r="Y78" s="324"/>
      <c r="Z78" s="324"/>
      <c r="AA78" s="325"/>
      <c r="AB78" s="328" t="s">
        <v>591</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6"/>
      <c r="B81" s="318"/>
      <c r="C81" s="319"/>
      <c r="D81" s="319"/>
      <c r="E81" s="319"/>
      <c r="F81" s="320"/>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6"/>
      <c r="B82" s="321"/>
      <c r="C82" s="322"/>
      <c r="D82" s="322"/>
      <c r="E82" s="322"/>
      <c r="F82" s="323"/>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6"/>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3" t="s">
        <v>11</v>
      </c>
      <c r="AC83" s="884"/>
      <c r="AD83" s="885"/>
      <c r="AE83" s="414" t="s">
        <v>412</v>
      </c>
      <c r="AF83" s="414"/>
      <c r="AG83" s="414"/>
      <c r="AH83" s="414"/>
      <c r="AI83" s="414" t="s">
        <v>564</v>
      </c>
      <c r="AJ83" s="414"/>
      <c r="AK83" s="414"/>
      <c r="AL83" s="414"/>
      <c r="AM83" s="414" t="s">
        <v>380</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6"/>
      <c r="B84" s="318"/>
      <c r="C84" s="319"/>
      <c r="D84" s="319"/>
      <c r="E84" s="319"/>
      <c r="F84" s="320"/>
      <c r="G84" s="342"/>
      <c r="H84" s="326"/>
      <c r="I84" s="326"/>
      <c r="J84" s="326"/>
      <c r="K84" s="326"/>
      <c r="L84" s="326"/>
      <c r="M84" s="326"/>
      <c r="N84" s="326"/>
      <c r="O84" s="327"/>
      <c r="P84" s="330"/>
      <c r="Q84" s="326"/>
      <c r="R84" s="326"/>
      <c r="S84" s="326"/>
      <c r="T84" s="326"/>
      <c r="U84" s="326"/>
      <c r="V84" s="326"/>
      <c r="W84" s="326"/>
      <c r="X84" s="327"/>
      <c r="Y84" s="344"/>
      <c r="Z84" s="345"/>
      <c r="AA84" s="346"/>
      <c r="AB84" s="401"/>
      <c r="AC84" s="486"/>
      <c r="AD84" s="487"/>
      <c r="AE84" s="414"/>
      <c r="AF84" s="414"/>
      <c r="AG84" s="414"/>
      <c r="AH84" s="414"/>
      <c r="AI84" s="414"/>
      <c r="AJ84" s="414"/>
      <c r="AK84" s="414"/>
      <c r="AL84" s="414"/>
      <c r="AM84" s="414"/>
      <c r="AN84" s="414"/>
      <c r="AO84" s="414"/>
      <c r="AP84" s="414"/>
      <c r="AQ84" s="495"/>
      <c r="AR84" s="435"/>
      <c r="AS84" s="433" t="s">
        <v>175</v>
      </c>
      <c r="AT84" s="434"/>
      <c r="AU84" s="435"/>
      <c r="AV84" s="435"/>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48"/>
      <c r="R85" s="448"/>
      <c r="S85" s="448"/>
      <c r="T85" s="448"/>
      <c r="U85" s="448"/>
      <c r="V85" s="448"/>
      <c r="W85" s="448"/>
      <c r="X85" s="449"/>
      <c r="Y85" s="887" t="s">
        <v>57</v>
      </c>
      <c r="Z85" s="888"/>
      <c r="AA85" s="889"/>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6"/>
      <c r="B86" s="318"/>
      <c r="C86" s="319"/>
      <c r="D86" s="319"/>
      <c r="E86" s="319"/>
      <c r="F86" s="320"/>
      <c r="G86" s="890"/>
      <c r="H86" s="382"/>
      <c r="I86" s="382"/>
      <c r="J86" s="382"/>
      <c r="K86" s="382"/>
      <c r="L86" s="382"/>
      <c r="M86" s="382"/>
      <c r="N86" s="382"/>
      <c r="O86" s="383"/>
      <c r="P86" s="450"/>
      <c r="Q86" s="450"/>
      <c r="R86" s="450"/>
      <c r="S86" s="450"/>
      <c r="T86" s="450"/>
      <c r="U86" s="450"/>
      <c r="V86" s="450"/>
      <c r="W86" s="450"/>
      <c r="X86" s="451"/>
      <c r="Y86" s="891" t="s">
        <v>50</v>
      </c>
      <c r="Z86" s="783"/>
      <c r="AA86" s="784"/>
      <c r="AB86" s="447"/>
      <c r="AC86" s="447"/>
      <c r="AD86" s="447"/>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2"/>
      <c r="Q87" s="452"/>
      <c r="R87" s="452"/>
      <c r="S87" s="452"/>
      <c r="T87" s="452"/>
      <c r="U87" s="452"/>
      <c r="V87" s="452"/>
      <c r="W87" s="452"/>
      <c r="X87" s="453"/>
      <c r="Y87" s="891" t="s">
        <v>13</v>
      </c>
      <c r="Z87" s="783"/>
      <c r="AA87" s="784"/>
      <c r="AB87" s="892" t="s">
        <v>14</v>
      </c>
      <c r="AC87" s="892"/>
      <c r="AD87" s="892"/>
      <c r="AE87" s="563"/>
      <c r="AF87" s="564"/>
      <c r="AG87" s="564"/>
      <c r="AH87" s="564"/>
      <c r="AI87" s="563"/>
      <c r="AJ87" s="564"/>
      <c r="AK87" s="564"/>
      <c r="AL87" s="564"/>
      <c r="AM87" s="563"/>
      <c r="AN87" s="564"/>
      <c r="AO87" s="564"/>
      <c r="AP87" s="564"/>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6"/>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3" t="s">
        <v>11</v>
      </c>
      <c r="AC88" s="884"/>
      <c r="AD88" s="885"/>
      <c r="AE88" s="414" t="s">
        <v>412</v>
      </c>
      <c r="AF88" s="414"/>
      <c r="AG88" s="414"/>
      <c r="AH88" s="414"/>
      <c r="AI88" s="414" t="s">
        <v>564</v>
      </c>
      <c r="AJ88" s="414"/>
      <c r="AK88" s="414"/>
      <c r="AL88" s="414"/>
      <c r="AM88" s="414" t="s">
        <v>380</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6"/>
      <c r="B89" s="318"/>
      <c r="C89" s="319"/>
      <c r="D89" s="319"/>
      <c r="E89" s="319"/>
      <c r="F89" s="320"/>
      <c r="G89" s="342"/>
      <c r="H89" s="326"/>
      <c r="I89" s="326"/>
      <c r="J89" s="326"/>
      <c r="K89" s="326"/>
      <c r="L89" s="326"/>
      <c r="M89" s="326"/>
      <c r="N89" s="326"/>
      <c r="O89" s="327"/>
      <c r="P89" s="330"/>
      <c r="Q89" s="326"/>
      <c r="R89" s="326"/>
      <c r="S89" s="326"/>
      <c r="T89" s="326"/>
      <c r="U89" s="326"/>
      <c r="V89" s="326"/>
      <c r="W89" s="326"/>
      <c r="X89" s="327"/>
      <c r="Y89" s="344"/>
      <c r="Z89" s="345"/>
      <c r="AA89" s="346"/>
      <c r="AB89" s="401"/>
      <c r="AC89" s="486"/>
      <c r="AD89" s="487"/>
      <c r="AE89" s="414"/>
      <c r="AF89" s="414"/>
      <c r="AG89" s="414"/>
      <c r="AH89" s="414"/>
      <c r="AI89" s="414"/>
      <c r="AJ89" s="414"/>
      <c r="AK89" s="414"/>
      <c r="AL89" s="414"/>
      <c r="AM89" s="414"/>
      <c r="AN89" s="414"/>
      <c r="AO89" s="414"/>
      <c r="AP89" s="414"/>
      <c r="AQ89" s="495"/>
      <c r="AR89" s="435"/>
      <c r="AS89" s="433" t="s">
        <v>175</v>
      </c>
      <c r="AT89" s="434"/>
      <c r="AU89" s="435"/>
      <c r="AV89" s="435"/>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48"/>
      <c r="R90" s="448"/>
      <c r="S90" s="448"/>
      <c r="T90" s="448"/>
      <c r="U90" s="448"/>
      <c r="V90" s="448"/>
      <c r="W90" s="448"/>
      <c r="X90" s="449"/>
      <c r="Y90" s="887" t="s">
        <v>57</v>
      </c>
      <c r="Z90" s="888"/>
      <c r="AA90" s="889"/>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6"/>
      <c r="B91" s="318"/>
      <c r="C91" s="319"/>
      <c r="D91" s="319"/>
      <c r="E91" s="319"/>
      <c r="F91" s="320"/>
      <c r="G91" s="890"/>
      <c r="H91" s="382"/>
      <c r="I91" s="382"/>
      <c r="J91" s="382"/>
      <c r="K91" s="382"/>
      <c r="L91" s="382"/>
      <c r="M91" s="382"/>
      <c r="N91" s="382"/>
      <c r="O91" s="383"/>
      <c r="P91" s="450"/>
      <c r="Q91" s="450"/>
      <c r="R91" s="450"/>
      <c r="S91" s="450"/>
      <c r="T91" s="450"/>
      <c r="U91" s="450"/>
      <c r="V91" s="450"/>
      <c r="W91" s="450"/>
      <c r="X91" s="451"/>
      <c r="Y91" s="891" t="s">
        <v>50</v>
      </c>
      <c r="Z91" s="783"/>
      <c r="AA91" s="784"/>
      <c r="AB91" s="447"/>
      <c r="AC91" s="447"/>
      <c r="AD91" s="447"/>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2"/>
      <c r="Q92" s="452"/>
      <c r="R92" s="452"/>
      <c r="S92" s="452"/>
      <c r="T92" s="452"/>
      <c r="U92" s="452"/>
      <c r="V92" s="452"/>
      <c r="W92" s="452"/>
      <c r="X92" s="453"/>
      <c r="Y92" s="891" t="s">
        <v>13</v>
      </c>
      <c r="Z92" s="783"/>
      <c r="AA92" s="784"/>
      <c r="AB92" s="892" t="s">
        <v>14</v>
      </c>
      <c r="AC92" s="892"/>
      <c r="AD92" s="892"/>
      <c r="AE92" s="563"/>
      <c r="AF92" s="564"/>
      <c r="AG92" s="564"/>
      <c r="AH92" s="564"/>
      <c r="AI92" s="563"/>
      <c r="AJ92" s="564"/>
      <c r="AK92" s="564"/>
      <c r="AL92" s="564"/>
      <c r="AM92" s="563"/>
      <c r="AN92" s="564"/>
      <c r="AO92" s="564"/>
      <c r="AP92" s="564"/>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3" t="s">
        <v>11</v>
      </c>
      <c r="AC93" s="884"/>
      <c r="AD93" s="885"/>
      <c r="AE93" s="414" t="s">
        <v>412</v>
      </c>
      <c r="AF93" s="414"/>
      <c r="AG93" s="414"/>
      <c r="AH93" s="414"/>
      <c r="AI93" s="414" t="s">
        <v>564</v>
      </c>
      <c r="AJ93" s="414"/>
      <c r="AK93" s="414"/>
      <c r="AL93" s="414"/>
      <c r="AM93" s="414" t="s">
        <v>380</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6"/>
      <c r="B94" s="318"/>
      <c r="C94" s="319"/>
      <c r="D94" s="319"/>
      <c r="E94" s="319"/>
      <c r="F94" s="320"/>
      <c r="G94" s="342"/>
      <c r="H94" s="326"/>
      <c r="I94" s="326"/>
      <c r="J94" s="326"/>
      <c r="K94" s="326"/>
      <c r="L94" s="326"/>
      <c r="M94" s="326"/>
      <c r="N94" s="326"/>
      <c r="O94" s="327"/>
      <c r="P94" s="330"/>
      <c r="Q94" s="326"/>
      <c r="R94" s="326"/>
      <c r="S94" s="326"/>
      <c r="T94" s="326"/>
      <c r="U94" s="326"/>
      <c r="V94" s="326"/>
      <c r="W94" s="326"/>
      <c r="X94" s="327"/>
      <c r="Y94" s="344"/>
      <c r="Z94" s="345"/>
      <c r="AA94" s="346"/>
      <c r="AB94" s="401"/>
      <c r="AC94" s="486"/>
      <c r="AD94" s="487"/>
      <c r="AE94" s="414"/>
      <c r="AF94" s="414"/>
      <c r="AG94" s="414"/>
      <c r="AH94" s="414"/>
      <c r="AI94" s="414"/>
      <c r="AJ94" s="414"/>
      <c r="AK94" s="414"/>
      <c r="AL94" s="414"/>
      <c r="AM94" s="414"/>
      <c r="AN94" s="414"/>
      <c r="AO94" s="414"/>
      <c r="AP94" s="414"/>
      <c r="AQ94" s="495"/>
      <c r="AR94" s="435"/>
      <c r="AS94" s="433" t="s">
        <v>175</v>
      </c>
      <c r="AT94" s="434"/>
      <c r="AU94" s="435"/>
      <c r="AV94" s="435"/>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48"/>
      <c r="R95" s="448"/>
      <c r="S95" s="448"/>
      <c r="T95" s="448"/>
      <c r="U95" s="448"/>
      <c r="V95" s="448"/>
      <c r="W95" s="448"/>
      <c r="X95" s="449"/>
      <c r="Y95" s="887" t="s">
        <v>57</v>
      </c>
      <c r="Z95" s="888"/>
      <c r="AA95" s="889"/>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6"/>
      <c r="B96" s="318"/>
      <c r="C96" s="319"/>
      <c r="D96" s="319"/>
      <c r="E96" s="319"/>
      <c r="F96" s="320"/>
      <c r="G96" s="890"/>
      <c r="H96" s="382"/>
      <c r="I96" s="382"/>
      <c r="J96" s="382"/>
      <c r="K96" s="382"/>
      <c r="L96" s="382"/>
      <c r="M96" s="382"/>
      <c r="N96" s="382"/>
      <c r="O96" s="383"/>
      <c r="P96" s="450"/>
      <c r="Q96" s="450"/>
      <c r="R96" s="450"/>
      <c r="S96" s="450"/>
      <c r="T96" s="450"/>
      <c r="U96" s="450"/>
      <c r="V96" s="450"/>
      <c r="W96" s="450"/>
      <c r="X96" s="451"/>
      <c r="Y96" s="891" t="s">
        <v>50</v>
      </c>
      <c r="Z96" s="783"/>
      <c r="AA96" s="784"/>
      <c r="AB96" s="447"/>
      <c r="AC96" s="447"/>
      <c r="AD96" s="447"/>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7"/>
      <c r="B97" s="880"/>
      <c r="C97" s="881"/>
      <c r="D97" s="881"/>
      <c r="E97" s="881"/>
      <c r="F97" s="882"/>
      <c r="G97" s="143"/>
      <c r="H97" s="144"/>
      <c r="I97" s="144"/>
      <c r="J97" s="144"/>
      <c r="K97" s="144"/>
      <c r="L97" s="144"/>
      <c r="M97" s="144"/>
      <c r="N97" s="144"/>
      <c r="O97" s="145"/>
      <c r="P97" s="452"/>
      <c r="Q97" s="452"/>
      <c r="R97" s="452"/>
      <c r="S97" s="452"/>
      <c r="T97" s="452"/>
      <c r="U97" s="452"/>
      <c r="V97" s="452"/>
      <c r="W97" s="452"/>
      <c r="X97" s="453"/>
      <c r="Y97" s="891" t="s">
        <v>13</v>
      </c>
      <c r="Z97" s="783"/>
      <c r="AA97" s="784"/>
      <c r="AB97" s="892" t="s">
        <v>14</v>
      </c>
      <c r="AC97" s="892"/>
      <c r="AD97" s="892"/>
      <c r="AE97" s="563"/>
      <c r="AF97" s="564"/>
      <c r="AG97" s="564"/>
      <c r="AH97" s="564"/>
      <c r="AI97" s="563"/>
      <c r="AJ97" s="564"/>
      <c r="AK97" s="564"/>
      <c r="AL97" s="564"/>
      <c r="AM97" s="563"/>
      <c r="AN97" s="564"/>
      <c r="AO97" s="564"/>
      <c r="AP97" s="564"/>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10" t="s">
        <v>575</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47" t="s">
        <v>576</v>
      </c>
      <c r="B99" s="319"/>
      <c r="C99" s="319"/>
      <c r="D99" s="319"/>
      <c r="E99" s="319"/>
      <c r="F99" s="320"/>
      <c r="G99" s="349" t="s">
        <v>568</v>
      </c>
      <c r="H99" s="350"/>
      <c r="I99" s="350"/>
      <c r="J99" s="350"/>
      <c r="K99" s="350"/>
      <c r="L99" s="350"/>
      <c r="M99" s="350"/>
      <c r="N99" s="350"/>
      <c r="O99" s="350"/>
      <c r="P99" s="351" t="s">
        <v>567</v>
      </c>
      <c r="Q99" s="350"/>
      <c r="R99" s="350"/>
      <c r="S99" s="350"/>
      <c r="T99" s="350"/>
      <c r="U99" s="350"/>
      <c r="V99" s="350"/>
      <c r="W99" s="350"/>
      <c r="X99" s="352"/>
      <c r="Y99" s="353"/>
      <c r="Z99" s="354"/>
      <c r="AA99" s="355"/>
      <c r="AB99" s="400" t="s">
        <v>11</v>
      </c>
      <c r="AC99" s="400"/>
      <c r="AD99" s="400"/>
      <c r="AE99" s="414" t="s">
        <v>412</v>
      </c>
      <c r="AF99" s="414"/>
      <c r="AG99" s="414"/>
      <c r="AH99" s="414"/>
      <c r="AI99" s="414" t="s">
        <v>564</v>
      </c>
      <c r="AJ99" s="414"/>
      <c r="AK99" s="414"/>
      <c r="AL99" s="414"/>
      <c r="AM99" s="414" t="s">
        <v>380</v>
      </c>
      <c r="AN99" s="414"/>
      <c r="AO99" s="414"/>
      <c r="AP99" s="414"/>
      <c r="AQ99" s="410" t="s">
        <v>411</v>
      </c>
      <c r="AR99" s="411"/>
      <c r="AS99" s="411"/>
      <c r="AT99" s="412"/>
      <c r="AU99" s="410" t="s">
        <v>589</v>
      </c>
      <c r="AV99" s="411"/>
      <c r="AW99" s="411"/>
      <c r="AX99" s="413"/>
      <c r="AY99">
        <f>COUNTA($G$100)</f>
        <v>0</v>
      </c>
    </row>
    <row r="100" spans="1:60" ht="23.25" hidden="1" customHeight="1" x14ac:dyDescent="0.15">
      <c r="A100" s="347"/>
      <c r="B100" s="319"/>
      <c r="C100" s="319"/>
      <c r="D100" s="319"/>
      <c r="E100" s="319"/>
      <c r="F100" s="320"/>
      <c r="G100" s="428"/>
      <c r="H100" s="357"/>
      <c r="I100" s="357"/>
      <c r="J100" s="357"/>
      <c r="K100" s="357"/>
      <c r="L100" s="357"/>
      <c r="M100" s="357"/>
      <c r="N100" s="357"/>
      <c r="O100" s="357"/>
      <c r="P100" s="429"/>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4"/>
      <c r="AV100" s="405"/>
      <c r="AW100" s="405"/>
      <c r="AX100" s="406"/>
      <c r="AY100">
        <f>$AY$99</f>
        <v>0</v>
      </c>
    </row>
    <row r="101" spans="1:60" ht="23.25" hidden="1" customHeight="1" x14ac:dyDescent="0.15">
      <c r="A101" s="348"/>
      <c r="B101" s="322"/>
      <c r="C101" s="322"/>
      <c r="D101" s="322"/>
      <c r="E101" s="322"/>
      <c r="F101" s="323"/>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69"/>
      <c r="AC101" s="369"/>
      <c r="AD101" s="369"/>
      <c r="AE101" s="370"/>
      <c r="AF101" s="370"/>
      <c r="AG101" s="370"/>
      <c r="AH101" s="370"/>
      <c r="AI101" s="370"/>
      <c r="AJ101" s="370"/>
      <c r="AK101" s="370"/>
      <c r="AL101" s="370"/>
      <c r="AM101" s="370"/>
      <c r="AN101" s="370"/>
      <c r="AO101" s="370"/>
      <c r="AP101" s="370"/>
      <c r="AQ101" s="370"/>
      <c r="AR101" s="370"/>
      <c r="AS101" s="370"/>
      <c r="AT101" s="370"/>
      <c r="AU101" s="404"/>
      <c r="AV101" s="405"/>
      <c r="AW101" s="405"/>
      <c r="AX101" s="406"/>
      <c r="AY101">
        <f>$AY$99</f>
        <v>0</v>
      </c>
    </row>
    <row r="102" spans="1:60" ht="23.25" hidden="1" customHeight="1" x14ac:dyDescent="0.15">
      <c r="A102" s="460" t="s">
        <v>577</v>
      </c>
      <c r="B102" s="340"/>
      <c r="C102" s="340"/>
      <c r="D102" s="340"/>
      <c r="E102" s="340"/>
      <c r="F102" s="461"/>
      <c r="G102" s="225" t="s">
        <v>578</v>
      </c>
      <c r="H102" s="225"/>
      <c r="I102" s="225"/>
      <c r="J102" s="225"/>
      <c r="K102" s="225"/>
      <c r="L102" s="225"/>
      <c r="M102" s="225"/>
      <c r="N102" s="225"/>
      <c r="O102" s="225"/>
      <c r="P102" s="225"/>
      <c r="Q102" s="225"/>
      <c r="R102" s="225"/>
      <c r="S102" s="225"/>
      <c r="T102" s="225"/>
      <c r="U102" s="225"/>
      <c r="V102" s="225"/>
      <c r="W102" s="225"/>
      <c r="X102" s="254"/>
      <c r="Y102" s="444"/>
      <c r="Z102" s="445"/>
      <c r="AA102" s="446"/>
      <c r="AB102" s="224" t="s">
        <v>11</v>
      </c>
      <c r="AC102" s="225"/>
      <c r="AD102" s="254"/>
      <c r="AE102" s="414" t="s">
        <v>412</v>
      </c>
      <c r="AF102" s="414"/>
      <c r="AG102" s="414"/>
      <c r="AH102" s="414"/>
      <c r="AI102" s="414" t="s">
        <v>564</v>
      </c>
      <c r="AJ102" s="414"/>
      <c r="AK102" s="414"/>
      <c r="AL102" s="414"/>
      <c r="AM102" s="414" t="s">
        <v>380</v>
      </c>
      <c r="AN102" s="414"/>
      <c r="AO102" s="414"/>
      <c r="AP102" s="414"/>
      <c r="AQ102" s="415" t="s">
        <v>590</v>
      </c>
      <c r="AR102" s="416"/>
      <c r="AS102" s="416"/>
      <c r="AT102" s="416"/>
      <c r="AU102" s="416"/>
      <c r="AV102" s="416"/>
      <c r="AW102" s="416"/>
      <c r="AX102" s="417"/>
      <c r="AY102">
        <f>IF(SUBSTITUTE(SUBSTITUTE($G$103,"／",""),"　","")="",0,1)</f>
        <v>0</v>
      </c>
    </row>
    <row r="103" spans="1:60" ht="23.25" hidden="1" customHeight="1" x14ac:dyDescent="0.15">
      <c r="A103" s="462"/>
      <c r="B103" s="324"/>
      <c r="C103" s="324"/>
      <c r="D103" s="324"/>
      <c r="E103" s="324"/>
      <c r="F103" s="463"/>
      <c r="G103" s="393" t="s">
        <v>579</v>
      </c>
      <c r="H103" s="394"/>
      <c r="I103" s="394"/>
      <c r="J103" s="394"/>
      <c r="K103" s="394"/>
      <c r="L103" s="394"/>
      <c r="M103" s="394"/>
      <c r="N103" s="394"/>
      <c r="O103" s="394"/>
      <c r="P103" s="394"/>
      <c r="Q103" s="394"/>
      <c r="R103" s="394"/>
      <c r="S103" s="394"/>
      <c r="T103" s="394"/>
      <c r="U103" s="394"/>
      <c r="V103" s="394"/>
      <c r="W103" s="394"/>
      <c r="X103" s="394"/>
      <c r="Y103" s="418" t="s">
        <v>577</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4"/>
      <c r="B104" s="326"/>
      <c r="C104" s="326"/>
      <c r="D104" s="326"/>
      <c r="E104" s="326"/>
      <c r="F104" s="465"/>
      <c r="G104" s="395"/>
      <c r="H104" s="396"/>
      <c r="I104" s="396"/>
      <c r="J104" s="396"/>
      <c r="K104" s="396"/>
      <c r="L104" s="396"/>
      <c r="M104" s="396"/>
      <c r="N104" s="396"/>
      <c r="O104" s="396"/>
      <c r="P104" s="396"/>
      <c r="Q104" s="396"/>
      <c r="R104" s="396"/>
      <c r="S104" s="396"/>
      <c r="T104" s="396"/>
      <c r="U104" s="396"/>
      <c r="V104" s="396"/>
      <c r="W104" s="396"/>
      <c r="X104" s="396"/>
      <c r="Y104" s="384" t="s">
        <v>580</v>
      </c>
      <c r="Z104" s="398"/>
      <c r="AA104" s="399"/>
      <c r="AB104" s="424" t="s">
        <v>581</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2" t="s">
        <v>232</v>
      </c>
      <c r="B105" s="503"/>
      <c r="C105" s="503"/>
      <c r="D105" s="503"/>
      <c r="E105" s="503"/>
      <c r="F105" s="504"/>
      <c r="G105" s="476" t="s">
        <v>139</v>
      </c>
      <c r="H105" s="324"/>
      <c r="I105" s="324"/>
      <c r="J105" s="324"/>
      <c r="K105" s="324"/>
      <c r="L105" s="324"/>
      <c r="M105" s="324"/>
      <c r="N105" s="324"/>
      <c r="O105" s="325"/>
      <c r="P105" s="328" t="s">
        <v>55</v>
      </c>
      <c r="Q105" s="324"/>
      <c r="R105" s="324"/>
      <c r="S105" s="324"/>
      <c r="T105" s="324"/>
      <c r="U105" s="324"/>
      <c r="V105" s="324"/>
      <c r="W105" s="324"/>
      <c r="X105" s="325"/>
      <c r="Y105" s="477"/>
      <c r="Z105" s="478"/>
      <c r="AA105" s="479"/>
      <c r="AB105" s="483" t="s">
        <v>11</v>
      </c>
      <c r="AC105" s="484"/>
      <c r="AD105" s="485"/>
      <c r="AE105" s="414" t="s">
        <v>412</v>
      </c>
      <c r="AF105" s="414"/>
      <c r="AG105" s="414"/>
      <c r="AH105" s="414"/>
      <c r="AI105" s="414" t="s">
        <v>564</v>
      </c>
      <c r="AJ105" s="414"/>
      <c r="AK105" s="414"/>
      <c r="AL105" s="414"/>
      <c r="AM105" s="414" t="s">
        <v>380</v>
      </c>
      <c r="AN105" s="414"/>
      <c r="AO105" s="414"/>
      <c r="AP105" s="414"/>
      <c r="AQ105" s="457" t="s">
        <v>174</v>
      </c>
      <c r="AR105" s="458"/>
      <c r="AS105" s="458"/>
      <c r="AT105" s="459"/>
      <c r="AU105" s="324" t="s">
        <v>128</v>
      </c>
      <c r="AV105" s="324"/>
      <c r="AW105" s="324"/>
      <c r="AX105" s="329"/>
      <c r="AY105">
        <f>COUNTA($G$107)</f>
        <v>0</v>
      </c>
    </row>
    <row r="106" spans="1:60" ht="18.75" hidden="1" customHeight="1" x14ac:dyDescent="0.15">
      <c r="A106" s="505"/>
      <c r="B106" s="506"/>
      <c r="C106" s="506"/>
      <c r="D106" s="506"/>
      <c r="E106" s="506"/>
      <c r="F106" s="507"/>
      <c r="G106" s="342"/>
      <c r="H106" s="326"/>
      <c r="I106" s="326"/>
      <c r="J106" s="326"/>
      <c r="K106" s="326"/>
      <c r="L106" s="326"/>
      <c r="M106" s="326"/>
      <c r="N106" s="326"/>
      <c r="O106" s="327"/>
      <c r="P106" s="330"/>
      <c r="Q106" s="326"/>
      <c r="R106" s="326"/>
      <c r="S106" s="326"/>
      <c r="T106" s="326"/>
      <c r="U106" s="326"/>
      <c r="V106" s="326"/>
      <c r="W106" s="326"/>
      <c r="X106" s="327"/>
      <c r="Y106" s="480"/>
      <c r="Z106" s="481"/>
      <c r="AA106" s="482"/>
      <c r="AB106" s="401"/>
      <c r="AC106" s="486"/>
      <c r="AD106" s="487"/>
      <c r="AE106" s="414"/>
      <c r="AF106" s="414"/>
      <c r="AG106" s="414"/>
      <c r="AH106" s="414"/>
      <c r="AI106" s="414"/>
      <c r="AJ106" s="414"/>
      <c r="AK106" s="414"/>
      <c r="AL106" s="414"/>
      <c r="AM106" s="414"/>
      <c r="AN106" s="414"/>
      <c r="AO106" s="414"/>
      <c r="AP106" s="414"/>
      <c r="AQ106" s="431"/>
      <c r="AR106" s="432"/>
      <c r="AS106" s="433" t="s">
        <v>175</v>
      </c>
      <c r="AT106" s="434"/>
      <c r="AU106" s="435"/>
      <c r="AV106" s="435"/>
      <c r="AW106" s="326" t="s">
        <v>166</v>
      </c>
      <c r="AX106" s="331"/>
      <c r="AY106">
        <f t="shared" ref="AY106:AY111" si="3">$AY$105</f>
        <v>0</v>
      </c>
    </row>
    <row r="107" spans="1:60" ht="23.25" hidden="1" customHeight="1" x14ac:dyDescent="0.15">
      <c r="A107" s="508"/>
      <c r="B107" s="506"/>
      <c r="C107" s="506"/>
      <c r="D107" s="506"/>
      <c r="E107" s="506"/>
      <c r="F107" s="507"/>
      <c r="G107" s="373"/>
      <c r="H107" s="374"/>
      <c r="I107" s="374"/>
      <c r="J107" s="374"/>
      <c r="K107" s="374"/>
      <c r="L107" s="374"/>
      <c r="M107" s="374"/>
      <c r="N107" s="374"/>
      <c r="O107" s="375"/>
      <c r="P107" s="141"/>
      <c r="Q107" s="141"/>
      <c r="R107" s="141"/>
      <c r="S107" s="141"/>
      <c r="T107" s="141"/>
      <c r="U107" s="141"/>
      <c r="V107" s="141"/>
      <c r="W107" s="141"/>
      <c r="X107" s="142"/>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4" t="s">
        <v>50</v>
      </c>
      <c r="Z108" s="225"/>
      <c r="AA108" s="254"/>
      <c r="AB108" s="447"/>
      <c r="AC108" s="447"/>
      <c r="AD108" s="447"/>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8"/>
      <c r="B109" s="506"/>
      <c r="C109" s="506"/>
      <c r="D109" s="506"/>
      <c r="E109" s="506"/>
      <c r="F109" s="507"/>
      <c r="G109" s="379"/>
      <c r="H109" s="380"/>
      <c r="I109" s="380"/>
      <c r="J109" s="380"/>
      <c r="K109" s="380"/>
      <c r="L109" s="380"/>
      <c r="M109" s="380"/>
      <c r="N109" s="380"/>
      <c r="O109" s="381"/>
      <c r="P109" s="144"/>
      <c r="Q109" s="144"/>
      <c r="R109" s="144"/>
      <c r="S109" s="144"/>
      <c r="T109" s="144"/>
      <c r="U109" s="144"/>
      <c r="V109" s="144"/>
      <c r="W109" s="144"/>
      <c r="X109" s="145"/>
      <c r="Y109" s="224" t="s">
        <v>13</v>
      </c>
      <c r="Z109" s="225"/>
      <c r="AA109" s="254"/>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60" t="s">
        <v>256</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8"/>
      <c r="B111" s="322"/>
      <c r="C111" s="322"/>
      <c r="D111" s="322"/>
      <c r="E111" s="322"/>
      <c r="F111" s="323"/>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6" t="s">
        <v>569</v>
      </c>
      <c r="B112" s="318" t="s">
        <v>570</v>
      </c>
      <c r="C112" s="319"/>
      <c r="D112" s="319"/>
      <c r="E112" s="319"/>
      <c r="F112" s="320"/>
      <c r="G112" s="324" t="s">
        <v>571</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591</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6"/>
      <c r="B115" s="318"/>
      <c r="C115" s="319"/>
      <c r="D115" s="319"/>
      <c r="E115" s="319"/>
      <c r="F115" s="320"/>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6"/>
      <c r="B116" s="321"/>
      <c r="C116" s="322"/>
      <c r="D116" s="322"/>
      <c r="E116" s="322"/>
      <c r="F116" s="323"/>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6"/>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3" t="s">
        <v>11</v>
      </c>
      <c r="AC117" s="884"/>
      <c r="AD117" s="885"/>
      <c r="AE117" s="414" t="s">
        <v>412</v>
      </c>
      <c r="AF117" s="414"/>
      <c r="AG117" s="414"/>
      <c r="AH117" s="414"/>
      <c r="AI117" s="414" t="s">
        <v>564</v>
      </c>
      <c r="AJ117" s="414"/>
      <c r="AK117" s="414"/>
      <c r="AL117" s="414"/>
      <c r="AM117" s="414" t="s">
        <v>380</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6"/>
      <c r="B118" s="318"/>
      <c r="C118" s="319"/>
      <c r="D118" s="319"/>
      <c r="E118" s="319"/>
      <c r="F118" s="320"/>
      <c r="G118" s="342"/>
      <c r="H118" s="326"/>
      <c r="I118" s="326"/>
      <c r="J118" s="326"/>
      <c r="K118" s="326"/>
      <c r="L118" s="326"/>
      <c r="M118" s="326"/>
      <c r="N118" s="326"/>
      <c r="O118" s="327"/>
      <c r="P118" s="330"/>
      <c r="Q118" s="326"/>
      <c r="R118" s="326"/>
      <c r="S118" s="326"/>
      <c r="T118" s="326"/>
      <c r="U118" s="326"/>
      <c r="V118" s="326"/>
      <c r="W118" s="326"/>
      <c r="X118" s="327"/>
      <c r="Y118" s="344"/>
      <c r="Z118" s="345"/>
      <c r="AA118" s="346"/>
      <c r="AB118" s="401"/>
      <c r="AC118" s="486"/>
      <c r="AD118" s="487"/>
      <c r="AE118" s="414"/>
      <c r="AF118" s="414"/>
      <c r="AG118" s="414"/>
      <c r="AH118" s="414"/>
      <c r="AI118" s="414"/>
      <c r="AJ118" s="414"/>
      <c r="AK118" s="414"/>
      <c r="AL118" s="414"/>
      <c r="AM118" s="414"/>
      <c r="AN118" s="414"/>
      <c r="AO118" s="414"/>
      <c r="AP118" s="414"/>
      <c r="AQ118" s="495"/>
      <c r="AR118" s="435"/>
      <c r="AS118" s="433" t="s">
        <v>175</v>
      </c>
      <c r="AT118" s="434"/>
      <c r="AU118" s="435"/>
      <c r="AV118" s="435"/>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48"/>
      <c r="R119" s="448"/>
      <c r="S119" s="448"/>
      <c r="T119" s="448"/>
      <c r="U119" s="448"/>
      <c r="V119" s="448"/>
      <c r="W119" s="448"/>
      <c r="X119" s="449"/>
      <c r="Y119" s="887" t="s">
        <v>57</v>
      </c>
      <c r="Z119" s="888"/>
      <c r="AA119" s="889"/>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6"/>
      <c r="B120" s="318"/>
      <c r="C120" s="319"/>
      <c r="D120" s="319"/>
      <c r="E120" s="319"/>
      <c r="F120" s="320"/>
      <c r="G120" s="890"/>
      <c r="H120" s="382"/>
      <c r="I120" s="382"/>
      <c r="J120" s="382"/>
      <c r="K120" s="382"/>
      <c r="L120" s="382"/>
      <c r="M120" s="382"/>
      <c r="N120" s="382"/>
      <c r="O120" s="383"/>
      <c r="P120" s="450"/>
      <c r="Q120" s="450"/>
      <c r="R120" s="450"/>
      <c r="S120" s="450"/>
      <c r="T120" s="450"/>
      <c r="U120" s="450"/>
      <c r="V120" s="450"/>
      <c r="W120" s="450"/>
      <c r="X120" s="451"/>
      <c r="Y120" s="891" t="s">
        <v>50</v>
      </c>
      <c r="Z120" s="783"/>
      <c r="AA120" s="784"/>
      <c r="AB120" s="447"/>
      <c r="AC120" s="447"/>
      <c r="AD120" s="447"/>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2"/>
      <c r="Q121" s="452"/>
      <c r="R121" s="452"/>
      <c r="S121" s="452"/>
      <c r="T121" s="452"/>
      <c r="U121" s="452"/>
      <c r="V121" s="452"/>
      <c r="W121" s="452"/>
      <c r="X121" s="453"/>
      <c r="Y121" s="891" t="s">
        <v>13</v>
      </c>
      <c r="Z121" s="783"/>
      <c r="AA121" s="784"/>
      <c r="AB121" s="892" t="s">
        <v>14</v>
      </c>
      <c r="AC121" s="892"/>
      <c r="AD121" s="892"/>
      <c r="AE121" s="563"/>
      <c r="AF121" s="564"/>
      <c r="AG121" s="564"/>
      <c r="AH121" s="564"/>
      <c r="AI121" s="563"/>
      <c r="AJ121" s="564"/>
      <c r="AK121" s="564"/>
      <c r="AL121" s="564"/>
      <c r="AM121" s="563"/>
      <c r="AN121" s="564"/>
      <c r="AO121" s="564"/>
      <c r="AP121" s="564"/>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6"/>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3" t="s">
        <v>11</v>
      </c>
      <c r="AC122" s="884"/>
      <c r="AD122" s="885"/>
      <c r="AE122" s="414" t="s">
        <v>412</v>
      </c>
      <c r="AF122" s="414"/>
      <c r="AG122" s="414"/>
      <c r="AH122" s="414"/>
      <c r="AI122" s="414" t="s">
        <v>564</v>
      </c>
      <c r="AJ122" s="414"/>
      <c r="AK122" s="414"/>
      <c r="AL122" s="414"/>
      <c r="AM122" s="414" t="s">
        <v>380</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6"/>
      <c r="B123" s="318"/>
      <c r="C123" s="319"/>
      <c r="D123" s="319"/>
      <c r="E123" s="319"/>
      <c r="F123" s="320"/>
      <c r="G123" s="342"/>
      <c r="H123" s="326"/>
      <c r="I123" s="326"/>
      <c r="J123" s="326"/>
      <c r="K123" s="326"/>
      <c r="L123" s="326"/>
      <c r="M123" s="326"/>
      <c r="N123" s="326"/>
      <c r="O123" s="327"/>
      <c r="P123" s="330"/>
      <c r="Q123" s="326"/>
      <c r="R123" s="326"/>
      <c r="S123" s="326"/>
      <c r="T123" s="326"/>
      <c r="U123" s="326"/>
      <c r="V123" s="326"/>
      <c r="W123" s="326"/>
      <c r="X123" s="327"/>
      <c r="Y123" s="344"/>
      <c r="Z123" s="345"/>
      <c r="AA123" s="346"/>
      <c r="AB123" s="401"/>
      <c r="AC123" s="486"/>
      <c r="AD123" s="487"/>
      <c r="AE123" s="414"/>
      <c r="AF123" s="414"/>
      <c r="AG123" s="414"/>
      <c r="AH123" s="414"/>
      <c r="AI123" s="414"/>
      <c r="AJ123" s="414"/>
      <c r="AK123" s="414"/>
      <c r="AL123" s="414"/>
      <c r="AM123" s="414"/>
      <c r="AN123" s="414"/>
      <c r="AO123" s="414"/>
      <c r="AP123" s="414"/>
      <c r="AQ123" s="495"/>
      <c r="AR123" s="435"/>
      <c r="AS123" s="433" t="s">
        <v>175</v>
      </c>
      <c r="AT123" s="434"/>
      <c r="AU123" s="435"/>
      <c r="AV123" s="435"/>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48"/>
      <c r="R124" s="448"/>
      <c r="S124" s="448"/>
      <c r="T124" s="448"/>
      <c r="U124" s="448"/>
      <c r="V124" s="448"/>
      <c r="W124" s="448"/>
      <c r="X124" s="449"/>
      <c r="Y124" s="887" t="s">
        <v>57</v>
      </c>
      <c r="Z124" s="888"/>
      <c r="AA124" s="889"/>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6"/>
      <c r="B125" s="318"/>
      <c r="C125" s="319"/>
      <c r="D125" s="319"/>
      <c r="E125" s="319"/>
      <c r="F125" s="320"/>
      <c r="G125" s="890"/>
      <c r="H125" s="382"/>
      <c r="I125" s="382"/>
      <c r="J125" s="382"/>
      <c r="K125" s="382"/>
      <c r="L125" s="382"/>
      <c r="M125" s="382"/>
      <c r="N125" s="382"/>
      <c r="O125" s="383"/>
      <c r="P125" s="450"/>
      <c r="Q125" s="450"/>
      <c r="R125" s="450"/>
      <c r="S125" s="450"/>
      <c r="T125" s="450"/>
      <c r="U125" s="450"/>
      <c r="V125" s="450"/>
      <c r="W125" s="450"/>
      <c r="X125" s="451"/>
      <c r="Y125" s="891" t="s">
        <v>50</v>
      </c>
      <c r="Z125" s="783"/>
      <c r="AA125" s="784"/>
      <c r="AB125" s="447"/>
      <c r="AC125" s="447"/>
      <c r="AD125" s="447"/>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2"/>
      <c r="Q126" s="452"/>
      <c r="R126" s="452"/>
      <c r="S126" s="452"/>
      <c r="T126" s="452"/>
      <c r="U126" s="452"/>
      <c r="V126" s="452"/>
      <c r="W126" s="452"/>
      <c r="X126" s="453"/>
      <c r="Y126" s="891" t="s">
        <v>13</v>
      </c>
      <c r="Z126" s="783"/>
      <c r="AA126" s="784"/>
      <c r="AB126" s="892" t="s">
        <v>14</v>
      </c>
      <c r="AC126" s="892"/>
      <c r="AD126" s="892"/>
      <c r="AE126" s="563"/>
      <c r="AF126" s="564"/>
      <c r="AG126" s="564"/>
      <c r="AH126" s="564"/>
      <c r="AI126" s="563"/>
      <c r="AJ126" s="564"/>
      <c r="AK126" s="564"/>
      <c r="AL126" s="564"/>
      <c r="AM126" s="563"/>
      <c r="AN126" s="564"/>
      <c r="AO126" s="564"/>
      <c r="AP126" s="564"/>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6"/>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3" t="s">
        <v>11</v>
      </c>
      <c r="AC127" s="884"/>
      <c r="AD127" s="885"/>
      <c r="AE127" s="414" t="s">
        <v>412</v>
      </c>
      <c r="AF127" s="414"/>
      <c r="AG127" s="414"/>
      <c r="AH127" s="414"/>
      <c r="AI127" s="414" t="s">
        <v>564</v>
      </c>
      <c r="AJ127" s="414"/>
      <c r="AK127" s="414"/>
      <c r="AL127" s="414"/>
      <c r="AM127" s="414" t="s">
        <v>380</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6"/>
      <c r="B128" s="318"/>
      <c r="C128" s="319"/>
      <c r="D128" s="319"/>
      <c r="E128" s="319"/>
      <c r="F128" s="320"/>
      <c r="G128" s="342"/>
      <c r="H128" s="326"/>
      <c r="I128" s="326"/>
      <c r="J128" s="326"/>
      <c r="K128" s="326"/>
      <c r="L128" s="326"/>
      <c r="M128" s="326"/>
      <c r="N128" s="326"/>
      <c r="O128" s="327"/>
      <c r="P128" s="330"/>
      <c r="Q128" s="326"/>
      <c r="R128" s="326"/>
      <c r="S128" s="326"/>
      <c r="T128" s="326"/>
      <c r="U128" s="326"/>
      <c r="V128" s="326"/>
      <c r="W128" s="326"/>
      <c r="X128" s="327"/>
      <c r="Y128" s="344"/>
      <c r="Z128" s="345"/>
      <c r="AA128" s="346"/>
      <c r="AB128" s="401"/>
      <c r="AC128" s="486"/>
      <c r="AD128" s="487"/>
      <c r="AE128" s="414"/>
      <c r="AF128" s="414"/>
      <c r="AG128" s="414"/>
      <c r="AH128" s="414"/>
      <c r="AI128" s="414"/>
      <c r="AJ128" s="414"/>
      <c r="AK128" s="414"/>
      <c r="AL128" s="414"/>
      <c r="AM128" s="414"/>
      <c r="AN128" s="414"/>
      <c r="AO128" s="414"/>
      <c r="AP128" s="414"/>
      <c r="AQ128" s="495"/>
      <c r="AR128" s="435"/>
      <c r="AS128" s="433" t="s">
        <v>175</v>
      </c>
      <c r="AT128" s="434"/>
      <c r="AU128" s="435"/>
      <c r="AV128" s="435"/>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48"/>
      <c r="R129" s="448"/>
      <c r="S129" s="448"/>
      <c r="T129" s="448"/>
      <c r="U129" s="448"/>
      <c r="V129" s="448"/>
      <c r="W129" s="448"/>
      <c r="X129" s="449"/>
      <c r="Y129" s="887" t="s">
        <v>57</v>
      </c>
      <c r="Z129" s="888"/>
      <c r="AA129" s="889"/>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6"/>
      <c r="B130" s="318"/>
      <c r="C130" s="319"/>
      <c r="D130" s="319"/>
      <c r="E130" s="319"/>
      <c r="F130" s="320"/>
      <c r="G130" s="890"/>
      <c r="H130" s="382"/>
      <c r="I130" s="382"/>
      <c r="J130" s="382"/>
      <c r="K130" s="382"/>
      <c r="L130" s="382"/>
      <c r="M130" s="382"/>
      <c r="N130" s="382"/>
      <c r="O130" s="383"/>
      <c r="P130" s="450"/>
      <c r="Q130" s="450"/>
      <c r="R130" s="450"/>
      <c r="S130" s="450"/>
      <c r="T130" s="450"/>
      <c r="U130" s="450"/>
      <c r="V130" s="450"/>
      <c r="W130" s="450"/>
      <c r="X130" s="451"/>
      <c r="Y130" s="891" t="s">
        <v>50</v>
      </c>
      <c r="Z130" s="783"/>
      <c r="AA130" s="784"/>
      <c r="AB130" s="447"/>
      <c r="AC130" s="447"/>
      <c r="AD130" s="447"/>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7"/>
      <c r="B131" s="880"/>
      <c r="C131" s="881"/>
      <c r="D131" s="881"/>
      <c r="E131" s="881"/>
      <c r="F131" s="882"/>
      <c r="G131" s="143"/>
      <c r="H131" s="144"/>
      <c r="I131" s="144"/>
      <c r="J131" s="144"/>
      <c r="K131" s="144"/>
      <c r="L131" s="144"/>
      <c r="M131" s="144"/>
      <c r="N131" s="144"/>
      <c r="O131" s="145"/>
      <c r="P131" s="452"/>
      <c r="Q131" s="452"/>
      <c r="R131" s="452"/>
      <c r="S131" s="452"/>
      <c r="T131" s="452"/>
      <c r="U131" s="452"/>
      <c r="V131" s="452"/>
      <c r="W131" s="452"/>
      <c r="X131" s="453"/>
      <c r="Y131" s="891" t="s">
        <v>13</v>
      </c>
      <c r="Z131" s="783"/>
      <c r="AA131" s="784"/>
      <c r="AB131" s="892" t="s">
        <v>14</v>
      </c>
      <c r="AC131" s="892"/>
      <c r="AD131" s="892"/>
      <c r="AE131" s="563"/>
      <c r="AF131" s="564"/>
      <c r="AG131" s="564"/>
      <c r="AH131" s="564"/>
      <c r="AI131" s="563"/>
      <c r="AJ131" s="564"/>
      <c r="AK131" s="564"/>
      <c r="AL131" s="564"/>
      <c r="AM131" s="563"/>
      <c r="AN131" s="564"/>
      <c r="AO131" s="564"/>
      <c r="AP131" s="564"/>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10" t="s">
        <v>575</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47" t="s">
        <v>576</v>
      </c>
      <c r="B133" s="319"/>
      <c r="C133" s="319"/>
      <c r="D133" s="319"/>
      <c r="E133" s="319"/>
      <c r="F133" s="320"/>
      <c r="G133" s="349" t="s">
        <v>568</v>
      </c>
      <c r="H133" s="350"/>
      <c r="I133" s="350"/>
      <c r="J133" s="350"/>
      <c r="K133" s="350"/>
      <c r="L133" s="350"/>
      <c r="M133" s="350"/>
      <c r="N133" s="350"/>
      <c r="O133" s="350"/>
      <c r="P133" s="351" t="s">
        <v>567</v>
      </c>
      <c r="Q133" s="350"/>
      <c r="R133" s="350"/>
      <c r="S133" s="350"/>
      <c r="T133" s="350"/>
      <c r="U133" s="350"/>
      <c r="V133" s="350"/>
      <c r="W133" s="350"/>
      <c r="X133" s="352"/>
      <c r="Y133" s="353"/>
      <c r="Z133" s="354"/>
      <c r="AA133" s="355"/>
      <c r="AB133" s="400" t="s">
        <v>11</v>
      </c>
      <c r="AC133" s="400"/>
      <c r="AD133" s="400"/>
      <c r="AE133" s="414" t="s">
        <v>412</v>
      </c>
      <c r="AF133" s="414"/>
      <c r="AG133" s="414"/>
      <c r="AH133" s="414"/>
      <c r="AI133" s="414" t="s">
        <v>564</v>
      </c>
      <c r="AJ133" s="414"/>
      <c r="AK133" s="414"/>
      <c r="AL133" s="414"/>
      <c r="AM133" s="414" t="s">
        <v>380</v>
      </c>
      <c r="AN133" s="414"/>
      <c r="AO133" s="414"/>
      <c r="AP133" s="414"/>
      <c r="AQ133" s="410" t="s">
        <v>411</v>
      </c>
      <c r="AR133" s="411"/>
      <c r="AS133" s="411"/>
      <c r="AT133" s="412"/>
      <c r="AU133" s="410" t="s">
        <v>589</v>
      </c>
      <c r="AV133" s="411"/>
      <c r="AW133" s="411"/>
      <c r="AX133" s="413"/>
      <c r="AY133">
        <f>COUNTA($G$134)</f>
        <v>0</v>
      </c>
    </row>
    <row r="134" spans="1:60" ht="23.25" hidden="1" customHeight="1" x14ac:dyDescent="0.15">
      <c r="A134" s="347"/>
      <c r="B134" s="319"/>
      <c r="C134" s="319"/>
      <c r="D134" s="319"/>
      <c r="E134" s="319"/>
      <c r="F134" s="320"/>
      <c r="G134" s="428"/>
      <c r="H134" s="357"/>
      <c r="I134" s="357"/>
      <c r="J134" s="357"/>
      <c r="K134" s="357"/>
      <c r="L134" s="357"/>
      <c r="M134" s="357"/>
      <c r="N134" s="357"/>
      <c r="O134" s="357"/>
      <c r="P134" s="429"/>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4"/>
      <c r="AV134" s="405"/>
      <c r="AW134" s="405"/>
      <c r="AX134" s="406"/>
      <c r="AY134">
        <f>$AY$133</f>
        <v>0</v>
      </c>
    </row>
    <row r="135" spans="1:60" ht="23.25" hidden="1" customHeight="1" x14ac:dyDescent="0.15">
      <c r="A135" s="348"/>
      <c r="B135" s="322"/>
      <c r="C135" s="322"/>
      <c r="D135" s="322"/>
      <c r="E135" s="322"/>
      <c r="F135" s="323"/>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69"/>
      <c r="AC135" s="369"/>
      <c r="AD135" s="369"/>
      <c r="AE135" s="370"/>
      <c r="AF135" s="370"/>
      <c r="AG135" s="370"/>
      <c r="AH135" s="370"/>
      <c r="AI135" s="370"/>
      <c r="AJ135" s="370"/>
      <c r="AK135" s="370"/>
      <c r="AL135" s="370"/>
      <c r="AM135" s="370"/>
      <c r="AN135" s="370"/>
      <c r="AO135" s="370"/>
      <c r="AP135" s="370"/>
      <c r="AQ135" s="370"/>
      <c r="AR135" s="370"/>
      <c r="AS135" s="370"/>
      <c r="AT135" s="370"/>
      <c r="AU135" s="404"/>
      <c r="AV135" s="405"/>
      <c r="AW135" s="405"/>
      <c r="AX135" s="406"/>
      <c r="AY135">
        <f>$AY$133</f>
        <v>0</v>
      </c>
    </row>
    <row r="136" spans="1:60" ht="23.25" hidden="1" customHeight="1" x14ac:dyDescent="0.15">
      <c r="A136" s="460" t="s">
        <v>577</v>
      </c>
      <c r="B136" s="340"/>
      <c r="C136" s="340"/>
      <c r="D136" s="340"/>
      <c r="E136" s="340"/>
      <c r="F136" s="461"/>
      <c r="G136" s="225" t="s">
        <v>578</v>
      </c>
      <c r="H136" s="225"/>
      <c r="I136" s="225"/>
      <c r="J136" s="225"/>
      <c r="K136" s="225"/>
      <c r="L136" s="225"/>
      <c r="M136" s="225"/>
      <c r="N136" s="225"/>
      <c r="O136" s="225"/>
      <c r="P136" s="225"/>
      <c r="Q136" s="225"/>
      <c r="R136" s="225"/>
      <c r="S136" s="225"/>
      <c r="T136" s="225"/>
      <c r="U136" s="225"/>
      <c r="V136" s="225"/>
      <c r="W136" s="225"/>
      <c r="X136" s="254"/>
      <c r="Y136" s="444"/>
      <c r="Z136" s="445"/>
      <c r="AA136" s="446"/>
      <c r="AB136" s="224" t="s">
        <v>11</v>
      </c>
      <c r="AC136" s="225"/>
      <c r="AD136" s="254"/>
      <c r="AE136" s="414" t="s">
        <v>412</v>
      </c>
      <c r="AF136" s="414"/>
      <c r="AG136" s="414"/>
      <c r="AH136" s="414"/>
      <c r="AI136" s="414" t="s">
        <v>564</v>
      </c>
      <c r="AJ136" s="414"/>
      <c r="AK136" s="414"/>
      <c r="AL136" s="414"/>
      <c r="AM136" s="414" t="s">
        <v>380</v>
      </c>
      <c r="AN136" s="414"/>
      <c r="AO136" s="414"/>
      <c r="AP136" s="414"/>
      <c r="AQ136" s="415" t="s">
        <v>590</v>
      </c>
      <c r="AR136" s="416"/>
      <c r="AS136" s="416"/>
      <c r="AT136" s="416"/>
      <c r="AU136" s="416"/>
      <c r="AV136" s="416"/>
      <c r="AW136" s="416"/>
      <c r="AX136" s="417"/>
      <c r="AY136">
        <f>IF(SUBSTITUTE(SUBSTITUTE($G$137,"／",""),"　","")="",0,1)</f>
        <v>0</v>
      </c>
    </row>
    <row r="137" spans="1:60" ht="23.25" hidden="1" customHeight="1" x14ac:dyDescent="0.15">
      <c r="A137" s="462"/>
      <c r="B137" s="324"/>
      <c r="C137" s="324"/>
      <c r="D137" s="324"/>
      <c r="E137" s="324"/>
      <c r="F137" s="463"/>
      <c r="G137" s="393" t="s">
        <v>579</v>
      </c>
      <c r="H137" s="394"/>
      <c r="I137" s="394"/>
      <c r="J137" s="394"/>
      <c r="K137" s="394"/>
      <c r="L137" s="394"/>
      <c r="M137" s="394"/>
      <c r="N137" s="394"/>
      <c r="O137" s="394"/>
      <c r="P137" s="394"/>
      <c r="Q137" s="394"/>
      <c r="R137" s="394"/>
      <c r="S137" s="394"/>
      <c r="T137" s="394"/>
      <c r="U137" s="394"/>
      <c r="V137" s="394"/>
      <c r="W137" s="394"/>
      <c r="X137" s="394"/>
      <c r="Y137" s="418" t="s">
        <v>577</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4"/>
      <c r="B138" s="326"/>
      <c r="C138" s="326"/>
      <c r="D138" s="326"/>
      <c r="E138" s="326"/>
      <c r="F138" s="465"/>
      <c r="G138" s="395"/>
      <c r="H138" s="396"/>
      <c r="I138" s="396"/>
      <c r="J138" s="396"/>
      <c r="K138" s="396"/>
      <c r="L138" s="396"/>
      <c r="M138" s="396"/>
      <c r="N138" s="396"/>
      <c r="O138" s="396"/>
      <c r="P138" s="396"/>
      <c r="Q138" s="396"/>
      <c r="R138" s="396"/>
      <c r="S138" s="396"/>
      <c r="T138" s="396"/>
      <c r="U138" s="396"/>
      <c r="V138" s="396"/>
      <c r="W138" s="396"/>
      <c r="X138" s="396"/>
      <c r="Y138" s="384" t="s">
        <v>580</v>
      </c>
      <c r="Z138" s="398"/>
      <c r="AA138" s="399"/>
      <c r="AB138" s="424" t="s">
        <v>581</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2" t="s">
        <v>232</v>
      </c>
      <c r="B139" s="503"/>
      <c r="C139" s="503"/>
      <c r="D139" s="503"/>
      <c r="E139" s="503"/>
      <c r="F139" s="504"/>
      <c r="G139" s="476" t="s">
        <v>139</v>
      </c>
      <c r="H139" s="324"/>
      <c r="I139" s="324"/>
      <c r="J139" s="324"/>
      <c r="K139" s="324"/>
      <c r="L139" s="324"/>
      <c r="M139" s="324"/>
      <c r="N139" s="324"/>
      <c r="O139" s="325"/>
      <c r="P139" s="328" t="s">
        <v>55</v>
      </c>
      <c r="Q139" s="324"/>
      <c r="R139" s="324"/>
      <c r="S139" s="324"/>
      <c r="T139" s="324"/>
      <c r="U139" s="324"/>
      <c r="V139" s="324"/>
      <c r="W139" s="324"/>
      <c r="X139" s="325"/>
      <c r="Y139" s="477"/>
      <c r="Z139" s="478"/>
      <c r="AA139" s="479"/>
      <c r="AB139" s="483" t="s">
        <v>11</v>
      </c>
      <c r="AC139" s="484"/>
      <c r="AD139" s="485"/>
      <c r="AE139" s="414" t="s">
        <v>412</v>
      </c>
      <c r="AF139" s="414"/>
      <c r="AG139" s="414"/>
      <c r="AH139" s="414"/>
      <c r="AI139" s="414" t="s">
        <v>564</v>
      </c>
      <c r="AJ139" s="414"/>
      <c r="AK139" s="414"/>
      <c r="AL139" s="414"/>
      <c r="AM139" s="414" t="s">
        <v>380</v>
      </c>
      <c r="AN139" s="414"/>
      <c r="AO139" s="414"/>
      <c r="AP139" s="414"/>
      <c r="AQ139" s="457" t="s">
        <v>174</v>
      </c>
      <c r="AR139" s="458"/>
      <c r="AS139" s="458"/>
      <c r="AT139" s="459"/>
      <c r="AU139" s="324" t="s">
        <v>128</v>
      </c>
      <c r="AV139" s="324"/>
      <c r="AW139" s="324"/>
      <c r="AX139" s="329"/>
      <c r="AY139">
        <f>COUNTA($G$141)</f>
        <v>0</v>
      </c>
    </row>
    <row r="140" spans="1:60" ht="18.75" hidden="1" customHeight="1" x14ac:dyDescent="0.15">
      <c r="A140" s="505"/>
      <c r="B140" s="506"/>
      <c r="C140" s="506"/>
      <c r="D140" s="506"/>
      <c r="E140" s="506"/>
      <c r="F140" s="507"/>
      <c r="G140" s="342"/>
      <c r="H140" s="326"/>
      <c r="I140" s="326"/>
      <c r="J140" s="326"/>
      <c r="K140" s="326"/>
      <c r="L140" s="326"/>
      <c r="M140" s="326"/>
      <c r="N140" s="326"/>
      <c r="O140" s="327"/>
      <c r="P140" s="330"/>
      <c r="Q140" s="326"/>
      <c r="R140" s="326"/>
      <c r="S140" s="326"/>
      <c r="T140" s="326"/>
      <c r="U140" s="326"/>
      <c r="V140" s="326"/>
      <c r="W140" s="326"/>
      <c r="X140" s="327"/>
      <c r="Y140" s="480"/>
      <c r="Z140" s="481"/>
      <c r="AA140" s="482"/>
      <c r="AB140" s="401"/>
      <c r="AC140" s="486"/>
      <c r="AD140" s="487"/>
      <c r="AE140" s="414"/>
      <c r="AF140" s="414"/>
      <c r="AG140" s="414"/>
      <c r="AH140" s="414"/>
      <c r="AI140" s="414"/>
      <c r="AJ140" s="414"/>
      <c r="AK140" s="414"/>
      <c r="AL140" s="414"/>
      <c r="AM140" s="414"/>
      <c r="AN140" s="414"/>
      <c r="AO140" s="414"/>
      <c r="AP140" s="414"/>
      <c r="AQ140" s="431"/>
      <c r="AR140" s="432"/>
      <c r="AS140" s="433" t="s">
        <v>175</v>
      </c>
      <c r="AT140" s="434"/>
      <c r="AU140" s="435"/>
      <c r="AV140" s="435"/>
      <c r="AW140" s="326" t="s">
        <v>166</v>
      </c>
      <c r="AX140" s="331"/>
      <c r="AY140">
        <f t="shared" ref="AY140:AY145" si="5">$AY$139</f>
        <v>0</v>
      </c>
    </row>
    <row r="141" spans="1:60" ht="23.25" hidden="1" customHeight="1" x14ac:dyDescent="0.15">
      <c r="A141" s="508"/>
      <c r="B141" s="506"/>
      <c r="C141" s="506"/>
      <c r="D141" s="506"/>
      <c r="E141" s="506"/>
      <c r="F141" s="507"/>
      <c r="G141" s="373"/>
      <c r="H141" s="374"/>
      <c r="I141" s="374"/>
      <c r="J141" s="374"/>
      <c r="K141" s="374"/>
      <c r="L141" s="374"/>
      <c r="M141" s="374"/>
      <c r="N141" s="374"/>
      <c r="O141" s="375"/>
      <c r="P141" s="141"/>
      <c r="Q141" s="141"/>
      <c r="R141" s="141"/>
      <c r="S141" s="141"/>
      <c r="T141" s="141"/>
      <c r="U141" s="141"/>
      <c r="V141" s="141"/>
      <c r="W141" s="141"/>
      <c r="X141" s="142"/>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4" t="s">
        <v>50</v>
      </c>
      <c r="Z142" s="225"/>
      <c r="AA142" s="254"/>
      <c r="AB142" s="447"/>
      <c r="AC142" s="447"/>
      <c r="AD142" s="447"/>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8"/>
      <c r="B143" s="506"/>
      <c r="C143" s="506"/>
      <c r="D143" s="506"/>
      <c r="E143" s="506"/>
      <c r="F143" s="507"/>
      <c r="G143" s="379"/>
      <c r="H143" s="380"/>
      <c r="I143" s="380"/>
      <c r="J143" s="380"/>
      <c r="K143" s="380"/>
      <c r="L143" s="380"/>
      <c r="M143" s="380"/>
      <c r="N143" s="380"/>
      <c r="O143" s="381"/>
      <c r="P143" s="144"/>
      <c r="Q143" s="144"/>
      <c r="R143" s="144"/>
      <c r="S143" s="144"/>
      <c r="T143" s="144"/>
      <c r="U143" s="144"/>
      <c r="V143" s="144"/>
      <c r="W143" s="144"/>
      <c r="X143" s="145"/>
      <c r="Y143" s="224" t="s">
        <v>13</v>
      </c>
      <c r="Z143" s="225"/>
      <c r="AA143" s="254"/>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60" t="s">
        <v>256</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8"/>
      <c r="B145" s="322"/>
      <c r="C145" s="322"/>
      <c r="D145" s="322"/>
      <c r="E145" s="322"/>
      <c r="F145" s="323"/>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6" t="s">
        <v>569</v>
      </c>
      <c r="B146" s="318" t="s">
        <v>570</v>
      </c>
      <c r="C146" s="319"/>
      <c r="D146" s="319"/>
      <c r="E146" s="319"/>
      <c r="F146" s="320"/>
      <c r="G146" s="324" t="s">
        <v>571</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591</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6"/>
      <c r="B149" s="318"/>
      <c r="C149" s="319"/>
      <c r="D149" s="319"/>
      <c r="E149" s="319"/>
      <c r="F149" s="320"/>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6"/>
      <c r="B150" s="321"/>
      <c r="C150" s="322"/>
      <c r="D150" s="322"/>
      <c r="E150" s="322"/>
      <c r="F150" s="323"/>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6"/>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3" t="s">
        <v>11</v>
      </c>
      <c r="AC151" s="884"/>
      <c r="AD151" s="885"/>
      <c r="AE151" s="414" t="s">
        <v>412</v>
      </c>
      <c r="AF151" s="414"/>
      <c r="AG151" s="414"/>
      <c r="AH151" s="414"/>
      <c r="AI151" s="414" t="s">
        <v>564</v>
      </c>
      <c r="AJ151" s="414"/>
      <c r="AK151" s="414"/>
      <c r="AL151" s="414"/>
      <c r="AM151" s="414" t="s">
        <v>380</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6"/>
      <c r="B152" s="318"/>
      <c r="C152" s="319"/>
      <c r="D152" s="319"/>
      <c r="E152" s="319"/>
      <c r="F152" s="320"/>
      <c r="G152" s="342"/>
      <c r="H152" s="326"/>
      <c r="I152" s="326"/>
      <c r="J152" s="326"/>
      <c r="K152" s="326"/>
      <c r="L152" s="326"/>
      <c r="M152" s="326"/>
      <c r="N152" s="326"/>
      <c r="O152" s="327"/>
      <c r="P152" s="330"/>
      <c r="Q152" s="326"/>
      <c r="R152" s="326"/>
      <c r="S152" s="326"/>
      <c r="T152" s="326"/>
      <c r="U152" s="326"/>
      <c r="V152" s="326"/>
      <c r="W152" s="326"/>
      <c r="X152" s="327"/>
      <c r="Y152" s="344"/>
      <c r="Z152" s="345"/>
      <c r="AA152" s="346"/>
      <c r="AB152" s="401"/>
      <c r="AC152" s="486"/>
      <c r="AD152" s="487"/>
      <c r="AE152" s="414"/>
      <c r="AF152" s="414"/>
      <c r="AG152" s="414"/>
      <c r="AH152" s="414"/>
      <c r="AI152" s="414"/>
      <c r="AJ152" s="414"/>
      <c r="AK152" s="414"/>
      <c r="AL152" s="414"/>
      <c r="AM152" s="414"/>
      <c r="AN152" s="414"/>
      <c r="AO152" s="414"/>
      <c r="AP152" s="414"/>
      <c r="AQ152" s="495"/>
      <c r="AR152" s="435"/>
      <c r="AS152" s="433" t="s">
        <v>175</v>
      </c>
      <c r="AT152" s="434"/>
      <c r="AU152" s="435"/>
      <c r="AV152" s="435"/>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48"/>
      <c r="R153" s="448"/>
      <c r="S153" s="448"/>
      <c r="T153" s="448"/>
      <c r="U153" s="448"/>
      <c r="V153" s="448"/>
      <c r="W153" s="448"/>
      <c r="X153" s="449"/>
      <c r="Y153" s="887" t="s">
        <v>57</v>
      </c>
      <c r="Z153" s="888"/>
      <c r="AA153" s="889"/>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6"/>
      <c r="B154" s="318"/>
      <c r="C154" s="319"/>
      <c r="D154" s="319"/>
      <c r="E154" s="319"/>
      <c r="F154" s="320"/>
      <c r="G154" s="890"/>
      <c r="H154" s="382"/>
      <c r="I154" s="382"/>
      <c r="J154" s="382"/>
      <c r="K154" s="382"/>
      <c r="L154" s="382"/>
      <c r="M154" s="382"/>
      <c r="N154" s="382"/>
      <c r="O154" s="383"/>
      <c r="P154" s="450"/>
      <c r="Q154" s="450"/>
      <c r="R154" s="450"/>
      <c r="S154" s="450"/>
      <c r="T154" s="450"/>
      <c r="U154" s="450"/>
      <c r="V154" s="450"/>
      <c r="W154" s="450"/>
      <c r="X154" s="451"/>
      <c r="Y154" s="891" t="s">
        <v>50</v>
      </c>
      <c r="Z154" s="783"/>
      <c r="AA154" s="784"/>
      <c r="AB154" s="447"/>
      <c r="AC154" s="447"/>
      <c r="AD154" s="447"/>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2"/>
      <c r="Q155" s="452"/>
      <c r="R155" s="452"/>
      <c r="S155" s="452"/>
      <c r="T155" s="452"/>
      <c r="U155" s="452"/>
      <c r="V155" s="452"/>
      <c r="W155" s="452"/>
      <c r="X155" s="453"/>
      <c r="Y155" s="891" t="s">
        <v>13</v>
      </c>
      <c r="Z155" s="783"/>
      <c r="AA155" s="784"/>
      <c r="AB155" s="892" t="s">
        <v>14</v>
      </c>
      <c r="AC155" s="892"/>
      <c r="AD155" s="892"/>
      <c r="AE155" s="563"/>
      <c r="AF155" s="564"/>
      <c r="AG155" s="564"/>
      <c r="AH155" s="564"/>
      <c r="AI155" s="563"/>
      <c r="AJ155" s="564"/>
      <c r="AK155" s="564"/>
      <c r="AL155" s="564"/>
      <c r="AM155" s="563"/>
      <c r="AN155" s="564"/>
      <c r="AO155" s="564"/>
      <c r="AP155" s="564"/>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6"/>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3" t="s">
        <v>11</v>
      </c>
      <c r="AC156" s="884"/>
      <c r="AD156" s="885"/>
      <c r="AE156" s="414" t="s">
        <v>412</v>
      </c>
      <c r="AF156" s="414"/>
      <c r="AG156" s="414"/>
      <c r="AH156" s="414"/>
      <c r="AI156" s="414" t="s">
        <v>564</v>
      </c>
      <c r="AJ156" s="414"/>
      <c r="AK156" s="414"/>
      <c r="AL156" s="414"/>
      <c r="AM156" s="414" t="s">
        <v>380</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6"/>
      <c r="B157" s="318"/>
      <c r="C157" s="319"/>
      <c r="D157" s="319"/>
      <c r="E157" s="319"/>
      <c r="F157" s="320"/>
      <c r="G157" s="342"/>
      <c r="H157" s="326"/>
      <c r="I157" s="326"/>
      <c r="J157" s="326"/>
      <c r="K157" s="326"/>
      <c r="L157" s="326"/>
      <c r="M157" s="326"/>
      <c r="N157" s="326"/>
      <c r="O157" s="327"/>
      <c r="P157" s="330"/>
      <c r="Q157" s="326"/>
      <c r="R157" s="326"/>
      <c r="S157" s="326"/>
      <c r="T157" s="326"/>
      <c r="U157" s="326"/>
      <c r="V157" s="326"/>
      <c r="W157" s="326"/>
      <c r="X157" s="327"/>
      <c r="Y157" s="344"/>
      <c r="Z157" s="345"/>
      <c r="AA157" s="346"/>
      <c r="AB157" s="401"/>
      <c r="AC157" s="486"/>
      <c r="AD157" s="487"/>
      <c r="AE157" s="414"/>
      <c r="AF157" s="414"/>
      <c r="AG157" s="414"/>
      <c r="AH157" s="414"/>
      <c r="AI157" s="414"/>
      <c r="AJ157" s="414"/>
      <c r="AK157" s="414"/>
      <c r="AL157" s="414"/>
      <c r="AM157" s="414"/>
      <c r="AN157" s="414"/>
      <c r="AO157" s="414"/>
      <c r="AP157" s="414"/>
      <c r="AQ157" s="495"/>
      <c r="AR157" s="435"/>
      <c r="AS157" s="433" t="s">
        <v>175</v>
      </c>
      <c r="AT157" s="434"/>
      <c r="AU157" s="435"/>
      <c r="AV157" s="435"/>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48"/>
      <c r="R158" s="448"/>
      <c r="S158" s="448"/>
      <c r="T158" s="448"/>
      <c r="U158" s="448"/>
      <c r="V158" s="448"/>
      <c r="W158" s="448"/>
      <c r="X158" s="449"/>
      <c r="Y158" s="887" t="s">
        <v>57</v>
      </c>
      <c r="Z158" s="888"/>
      <c r="AA158" s="889"/>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6"/>
      <c r="B159" s="318"/>
      <c r="C159" s="319"/>
      <c r="D159" s="319"/>
      <c r="E159" s="319"/>
      <c r="F159" s="320"/>
      <c r="G159" s="890"/>
      <c r="H159" s="382"/>
      <c r="I159" s="382"/>
      <c r="J159" s="382"/>
      <c r="K159" s="382"/>
      <c r="L159" s="382"/>
      <c r="M159" s="382"/>
      <c r="N159" s="382"/>
      <c r="O159" s="383"/>
      <c r="P159" s="450"/>
      <c r="Q159" s="450"/>
      <c r="R159" s="450"/>
      <c r="S159" s="450"/>
      <c r="T159" s="450"/>
      <c r="U159" s="450"/>
      <c r="V159" s="450"/>
      <c r="W159" s="450"/>
      <c r="X159" s="451"/>
      <c r="Y159" s="891" t="s">
        <v>50</v>
      </c>
      <c r="Z159" s="783"/>
      <c r="AA159" s="784"/>
      <c r="AB159" s="447"/>
      <c r="AC159" s="447"/>
      <c r="AD159" s="447"/>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2"/>
      <c r="Q160" s="452"/>
      <c r="R160" s="452"/>
      <c r="S160" s="452"/>
      <c r="T160" s="452"/>
      <c r="U160" s="452"/>
      <c r="V160" s="452"/>
      <c r="W160" s="452"/>
      <c r="X160" s="453"/>
      <c r="Y160" s="891" t="s">
        <v>13</v>
      </c>
      <c r="Z160" s="783"/>
      <c r="AA160" s="784"/>
      <c r="AB160" s="892" t="s">
        <v>14</v>
      </c>
      <c r="AC160" s="892"/>
      <c r="AD160" s="892"/>
      <c r="AE160" s="563"/>
      <c r="AF160" s="564"/>
      <c r="AG160" s="564"/>
      <c r="AH160" s="564"/>
      <c r="AI160" s="563"/>
      <c r="AJ160" s="564"/>
      <c r="AK160" s="564"/>
      <c r="AL160" s="564"/>
      <c r="AM160" s="563"/>
      <c r="AN160" s="564"/>
      <c r="AO160" s="564"/>
      <c r="AP160" s="564"/>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6"/>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3" t="s">
        <v>11</v>
      </c>
      <c r="AC161" s="884"/>
      <c r="AD161" s="885"/>
      <c r="AE161" s="414" t="s">
        <v>412</v>
      </c>
      <c r="AF161" s="414"/>
      <c r="AG161" s="414"/>
      <c r="AH161" s="414"/>
      <c r="AI161" s="414" t="s">
        <v>564</v>
      </c>
      <c r="AJ161" s="414"/>
      <c r="AK161" s="414"/>
      <c r="AL161" s="414"/>
      <c r="AM161" s="414" t="s">
        <v>380</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6"/>
      <c r="B162" s="318"/>
      <c r="C162" s="319"/>
      <c r="D162" s="319"/>
      <c r="E162" s="319"/>
      <c r="F162" s="320"/>
      <c r="G162" s="342"/>
      <c r="H162" s="326"/>
      <c r="I162" s="326"/>
      <c r="J162" s="326"/>
      <c r="K162" s="326"/>
      <c r="L162" s="326"/>
      <c r="M162" s="326"/>
      <c r="N162" s="326"/>
      <c r="O162" s="327"/>
      <c r="P162" s="330"/>
      <c r="Q162" s="326"/>
      <c r="R162" s="326"/>
      <c r="S162" s="326"/>
      <c r="T162" s="326"/>
      <c r="U162" s="326"/>
      <c r="V162" s="326"/>
      <c r="W162" s="326"/>
      <c r="X162" s="327"/>
      <c r="Y162" s="344"/>
      <c r="Z162" s="345"/>
      <c r="AA162" s="346"/>
      <c r="AB162" s="401"/>
      <c r="AC162" s="486"/>
      <c r="AD162" s="487"/>
      <c r="AE162" s="414"/>
      <c r="AF162" s="414"/>
      <c r="AG162" s="414"/>
      <c r="AH162" s="414"/>
      <c r="AI162" s="414"/>
      <c r="AJ162" s="414"/>
      <c r="AK162" s="414"/>
      <c r="AL162" s="414"/>
      <c r="AM162" s="414"/>
      <c r="AN162" s="414"/>
      <c r="AO162" s="414"/>
      <c r="AP162" s="414"/>
      <c r="AQ162" s="495"/>
      <c r="AR162" s="435"/>
      <c r="AS162" s="433" t="s">
        <v>175</v>
      </c>
      <c r="AT162" s="434"/>
      <c r="AU162" s="435"/>
      <c r="AV162" s="435"/>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48"/>
      <c r="R163" s="448"/>
      <c r="S163" s="448"/>
      <c r="T163" s="448"/>
      <c r="U163" s="448"/>
      <c r="V163" s="448"/>
      <c r="W163" s="448"/>
      <c r="X163" s="449"/>
      <c r="Y163" s="887" t="s">
        <v>57</v>
      </c>
      <c r="Z163" s="888"/>
      <c r="AA163" s="889"/>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6"/>
      <c r="B164" s="318"/>
      <c r="C164" s="319"/>
      <c r="D164" s="319"/>
      <c r="E164" s="319"/>
      <c r="F164" s="320"/>
      <c r="G164" s="890"/>
      <c r="H164" s="382"/>
      <c r="I164" s="382"/>
      <c r="J164" s="382"/>
      <c r="K164" s="382"/>
      <c r="L164" s="382"/>
      <c r="M164" s="382"/>
      <c r="N164" s="382"/>
      <c r="O164" s="383"/>
      <c r="P164" s="450"/>
      <c r="Q164" s="450"/>
      <c r="R164" s="450"/>
      <c r="S164" s="450"/>
      <c r="T164" s="450"/>
      <c r="U164" s="450"/>
      <c r="V164" s="450"/>
      <c r="W164" s="450"/>
      <c r="X164" s="451"/>
      <c r="Y164" s="891" t="s">
        <v>50</v>
      </c>
      <c r="Z164" s="783"/>
      <c r="AA164" s="784"/>
      <c r="AB164" s="447"/>
      <c r="AC164" s="447"/>
      <c r="AD164" s="447"/>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7"/>
      <c r="B165" s="880"/>
      <c r="C165" s="881"/>
      <c r="D165" s="881"/>
      <c r="E165" s="881"/>
      <c r="F165" s="882"/>
      <c r="G165" s="893"/>
      <c r="H165" s="894"/>
      <c r="I165" s="894"/>
      <c r="J165" s="894"/>
      <c r="K165" s="894"/>
      <c r="L165" s="894"/>
      <c r="M165" s="894"/>
      <c r="N165" s="894"/>
      <c r="O165" s="895"/>
      <c r="P165" s="896"/>
      <c r="Q165" s="896"/>
      <c r="R165" s="896"/>
      <c r="S165" s="896"/>
      <c r="T165" s="896"/>
      <c r="U165" s="896"/>
      <c r="V165" s="896"/>
      <c r="W165" s="896"/>
      <c r="X165" s="897"/>
      <c r="Y165" s="898" t="s">
        <v>13</v>
      </c>
      <c r="Z165" s="899"/>
      <c r="AA165" s="900"/>
      <c r="AB165" s="901" t="s">
        <v>14</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c r="AZ165" s="10"/>
      <c r="BA165" s="10"/>
      <c r="BB165" s="10"/>
      <c r="BC165" s="10"/>
      <c r="BD165" s="10"/>
      <c r="BE165" s="10"/>
      <c r="BF165" s="10"/>
      <c r="BG165" s="10"/>
      <c r="BH165" s="10"/>
    </row>
    <row r="166" spans="1:60" ht="47.25" hidden="1" customHeight="1" x14ac:dyDescent="0.15">
      <c r="A166" s="310" t="s">
        <v>575</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47" t="s">
        <v>576</v>
      </c>
      <c r="B167" s="319"/>
      <c r="C167" s="319"/>
      <c r="D167" s="319"/>
      <c r="E167" s="319"/>
      <c r="F167" s="320"/>
      <c r="G167" s="349" t="s">
        <v>568</v>
      </c>
      <c r="H167" s="350"/>
      <c r="I167" s="350"/>
      <c r="J167" s="350"/>
      <c r="K167" s="350"/>
      <c r="L167" s="350"/>
      <c r="M167" s="350"/>
      <c r="N167" s="350"/>
      <c r="O167" s="350"/>
      <c r="P167" s="351" t="s">
        <v>567</v>
      </c>
      <c r="Q167" s="350"/>
      <c r="R167" s="350"/>
      <c r="S167" s="350"/>
      <c r="T167" s="350"/>
      <c r="U167" s="350"/>
      <c r="V167" s="350"/>
      <c r="W167" s="350"/>
      <c r="X167" s="352"/>
      <c r="Y167" s="353"/>
      <c r="Z167" s="354"/>
      <c r="AA167" s="355"/>
      <c r="AB167" s="400" t="s">
        <v>11</v>
      </c>
      <c r="AC167" s="400"/>
      <c r="AD167" s="400"/>
      <c r="AE167" s="414" t="s">
        <v>412</v>
      </c>
      <c r="AF167" s="414"/>
      <c r="AG167" s="414"/>
      <c r="AH167" s="414"/>
      <c r="AI167" s="414" t="s">
        <v>564</v>
      </c>
      <c r="AJ167" s="414"/>
      <c r="AK167" s="414"/>
      <c r="AL167" s="414"/>
      <c r="AM167" s="414" t="s">
        <v>380</v>
      </c>
      <c r="AN167" s="414"/>
      <c r="AO167" s="414"/>
      <c r="AP167" s="414"/>
      <c r="AQ167" s="410" t="s">
        <v>411</v>
      </c>
      <c r="AR167" s="411"/>
      <c r="AS167" s="411"/>
      <c r="AT167" s="412"/>
      <c r="AU167" s="410" t="s">
        <v>589</v>
      </c>
      <c r="AV167" s="411"/>
      <c r="AW167" s="411"/>
      <c r="AX167" s="413"/>
      <c r="AY167">
        <f>COUNTA($G$168)</f>
        <v>0</v>
      </c>
    </row>
    <row r="168" spans="1:60" ht="23.25" hidden="1" customHeight="1" x14ac:dyDescent="0.15">
      <c r="A168" s="347"/>
      <c r="B168" s="319"/>
      <c r="C168" s="319"/>
      <c r="D168" s="319"/>
      <c r="E168" s="319"/>
      <c r="F168" s="320"/>
      <c r="G168" s="428"/>
      <c r="H168" s="357"/>
      <c r="I168" s="357"/>
      <c r="J168" s="357"/>
      <c r="K168" s="357"/>
      <c r="L168" s="357"/>
      <c r="M168" s="357"/>
      <c r="N168" s="357"/>
      <c r="O168" s="357"/>
      <c r="P168" s="429"/>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4"/>
      <c r="AV168" s="405"/>
      <c r="AW168" s="405"/>
      <c r="AX168" s="406"/>
      <c r="AY168">
        <f>$AY$167</f>
        <v>0</v>
      </c>
    </row>
    <row r="169" spans="1:60" ht="23.25" hidden="1" customHeight="1" x14ac:dyDescent="0.15">
      <c r="A169" s="348"/>
      <c r="B169" s="322"/>
      <c r="C169" s="322"/>
      <c r="D169" s="322"/>
      <c r="E169" s="322"/>
      <c r="F169" s="323"/>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69"/>
      <c r="AC169" s="369"/>
      <c r="AD169" s="369"/>
      <c r="AE169" s="370"/>
      <c r="AF169" s="370"/>
      <c r="AG169" s="370"/>
      <c r="AH169" s="370"/>
      <c r="AI169" s="370"/>
      <c r="AJ169" s="370"/>
      <c r="AK169" s="370"/>
      <c r="AL169" s="370"/>
      <c r="AM169" s="370"/>
      <c r="AN169" s="370"/>
      <c r="AO169" s="370"/>
      <c r="AP169" s="370"/>
      <c r="AQ169" s="370"/>
      <c r="AR169" s="370"/>
      <c r="AS169" s="370"/>
      <c r="AT169" s="370"/>
      <c r="AU169" s="404"/>
      <c r="AV169" s="405"/>
      <c r="AW169" s="405"/>
      <c r="AX169" s="406"/>
      <c r="AY169">
        <f>$AY$167</f>
        <v>0</v>
      </c>
    </row>
    <row r="170" spans="1:60" ht="23.25" hidden="1" customHeight="1" x14ac:dyDescent="0.15">
      <c r="A170" s="460" t="s">
        <v>577</v>
      </c>
      <c r="B170" s="340"/>
      <c r="C170" s="340"/>
      <c r="D170" s="340"/>
      <c r="E170" s="340"/>
      <c r="F170" s="461"/>
      <c r="G170" s="225" t="s">
        <v>578</v>
      </c>
      <c r="H170" s="225"/>
      <c r="I170" s="225"/>
      <c r="J170" s="225"/>
      <c r="K170" s="225"/>
      <c r="L170" s="225"/>
      <c r="M170" s="225"/>
      <c r="N170" s="225"/>
      <c r="O170" s="225"/>
      <c r="P170" s="225"/>
      <c r="Q170" s="225"/>
      <c r="R170" s="225"/>
      <c r="S170" s="225"/>
      <c r="T170" s="225"/>
      <c r="U170" s="225"/>
      <c r="V170" s="225"/>
      <c r="W170" s="225"/>
      <c r="X170" s="254"/>
      <c r="Y170" s="444"/>
      <c r="Z170" s="445"/>
      <c r="AA170" s="446"/>
      <c r="AB170" s="224" t="s">
        <v>11</v>
      </c>
      <c r="AC170" s="225"/>
      <c r="AD170" s="254"/>
      <c r="AE170" s="414" t="s">
        <v>412</v>
      </c>
      <c r="AF170" s="414"/>
      <c r="AG170" s="414"/>
      <c r="AH170" s="414"/>
      <c r="AI170" s="414" t="s">
        <v>564</v>
      </c>
      <c r="AJ170" s="414"/>
      <c r="AK170" s="414"/>
      <c r="AL170" s="414"/>
      <c r="AM170" s="414" t="s">
        <v>380</v>
      </c>
      <c r="AN170" s="414"/>
      <c r="AO170" s="414"/>
      <c r="AP170" s="414"/>
      <c r="AQ170" s="415" t="s">
        <v>590</v>
      </c>
      <c r="AR170" s="416"/>
      <c r="AS170" s="416"/>
      <c r="AT170" s="416"/>
      <c r="AU170" s="416"/>
      <c r="AV170" s="416"/>
      <c r="AW170" s="416"/>
      <c r="AX170" s="417"/>
      <c r="AY170">
        <f>IF(SUBSTITUTE(SUBSTITUTE($G$171,"／",""),"　","")="",0,1)</f>
        <v>0</v>
      </c>
    </row>
    <row r="171" spans="1:60" ht="23.25" hidden="1" customHeight="1" x14ac:dyDescent="0.15">
      <c r="A171" s="462"/>
      <c r="B171" s="324"/>
      <c r="C171" s="324"/>
      <c r="D171" s="324"/>
      <c r="E171" s="324"/>
      <c r="F171" s="463"/>
      <c r="G171" s="393" t="s">
        <v>579</v>
      </c>
      <c r="H171" s="394"/>
      <c r="I171" s="394"/>
      <c r="J171" s="394"/>
      <c r="K171" s="394"/>
      <c r="L171" s="394"/>
      <c r="M171" s="394"/>
      <c r="N171" s="394"/>
      <c r="O171" s="394"/>
      <c r="P171" s="394"/>
      <c r="Q171" s="394"/>
      <c r="R171" s="394"/>
      <c r="S171" s="394"/>
      <c r="T171" s="394"/>
      <c r="U171" s="394"/>
      <c r="V171" s="394"/>
      <c r="W171" s="394"/>
      <c r="X171" s="394"/>
      <c r="Y171" s="418" t="s">
        <v>577</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4"/>
      <c r="B172" s="326"/>
      <c r="C172" s="326"/>
      <c r="D172" s="326"/>
      <c r="E172" s="326"/>
      <c r="F172" s="465"/>
      <c r="G172" s="395"/>
      <c r="H172" s="396"/>
      <c r="I172" s="396"/>
      <c r="J172" s="396"/>
      <c r="K172" s="396"/>
      <c r="L172" s="396"/>
      <c r="M172" s="396"/>
      <c r="N172" s="396"/>
      <c r="O172" s="396"/>
      <c r="P172" s="396"/>
      <c r="Q172" s="396"/>
      <c r="R172" s="396"/>
      <c r="S172" s="396"/>
      <c r="T172" s="396"/>
      <c r="U172" s="396"/>
      <c r="V172" s="396"/>
      <c r="W172" s="396"/>
      <c r="X172" s="396"/>
      <c r="Y172" s="384" t="s">
        <v>580</v>
      </c>
      <c r="Z172" s="398"/>
      <c r="AA172" s="399"/>
      <c r="AB172" s="424" t="s">
        <v>581</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2" t="s">
        <v>232</v>
      </c>
      <c r="B173" s="503"/>
      <c r="C173" s="503"/>
      <c r="D173" s="503"/>
      <c r="E173" s="503"/>
      <c r="F173" s="504"/>
      <c r="G173" s="476" t="s">
        <v>139</v>
      </c>
      <c r="H173" s="324"/>
      <c r="I173" s="324"/>
      <c r="J173" s="324"/>
      <c r="K173" s="324"/>
      <c r="L173" s="324"/>
      <c r="M173" s="324"/>
      <c r="N173" s="324"/>
      <c r="O173" s="325"/>
      <c r="P173" s="328" t="s">
        <v>55</v>
      </c>
      <c r="Q173" s="324"/>
      <c r="R173" s="324"/>
      <c r="S173" s="324"/>
      <c r="T173" s="324"/>
      <c r="U173" s="324"/>
      <c r="V173" s="324"/>
      <c r="W173" s="324"/>
      <c r="X173" s="325"/>
      <c r="Y173" s="477"/>
      <c r="Z173" s="478"/>
      <c r="AA173" s="479"/>
      <c r="AB173" s="483" t="s">
        <v>11</v>
      </c>
      <c r="AC173" s="484"/>
      <c r="AD173" s="485"/>
      <c r="AE173" s="414" t="s">
        <v>412</v>
      </c>
      <c r="AF173" s="414"/>
      <c r="AG173" s="414"/>
      <c r="AH173" s="414"/>
      <c r="AI173" s="414" t="s">
        <v>564</v>
      </c>
      <c r="AJ173" s="414"/>
      <c r="AK173" s="414"/>
      <c r="AL173" s="414"/>
      <c r="AM173" s="414" t="s">
        <v>380</v>
      </c>
      <c r="AN173" s="414"/>
      <c r="AO173" s="414"/>
      <c r="AP173" s="414"/>
      <c r="AQ173" s="457" t="s">
        <v>174</v>
      </c>
      <c r="AR173" s="458"/>
      <c r="AS173" s="458"/>
      <c r="AT173" s="459"/>
      <c r="AU173" s="324" t="s">
        <v>128</v>
      </c>
      <c r="AV173" s="324"/>
      <c r="AW173" s="324"/>
      <c r="AX173" s="329"/>
      <c r="AY173">
        <f>COUNTA($G$175)</f>
        <v>0</v>
      </c>
    </row>
    <row r="174" spans="1:60" ht="18.75" hidden="1" customHeight="1" x14ac:dyDescent="0.15">
      <c r="A174" s="505"/>
      <c r="B174" s="506"/>
      <c r="C174" s="506"/>
      <c r="D174" s="506"/>
      <c r="E174" s="506"/>
      <c r="F174" s="507"/>
      <c r="G174" s="342"/>
      <c r="H174" s="326"/>
      <c r="I174" s="326"/>
      <c r="J174" s="326"/>
      <c r="K174" s="326"/>
      <c r="L174" s="326"/>
      <c r="M174" s="326"/>
      <c r="N174" s="326"/>
      <c r="O174" s="327"/>
      <c r="P174" s="330"/>
      <c r="Q174" s="326"/>
      <c r="R174" s="326"/>
      <c r="S174" s="326"/>
      <c r="T174" s="326"/>
      <c r="U174" s="326"/>
      <c r="V174" s="326"/>
      <c r="W174" s="326"/>
      <c r="X174" s="327"/>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6" t="s">
        <v>166</v>
      </c>
      <c r="AX174" s="331"/>
      <c r="AY174">
        <f t="shared" ref="AY174:AY179" si="7">$AY$173</f>
        <v>0</v>
      </c>
    </row>
    <row r="175" spans="1:60" ht="23.25" hidden="1" customHeight="1" x14ac:dyDescent="0.15">
      <c r="A175" s="508"/>
      <c r="B175" s="506"/>
      <c r="C175" s="506"/>
      <c r="D175" s="506"/>
      <c r="E175" s="506"/>
      <c r="F175" s="507"/>
      <c r="G175" s="373"/>
      <c r="H175" s="374"/>
      <c r="I175" s="374"/>
      <c r="J175" s="374"/>
      <c r="K175" s="374"/>
      <c r="L175" s="374"/>
      <c r="M175" s="374"/>
      <c r="N175" s="374"/>
      <c r="O175" s="375"/>
      <c r="P175" s="141"/>
      <c r="Q175" s="141"/>
      <c r="R175" s="141"/>
      <c r="S175" s="141"/>
      <c r="T175" s="141"/>
      <c r="U175" s="141"/>
      <c r="V175" s="141"/>
      <c r="W175" s="141"/>
      <c r="X175" s="142"/>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4" t="s">
        <v>50</v>
      </c>
      <c r="Z176" s="225"/>
      <c r="AA176" s="254"/>
      <c r="AB176" s="447"/>
      <c r="AC176" s="447"/>
      <c r="AD176" s="447"/>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8"/>
      <c r="B177" s="506"/>
      <c r="C177" s="506"/>
      <c r="D177" s="506"/>
      <c r="E177" s="506"/>
      <c r="F177" s="507"/>
      <c r="G177" s="379"/>
      <c r="H177" s="380"/>
      <c r="I177" s="380"/>
      <c r="J177" s="380"/>
      <c r="K177" s="380"/>
      <c r="L177" s="380"/>
      <c r="M177" s="380"/>
      <c r="N177" s="380"/>
      <c r="O177" s="381"/>
      <c r="P177" s="144"/>
      <c r="Q177" s="144"/>
      <c r="R177" s="144"/>
      <c r="S177" s="144"/>
      <c r="T177" s="144"/>
      <c r="U177" s="144"/>
      <c r="V177" s="144"/>
      <c r="W177" s="144"/>
      <c r="X177" s="145"/>
      <c r="Y177" s="224" t="s">
        <v>13</v>
      </c>
      <c r="Z177" s="225"/>
      <c r="AA177" s="254"/>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60" t="s">
        <v>256</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8"/>
      <c r="B179" s="322"/>
      <c r="C179" s="322"/>
      <c r="D179" s="322"/>
      <c r="E179" s="322"/>
      <c r="F179" s="323"/>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6" t="s">
        <v>569</v>
      </c>
      <c r="B180" s="318" t="s">
        <v>570</v>
      </c>
      <c r="C180" s="319"/>
      <c r="D180" s="319"/>
      <c r="E180" s="319"/>
      <c r="F180" s="320"/>
      <c r="G180" s="324" t="s">
        <v>571</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591</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6"/>
      <c r="B183" s="318"/>
      <c r="C183" s="319"/>
      <c r="D183" s="319"/>
      <c r="E183" s="319"/>
      <c r="F183" s="320"/>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6"/>
      <c r="B184" s="321"/>
      <c r="C184" s="322"/>
      <c r="D184" s="322"/>
      <c r="E184" s="322"/>
      <c r="F184" s="323"/>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6"/>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3" t="s">
        <v>11</v>
      </c>
      <c r="AC185" s="884"/>
      <c r="AD185" s="885"/>
      <c r="AE185" s="414" t="s">
        <v>412</v>
      </c>
      <c r="AF185" s="414"/>
      <c r="AG185" s="414"/>
      <c r="AH185" s="414"/>
      <c r="AI185" s="414" t="s">
        <v>564</v>
      </c>
      <c r="AJ185" s="414"/>
      <c r="AK185" s="414"/>
      <c r="AL185" s="414"/>
      <c r="AM185" s="414" t="s">
        <v>380</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6"/>
      <c r="B186" s="318"/>
      <c r="C186" s="319"/>
      <c r="D186" s="319"/>
      <c r="E186" s="319"/>
      <c r="F186" s="320"/>
      <c r="G186" s="342"/>
      <c r="H186" s="326"/>
      <c r="I186" s="326"/>
      <c r="J186" s="326"/>
      <c r="K186" s="326"/>
      <c r="L186" s="326"/>
      <c r="M186" s="326"/>
      <c r="N186" s="326"/>
      <c r="O186" s="327"/>
      <c r="P186" s="330"/>
      <c r="Q186" s="326"/>
      <c r="R186" s="326"/>
      <c r="S186" s="326"/>
      <c r="T186" s="326"/>
      <c r="U186" s="326"/>
      <c r="V186" s="326"/>
      <c r="W186" s="326"/>
      <c r="X186" s="327"/>
      <c r="Y186" s="344"/>
      <c r="Z186" s="345"/>
      <c r="AA186" s="346"/>
      <c r="AB186" s="401"/>
      <c r="AC186" s="486"/>
      <c r="AD186" s="487"/>
      <c r="AE186" s="414"/>
      <c r="AF186" s="414"/>
      <c r="AG186" s="414"/>
      <c r="AH186" s="414"/>
      <c r="AI186" s="414"/>
      <c r="AJ186" s="414"/>
      <c r="AK186" s="414"/>
      <c r="AL186" s="414"/>
      <c r="AM186" s="414"/>
      <c r="AN186" s="414"/>
      <c r="AO186" s="414"/>
      <c r="AP186" s="414"/>
      <c r="AQ186" s="495"/>
      <c r="AR186" s="435"/>
      <c r="AS186" s="433" t="s">
        <v>175</v>
      </c>
      <c r="AT186" s="434"/>
      <c r="AU186" s="435"/>
      <c r="AV186" s="435"/>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48"/>
      <c r="R187" s="448"/>
      <c r="S187" s="448"/>
      <c r="T187" s="448"/>
      <c r="U187" s="448"/>
      <c r="V187" s="448"/>
      <c r="W187" s="448"/>
      <c r="X187" s="449"/>
      <c r="Y187" s="887" t="s">
        <v>57</v>
      </c>
      <c r="Z187" s="888"/>
      <c r="AA187" s="889"/>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6"/>
      <c r="B188" s="318"/>
      <c r="C188" s="319"/>
      <c r="D188" s="319"/>
      <c r="E188" s="319"/>
      <c r="F188" s="320"/>
      <c r="G188" s="890"/>
      <c r="H188" s="382"/>
      <c r="I188" s="382"/>
      <c r="J188" s="382"/>
      <c r="K188" s="382"/>
      <c r="L188" s="382"/>
      <c r="M188" s="382"/>
      <c r="N188" s="382"/>
      <c r="O188" s="383"/>
      <c r="P188" s="450"/>
      <c r="Q188" s="450"/>
      <c r="R188" s="450"/>
      <c r="S188" s="450"/>
      <c r="T188" s="450"/>
      <c r="U188" s="450"/>
      <c r="V188" s="450"/>
      <c r="W188" s="450"/>
      <c r="X188" s="451"/>
      <c r="Y188" s="891" t="s">
        <v>50</v>
      </c>
      <c r="Z188" s="783"/>
      <c r="AA188" s="784"/>
      <c r="AB188" s="447"/>
      <c r="AC188" s="447"/>
      <c r="AD188" s="447"/>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2"/>
      <c r="Q189" s="452"/>
      <c r="R189" s="452"/>
      <c r="S189" s="452"/>
      <c r="T189" s="452"/>
      <c r="U189" s="452"/>
      <c r="V189" s="452"/>
      <c r="W189" s="452"/>
      <c r="X189" s="453"/>
      <c r="Y189" s="891" t="s">
        <v>13</v>
      </c>
      <c r="Z189" s="783"/>
      <c r="AA189" s="784"/>
      <c r="AB189" s="892" t="s">
        <v>14</v>
      </c>
      <c r="AC189" s="892"/>
      <c r="AD189" s="892"/>
      <c r="AE189" s="563"/>
      <c r="AF189" s="564"/>
      <c r="AG189" s="564"/>
      <c r="AH189" s="564"/>
      <c r="AI189" s="563"/>
      <c r="AJ189" s="564"/>
      <c r="AK189" s="564"/>
      <c r="AL189" s="564"/>
      <c r="AM189" s="563"/>
      <c r="AN189" s="564"/>
      <c r="AO189" s="564"/>
      <c r="AP189" s="564"/>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6"/>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3" t="s">
        <v>11</v>
      </c>
      <c r="AC190" s="884"/>
      <c r="AD190" s="885"/>
      <c r="AE190" s="414" t="s">
        <v>412</v>
      </c>
      <c r="AF190" s="414"/>
      <c r="AG190" s="414"/>
      <c r="AH190" s="414"/>
      <c r="AI190" s="414" t="s">
        <v>564</v>
      </c>
      <c r="AJ190" s="414"/>
      <c r="AK190" s="414"/>
      <c r="AL190" s="414"/>
      <c r="AM190" s="414" t="s">
        <v>380</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6"/>
      <c r="B191" s="318"/>
      <c r="C191" s="319"/>
      <c r="D191" s="319"/>
      <c r="E191" s="319"/>
      <c r="F191" s="320"/>
      <c r="G191" s="342"/>
      <c r="H191" s="326"/>
      <c r="I191" s="326"/>
      <c r="J191" s="326"/>
      <c r="K191" s="326"/>
      <c r="L191" s="326"/>
      <c r="M191" s="326"/>
      <c r="N191" s="326"/>
      <c r="O191" s="327"/>
      <c r="P191" s="330"/>
      <c r="Q191" s="326"/>
      <c r="R191" s="326"/>
      <c r="S191" s="326"/>
      <c r="T191" s="326"/>
      <c r="U191" s="326"/>
      <c r="V191" s="326"/>
      <c r="W191" s="326"/>
      <c r="X191" s="327"/>
      <c r="Y191" s="344"/>
      <c r="Z191" s="345"/>
      <c r="AA191" s="346"/>
      <c r="AB191" s="401"/>
      <c r="AC191" s="486"/>
      <c r="AD191" s="487"/>
      <c r="AE191" s="414"/>
      <c r="AF191" s="414"/>
      <c r="AG191" s="414"/>
      <c r="AH191" s="414"/>
      <c r="AI191" s="414"/>
      <c r="AJ191" s="414"/>
      <c r="AK191" s="414"/>
      <c r="AL191" s="414"/>
      <c r="AM191" s="414"/>
      <c r="AN191" s="414"/>
      <c r="AO191" s="414"/>
      <c r="AP191" s="414"/>
      <c r="AQ191" s="495"/>
      <c r="AR191" s="435"/>
      <c r="AS191" s="433" t="s">
        <v>175</v>
      </c>
      <c r="AT191" s="434"/>
      <c r="AU191" s="435"/>
      <c r="AV191" s="435"/>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48"/>
      <c r="R192" s="448"/>
      <c r="S192" s="448"/>
      <c r="T192" s="448"/>
      <c r="U192" s="448"/>
      <c r="V192" s="448"/>
      <c r="W192" s="448"/>
      <c r="X192" s="449"/>
      <c r="Y192" s="887" t="s">
        <v>57</v>
      </c>
      <c r="Z192" s="888"/>
      <c r="AA192" s="889"/>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6"/>
      <c r="B193" s="318"/>
      <c r="C193" s="319"/>
      <c r="D193" s="319"/>
      <c r="E193" s="319"/>
      <c r="F193" s="320"/>
      <c r="G193" s="890"/>
      <c r="H193" s="382"/>
      <c r="I193" s="382"/>
      <c r="J193" s="382"/>
      <c r="K193" s="382"/>
      <c r="L193" s="382"/>
      <c r="M193" s="382"/>
      <c r="N193" s="382"/>
      <c r="O193" s="383"/>
      <c r="P193" s="450"/>
      <c r="Q193" s="450"/>
      <c r="R193" s="450"/>
      <c r="S193" s="450"/>
      <c r="T193" s="450"/>
      <c r="U193" s="450"/>
      <c r="V193" s="450"/>
      <c r="W193" s="450"/>
      <c r="X193" s="451"/>
      <c r="Y193" s="891" t="s">
        <v>50</v>
      </c>
      <c r="Z193" s="783"/>
      <c r="AA193" s="784"/>
      <c r="AB193" s="447"/>
      <c r="AC193" s="447"/>
      <c r="AD193" s="447"/>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2"/>
      <c r="Q194" s="452"/>
      <c r="R194" s="452"/>
      <c r="S194" s="452"/>
      <c r="T194" s="452"/>
      <c r="U194" s="452"/>
      <c r="V194" s="452"/>
      <c r="W194" s="452"/>
      <c r="X194" s="453"/>
      <c r="Y194" s="891" t="s">
        <v>13</v>
      </c>
      <c r="Z194" s="783"/>
      <c r="AA194" s="784"/>
      <c r="AB194" s="892" t="s">
        <v>14</v>
      </c>
      <c r="AC194" s="892"/>
      <c r="AD194" s="892"/>
      <c r="AE194" s="563"/>
      <c r="AF194" s="564"/>
      <c r="AG194" s="564"/>
      <c r="AH194" s="564"/>
      <c r="AI194" s="563"/>
      <c r="AJ194" s="564"/>
      <c r="AK194" s="564"/>
      <c r="AL194" s="564"/>
      <c r="AM194" s="563"/>
      <c r="AN194" s="564"/>
      <c r="AO194" s="564"/>
      <c r="AP194" s="564"/>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6"/>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3" t="s">
        <v>11</v>
      </c>
      <c r="AC195" s="884"/>
      <c r="AD195" s="885"/>
      <c r="AE195" s="414" t="s">
        <v>412</v>
      </c>
      <c r="AF195" s="414"/>
      <c r="AG195" s="414"/>
      <c r="AH195" s="414"/>
      <c r="AI195" s="414" t="s">
        <v>564</v>
      </c>
      <c r="AJ195" s="414"/>
      <c r="AK195" s="414"/>
      <c r="AL195" s="414"/>
      <c r="AM195" s="414" t="s">
        <v>380</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6"/>
      <c r="B196" s="318"/>
      <c r="C196" s="319"/>
      <c r="D196" s="319"/>
      <c r="E196" s="319"/>
      <c r="F196" s="320"/>
      <c r="G196" s="342"/>
      <c r="H196" s="326"/>
      <c r="I196" s="326"/>
      <c r="J196" s="326"/>
      <c r="K196" s="326"/>
      <c r="L196" s="326"/>
      <c r="M196" s="326"/>
      <c r="N196" s="326"/>
      <c r="O196" s="327"/>
      <c r="P196" s="330"/>
      <c r="Q196" s="326"/>
      <c r="R196" s="326"/>
      <c r="S196" s="326"/>
      <c r="T196" s="326"/>
      <c r="U196" s="326"/>
      <c r="V196" s="326"/>
      <c r="W196" s="326"/>
      <c r="X196" s="327"/>
      <c r="Y196" s="344"/>
      <c r="Z196" s="345"/>
      <c r="AA196" s="346"/>
      <c r="AB196" s="401"/>
      <c r="AC196" s="486"/>
      <c r="AD196" s="487"/>
      <c r="AE196" s="414"/>
      <c r="AF196" s="414"/>
      <c r="AG196" s="414"/>
      <c r="AH196" s="414"/>
      <c r="AI196" s="414"/>
      <c r="AJ196" s="414"/>
      <c r="AK196" s="414"/>
      <c r="AL196" s="414"/>
      <c r="AM196" s="414"/>
      <c r="AN196" s="414"/>
      <c r="AO196" s="414"/>
      <c r="AP196" s="414"/>
      <c r="AQ196" s="495"/>
      <c r="AR196" s="435"/>
      <c r="AS196" s="433" t="s">
        <v>175</v>
      </c>
      <c r="AT196" s="434"/>
      <c r="AU196" s="435"/>
      <c r="AV196" s="435"/>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48"/>
      <c r="R197" s="448"/>
      <c r="S197" s="448"/>
      <c r="T197" s="448"/>
      <c r="U197" s="448"/>
      <c r="V197" s="448"/>
      <c r="W197" s="448"/>
      <c r="X197" s="449"/>
      <c r="Y197" s="887" t="s">
        <v>57</v>
      </c>
      <c r="Z197" s="888"/>
      <c r="AA197" s="889"/>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6"/>
      <c r="B198" s="318"/>
      <c r="C198" s="319"/>
      <c r="D198" s="319"/>
      <c r="E198" s="319"/>
      <c r="F198" s="320"/>
      <c r="G198" s="890"/>
      <c r="H198" s="382"/>
      <c r="I198" s="382"/>
      <c r="J198" s="382"/>
      <c r="K198" s="382"/>
      <c r="L198" s="382"/>
      <c r="M198" s="382"/>
      <c r="N198" s="382"/>
      <c r="O198" s="383"/>
      <c r="P198" s="450"/>
      <c r="Q198" s="450"/>
      <c r="R198" s="450"/>
      <c r="S198" s="450"/>
      <c r="T198" s="450"/>
      <c r="U198" s="450"/>
      <c r="V198" s="450"/>
      <c r="W198" s="450"/>
      <c r="X198" s="451"/>
      <c r="Y198" s="891" t="s">
        <v>50</v>
      </c>
      <c r="Z198" s="783"/>
      <c r="AA198" s="784"/>
      <c r="AB198" s="447"/>
      <c r="AC198" s="447"/>
      <c r="AD198" s="447"/>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7"/>
      <c r="B199" s="880"/>
      <c r="C199" s="881"/>
      <c r="D199" s="881"/>
      <c r="E199" s="881"/>
      <c r="F199" s="882"/>
      <c r="G199" s="893"/>
      <c r="H199" s="894"/>
      <c r="I199" s="894"/>
      <c r="J199" s="894"/>
      <c r="K199" s="894"/>
      <c r="L199" s="894"/>
      <c r="M199" s="894"/>
      <c r="N199" s="894"/>
      <c r="O199" s="895"/>
      <c r="P199" s="896"/>
      <c r="Q199" s="896"/>
      <c r="R199" s="896"/>
      <c r="S199" s="896"/>
      <c r="T199" s="896"/>
      <c r="U199" s="896"/>
      <c r="V199" s="896"/>
      <c r="W199" s="896"/>
      <c r="X199" s="897"/>
      <c r="Y199" s="898" t="s">
        <v>13</v>
      </c>
      <c r="Z199" s="899"/>
      <c r="AA199" s="900"/>
      <c r="AB199" s="901" t="s">
        <v>14</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c r="AZ199" s="10"/>
      <c r="BA199" s="10"/>
      <c r="BB199" s="10"/>
      <c r="BC199" s="10"/>
      <c r="BD199" s="10"/>
      <c r="BE199" s="10"/>
      <c r="BF199" s="10"/>
      <c r="BG199" s="10"/>
      <c r="BH199" s="10"/>
    </row>
    <row r="200" spans="1:60" ht="18.75" hidden="1" customHeight="1" x14ac:dyDescent="0.15">
      <c r="A200" s="580" t="s">
        <v>233</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229</v>
      </c>
      <c r="X200" s="554"/>
      <c r="Y200" s="557"/>
      <c r="Z200" s="557"/>
      <c r="AA200" s="558"/>
      <c r="AB200" s="551" t="s">
        <v>11</v>
      </c>
      <c r="AC200" s="548"/>
      <c r="AD200" s="549"/>
      <c r="AE200" s="414" t="s">
        <v>412</v>
      </c>
      <c r="AF200" s="414"/>
      <c r="AG200" s="414"/>
      <c r="AH200" s="414"/>
      <c r="AI200" s="414" t="s">
        <v>564</v>
      </c>
      <c r="AJ200" s="414"/>
      <c r="AK200" s="414"/>
      <c r="AL200" s="414"/>
      <c r="AM200" s="414" t="s">
        <v>380</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246</v>
      </c>
      <c r="AC202" s="541"/>
      <c r="AD202" s="541"/>
      <c r="AE202" s="388"/>
      <c r="AF202" s="371"/>
      <c r="AG202" s="371"/>
      <c r="AH202" s="371"/>
      <c r="AI202" s="388"/>
      <c r="AJ202" s="371"/>
      <c r="AK202" s="371"/>
      <c r="AL202" s="371"/>
      <c r="AM202" s="388"/>
      <c r="AN202" s="371"/>
      <c r="AO202" s="371"/>
      <c r="AP202" s="371"/>
      <c r="AQ202" s="388"/>
      <c r="AR202" s="371"/>
      <c r="AS202" s="371"/>
      <c r="AT202" s="561"/>
      <c r="AU202" s="371"/>
      <c r="AV202" s="371"/>
      <c r="AW202" s="371"/>
      <c r="AX202" s="372"/>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7" t="s">
        <v>50</v>
      </c>
      <c r="Z203" s="277"/>
      <c r="AA203" s="309"/>
      <c r="AB203" s="584" t="s">
        <v>246</v>
      </c>
      <c r="AC203" s="584"/>
      <c r="AD203" s="584"/>
      <c r="AE203" s="388"/>
      <c r="AF203" s="371"/>
      <c r="AG203" s="371"/>
      <c r="AH203" s="371"/>
      <c r="AI203" s="388"/>
      <c r="AJ203" s="371"/>
      <c r="AK203" s="371"/>
      <c r="AL203" s="371"/>
      <c r="AM203" s="388"/>
      <c r="AN203" s="371"/>
      <c r="AO203" s="371"/>
      <c r="AP203" s="371"/>
      <c r="AQ203" s="388"/>
      <c r="AR203" s="371"/>
      <c r="AS203" s="371"/>
      <c r="AT203" s="561"/>
      <c r="AU203" s="371"/>
      <c r="AV203" s="371"/>
      <c r="AW203" s="371"/>
      <c r="AX203" s="372"/>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7" t="s">
        <v>13</v>
      </c>
      <c r="Z204" s="277"/>
      <c r="AA204" s="309"/>
      <c r="AB204" s="562" t="s">
        <v>247</v>
      </c>
      <c r="AC204" s="562"/>
      <c r="AD204" s="562"/>
      <c r="AE204" s="563"/>
      <c r="AF204" s="564"/>
      <c r="AG204" s="564"/>
      <c r="AH204" s="564"/>
      <c r="AI204" s="563"/>
      <c r="AJ204" s="564"/>
      <c r="AK204" s="564"/>
      <c r="AL204" s="564"/>
      <c r="AM204" s="563"/>
      <c r="AN204" s="564"/>
      <c r="AO204" s="564"/>
      <c r="AP204" s="564"/>
      <c r="AQ204" s="388"/>
      <c r="AR204" s="371"/>
      <c r="AS204" s="371"/>
      <c r="AT204" s="561"/>
      <c r="AU204" s="371"/>
      <c r="AV204" s="371"/>
      <c r="AW204" s="371"/>
      <c r="AX204" s="372"/>
      <c r="AY204">
        <f t="shared" si="10"/>
        <v>0</v>
      </c>
    </row>
    <row r="205" spans="1:60" ht="23.25" hidden="1" customHeight="1" x14ac:dyDescent="0.15">
      <c r="A205" s="565" t="s">
        <v>236</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245</v>
      </c>
      <c r="X205" s="575"/>
      <c r="Y205" s="539" t="s">
        <v>12</v>
      </c>
      <c r="Z205" s="539"/>
      <c r="AA205" s="540"/>
      <c r="AB205" s="541" t="s">
        <v>246</v>
      </c>
      <c r="AC205" s="541"/>
      <c r="AD205" s="541"/>
      <c r="AE205" s="388"/>
      <c r="AF205" s="371"/>
      <c r="AG205" s="371"/>
      <c r="AH205" s="371"/>
      <c r="AI205" s="388"/>
      <c r="AJ205" s="371"/>
      <c r="AK205" s="371"/>
      <c r="AL205" s="371"/>
      <c r="AM205" s="388"/>
      <c r="AN205" s="371"/>
      <c r="AO205" s="371"/>
      <c r="AP205" s="371"/>
      <c r="AQ205" s="388"/>
      <c r="AR205" s="371"/>
      <c r="AS205" s="371"/>
      <c r="AT205" s="561"/>
      <c r="AU205" s="371"/>
      <c r="AV205" s="371"/>
      <c r="AW205" s="371"/>
      <c r="AX205" s="372"/>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7" t="s">
        <v>50</v>
      </c>
      <c r="Z206" s="277"/>
      <c r="AA206" s="309"/>
      <c r="AB206" s="584" t="s">
        <v>246</v>
      </c>
      <c r="AC206" s="584"/>
      <c r="AD206" s="584"/>
      <c r="AE206" s="388"/>
      <c r="AF206" s="371"/>
      <c r="AG206" s="371"/>
      <c r="AH206" s="371"/>
      <c r="AI206" s="388"/>
      <c r="AJ206" s="371"/>
      <c r="AK206" s="371"/>
      <c r="AL206" s="371"/>
      <c r="AM206" s="388"/>
      <c r="AN206" s="371"/>
      <c r="AO206" s="371"/>
      <c r="AP206" s="371"/>
      <c r="AQ206" s="388"/>
      <c r="AR206" s="371"/>
      <c r="AS206" s="371"/>
      <c r="AT206" s="561"/>
      <c r="AU206" s="371"/>
      <c r="AV206" s="371"/>
      <c r="AW206" s="371"/>
      <c r="AX206" s="372"/>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7" t="s">
        <v>13</v>
      </c>
      <c r="Z207" s="277"/>
      <c r="AA207" s="309"/>
      <c r="AB207" s="562" t="s">
        <v>247</v>
      </c>
      <c r="AC207" s="562"/>
      <c r="AD207" s="562"/>
      <c r="AE207" s="563"/>
      <c r="AF207" s="564"/>
      <c r="AG207" s="564"/>
      <c r="AH207" s="564"/>
      <c r="AI207" s="563"/>
      <c r="AJ207" s="564"/>
      <c r="AK207" s="564"/>
      <c r="AL207" s="564"/>
      <c r="AM207" s="563"/>
      <c r="AN207" s="564"/>
      <c r="AO207" s="564"/>
      <c r="AP207" s="583"/>
      <c r="AQ207" s="388"/>
      <c r="AR207" s="371"/>
      <c r="AS207" s="371"/>
      <c r="AT207" s="561"/>
      <c r="AU207" s="371"/>
      <c r="AV207" s="371"/>
      <c r="AW207" s="371"/>
      <c r="AX207" s="372"/>
      <c r="AY207">
        <f t="shared" si="10"/>
        <v>0</v>
      </c>
    </row>
    <row r="208" spans="1:60" ht="18.75" hidden="1" customHeight="1" x14ac:dyDescent="0.15">
      <c r="A208" s="589" t="s">
        <v>233</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8" t="s">
        <v>412</v>
      </c>
      <c r="AF208" s="138"/>
      <c r="AG208" s="138"/>
      <c r="AH208" s="138"/>
      <c r="AI208" s="414" t="s">
        <v>564</v>
      </c>
      <c r="AJ208" s="414"/>
      <c r="AK208" s="414"/>
      <c r="AL208" s="414"/>
      <c r="AM208" s="414" t="s">
        <v>380</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30"/>
      <c r="AC209" s="326"/>
      <c r="AD209" s="327"/>
      <c r="AE209" s="138"/>
      <c r="AF209" s="138"/>
      <c r="AG209" s="138"/>
      <c r="AH209" s="138"/>
      <c r="AI209" s="414"/>
      <c r="AJ209" s="414"/>
      <c r="AK209" s="414"/>
      <c r="AL209" s="414"/>
      <c r="AM209" s="414"/>
      <c r="AN209" s="414"/>
      <c r="AO209" s="414"/>
      <c r="AP209" s="414"/>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41"/>
      <c r="I210" s="141"/>
      <c r="J210" s="141"/>
      <c r="K210" s="141"/>
      <c r="L210" s="141"/>
      <c r="M210" s="141"/>
      <c r="N210" s="141"/>
      <c r="O210" s="142"/>
      <c r="P210" s="141"/>
      <c r="Q210" s="141"/>
      <c r="R210" s="141"/>
      <c r="S210" s="141"/>
      <c r="T210" s="141"/>
      <c r="U210" s="141"/>
      <c r="V210" s="141"/>
      <c r="W210" s="141"/>
      <c r="X210" s="142"/>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5"/>
      <c r="B211" s="566"/>
      <c r="C211" s="566"/>
      <c r="D211" s="566"/>
      <c r="E211" s="566"/>
      <c r="F211" s="567"/>
      <c r="G211" s="602"/>
      <c r="H211" s="382"/>
      <c r="I211" s="382"/>
      <c r="J211" s="382"/>
      <c r="K211" s="382"/>
      <c r="L211" s="382"/>
      <c r="M211" s="382"/>
      <c r="N211" s="382"/>
      <c r="O211" s="383"/>
      <c r="P211" s="382"/>
      <c r="Q211" s="382"/>
      <c r="R211" s="382"/>
      <c r="S211" s="382"/>
      <c r="T211" s="382"/>
      <c r="U211" s="382"/>
      <c r="V211" s="382"/>
      <c r="W211" s="382"/>
      <c r="X211" s="383"/>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5"/>
      <c r="B212" s="566"/>
      <c r="C212" s="566"/>
      <c r="D212" s="566"/>
      <c r="E212" s="566"/>
      <c r="F212" s="567"/>
      <c r="G212" s="603"/>
      <c r="H212" s="144"/>
      <c r="I212" s="144"/>
      <c r="J212" s="144"/>
      <c r="K212" s="144"/>
      <c r="L212" s="144"/>
      <c r="M212" s="144"/>
      <c r="N212" s="144"/>
      <c r="O212" s="145"/>
      <c r="P212" s="382"/>
      <c r="Q212" s="382"/>
      <c r="R212" s="382"/>
      <c r="S212" s="382"/>
      <c r="T212" s="382"/>
      <c r="U212" s="382"/>
      <c r="V212" s="382"/>
      <c r="W212" s="382"/>
      <c r="X212" s="383"/>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1"/>
      <c r="AV212" s="371"/>
      <c r="AW212" s="371"/>
      <c r="AX212" s="372"/>
      <c r="AY212">
        <f>$AY$208</f>
        <v>0</v>
      </c>
    </row>
    <row r="213" spans="1:51" ht="69.75" hidden="1" customHeight="1" x14ac:dyDescent="0.15">
      <c r="A213" s="644" t="s">
        <v>259</v>
      </c>
      <c r="B213" s="645"/>
      <c r="C213" s="645"/>
      <c r="D213" s="645"/>
      <c r="E213" s="569" t="s">
        <v>221</v>
      </c>
      <c r="F213" s="570"/>
      <c r="G213" s="81"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572</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228</v>
      </c>
      <c r="AP214" s="661"/>
      <c r="AQ214" s="661"/>
      <c r="AR214" s="80" t="s">
        <v>702</v>
      </c>
      <c r="AS214" s="660"/>
      <c r="AT214" s="661"/>
      <c r="AU214" s="661"/>
      <c r="AV214" s="661"/>
      <c r="AW214" s="661"/>
      <c r="AX214" s="662"/>
      <c r="AY214">
        <f>COUNTIF($AR$214,"☑")</f>
        <v>1</v>
      </c>
    </row>
    <row r="215" spans="1:51" ht="45" customHeight="1" x14ac:dyDescent="0.15">
      <c r="A215" s="650" t="s">
        <v>279</v>
      </c>
      <c r="B215" s="651"/>
      <c r="C215" s="653" t="s">
        <v>178</v>
      </c>
      <c r="D215" s="651"/>
      <c r="E215" s="654" t="s">
        <v>194</v>
      </c>
      <c r="F215" s="655"/>
      <c r="G215" s="656" t="s">
        <v>681</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40" t="s">
        <v>682</v>
      </c>
      <c r="H216" s="141"/>
      <c r="I216" s="141"/>
      <c r="J216" s="141"/>
      <c r="K216" s="141"/>
      <c r="L216" s="141"/>
      <c r="M216" s="141"/>
      <c r="N216" s="141"/>
      <c r="O216" s="141"/>
      <c r="P216" s="141"/>
      <c r="Q216" s="141"/>
      <c r="R216" s="141"/>
      <c r="S216" s="141"/>
      <c r="T216" s="141"/>
      <c r="U216" s="141"/>
      <c r="V216" s="142"/>
      <c r="W216" s="628" t="s">
        <v>582</v>
      </c>
      <c r="X216" s="629"/>
      <c r="Y216" s="629"/>
      <c r="Z216" s="629"/>
      <c r="AA216" s="630"/>
      <c r="AB216" s="631" t="s">
        <v>728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21"/>
      <c r="F217" s="323"/>
      <c r="G217" s="143"/>
      <c r="H217" s="144"/>
      <c r="I217" s="144"/>
      <c r="J217" s="144"/>
      <c r="K217" s="144"/>
      <c r="L217" s="144"/>
      <c r="M217" s="144"/>
      <c r="N217" s="144"/>
      <c r="O217" s="144"/>
      <c r="P217" s="144"/>
      <c r="Q217" s="144"/>
      <c r="R217" s="144"/>
      <c r="S217" s="144"/>
      <c r="T217" s="144"/>
      <c r="U217" s="144"/>
      <c r="V217" s="145"/>
      <c r="W217" s="634" t="s">
        <v>583</v>
      </c>
      <c r="X217" s="635"/>
      <c r="Y217" s="635"/>
      <c r="Z217" s="635"/>
      <c r="AA217" s="636"/>
      <c r="AB217" s="631" t="s">
        <v>729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595</v>
      </c>
      <c r="D218" s="638"/>
      <c r="E218" s="454" t="s">
        <v>275</v>
      </c>
      <c r="F218" s="456"/>
      <c r="G218" s="618" t="s">
        <v>181</v>
      </c>
      <c r="H218" s="619"/>
      <c r="I218" s="619"/>
      <c r="J218" s="641" t="s">
        <v>610</v>
      </c>
      <c r="K218" s="642"/>
      <c r="L218" s="642"/>
      <c r="M218" s="642"/>
      <c r="N218" s="642"/>
      <c r="O218" s="642"/>
      <c r="P218" s="642"/>
      <c r="Q218" s="642"/>
      <c r="R218" s="642"/>
      <c r="S218" s="642"/>
      <c r="T218" s="643"/>
      <c r="U218" s="616" t="s">
        <v>720</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69"/>
    </row>
    <row r="219" spans="1:51" ht="34.5" customHeight="1" x14ac:dyDescent="0.15">
      <c r="A219" s="652"/>
      <c r="B219" s="640"/>
      <c r="C219" s="639"/>
      <c r="D219" s="640"/>
      <c r="E219" s="318"/>
      <c r="F219" s="320"/>
      <c r="G219" s="618" t="s">
        <v>596</v>
      </c>
      <c r="H219" s="619"/>
      <c r="I219" s="619"/>
      <c r="J219" s="619"/>
      <c r="K219" s="619"/>
      <c r="L219" s="619"/>
      <c r="M219" s="619"/>
      <c r="N219" s="619"/>
      <c r="O219" s="619"/>
      <c r="P219" s="619"/>
      <c r="Q219" s="619"/>
      <c r="R219" s="619"/>
      <c r="S219" s="619"/>
      <c r="T219" s="619"/>
      <c r="U219" s="615" t="s">
        <v>610</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69"/>
    </row>
    <row r="220" spans="1:51" ht="34.5" customHeight="1" thickBot="1" x14ac:dyDescent="0.2">
      <c r="A220" s="652"/>
      <c r="B220" s="640"/>
      <c r="C220" s="639"/>
      <c r="D220" s="640"/>
      <c r="E220" s="321"/>
      <c r="F220" s="323"/>
      <c r="G220" s="618" t="s">
        <v>583</v>
      </c>
      <c r="H220" s="619"/>
      <c r="I220" s="619"/>
      <c r="J220" s="619"/>
      <c r="K220" s="619"/>
      <c r="L220" s="619"/>
      <c r="M220" s="619"/>
      <c r="N220" s="619"/>
      <c r="O220" s="619"/>
      <c r="P220" s="619"/>
      <c r="Q220" s="619"/>
      <c r="R220" s="619"/>
      <c r="S220" s="619"/>
      <c r="T220" s="619"/>
      <c r="U220" s="146" t="s">
        <v>720</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69"/>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1.5"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632</v>
      </c>
      <c r="AE223" s="705"/>
      <c r="AF223" s="705"/>
      <c r="AG223" s="706" t="s">
        <v>686</v>
      </c>
      <c r="AH223" s="707"/>
      <c r="AI223" s="707"/>
      <c r="AJ223" s="707"/>
      <c r="AK223" s="707"/>
      <c r="AL223" s="707"/>
      <c r="AM223" s="707"/>
      <c r="AN223" s="707"/>
      <c r="AO223" s="707"/>
      <c r="AP223" s="707"/>
      <c r="AQ223" s="707"/>
      <c r="AR223" s="707"/>
      <c r="AS223" s="707"/>
      <c r="AT223" s="707"/>
      <c r="AU223" s="707"/>
      <c r="AV223" s="707"/>
      <c r="AW223" s="707"/>
      <c r="AX223" s="708"/>
    </row>
    <row r="224" spans="1:51" ht="51.75"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632</v>
      </c>
      <c r="AE224" s="686"/>
      <c r="AF224" s="686"/>
      <c r="AG224" s="712" t="s">
        <v>687</v>
      </c>
      <c r="AH224" s="713"/>
      <c r="AI224" s="713"/>
      <c r="AJ224" s="713"/>
      <c r="AK224" s="713"/>
      <c r="AL224" s="713"/>
      <c r="AM224" s="713"/>
      <c r="AN224" s="713"/>
      <c r="AO224" s="713"/>
      <c r="AP224" s="713"/>
      <c r="AQ224" s="713"/>
      <c r="AR224" s="713"/>
      <c r="AS224" s="713"/>
      <c r="AT224" s="713"/>
      <c r="AU224" s="713"/>
      <c r="AV224" s="713"/>
      <c r="AW224" s="713"/>
      <c r="AX224" s="714"/>
    </row>
    <row r="225" spans="1:50" ht="63.75"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632</v>
      </c>
      <c r="AE225" s="719"/>
      <c r="AF225" s="719"/>
      <c r="AG225" s="676" t="s">
        <v>688</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15">
      <c r="A226" s="124"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632</v>
      </c>
      <c r="AE226" s="674"/>
      <c r="AF226" s="674"/>
      <c r="AG226" s="360" t="s">
        <v>689</v>
      </c>
      <c r="AH226" s="141"/>
      <c r="AI226" s="141"/>
      <c r="AJ226" s="141"/>
      <c r="AK226" s="141"/>
      <c r="AL226" s="141"/>
      <c r="AM226" s="141"/>
      <c r="AN226" s="141"/>
      <c r="AO226" s="141"/>
      <c r="AP226" s="141"/>
      <c r="AQ226" s="141"/>
      <c r="AR226" s="141"/>
      <c r="AS226" s="141"/>
      <c r="AT226" s="141"/>
      <c r="AU226" s="141"/>
      <c r="AV226" s="141"/>
      <c r="AW226" s="141"/>
      <c r="AX226" s="675"/>
    </row>
    <row r="227" spans="1:50" ht="35.25" customHeight="1" x14ac:dyDescent="0.15">
      <c r="A227" s="664"/>
      <c r="B227" s="665"/>
      <c r="C227" s="678"/>
      <c r="D227" s="679"/>
      <c r="E227" s="682" t="s">
        <v>257</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634</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635</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636</v>
      </c>
      <c r="AE229" s="738"/>
      <c r="AF229" s="738"/>
      <c r="AG229" s="739"/>
      <c r="AH229" s="740"/>
      <c r="AI229" s="740"/>
      <c r="AJ229" s="740"/>
      <c r="AK229" s="740"/>
      <c r="AL229" s="740"/>
      <c r="AM229" s="740"/>
      <c r="AN229" s="740"/>
      <c r="AO229" s="740"/>
      <c r="AP229" s="740"/>
      <c r="AQ229" s="740"/>
      <c r="AR229" s="740"/>
      <c r="AS229" s="740"/>
      <c r="AT229" s="740"/>
      <c r="AU229" s="740"/>
      <c r="AV229" s="740"/>
      <c r="AW229" s="740"/>
      <c r="AX229" s="741"/>
    </row>
    <row r="230" spans="1:50" ht="36.7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632</v>
      </c>
      <c r="AE230" s="686"/>
      <c r="AF230" s="686"/>
      <c r="AG230" s="712" t="s">
        <v>690</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636</v>
      </c>
      <c r="AE231" s="686"/>
      <c r="AF231" s="686"/>
      <c r="AG231" s="712"/>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632</v>
      </c>
      <c r="AE232" s="686"/>
      <c r="AF232" s="686"/>
      <c r="AG232" s="712" t="s">
        <v>691</v>
      </c>
      <c r="AH232" s="713"/>
      <c r="AI232" s="713"/>
      <c r="AJ232" s="713"/>
      <c r="AK232" s="713"/>
      <c r="AL232" s="713"/>
      <c r="AM232" s="713"/>
      <c r="AN232" s="713"/>
      <c r="AO232" s="713"/>
      <c r="AP232" s="713"/>
      <c r="AQ232" s="713"/>
      <c r="AR232" s="713"/>
      <c r="AS232" s="713"/>
      <c r="AT232" s="713"/>
      <c r="AU232" s="713"/>
      <c r="AV232" s="713"/>
      <c r="AW232" s="713"/>
      <c r="AX232" s="714"/>
    </row>
    <row r="233" spans="1:50" ht="45.75" customHeight="1" x14ac:dyDescent="0.15">
      <c r="A233" s="664"/>
      <c r="B233" s="666"/>
      <c r="C233" s="732" t="s">
        <v>230</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632</v>
      </c>
      <c r="AE233" s="719"/>
      <c r="AF233" s="719"/>
      <c r="AG233" s="734" t="s">
        <v>692</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231</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636</v>
      </c>
      <c r="AE234" s="686"/>
      <c r="AF234" s="687"/>
      <c r="AG234" s="712"/>
      <c r="AH234" s="713"/>
      <c r="AI234" s="713"/>
      <c r="AJ234" s="713"/>
      <c r="AK234" s="713"/>
      <c r="AL234" s="713"/>
      <c r="AM234" s="713"/>
      <c r="AN234" s="713"/>
      <c r="AO234" s="713"/>
      <c r="AP234" s="713"/>
      <c r="AQ234" s="713"/>
      <c r="AR234" s="713"/>
      <c r="AS234" s="713"/>
      <c r="AT234" s="713"/>
      <c r="AU234" s="713"/>
      <c r="AV234" s="713"/>
      <c r="AW234" s="713"/>
      <c r="AX234" s="714"/>
    </row>
    <row r="235" spans="1:50" ht="47.25" customHeight="1" x14ac:dyDescent="0.15">
      <c r="A235" s="667"/>
      <c r="B235" s="668"/>
      <c r="C235" s="723" t="s">
        <v>218</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632</v>
      </c>
      <c r="AE235" s="727"/>
      <c r="AF235" s="728"/>
      <c r="AG235" s="729" t="s">
        <v>693</v>
      </c>
      <c r="AH235" s="730"/>
      <c r="AI235" s="730"/>
      <c r="AJ235" s="730"/>
      <c r="AK235" s="730"/>
      <c r="AL235" s="730"/>
      <c r="AM235" s="730"/>
      <c r="AN235" s="730"/>
      <c r="AO235" s="730"/>
      <c r="AP235" s="730"/>
      <c r="AQ235" s="730"/>
      <c r="AR235" s="730"/>
      <c r="AS235" s="730"/>
      <c r="AT235" s="730"/>
      <c r="AU235" s="730"/>
      <c r="AV235" s="730"/>
      <c r="AW235" s="730"/>
      <c r="AX235" s="731"/>
    </row>
    <row r="236" spans="1:50" ht="34.5" customHeight="1" x14ac:dyDescent="0.15">
      <c r="A236" s="124" t="s">
        <v>37</v>
      </c>
      <c r="B236" s="744"/>
      <c r="C236" s="745" t="s">
        <v>219</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632</v>
      </c>
      <c r="AE236" s="738"/>
      <c r="AF236" s="748"/>
      <c r="AG236" s="739" t="s">
        <v>694</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636</v>
      </c>
      <c r="AE237" s="753"/>
      <c r="AF237" s="753"/>
      <c r="AG237" s="712"/>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632</v>
      </c>
      <c r="AE238" s="686"/>
      <c r="AF238" s="686"/>
      <c r="AG238" s="712" t="s">
        <v>695</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632</v>
      </c>
      <c r="AE239" s="686"/>
      <c r="AF239" s="686"/>
      <c r="AG239" s="742" t="s">
        <v>696</v>
      </c>
      <c r="AH239" s="144"/>
      <c r="AI239" s="144"/>
      <c r="AJ239" s="144"/>
      <c r="AK239" s="144"/>
      <c r="AL239" s="144"/>
      <c r="AM239" s="144"/>
      <c r="AN239" s="144"/>
      <c r="AO239" s="144"/>
      <c r="AP239" s="144"/>
      <c r="AQ239" s="144"/>
      <c r="AR239" s="144"/>
      <c r="AS239" s="144"/>
      <c r="AT239" s="144"/>
      <c r="AU239" s="144"/>
      <c r="AV239" s="144"/>
      <c r="AW239" s="144"/>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737" t="s">
        <v>636</v>
      </c>
      <c r="AE240" s="738"/>
      <c r="AF240" s="738"/>
      <c r="AG240" s="360"/>
      <c r="AH240" s="141"/>
      <c r="AI240" s="141"/>
      <c r="AJ240" s="141"/>
      <c r="AK240" s="141"/>
      <c r="AL240" s="141"/>
      <c r="AM240" s="141"/>
      <c r="AN240" s="141"/>
      <c r="AO240" s="141"/>
      <c r="AP240" s="141"/>
      <c r="AQ240" s="141"/>
      <c r="AR240" s="141"/>
      <c r="AS240" s="141"/>
      <c r="AT240" s="141"/>
      <c r="AU240" s="141"/>
      <c r="AV240" s="141"/>
      <c r="AW240" s="141"/>
      <c r="AX240" s="675"/>
    </row>
    <row r="241" spans="1:50" ht="19.7" customHeight="1" x14ac:dyDescent="0.15">
      <c r="A241" s="759"/>
      <c r="B241" s="760"/>
      <c r="C241" s="106" t="s">
        <v>0</v>
      </c>
      <c r="D241" s="107"/>
      <c r="E241" s="107"/>
      <c r="F241" s="107"/>
      <c r="G241" s="107"/>
      <c r="H241" s="107"/>
      <c r="I241" s="107"/>
      <c r="J241" s="107"/>
      <c r="K241" s="107"/>
      <c r="L241" s="107"/>
      <c r="M241" s="107"/>
      <c r="N241" s="107"/>
      <c r="O241" s="103" t="s">
        <v>601</v>
      </c>
      <c r="P241" s="104"/>
      <c r="Q241" s="104"/>
      <c r="R241" s="104"/>
      <c r="S241" s="104"/>
      <c r="T241" s="104"/>
      <c r="U241" s="104"/>
      <c r="V241" s="104"/>
      <c r="W241" s="104"/>
      <c r="X241" s="104"/>
      <c r="Y241" s="104"/>
      <c r="Z241" s="104"/>
      <c r="AA241" s="104"/>
      <c r="AB241" s="104"/>
      <c r="AC241" s="104"/>
      <c r="AD241" s="104"/>
      <c r="AE241" s="104"/>
      <c r="AF241" s="105"/>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15">
      <c r="A242" s="759"/>
      <c r="B242" s="760"/>
      <c r="C242" s="88"/>
      <c r="D242" s="89"/>
      <c r="E242" s="90"/>
      <c r="F242" s="90"/>
      <c r="G242" s="90"/>
      <c r="H242" s="91"/>
      <c r="I242" s="91"/>
      <c r="J242" s="92"/>
      <c r="K242" s="92"/>
      <c r="L242" s="92"/>
      <c r="M242" s="91"/>
      <c r="N242" s="93"/>
      <c r="O242" s="94"/>
      <c r="P242" s="95"/>
      <c r="Q242" s="95"/>
      <c r="R242" s="95"/>
      <c r="S242" s="95"/>
      <c r="T242" s="95"/>
      <c r="U242" s="95"/>
      <c r="V242" s="95"/>
      <c r="W242" s="95"/>
      <c r="X242" s="95"/>
      <c r="Y242" s="95"/>
      <c r="Z242" s="95"/>
      <c r="AA242" s="95"/>
      <c r="AB242" s="95"/>
      <c r="AC242" s="95"/>
      <c r="AD242" s="95"/>
      <c r="AE242" s="95"/>
      <c r="AF242" s="96"/>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customHeight="1" x14ac:dyDescent="0.15">
      <c r="A243" s="759"/>
      <c r="B243" s="760"/>
      <c r="C243" s="109"/>
      <c r="D243" s="110"/>
      <c r="E243" s="90"/>
      <c r="F243" s="90"/>
      <c r="G243" s="90"/>
      <c r="H243" s="91"/>
      <c r="I243" s="91"/>
      <c r="J243" s="754"/>
      <c r="K243" s="754"/>
      <c r="L243" s="754"/>
      <c r="M243" s="755"/>
      <c r="N243" s="756"/>
      <c r="O243" s="97"/>
      <c r="P243" s="98"/>
      <c r="Q243" s="98"/>
      <c r="R243" s="98"/>
      <c r="S243" s="98"/>
      <c r="T243" s="98"/>
      <c r="U243" s="98"/>
      <c r="V243" s="98"/>
      <c r="W243" s="98"/>
      <c r="X243" s="98"/>
      <c r="Y243" s="98"/>
      <c r="Z243" s="98"/>
      <c r="AA243" s="98"/>
      <c r="AB243" s="98"/>
      <c r="AC243" s="98"/>
      <c r="AD243" s="98"/>
      <c r="AE243" s="98"/>
      <c r="AF243" s="99"/>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customHeight="1" x14ac:dyDescent="0.15">
      <c r="A244" s="759"/>
      <c r="B244" s="760"/>
      <c r="C244" s="109"/>
      <c r="D244" s="110"/>
      <c r="E244" s="90"/>
      <c r="F244" s="90"/>
      <c r="G244" s="90"/>
      <c r="H244" s="91"/>
      <c r="I244" s="91"/>
      <c r="J244" s="754"/>
      <c r="K244" s="754"/>
      <c r="L244" s="754"/>
      <c r="M244" s="755"/>
      <c r="N244" s="756"/>
      <c r="O244" s="97"/>
      <c r="P244" s="98"/>
      <c r="Q244" s="98"/>
      <c r="R244" s="98"/>
      <c r="S244" s="98"/>
      <c r="T244" s="98"/>
      <c r="U244" s="98"/>
      <c r="V244" s="98"/>
      <c r="W244" s="98"/>
      <c r="X244" s="98"/>
      <c r="Y244" s="98"/>
      <c r="Z244" s="98"/>
      <c r="AA244" s="98"/>
      <c r="AB244" s="98"/>
      <c r="AC244" s="98"/>
      <c r="AD244" s="98"/>
      <c r="AE244" s="98"/>
      <c r="AF244" s="99"/>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hidden="1" customHeight="1" x14ac:dyDescent="0.15">
      <c r="A245" s="759"/>
      <c r="B245" s="760"/>
      <c r="C245" s="109"/>
      <c r="D245" s="110"/>
      <c r="E245" s="90"/>
      <c r="F245" s="90"/>
      <c r="G245" s="90"/>
      <c r="H245" s="91"/>
      <c r="I245" s="91"/>
      <c r="J245" s="754"/>
      <c r="K245" s="754"/>
      <c r="L245" s="754"/>
      <c r="M245" s="755"/>
      <c r="N245" s="756"/>
      <c r="O245" s="97"/>
      <c r="P245" s="98"/>
      <c r="Q245" s="98"/>
      <c r="R245" s="98"/>
      <c r="S245" s="98"/>
      <c r="T245" s="98"/>
      <c r="U245" s="98"/>
      <c r="V245" s="98"/>
      <c r="W245" s="98"/>
      <c r="X245" s="98"/>
      <c r="Y245" s="98"/>
      <c r="Z245" s="98"/>
      <c r="AA245" s="98"/>
      <c r="AB245" s="98"/>
      <c r="AC245" s="98"/>
      <c r="AD245" s="98"/>
      <c r="AE245" s="98"/>
      <c r="AF245" s="99"/>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customHeight="1" x14ac:dyDescent="0.15">
      <c r="A246" s="761"/>
      <c r="B246" s="762"/>
      <c r="C246" s="765"/>
      <c r="D246" s="766"/>
      <c r="E246" s="90"/>
      <c r="F246" s="90"/>
      <c r="G246" s="90"/>
      <c r="H246" s="91"/>
      <c r="I246" s="91"/>
      <c r="J246" s="767"/>
      <c r="K246" s="767"/>
      <c r="L246" s="767"/>
      <c r="M246" s="86"/>
      <c r="N246" s="87"/>
      <c r="O246" s="100"/>
      <c r="P246" s="101"/>
      <c r="Q246" s="101"/>
      <c r="R246" s="101"/>
      <c r="S246" s="101"/>
      <c r="T246" s="101"/>
      <c r="U246" s="101"/>
      <c r="V246" s="101"/>
      <c r="W246" s="101"/>
      <c r="X246" s="101"/>
      <c r="Y246" s="101"/>
      <c r="Z246" s="101"/>
      <c r="AA246" s="101"/>
      <c r="AB246" s="101"/>
      <c r="AC246" s="101"/>
      <c r="AD246" s="101"/>
      <c r="AE246" s="101"/>
      <c r="AF246" s="102"/>
      <c r="AG246" s="742"/>
      <c r="AH246" s="144"/>
      <c r="AI246" s="144"/>
      <c r="AJ246" s="144"/>
      <c r="AK246" s="144"/>
      <c r="AL246" s="144"/>
      <c r="AM246" s="144"/>
      <c r="AN246" s="144"/>
      <c r="AO246" s="144"/>
      <c r="AP246" s="144"/>
      <c r="AQ246" s="144"/>
      <c r="AR246" s="144"/>
      <c r="AS246" s="144"/>
      <c r="AT246" s="144"/>
      <c r="AU246" s="144"/>
      <c r="AV246" s="144"/>
      <c r="AW246" s="144"/>
      <c r="AX246" s="743"/>
    </row>
    <row r="247" spans="1:50" ht="67.5" customHeight="1" x14ac:dyDescent="0.15">
      <c r="A247" s="124" t="s">
        <v>45</v>
      </c>
      <c r="B247" s="125"/>
      <c r="C247" s="128" t="s">
        <v>49</v>
      </c>
      <c r="D247" s="129"/>
      <c r="E247" s="129"/>
      <c r="F247" s="130"/>
      <c r="G247" s="131" t="s">
        <v>637</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
      <c r="A248" s="126"/>
      <c r="B248" s="127"/>
      <c r="C248" s="133" t="s">
        <v>53</v>
      </c>
      <c r="D248" s="134"/>
      <c r="E248" s="134"/>
      <c r="F248" s="135"/>
      <c r="G248" s="136" t="s">
        <v>638</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67.5" customHeight="1" thickBot="1" x14ac:dyDescent="0.2">
      <c r="A250" s="114"/>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15">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
      <c r="A252" s="120" t="s">
        <v>130</v>
      </c>
      <c r="B252" s="121"/>
      <c r="C252" s="121"/>
      <c r="D252" s="121"/>
      <c r="E252" s="122"/>
      <c r="F252" s="123" t="s">
        <v>722</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15">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66" customHeight="1" thickBot="1" x14ac:dyDescent="0.2">
      <c r="A254" s="120" t="s">
        <v>724</v>
      </c>
      <c r="B254" s="121"/>
      <c r="C254" s="121"/>
      <c r="D254" s="121"/>
      <c r="E254" s="122"/>
      <c r="F254" s="772" t="s">
        <v>723</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
      <c r="A256" s="778"/>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79" t="s">
        <v>234</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273</v>
      </c>
      <c r="B258" s="783"/>
      <c r="C258" s="783"/>
      <c r="D258" s="784"/>
      <c r="E258" s="768" t="s">
        <v>625</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3"/>
    </row>
    <row r="259" spans="1:52" ht="24.75" customHeight="1" x14ac:dyDescent="0.15">
      <c r="A259" s="138" t="s">
        <v>272</v>
      </c>
      <c r="B259" s="138"/>
      <c r="C259" s="138"/>
      <c r="D259" s="138"/>
      <c r="E259" s="768" t="s">
        <v>626</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8" t="s">
        <v>271</v>
      </c>
      <c r="B260" s="138"/>
      <c r="C260" s="138"/>
      <c r="D260" s="138"/>
      <c r="E260" s="768" t="s">
        <v>627</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8" t="s">
        <v>270</v>
      </c>
      <c r="B261" s="138"/>
      <c r="C261" s="138"/>
      <c r="D261" s="138"/>
      <c r="E261" s="768" t="s">
        <v>628</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8" t="s">
        <v>269</v>
      </c>
      <c r="B262" s="138"/>
      <c r="C262" s="138"/>
      <c r="D262" s="138"/>
      <c r="E262" s="768" t="s">
        <v>627</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8" t="s">
        <v>268</v>
      </c>
      <c r="B263" s="138"/>
      <c r="C263" s="138"/>
      <c r="D263" s="138"/>
      <c r="E263" s="768" t="s">
        <v>629</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8" t="s">
        <v>267</v>
      </c>
      <c r="B264" s="138"/>
      <c r="C264" s="138"/>
      <c r="D264" s="138"/>
      <c r="E264" s="768" t="s">
        <v>630</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8" t="s">
        <v>266</v>
      </c>
      <c r="B265" s="138"/>
      <c r="C265" s="138"/>
      <c r="D265" s="138"/>
      <c r="E265" s="768" t="s">
        <v>631</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8" t="s">
        <v>412</v>
      </c>
      <c r="B266" s="138"/>
      <c r="C266" s="138"/>
      <c r="D266" s="138"/>
      <c r="E266" s="787" t="s">
        <v>603</v>
      </c>
      <c r="F266" s="788"/>
      <c r="G266" s="788"/>
      <c r="H266" s="76" t="str">
        <f>IF(E266="","","-")</f>
        <v>-</v>
      </c>
      <c r="I266" s="788" t="s">
        <v>227</v>
      </c>
      <c r="J266" s="788"/>
      <c r="K266" s="76" t="str">
        <f>IF(I266="","","-")</f>
        <v>-</v>
      </c>
      <c r="L266" s="108">
        <v>156</v>
      </c>
      <c r="M266" s="108"/>
      <c r="N266" s="76" t="str">
        <f>IF(O266="","","-")</f>
        <v/>
      </c>
      <c r="O266" s="785"/>
      <c r="P266" s="786"/>
      <c r="Q266" s="787"/>
      <c r="R266" s="788"/>
      <c r="S266" s="788"/>
      <c r="T266" s="76" t="str">
        <f>IF(Q266="","","-")</f>
        <v/>
      </c>
      <c r="U266" s="788"/>
      <c r="V266" s="788"/>
      <c r="W266" s="76" t="str">
        <f>IF(U266="","","-")</f>
        <v/>
      </c>
      <c r="X266" s="108"/>
      <c r="Y266" s="108"/>
      <c r="Z266" s="76" t="str">
        <f>IF(AA266="","","-")</f>
        <v/>
      </c>
      <c r="AA266" s="785"/>
      <c r="AB266" s="786"/>
      <c r="AC266" s="787"/>
      <c r="AD266" s="788"/>
      <c r="AE266" s="788"/>
      <c r="AF266" s="76" t="str">
        <f>IF(AC266="","","-")</f>
        <v/>
      </c>
      <c r="AG266" s="788"/>
      <c r="AH266" s="788"/>
      <c r="AI266" s="76" t="str">
        <f>IF(AG266="","","-")</f>
        <v/>
      </c>
      <c r="AJ266" s="108"/>
      <c r="AK266" s="108"/>
      <c r="AL266" s="76" t="str">
        <f>IF(AM266="","","-")</f>
        <v/>
      </c>
      <c r="AM266" s="785"/>
      <c r="AN266" s="786"/>
      <c r="AO266" s="787"/>
      <c r="AP266" s="788"/>
      <c r="AQ266" s="76" t="str">
        <f>IF(AO266="","","-")</f>
        <v/>
      </c>
      <c r="AR266" s="788"/>
      <c r="AS266" s="788"/>
      <c r="AT266" s="76" t="str">
        <f>IF(AR266="","","-")</f>
        <v/>
      </c>
      <c r="AU266" s="108"/>
      <c r="AV266" s="108"/>
      <c r="AW266" s="76" t="str">
        <f>IF(AX266="","","-")</f>
        <v/>
      </c>
      <c r="AX266" s="79"/>
    </row>
    <row r="267" spans="1:52" ht="24.75" customHeight="1" x14ac:dyDescent="0.15">
      <c r="A267" s="138" t="s">
        <v>592</v>
      </c>
      <c r="B267" s="138"/>
      <c r="C267" s="138"/>
      <c r="D267" s="138"/>
      <c r="E267" s="787" t="s">
        <v>603</v>
      </c>
      <c r="F267" s="788"/>
      <c r="G267" s="788"/>
      <c r="H267" s="76"/>
      <c r="I267" s="788"/>
      <c r="J267" s="788"/>
      <c r="K267" s="76"/>
      <c r="L267" s="108">
        <v>159</v>
      </c>
      <c r="M267" s="108"/>
      <c r="N267" s="76" t="str">
        <f>IF(O267="","","-")</f>
        <v/>
      </c>
      <c r="O267" s="785"/>
      <c r="P267" s="786"/>
      <c r="Q267" s="787"/>
      <c r="R267" s="788"/>
      <c r="S267" s="788"/>
      <c r="T267" s="76" t="str">
        <f>IF(Q267="","","-")</f>
        <v/>
      </c>
      <c r="U267" s="788"/>
      <c r="V267" s="788"/>
      <c r="W267" s="76" t="str">
        <f>IF(U267="","","-")</f>
        <v/>
      </c>
      <c r="X267" s="108"/>
      <c r="Y267" s="108"/>
      <c r="Z267" s="76" t="str">
        <f>IF(AA267="","","-")</f>
        <v/>
      </c>
      <c r="AA267" s="785"/>
      <c r="AB267" s="786"/>
      <c r="AC267" s="787"/>
      <c r="AD267" s="788"/>
      <c r="AE267" s="788"/>
      <c r="AF267" s="76" t="str">
        <f>IF(AC267="","","-")</f>
        <v/>
      </c>
      <c r="AG267" s="788"/>
      <c r="AH267" s="788"/>
      <c r="AI267" s="76" t="str">
        <f>IF(AG267="","","-")</f>
        <v/>
      </c>
      <c r="AJ267" s="108"/>
      <c r="AK267" s="108"/>
      <c r="AL267" s="76" t="str">
        <f>IF(AM267="","","-")</f>
        <v/>
      </c>
      <c r="AM267" s="785"/>
      <c r="AN267" s="786"/>
      <c r="AO267" s="787"/>
      <c r="AP267" s="788"/>
      <c r="AQ267" s="76" t="str">
        <f>IF(AO267="","","-")</f>
        <v/>
      </c>
      <c r="AR267" s="788"/>
      <c r="AS267" s="788"/>
      <c r="AT267" s="76" t="str">
        <f>IF(AR267="","","-")</f>
        <v/>
      </c>
      <c r="AU267" s="108"/>
      <c r="AV267" s="108"/>
      <c r="AW267" s="76" t="str">
        <f>IF(AX267="","","-")</f>
        <v/>
      </c>
      <c r="AX267" s="79"/>
    </row>
    <row r="268" spans="1:52" ht="24.75" customHeight="1" x14ac:dyDescent="0.15">
      <c r="A268" s="138" t="s">
        <v>380</v>
      </c>
      <c r="B268" s="138"/>
      <c r="C268" s="138"/>
      <c r="D268" s="138"/>
      <c r="E268" s="790">
        <v>2021</v>
      </c>
      <c r="F268" s="139"/>
      <c r="G268" s="788" t="s">
        <v>633</v>
      </c>
      <c r="H268" s="788"/>
      <c r="I268" s="788"/>
      <c r="J268" s="139">
        <v>20</v>
      </c>
      <c r="K268" s="139"/>
      <c r="L268" s="108">
        <v>162</v>
      </c>
      <c r="M268" s="108"/>
      <c r="N268" s="108"/>
      <c r="O268" s="139"/>
      <c r="P268" s="139"/>
      <c r="Q268" s="790"/>
      <c r="R268" s="139"/>
      <c r="S268" s="788"/>
      <c r="T268" s="788"/>
      <c r="U268" s="788"/>
      <c r="V268" s="139"/>
      <c r="W268" s="139"/>
      <c r="X268" s="108"/>
      <c r="Y268" s="108"/>
      <c r="Z268" s="108"/>
      <c r="AA268" s="139"/>
      <c r="AB268" s="789"/>
      <c r="AC268" s="790"/>
      <c r="AD268" s="139"/>
      <c r="AE268" s="788"/>
      <c r="AF268" s="788"/>
      <c r="AG268" s="788"/>
      <c r="AH268" s="139"/>
      <c r="AI268" s="139"/>
      <c r="AJ268" s="108"/>
      <c r="AK268" s="108"/>
      <c r="AL268" s="108"/>
      <c r="AM268" s="139"/>
      <c r="AN268" s="789"/>
      <c r="AO268" s="790"/>
      <c r="AP268" s="139"/>
      <c r="AQ268" s="788"/>
      <c r="AR268" s="788"/>
      <c r="AS268" s="788"/>
      <c r="AT268" s="139"/>
      <c r="AU268" s="139"/>
      <c r="AV268" s="108"/>
      <c r="AW268" s="108"/>
      <c r="AX268" s="79"/>
    </row>
    <row r="269" spans="1:52" ht="28.35" customHeight="1" x14ac:dyDescent="0.15">
      <c r="A269" s="248" t="s">
        <v>260</v>
      </c>
      <c r="B269" s="249"/>
      <c r="C269" s="249"/>
      <c r="D269" s="249"/>
      <c r="E269" s="249"/>
      <c r="F269" s="250"/>
      <c r="G269" s="63" t="s">
        <v>594</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35" hidden="1" customHeight="1" x14ac:dyDescent="0.15">
      <c r="A270" s="248"/>
      <c r="B270" s="249"/>
      <c r="C270" s="249"/>
      <c r="D270" s="249"/>
      <c r="E270" s="249"/>
      <c r="F270" s="250"/>
      <c r="G270" s="83"/>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5"/>
    </row>
    <row r="271" spans="1:52" ht="28.35" customHeight="1" x14ac:dyDescent="0.15">
      <c r="A271" s="248"/>
      <c r="B271" s="249"/>
      <c r="C271" s="249"/>
      <c r="D271" s="249"/>
      <c r="E271" s="249"/>
      <c r="F271" s="250"/>
      <c r="G271" s="83"/>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5"/>
    </row>
    <row r="272" spans="1:52" ht="28.35" customHeight="1" x14ac:dyDescent="0.15">
      <c r="A272" s="248"/>
      <c r="B272" s="249"/>
      <c r="C272" s="249"/>
      <c r="D272" s="249"/>
      <c r="E272" s="249"/>
      <c r="F272" s="250"/>
      <c r="G272" s="83"/>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5"/>
    </row>
    <row r="273" spans="1:50" ht="27.75" customHeight="1" x14ac:dyDescent="0.15">
      <c r="A273" s="248"/>
      <c r="B273" s="249"/>
      <c r="C273" s="249"/>
      <c r="D273" s="249"/>
      <c r="E273" s="249"/>
      <c r="F273" s="250"/>
      <c r="G273" s="83"/>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5"/>
    </row>
    <row r="274" spans="1:50" ht="28.35" customHeight="1" x14ac:dyDescent="0.15">
      <c r="A274" s="248"/>
      <c r="B274" s="249"/>
      <c r="C274" s="249"/>
      <c r="D274" s="249"/>
      <c r="E274" s="249"/>
      <c r="F274" s="250"/>
      <c r="G274" s="83"/>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5"/>
    </row>
    <row r="275" spans="1:50" ht="28.35" customHeight="1" x14ac:dyDescent="0.15">
      <c r="A275" s="248"/>
      <c r="B275" s="249"/>
      <c r="C275" s="249"/>
      <c r="D275" s="249"/>
      <c r="E275" s="249"/>
      <c r="F275" s="250"/>
      <c r="G275" s="83"/>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5"/>
    </row>
    <row r="276" spans="1:50" ht="27.75" customHeight="1" x14ac:dyDescent="0.15">
      <c r="A276" s="248"/>
      <c r="B276" s="249"/>
      <c r="C276" s="249"/>
      <c r="D276" s="249"/>
      <c r="E276" s="249"/>
      <c r="F276" s="250"/>
      <c r="G276" s="83"/>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5"/>
    </row>
    <row r="277" spans="1:50" ht="28.35" customHeight="1" x14ac:dyDescent="0.15">
      <c r="A277" s="248"/>
      <c r="B277" s="249"/>
      <c r="C277" s="249"/>
      <c r="D277" s="249"/>
      <c r="E277" s="249"/>
      <c r="F277" s="250"/>
      <c r="G277" s="83"/>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5"/>
    </row>
    <row r="278" spans="1:50" ht="28.35" customHeight="1" x14ac:dyDescent="0.15">
      <c r="A278" s="248"/>
      <c r="B278" s="249"/>
      <c r="C278" s="249"/>
      <c r="D278" s="249"/>
      <c r="E278" s="249"/>
      <c r="F278" s="250"/>
      <c r="G278" s="83"/>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5"/>
    </row>
    <row r="279" spans="1:50" ht="28.35" customHeight="1" x14ac:dyDescent="0.15">
      <c r="A279" s="248"/>
      <c r="B279" s="249"/>
      <c r="C279" s="249"/>
      <c r="D279" s="249"/>
      <c r="E279" s="249"/>
      <c r="F279" s="250"/>
      <c r="G279" s="83"/>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row>
    <row r="280" spans="1:50" ht="28.35" customHeight="1" x14ac:dyDescent="0.15">
      <c r="A280" s="248"/>
      <c r="B280" s="249"/>
      <c r="C280" s="249"/>
      <c r="D280" s="249"/>
      <c r="E280" s="249"/>
      <c r="F280" s="250"/>
      <c r="G280" s="83"/>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5"/>
    </row>
    <row r="281" spans="1:50" ht="28.35" customHeight="1" x14ac:dyDescent="0.15">
      <c r="A281" s="248"/>
      <c r="B281" s="249"/>
      <c r="C281" s="249"/>
      <c r="D281" s="249"/>
      <c r="E281" s="249"/>
      <c r="F281" s="250"/>
      <c r="G281" s="83"/>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5"/>
    </row>
    <row r="282" spans="1:50" ht="27.75" customHeight="1" x14ac:dyDescent="0.15">
      <c r="A282" s="248"/>
      <c r="B282" s="249"/>
      <c r="C282" s="249"/>
      <c r="D282" s="249"/>
      <c r="E282" s="249"/>
      <c r="F282" s="250"/>
      <c r="G282" s="83"/>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5"/>
    </row>
    <row r="283" spans="1:50" ht="28.35" customHeight="1" x14ac:dyDescent="0.15">
      <c r="A283" s="248"/>
      <c r="B283" s="249"/>
      <c r="C283" s="249"/>
      <c r="D283" s="249"/>
      <c r="E283" s="249"/>
      <c r="F283" s="250"/>
      <c r="G283" s="83"/>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5"/>
    </row>
    <row r="284" spans="1:50" ht="28.35" customHeight="1" x14ac:dyDescent="0.15">
      <c r="A284" s="248"/>
      <c r="B284" s="249"/>
      <c r="C284" s="249"/>
      <c r="D284" s="249"/>
      <c r="E284" s="249"/>
      <c r="F284" s="250"/>
      <c r="G284" s="83"/>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5"/>
    </row>
    <row r="285" spans="1:50" ht="28.35" customHeight="1" x14ac:dyDescent="0.15">
      <c r="A285" s="248"/>
      <c r="B285" s="249"/>
      <c r="C285" s="249"/>
      <c r="D285" s="249"/>
      <c r="E285" s="249"/>
      <c r="F285" s="250"/>
      <c r="G285" s="83"/>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5"/>
    </row>
    <row r="286" spans="1:50" ht="52.5" customHeight="1" x14ac:dyDescent="0.15">
      <c r="A286" s="248"/>
      <c r="B286" s="249"/>
      <c r="C286" s="249"/>
      <c r="D286" s="249"/>
      <c r="E286" s="249"/>
      <c r="F286" s="250"/>
      <c r="G286" s="83"/>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5"/>
    </row>
    <row r="287" spans="1:50" ht="52.5" customHeight="1" x14ac:dyDescent="0.15">
      <c r="A287" s="248"/>
      <c r="B287" s="249"/>
      <c r="C287" s="249"/>
      <c r="D287" s="249"/>
      <c r="E287" s="249"/>
      <c r="F287" s="250"/>
      <c r="G287" s="83"/>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5"/>
    </row>
    <row r="288" spans="1:50" ht="52.5" customHeight="1" x14ac:dyDescent="0.15">
      <c r="A288" s="248"/>
      <c r="B288" s="249"/>
      <c r="C288" s="249"/>
      <c r="D288" s="249"/>
      <c r="E288" s="249"/>
      <c r="F288" s="250"/>
      <c r="G288" s="83"/>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9.25" customHeight="1" x14ac:dyDescent="0.15">
      <c r="A289" s="248"/>
      <c r="B289" s="249"/>
      <c r="C289" s="249"/>
      <c r="D289" s="249"/>
      <c r="E289" s="249"/>
      <c r="F289" s="250"/>
      <c r="G289" s="83"/>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5"/>
    </row>
    <row r="290" spans="1:50" ht="18.399999999999999" customHeight="1" x14ac:dyDescent="0.15">
      <c r="A290" s="248"/>
      <c r="B290" s="249"/>
      <c r="C290" s="249"/>
      <c r="D290" s="249"/>
      <c r="E290" s="249"/>
      <c r="F290" s="250"/>
      <c r="G290" s="83"/>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5"/>
    </row>
    <row r="291" spans="1:50" ht="35.25" customHeight="1" x14ac:dyDescent="0.15">
      <c r="A291" s="248"/>
      <c r="B291" s="249"/>
      <c r="C291" s="249"/>
      <c r="D291" s="249"/>
      <c r="E291" s="249"/>
      <c r="F291" s="250"/>
      <c r="G291" s="83"/>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5"/>
    </row>
    <row r="292" spans="1:50" ht="30" customHeight="1" x14ac:dyDescent="0.15">
      <c r="A292" s="248"/>
      <c r="B292" s="249"/>
      <c r="C292" s="249"/>
      <c r="D292" s="249"/>
      <c r="E292" s="249"/>
      <c r="F292" s="250"/>
      <c r="G292" s="83"/>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5"/>
    </row>
    <row r="293" spans="1:50" ht="24.75" customHeight="1" x14ac:dyDescent="0.15">
      <c r="A293" s="248"/>
      <c r="B293" s="249"/>
      <c r="C293" s="249"/>
      <c r="D293" s="249"/>
      <c r="E293" s="249"/>
      <c r="F293" s="250"/>
      <c r="G293" s="83"/>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5"/>
    </row>
    <row r="294" spans="1:50" ht="24.75" customHeight="1" x14ac:dyDescent="0.15">
      <c r="A294" s="248"/>
      <c r="B294" s="249"/>
      <c r="C294" s="249"/>
      <c r="D294" s="249"/>
      <c r="E294" s="249"/>
      <c r="F294" s="250"/>
      <c r="G294" s="83"/>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5"/>
    </row>
    <row r="295" spans="1:50" ht="24.75" customHeight="1" x14ac:dyDescent="0.15">
      <c r="A295" s="248"/>
      <c r="B295" s="249"/>
      <c r="C295" s="249"/>
      <c r="D295" s="249"/>
      <c r="E295" s="249"/>
      <c r="F295" s="250"/>
      <c r="G295" s="83"/>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5"/>
    </row>
    <row r="296" spans="1:50" ht="24.75" customHeight="1" x14ac:dyDescent="0.15">
      <c r="A296" s="248"/>
      <c r="B296" s="249"/>
      <c r="C296" s="249"/>
      <c r="D296" s="249"/>
      <c r="E296" s="249"/>
      <c r="F296" s="250"/>
      <c r="G296" s="83"/>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5"/>
    </row>
    <row r="297" spans="1:50" ht="24.75" customHeight="1" x14ac:dyDescent="0.15">
      <c r="A297" s="248"/>
      <c r="B297" s="249"/>
      <c r="C297" s="249"/>
      <c r="D297" s="249"/>
      <c r="E297" s="249"/>
      <c r="F297" s="250"/>
      <c r="G297" s="83"/>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5"/>
    </row>
    <row r="298" spans="1:50" ht="24.75" customHeight="1" x14ac:dyDescent="0.15">
      <c r="A298" s="248"/>
      <c r="B298" s="249"/>
      <c r="C298" s="249"/>
      <c r="D298" s="249"/>
      <c r="E298" s="249"/>
      <c r="F298" s="250"/>
      <c r="G298" s="83"/>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5"/>
    </row>
    <row r="299" spans="1:50" ht="24.75" customHeight="1" x14ac:dyDescent="0.15">
      <c r="A299" s="248"/>
      <c r="B299" s="249"/>
      <c r="C299" s="249"/>
      <c r="D299" s="249"/>
      <c r="E299" s="249"/>
      <c r="F299" s="250"/>
      <c r="G299" s="83"/>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5"/>
    </row>
    <row r="300" spans="1:50" ht="24.75" customHeight="1" x14ac:dyDescent="0.15">
      <c r="A300" s="248"/>
      <c r="B300" s="249"/>
      <c r="C300" s="249"/>
      <c r="D300" s="249"/>
      <c r="E300" s="249"/>
      <c r="F300" s="250"/>
      <c r="G300" s="83"/>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5"/>
    </row>
    <row r="301" spans="1:50" ht="24.75" customHeight="1" x14ac:dyDescent="0.15">
      <c r="A301" s="248"/>
      <c r="B301" s="249"/>
      <c r="C301" s="249"/>
      <c r="D301" s="249"/>
      <c r="E301" s="249"/>
      <c r="F301" s="250"/>
      <c r="G301" s="83"/>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5"/>
    </row>
    <row r="302" spans="1:50" ht="24.75" hidden="1" customHeight="1" x14ac:dyDescent="0.15">
      <c r="A302" s="248"/>
      <c r="B302" s="249"/>
      <c r="C302" s="249"/>
      <c r="D302" s="249"/>
      <c r="E302" s="249"/>
      <c r="F302" s="250"/>
      <c r="G302" s="83"/>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5"/>
    </row>
    <row r="303" spans="1:50" ht="24.75" hidden="1" customHeight="1" x14ac:dyDescent="0.15">
      <c r="A303" s="248"/>
      <c r="B303" s="249"/>
      <c r="C303" s="249"/>
      <c r="D303" s="249"/>
      <c r="E303" s="249"/>
      <c r="F303" s="250"/>
      <c r="G303" s="83"/>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5"/>
    </row>
    <row r="304" spans="1:50" ht="24.75" hidden="1" customHeight="1" x14ac:dyDescent="0.15">
      <c r="A304" s="248"/>
      <c r="B304" s="249"/>
      <c r="C304" s="249"/>
      <c r="D304" s="249"/>
      <c r="E304" s="249"/>
      <c r="F304" s="250"/>
      <c r="G304" s="83"/>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5"/>
    </row>
    <row r="305" spans="1:50" ht="24.75" hidden="1" customHeight="1" x14ac:dyDescent="0.15">
      <c r="A305" s="248"/>
      <c r="B305" s="249"/>
      <c r="C305" s="249"/>
      <c r="D305" s="249"/>
      <c r="E305" s="249"/>
      <c r="F305" s="250"/>
      <c r="G305" s="83"/>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5"/>
    </row>
    <row r="306" spans="1:50" ht="25.5" hidden="1" customHeight="1" x14ac:dyDescent="0.15">
      <c r="A306" s="248"/>
      <c r="B306" s="249"/>
      <c r="C306" s="249"/>
      <c r="D306" s="249"/>
      <c r="E306" s="249"/>
      <c r="F306" s="250"/>
      <c r="G306" s="83"/>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5"/>
    </row>
    <row r="307" spans="1:50" ht="24.75" customHeight="1" thickBot="1" x14ac:dyDescent="0.2">
      <c r="A307" s="791"/>
      <c r="B307" s="792"/>
      <c r="C307" s="792"/>
      <c r="D307" s="792"/>
      <c r="E307" s="792"/>
      <c r="F307" s="793"/>
      <c r="G307" s="37"/>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9"/>
    </row>
    <row r="308" spans="1:50" ht="24.75" customHeight="1" x14ac:dyDescent="0.15">
      <c r="A308" s="794" t="s">
        <v>262</v>
      </c>
      <c r="B308" s="795"/>
      <c r="C308" s="795"/>
      <c r="D308" s="795"/>
      <c r="E308" s="795"/>
      <c r="F308" s="796"/>
      <c r="G308" s="800" t="s">
        <v>639</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704</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28"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8"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4.75" customHeight="1" x14ac:dyDescent="0.15">
      <c r="A310" s="797"/>
      <c r="B310" s="798"/>
      <c r="C310" s="798"/>
      <c r="D310" s="798"/>
      <c r="E310" s="798"/>
      <c r="F310" s="799"/>
      <c r="G310" s="821" t="s">
        <v>640</v>
      </c>
      <c r="H310" s="822"/>
      <c r="I310" s="822"/>
      <c r="J310" s="822"/>
      <c r="K310" s="823"/>
      <c r="L310" s="824" t="s">
        <v>641</v>
      </c>
      <c r="M310" s="825"/>
      <c r="N310" s="825"/>
      <c r="O310" s="825"/>
      <c r="P310" s="825"/>
      <c r="Q310" s="825"/>
      <c r="R310" s="825"/>
      <c r="S310" s="825"/>
      <c r="T310" s="825"/>
      <c r="U310" s="825"/>
      <c r="V310" s="825"/>
      <c r="W310" s="825"/>
      <c r="X310" s="826"/>
      <c r="Y310" s="827">
        <v>21</v>
      </c>
      <c r="Z310" s="828"/>
      <c r="AA310" s="828"/>
      <c r="AB310" s="829"/>
      <c r="AC310" s="821" t="s">
        <v>642</v>
      </c>
      <c r="AD310" s="822"/>
      <c r="AE310" s="822"/>
      <c r="AF310" s="822"/>
      <c r="AG310" s="823"/>
      <c r="AH310" s="824" t="s">
        <v>652</v>
      </c>
      <c r="AI310" s="825"/>
      <c r="AJ310" s="825"/>
      <c r="AK310" s="825"/>
      <c r="AL310" s="825"/>
      <c r="AM310" s="825"/>
      <c r="AN310" s="825"/>
      <c r="AO310" s="825"/>
      <c r="AP310" s="825"/>
      <c r="AQ310" s="825"/>
      <c r="AR310" s="825"/>
      <c r="AS310" s="825"/>
      <c r="AT310" s="826"/>
      <c r="AU310" s="827">
        <v>1.4</v>
      </c>
      <c r="AV310" s="828"/>
      <c r="AW310" s="828"/>
      <c r="AX310" s="830"/>
    </row>
    <row r="311" spans="1:50" ht="24.75" hidden="1" customHeight="1" x14ac:dyDescent="0.15">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hidden="1" customHeight="1" x14ac:dyDescent="0.15">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hidden="1" customHeight="1" x14ac:dyDescent="0.15">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thickBot="1" x14ac:dyDescent="0.2">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21</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1.4</v>
      </c>
      <c r="AV320" s="837"/>
      <c r="AW320" s="837"/>
      <c r="AX320" s="839"/>
    </row>
    <row r="321" spans="1:51" ht="39" customHeight="1" x14ac:dyDescent="0.15">
      <c r="A321" s="797"/>
      <c r="B321" s="798"/>
      <c r="C321" s="798"/>
      <c r="D321" s="798"/>
      <c r="E321" s="798"/>
      <c r="F321" s="799"/>
      <c r="G321" s="800" t="s">
        <v>718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705</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2</v>
      </c>
    </row>
    <row r="322" spans="1:51" ht="24.75" customHeight="1" x14ac:dyDescent="0.15">
      <c r="A322" s="797"/>
      <c r="B322" s="798"/>
      <c r="C322" s="798"/>
      <c r="D322" s="798"/>
      <c r="E322" s="798"/>
      <c r="F322" s="799"/>
      <c r="G322" s="128"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8"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2</v>
      </c>
    </row>
    <row r="323" spans="1:51" ht="24.75" customHeight="1" x14ac:dyDescent="0.15">
      <c r="A323" s="797"/>
      <c r="B323" s="798"/>
      <c r="C323" s="798"/>
      <c r="D323" s="798"/>
      <c r="E323" s="798"/>
      <c r="F323" s="799"/>
      <c r="G323" s="821" t="s">
        <v>643</v>
      </c>
      <c r="H323" s="822"/>
      <c r="I323" s="822"/>
      <c r="J323" s="822"/>
      <c r="K323" s="823"/>
      <c r="L323" s="824" t="s">
        <v>644</v>
      </c>
      <c r="M323" s="825"/>
      <c r="N323" s="825"/>
      <c r="O323" s="825"/>
      <c r="P323" s="825"/>
      <c r="Q323" s="825"/>
      <c r="R323" s="825"/>
      <c r="S323" s="825"/>
      <c r="T323" s="825"/>
      <c r="U323" s="825"/>
      <c r="V323" s="825"/>
      <c r="W323" s="825"/>
      <c r="X323" s="826"/>
      <c r="Y323" s="827">
        <v>4.5</v>
      </c>
      <c r="Z323" s="828"/>
      <c r="AA323" s="828"/>
      <c r="AB323" s="829"/>
      <c r="AC323" s="821" t="s">
        <v>645</v>
      </c>
      <c r="AD323" s="822"/>
      <c r="AE323" s="822"/>
      <c r="AF323" s="822"/>
      <c r="AG323" s="823"/>
      <c r="AH323" s="824" t="s">
        <v>653</v>
      </c>
      <c r="AI323" s="825"/>
      <c r="AJ323" s="825"/>
      <c r="AK323" s="825"/>
      <c r="AL323" s="825"/>
      <c r="AM323" s="825"/>
      <c r="AN323" s="825"/>
      <c r="AO323" s="825"/>
      <c r="AP323" s="825"/>
      <c r="AQ323" s="825"/>
      <c r="AR323" s="825"/>
      <c r="AS323" s="825"/>
      <c r="AT323" s="826"/>
      <c r="AU323" s="827">
        <v>0.6</v>
      </c>
      <c r="AV323" s="828"/>
      <c r="AW323" s="828"/>
      <c r="AX323" s="830"/>
      <c r="AY323">
        <f t="shared" si="11"/>
        <v>2</v>
      </c>
    </row>
    <row r="324" spans="1:51" ht="24.75" hidden="1" customHeight="1" x14ac:dyDescent="0.15">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2</v>
      </c>
    </row>
    <row r="325" spans="1:51" ht="24.75" hidden="1" customHeight="1" x14ac:dyDescent="0.15">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2</v>
      </c>
    </row>
    <row r="326" spans="1:51" ht="24.75" hidden="1"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2</v>
      </c>
    </row>
    <row r="327" spans="1:51" ht="24.75" hidden="1"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2</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2</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2</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2</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2</v>
      </c>
    </row>
    <row r="332" spans="1:51" ht="3"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2</v>
      </c>
    </row>
    <row r="333" spans="1:51" ht="24.75" customHeight="1" thickBot="1" x14ac:dyDescent="0.2">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4.5</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0.6</v>
      </c>
      <c r="AV333" s="837"/>
      <c r="AW333" s="837"/>
      <c r="AX333" s="839"/>
      <c r="AY333">
        <f t="shared" si="11"/>
        <v>2</v>
      </c>
    </row>
    <row r="334" spans="1:51" ht="24.75" customHeight="1" x14ac:dyDescent="0.15">
      <c r="A334" s="797"/>
      <c r="B334" s="798"/>
      <c r="C334" s="798"/>
      <c r="D334" s="798"/>
      <c r="E334" s="798"/>
      <c r="F334" s="799"/>
      <c r="G334" s="800" t="s">
        <v>706</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697</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2</v>
      </c>
    </row>
    <row r="335" spans="1:51" ht="24.75" customHeight="1" x14ac:dyDescent="0.15">
      <c r="A335" s="797"/>
      <c r="B335" s="798"/>
      <c r="C335" s="798"/>
      <c r="D335" s="798"/>
      <c r="E335" s="798"/>
      <c r="F335" s="799"/>
      <c r="G335" s="128"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8"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2</v>
      </c>
    </row>
    <row r="336" spans="1:51" ht="24.75" customHeight="1" x14ac:dyDescent="0.15">
      <c r="A336" s="797"/>
      <c r="B336" s="798"/>
      <c r="C336" s="798"/>
      <c r="D336" s="798"/>
      <c r="E336" s="798"/>
      <c r="F336" s="799"/>
      <c r="G336" s="821" t="s">
        <v>645</v>
      </c>
      <c r="H336" s="822"/>
      <c r="I336" s="822"/>
      <c r="J336" s="822"/>
      <c r="K336" s="823"/>
      <c r="L336" s="824" t="s">
        <v>646</v>
      </c>
      <c r="M336" s="825"/>
      <c r="N336" s="825"/>
      <c r="O336" s="825"/>
      <c r="P336" s="825"/>
      <c r="Q336" s="825"/>
      <c r="R336" s="825"/>
      <c r="S336" s="825"/>
      <c r="T336" s="825"/>
      <c r="U336" s="825"/>
      <c r="V336" s="825"/>
      <c r="W336" s="825"/>
      <c r="X336" s="826"/>
      <c r="Y336" s="827">
        <v>0.9</v>
      </c>
      <c r="Z336" s="828"/>
      <c r="AA336" s="828"/>
      <c r="AB336" s="829"/>
      <c r="AC336" s="821" t="s">
        <v>698</v>
      </c>
      <c r="AD336" s="822"/>
      <c r="AE336" s="822"/>
      <c r="AF336" s="822"/>
      <c r="AG336" s="823"/>
      <c r="AH336" s="824" t="s">
        <v>700</v>
      </c>
      <c r="AI336" s="825"/>
      <c r="AJ336" s="825"/>
      <c r="AK336" s="825"/>
      <c r="AL336" s="825"/>
      <c r="AM336" s="825"/>
      <c r="AN336" s="825"/>
      <c r="AO336" s="825"/>
      <c r="AP336" s="825"/>
      <c r="AQ336" s="825"/>
      <c r="AR336" s="825"/>
      <c r="AS336" s="825"/>
      <c r="AT336" s="826"/>
      <c r="AU336" s="827">
        <v>7.4</v>
      </c>
      <c r="AV336" s="828"/>
      <c r="AW336" s="828"/>
      <c r="AX336" s="830"/>
      <c r="AY336">
        <f t="shared" si="12"/>
        <v>2</v>
      </c>
    </row>
    <row r="337" spans="1:51" ht="24.75"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t="s">
        <v>699</v>
      </c>
      <c r="AD337" s="808"/>
      <c r="AE337" s="808"/>
      <c r="AF337" s="808"/>
      <c r="AG337" s="809"/>
      <c r="AH337" s="810" t="s">
        <v>701</v>
      </c>
      <c r="AI337" s="811"/>
      <c r="AJ337" s="811"/>
      <c r="AK337" s="811"/>
      <c r="AL337" s="811"/>
      <c r="AM337" s="811"/>
      <c r="AN337" s="811"/>
      <c r="AO337" s="811"/>
      <c r="AP337" s="811"/>
      <c r="AQ337" s="811"/>
      <c r="AR337" s="811"/>
      <c r="AS337" s="811"/>
      <c r="AT337" s="812"/>
      <c r="AU337" s="813">
        <v>3.5</v>
      </c>
      <c r="AV337" s="814"/>
      <c r="AW337" s="814"/>
      <c r="AX337" s="816"/>
      <c r="AY337">
        <f t="shared" si="12"/>
        <v>2</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2</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2</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2</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2</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2</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2</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2</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2</v>
      </c>
    </row>
    <row r="346" spans="1:51" ht="24.75" customHeight="1" x14ac:dyDescent="0.15">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0.9</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10.9</v>
      </c>
      <c r="AV346" s="837"/>
      <c r="AW346" s="837"/>
      <c r="AX346" s="839"/>
      <c r="AY346">
        <f t="shared" si="13"/>
        <v>2</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8"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8"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15">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x14ac:dyDescent="0.2">
      <c r="A360" s="840" t="s">
        <v>573</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228</v>
      </c>
      <c r="AM360" s="844"/>
      <c r="AN360" s="844"/>
      <c r="AO360" s="78"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0"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8"/>
      <c r="L365" s="138"/>
      <c r="M365" s="138"/>
      <c r="N365" s="138"/>
      <c r="O365" s="138"/>
      <c r="P365" s="414" t="s">
        <v>25</v>
      </c>
      <c r="Q365" s="414"/>
      <c r="R365" s="414"/>
      <c r="S365" s="414"/>
      <c r="T365" s="414"/>
      <c r="U365" s="414"/>
      <c r="V365" s="414"/>
      <c r="W365" s="414"/>
      <c r="X365" s="414"/>
      <c r="Y365" s="847" t="s">
        <v>196</v>
      </c>
      <c r="Z365" s="848"/>
      <c r="AA365" s="848"/>
      <c r="AB365" s="848"/>
      <c r="AC365" s="846" t="s">
        <v>226</v>
      </c>
      <c r="AD365" s="846"/>
      <c r="AE365" s="846"/>
      <c r="AF365" s="846"/>
      <c r="AG365" s="846"/>
      <c r="AH365" s="847" t="s">
        <v>244</v>
      </c>
      <c r="AI365" s="845"/>
      <c r="AJ365" s="845"/>
      <c r="AK365" s="845"/>
      <c r="AL365" s="845" t="s">
        <v>19</v>
      </c>
      <c r="AM365" s="845"/>
      <c r="AN365" s="845"/>
      <c r="AO365" s="849"/>
      <c r="AP365" s="870" t="s">
        <v>198</v>
      </c>
      <c r="AQ365" s="870"/>
      <c r="AR365" s="870"/>
      <c r="AS365" s="870"/>
      <c r="AT365" s="870"/>
      <c r="AU365" s="870"/>
      <c r="AV365" s="870"/>
      <c r="AW365" s="870"/>
      <c r="AX365" s="870"/>
    </row>
    <row r="366" spans="1:51" ht="84.75" customHeight="1" x14ac:dyDescent="0.15">
      <c r="A366" s="856">
        <v>1</v>
      </c>
      <c r="B366" s="856">
        <v>1</v>
      </c>
      <c r="C366" s="858" t="s">
        <v>647</v>
      </c>
      <c r="D366" s="858"/>
      <c r="E366" s="858"/>
      <c r="F366" s="858"/>
      <c r="G366" s="858"/>
      <c r="H366" s="858"/>
      <c r="I366" s="858"/>
      <c r="J366" s="859" t="s">
        <v>610</v>
      </c>
      <c r="K366" s="860"/>
      <c r="L366" s="860"/>
      <c r="M366" s="860"/>
      <c r="N366" s="860"/>
      <c r="O366" s="860"/>
      <c r="P366" s="862" t="s">
        <v>648</v>
      </c>
      <c r="Q366" s="862"/>
      <c r="R366" s="862"/>
      <c r="S366" s="862"/>
      <c r="T366" s="862"/>
      <c r="U366" s="862"/>
      <c r="V366" s="862"/>
      <c r="W366" s="862"/>
      <c r="X366" s="862"/>
      <c r="Y366" s="863">
        <v>33</v>
      </c>
      <c r="Z366" s="864"/>
      <c r="AA366" s="864"/>
      <c r="AB366" s="865"/>
      <c r="AC366" s="866" t="s">
        <v>75</v>
      </c>
      <c r="AD366" s="867"/>
      <c r="AE366" s="867"/>
      <c r="AF366" s="867"/>
      <c r="AG366" s="867"/>
      <c r="AH366" s="850" t="s">
        <v>610</v>
      </c>
      <c r="AI366" s="851"/>
      <c r="AJ366" s="851"/>
      <c r="AK366" s="851"/>
      <c r="AL366" s="852" t="s">
        <v>610</v>
      </c>
      <c r="AM366" s="853"/>
      <c r="AN366" s="853"/>
      <c r="AO366" s="854"/>
      <c r="AP366" s="855" t="s">
        <v>610</v>
      </c>
      <c r="AQ366" s="855"/>
      <c r="AR366" s="855"/>
      <c r="AS366" s="855"/>
      <c r="AT366" s="855"/>
      <c r="AU366" s="855"/>
      <c r="AV366" s="855"/>
      <c r="AW366" s="855"/>
      <c r="AX366" s="855"/>
    </row>
    <row r="367" spans="1:51" ht="30" hidden="1" customHeight="1" x14ac:dyDescent="0.15">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0"/>
      <c r="AI367" s="851"/>
      <c r="AJ367" s="851"/>
      <c r="AK367" s="851"/>
      <c r="AL367" s="852"/>
      <c r="AM367" s="853"/>
      <c r="AN367" s="853"/>
      <c r="AO367" s="854"/>
      <c r="AP367" s="855"/>
      <c r="AQ367" s="855"/>
      <c r="AR367" s="855"/>
      <c r="AS367" s="855"/>
      <c r="AT367" s="855"/>
      <c r="AU367" s="855"/>
      <c r="AV367" s="855"/>
      <c r="AW367" s="855"/>
      <c r="AX367" s="855"/>
      <c r="AY367">
        <f>COUNTA($C$367)</f>
        <v>0</v>
      </c>
    </row>
    <row r="368" spans="1:51" ht="30" hidden="1" customHeight="1" x14ac:dyDescent="0.15">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2"/>
      <c r="AM368" s="853"/>
      <c r="AN368" s="853"/>
      <c r="AO368" s="854"/>
      <c r="AP368" s="855"/>
      <c r="AQ368" s="855"/>
      <c r="AR368" s="855"/>
      <c r="AS368" s="855"/>
      <c r="AT368" s="855"/>
      <c r="AU368" s="855"/>
      <c r="AV368" s="855"/>
      <c r="AW368" s="855"/>
      <c r="AX368" s="855"/>
      <c r="AY368">
        <f>COUNTA($C$368)</f>
        <v>0</v>
      </c>
    </row>
    <row r="369" spans="1:51" ht="30" hidden="1" customHeight="1" x14ac:dyDescent="0.15">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2"/>
      <c r="AM369" s="853"/>
      <c r="AN369" s="853"/>
      <c r="AO369" s="854"/>
      <c r="AP369" s="855"/>
      <c r="AQ369" s="855"/>
      <c r="AR369" s="855"/>
      <c r="AS369" s="855"/>
      <c r="AT369" s="855"/>
      <c r="AU369" s="855"/>
      <c r="AV369" s="855"/>
      <c r="AW369" s="855"/>
      <c r="AX369" s="855"/>
      <c r="AY369">
        <f>COUNTA($C$369)</f>
        <v>0</v>
      </c>
    </row>
    <row r="370" spans="1:51" ht="30" hidden="1" customHeight="1" x14ac:dyDescent="0.15">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2"/>
      <c r="AM370" s="853"/>
      <c r="AN370" s="853"/>
      <c r="AO370" s="854"/>
      <c r="AP370" s="855"/>
      <c r="AQ370" s="855"/>
      <c r="AR370" s="855"/>
      <c r="AS370" s="855"/>
      <c r="AT370" s="855"/>
      <c r="AU370" s="855"/>
      <c r="AV370" s="855"/>
      <c r="AW370" s="855"/>
      <c r="AX370" s="855"/>
      <c r="AY370">
        <f>COUNTA($C$370)</f>
        <v>0</v>
      </c>
    </row>
    <row r="371" spans="1:51" ht="30" hidden="1" customHeight="1" x14ac:dyDescent="0.15">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2"/>
      <c r="AM371" s="853"/>
      <c r="AN371" s="853"/>
      <c r="AO371" s="854"/>
      <c r="AP371" s="855"/>
      <c r="AQ371" s="855"/>
      <c r="AR371" s="855"/>
      <c r="AS371" s="855"/>
      <c r="AT371" s="855"/>
      <c r="AU371" s="855"/>
      <c r="AV371" s="855"/>
      <c r="AW371" s="855"/>
      <c r="AX371" s="855"/>
      <c r="AY371">
        <f>COUNTA($C$371)</f>
        <v>0</v>
      </c>
    </row>
    <row r="372" spans="1:51" ht="30" hidden="1" customHeight="1" x14ac:dyDescent="0.15">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2"/>
      <c r="AM372" s="853"/>
      <c r="AN372" s="853"/>
      <c r="AO372" s="854"/>
      <c r="AP372" s="855"/>
      <c r="AQ372" s="855"/>
      <c r="AR372" s="855"/>
      <c r="AS372" s="855"/>
      <c r="AT372" s="855"/>
      <c r="AU372" s="855"/>
      <c r="AV372" s="855"/>
      <c r="AW372" s="855"/>
      <c r="AX372" s="855"/>
      <c r="AY372">
        <f>COUNTA($C$372)</f>
        <v>0</v>
      </c>
    </row>
    <row r="373" spans="1:51" ht="30" hidden="1" customHeight="1" x14ac:dyDescent="0.15">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2"/>
      <c r="AM373" s="853"/>
      <c r="AN373" s="853"/>
      <c r="AO373" s="854"/>
      <c r="AP373" s="855"/>
      <c r="AQ373" s="855"/>
      <c r="AR373" s="855"/>
      <c r="AS373" s="855"/>
      <c r="AT373" s="855"/>
      <c r="AU373" s="855"/>
      <c r="AV373" s="855"/>
      <c r="AW373" s="855"/>
      <c r="AX373" s="855"/>
      <c r="AY373">
        <f>COUNTA($C$373)</f>
        <v>0</v>
      </c>
    </row>
    <row r="374" spans="1:51" ht="30" hidden="1" customHeight="1" x14ac:dyDescent="0.15">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x14ac:dyDescent="0.15">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customHeight="1" x14ac:dyDescent="0.15">
      <c r="A396" s="45"/>
      <c r="B396" s="45"/>
      <c r="C396" s="45"/>
      <c r="D396" s="45"/>
      <c r="E396" s="45"/>
      <c r="F396" s="45"/>
      <c r="G396" s="45"/>
      <c r="H396" s="45"/>
      <c r="I396" s="45"/>
      <c r="J396" s="46"/>
      <c r="K396" s="46"/>
      <c r="L396" s="46"/>
      <c r="M396" s="46"/>
      <c r="N396" s="46"/>
      <c r="O396" s="46"/>
      <c r="P396" s="47"/>
      <c r="Q396" s="47"/>
      <c r="R396" s="47"/>
      <c r="S396" s="47"/>
      <c r="T396" s="47"/>
      <c r="U396" s="47"/>
      <c r="V396" s="47"/>
      <c r="W396" s="47"/>
      <c r="X396" s="47"/>
      <c r="Y396" s="48"/>
      <c r="Z396" s="48"/>
      <c r="AA396" s="48"/>
      <c r="AB396" s="48"/>
      <c r="AC396" s="48"/>
      <c r="AD396" s="48"/>
      <c r="AE396" s="48"/>
      <c r="AF396" s="48"/>
      <c r="AG396" s="48"/>
      <c r="AH396" s="48"/>
      <c r="AI396" s="48"/>
      <c r="AJ396" s="48"/>
      <c r="AK396" s="48"/>
      <c r="AL396" s="48"/>
      <c r="AM396" s="48"/>
      <c r="AN396" s="48"/>
      <c r="AO396" s="48"/>
      <c r="AP396" s="47"/>
      <c r="AQ396" s="47"/>
      <c r="AR396" s="47"/>
      <c r="AS396" s="47"/>
      <c r="AT396" s="47"/>
      <c r="AU396" s="47"/>
      <c r="AV396" s="47"/>
      <c r="AW396" s="47"/>
      <c r="AX396" s="47"/>
      <c r="AY396">
        <f>COUNTA($C$399)</f>
        <v>1</v>
      </c>
    </row>
    <row r="397" spans="1:51" ht="24.75" customHeight="1" x14ac:dyDescent="0.15">
      <c r="A397" s="45"/>
      <c r="B397" s="49" t="s">
        <v>168</v>
      </c>
      <c r="C397" s="45"/>
      <c r="D397" s="45"/>
      <c r="E397" s="45"/>
      <c r="F397" s="45"/>
      <c r="G397" s="45"/>
      <c r="H397" s="45"/>
      <c r="I397" s="45"/>
      <c r="J397" s="45"/>
      <c r="K397" s="45"/>
      <c r="L397" s="45"/>
      <c r="M397" s="45"/>
      <c r="N397" s="45"/>
      <c r="O397" s="4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15">
      <c r="A398" s="845"/>
      <c r="B398" s="845"/>
      <c r="C398" s="845" t="s">
        <v>24</v>
      </c>
      <c r="D398" s="845"/>
      <c r="E398" s="845"/>
      <c r="F398" s="845"/>
      <c r="G398" s="845"/>
      <c r="H398" s="845"/>
      <c r="I398" s="845"/>
      <c r="J398" s="846" t="s">
        <v>197</v>
      </c>
      <c r="K398" s="138"/>
      <c r="L398" s="138"/>
      <c r="M398" s="138"/>
      <c r="N398" s="138"/>
      <c r="O398" s="138"/>
      <c r="P398" s="414" t="s">
        <v>25</v>
      </c>
      <c r="Q398" s="414"/>
      <c r="R398" s="414"/>
      <c r="S398" s="414"/>
      <c r="T398" s="414"/>
      <c r="U398" s="414"/>
      <c r="V398" s="414"/>
      <c r="W398" s="414"/>
      <c r="X398" s="414"/>
      <c r="Y398" s="847" t="s">
        <v>196</v>
      </c>
      <c r="Z398" s="848"/>
      <c r="AA398" s="848"/>
      <c r="AB398" s="848"/>
      <c r="AC398" s="846" t="s">
        <v>226</v>
      </c>
      <c r="AD398" s="846"/>
      <c r="AE398" s="846"/>
      <c r="AF398" s="846"/>
      <c r="AG398" s="846"/>
      <c r="AH398" s="847" t="s">
        <v>244</v>
      </c>
      <c r="AI398" s="845"/>
      <c r="AJ398" s="845"/>
      <c r="AK398" s="845"/>
      <c r="AL398" s="845" t="s">
        <v>19</v>
      </c>
      <c r="AM398" s="845"/>
      <c r="AN398" s="845"/>
      <c r="AO398" s="849"/>
      <c r="AP398" s="870" t="s">
        <v>198</v>
      </c>
      <c r="AQ398" s="870"/>
      <c r="AR398" s="870"/>
      <c r="AS398" s="870"/>
      <c r="AT398" s="870"/>
      <c r="AU398" s="870"/>
      <c r="AV398" s="870"/>
      <c r="AW398" s="870"/>
      <c r="AX398" s="870"/>
      <c r="AY398">
        <f>$AY$396</f>
        <v>1</v>
      </c>
    </row>
    <row r="399" spans="1:51" ht="30" customHeight="1" x14ac:dyDescent="0.15">
      <c r="A399" s="856">
        <v>1</v>
      </c>
      <c r="B399" s="856">
        <v>1</v>
      </c>
      <c r="C399" s="857" t="s">
        <v>712</v>
      </c>
      <c r="D399" s="858"/>
      <c r="E399" s="858"/>
      <c r="F399" s="858"/>
      <c r="G399" s="858"/>
      <c r="H399" s="858"/>
      <c r="I399" s="858"/>
      <c r="J399" s="859">
        <v>1011001014417</v>
      </c>
      <c r="K399" s="860"/>
      <c r="L399" s="860"/>
      <c r="M399" s="860"/>
      <c r="N399" s="860"/>
      <c r="O399" s="860"/>
      <c r="P399" s="861" t="s">
        <v>654</v>
      </c>
      <c r="Q399" s="862"/>
      <c r="R399" s="862"/>
      <c r="S399" s="862"/>
      <c r="T399" s="862"/>
      <c r="U399" s="862"/>
      <c r="V399" s="862"/>
      <c r="W399" s="862"/>
      <c r="X399" s="862"/>
      <c r="Y399" s="863">
        <v>14</v>
      </c>
      <c r="Z399" s="864"/>
      <c r="AA399" s="864"/>
      <c r="AB399" s="865"/>
      <c r="AC399" s="866" t="s">
        <v>248</v>
      </c>
      <c r="AD399" s="867"/>
      <c r="AE399" s="867"/>
      <c r="AF399" s="867"/>
      <c r="AG399" s="867"/>
      <c r="AH399" s="850">
        <v>2</v>
      </c>
      <c r="AI399" s="851"/>
      <c r="AJ399" s="851"/>
      <c r="AK399" s="851"/>
      <c r="AL399" s="852">
        <v>93.14</v>
      </c>
      <c r="AM399" s="853"/>
      <c r="AN399" s="853"/>
      <c r="AO399" s="854"/>
      <c r="AP399" s="855" t="s">
        <v>610</v>
      </c>
      <c r="AQ399" s="855"/>
      <c r="AR399" s="855"/>
      <c r="AS399" s="855"/>
      <c r="AT399" s="855"/>
      <c r="AU399" s="855"/>
      <c r="AV399" s="855"/>
      <c r="AW399" s="855"/>
      <c r="AX399" s="855"/>
      <c r="AY399">
        <f>$AY$396</f>
        <v>1</v>
      </c>
    </row>
    <row r="400" spans="1:51" ht="54" customHeight="1" x14ac:dyDescent="0.15">
      <c r="A400" s="856">
        <v>2</v>
      </c>
      <c r="B400" s="856">
        <v>1</v>
      </c>
      <c r="C400" s="857" t="s">
        <v>713</v>
      </c>
      <c r="D400" s="858"/>
      <c r="E400" s="858"/>
      <c r="F400" s="858"/>
      <c r="G400" s="858"/>
      <c r="H400" s="858"/>
      <c r="I400" s="858"/>
      <c r="J400" s="859">
        <v>2010001127112</v>
      </c>
      <c r="K400" s="860"/>
      <c r="L400" s="860"/>
      <c r="M400" s="860"/>
      <c r="N400" s="860"/>
      <c r="O400" s="860"/>
      <c r="P400" s="861" t="s">
        <v>661</v>
      </c>
      <c r="Q400" s="862"/>
      <c r="R400" s="862"/>
      <c r="S400" s="862"/>
      <c r="T400" s="862"/>
      <c r="U400" s="862"/>
      <c r="V400" s="862"/>
      <c r="W400" s="862"/>
      <c r="X400" s="862"/>
      <c r="Y400" s="863">
        <v>6.2</v>
      </c>
      <c r="Z400" s="864"/>
      <c r="AA400" s="864"/>
      <c r="AB400" s="865"/>
      <c r="AC400" s="866" t="s">
        <v>248</v>
      </c>
      <c r="AD400" s="867"/>
      <c r="AE400" s="867"/>
      <c r="AF400" s="867"/>
      <c r="AG400" s="867"/>
      <c r="AH400" s="850">
        <v>2</v>
      </c>
      <c r="AI400" s="851"/>
      <c r="AJ400" s="851"/>
      <c r="AK400" s="851"/>
      <c r="AL400" s="852">
        <v>89.3</v>
      </c>
      <c r="AM400" s="853"/>
      <c r="AN400" s="853"/>
      <c r="AO400" s="854"/>
      <c r="AP400" s="855" t="s">
        <v>610</v>
      </c>
      <c r="AQ400" s="855"/>
      <c r="AR400" s="855"/>
      <c r="AS400" s="855"/>
      <c r="AT400" s="855"/>
      <c r="AU400" s="855"/>
      <c r="AV400" s="855"/>
      <c r="AW400" s="855"/>
      <c r="AX400" s="855"/>
      <c r="AY400">
        <f>COUNTA($C$400)</f>
        <v>1</v>
      </c>
    </row>
    <row r="401" spans="1:51" ht="42.75" customHeight="1" x14ac:dyDescent="0.15">
      <c r="A401" s="856">
        <v>3</v>
      </c>
      <c r="B401" s="856">
        <v>1</v>
      </c>
      <c r="C401" s="857" t="s">
        <v>725</v>
      </c>
      <c r="D401" s="858"/>
      <c r="E401" s="858"/>
      <c r="F401" s="858"/>
      <c r="G401" s="858"/>
      <c r="H401" s="858"/>
      <c r="I401" s="858"/>
      <c r="J401" s="859">
        <v>3140001027876</v>
      </c>
      <c r="K401" s="860"/>
      <c r="L401" s="860"/>
      <c r="M401" s="860"/>
      <c r="N401" s="860"/>
      <c r="O401" s="860"/>
      <c r="P401" s="861" t="s">
        <v>655</v>
      </c>
      <c r="Q401" s="862"/>
      <c r="R401" s="862"/>
      <c r="S401" s="862"/>
      <c r="T401" s="862"/>
      <c r="U401" s="862"/>
      <c r="V401" s="862"/>
      <c r="W401" s="862"/>
      <c r="X401" s="862"/>
      <c r="Y401" s="863">
        <v>4.5</v>
      </c>
      <c r="Z401" s="864"/>
      <c r="AA401" s="864"/>
      <c r="AB401" s="865"/>
      <c r="AC401" s="866" t="s">
        <v>248</v>
      </c>
      <c r="AD401" s="867"/>
      <c r="AE401" s="867"/>
      <c r="AF401" s="867"/>
      <c r="AG401" s="867"/>
      <c r="AH401" s="868">
        <v>1</v>
      </c>
      <c r="AI401" s="869"/>
      <c r="AJ401" s="869"/>
      <c r="AK401" s="869"/>
      <c r="AL401" s="852">
        <v>82.75</v>
      </c>
      <c r="AM401" s="853"/>
      <c r="AN401" s="853"/>
      <c r="AO401" s="854"/>
      <c r="AP401" s="855" t="s">
        <v>610</v>
      </c>
      <c r="AQ401" s="855"/>
      <c r="AR401" s="855"/>
      <c r="AS401" s="855"/>
      <c r="AT401" s="855"/>
      <c r="AU401" s="855"/>
      <c r="AV401" s="855"/>
      <c r="AW401" s="855"/>
      <c r="AX401" s="855"/>
      <c r="AY401">
        <f>COUNTA($C$401)</f>
        <v>1</v>
      </c>
    </row>
    <row r="402" spans="1:51" ht="30" customHeight="1" x14ac:dyDescent="0.15">
      <c r="A402" s="856">
        <v>4</v>
      </c>
      <c r="B402" s="856">
        <v>1</v>
      </c>
      <c r="C402" s="857" t="s">
        <v>713</v>
      </c>
      <c r="D402" s="858"/>
      <c r="E402" s="858"/>
      <c r="F402" s="858"/>
      <c r="G402" s="858"/>
      <c r="H402" s="858"/>
      <c r="I402" s="858"/>
      <c r="J402" s="859">
        <v>2010001127112</v>
      </c>
      <c r="K402" s="860"/>
      <c r="L402" s="860"/>
      <c r="M402" s="860"/>
      <c r="N402" s="860"/>
      <c r="O402" s="860"/>
      <c r="P402" s="861" t="s">
        <v>656</v>
      </c>
      <c r="Q402" s="862"/>
      <c r="R402" s="862"/>
      <c r="S402" s="862"/>
      <c r="T402" s="862"/>
      <c r="U402" s="862"/>
      <c r="V402" s="862"/>
      <c r="W402" s="862"/>
      <c r="X402" s="862"/>
      <c r="Y402" s="863">
        <v>3.5</v>
      </c>
      <c r="Z402" s="864"/>
      <c r="AA402" s="864"/>
      <c r="AB402" s="865"/>
      <c r="AC402" s="866" t="s">
        <v>248</v>
      </c>
      <c r="AD402" s="867"/>
      <c r="AE402" s="867"/>
      <c r="AF402" s="867"/>
      <c r="AG402" s="867"/>
      <c r="AH402" s="868">
        <v>3</v>
      </c>
      <c r="AI402" s="869"/>
      <c r="AJ402" s="869"/>
      <c r="AK402" s="869"/>
      <c r="AL402" s="852">
        <v>70.64</v>
      </c>
      <c r="AM402" s="853"/>
      <c r="AN402" s="853"/>
      <c r="AO402" s="854"/>
      <c r="AP402" s="855" t="s">
        <v>610</v>
      </c>
      <c r="AQ402" s="855"/>
      <c r="AR402" s="855"/>
      <c r="AS402" s="855"/>
      <c r="AT402" s="855"/>
      <c r="AU402" s="855"/>
      <c r="AV402" s="855"/>
      <c r="AW402" s="855"/>
      <c r="AX402" s="855"/>
      <c r="AY402">
        <f>COUNTA($C$402)</f>
        <v>1</v>
      </c>
    </row>
    <row r="403" spans="1:51" ht="69" customHeight="1" x14ac:dyDescent="0.15">
      <c r="A403" s="856">
        <v>5</v>
      </c>
      <c r="B403" s="856">
        <v>1</v>
      </c>
      <c r="C403" s="857" t="s">
        <v>711</v>
      </c>
      <c r="D403" s="858"/>
      <c r="E403" s="858"/>
      <c r="F403" s="858"/>
      <c r="G403" s="858"/>
      <c r="H403" s="858"/>
      <c r="I403" s="858"/>
      <c r="J403" s="859">
        <v>9010801005824</v>
      </c>
      <c r="K403" s="860"/>
      <c r="L403" s="860"/>
      <c r="M403" s="860"/>
      <c r="N403" s="860"/>
      <c r="O403" s="860"/>
      <c r="P403" s="861" t="s">
        <v>663</v>
      </c>
      <c r="Q403" s="862"/>
      <c r="R403" s="862"/>
      <c r="S403" s="862"/>
      <c r="T403" s="862"/>
      <c r="U403" s="862"/>
      <c r="V403" s="862"/>
      <c r="W403" s="862"/>
      <c r="X403" s="862"/>
      <c r="Y403" s="863">
        <v>3.5</v>
      </c>
      <c r="Z403" s="864"/>
      <c r="AA403" s="864"/>
      <c r="AB403" s="865"/>
      <c r="AC403" s="866" t="s">
        <v>248</v>
      </c>
      <c r="AD403" s="867"/>
      <c r="AE403" s="867"/>
      <c r="AF403" s="867"/>
      <c r="AG403" s="867"/>
      <c r="AH403" s="868">
        <v>1</v>
      </c>
      <c r="AI403" s="869"/>
      <c r="AJ403" s="869"/>
      <c r="AK403" s="869"/>
      <c r="AL403" s="852">
        <v>95.6</v>
      </c>
      <c r="AM403" s="853"/>
      <c r="AN403" s="853"/>
      <c r="AO403" s="854"/>
      <c r="AP403" s="855" t="s">
        <v>610</v>
      </c>
      <c r="AQ403" s="855"/>
      <c r="AR403" s="855"/>
      <c r="AS403" s="855"/>
      <c r="AT403" s="855"/>
      <c r="AU403" s="855"/>
      <c r="AV403" s="855"/>
      <c r="AW403" s="855"/>
      <c r="AX403" s="855"/>
      <c r="AY403">
        <f>COUNTA($C$403)</f>
        <v>1</v>
      </c>
    </row>
    <row r="404" spans="1:51" ht="45.75" customHeight="1" x14ac:dyDescent="0.15">
      <c r="A404" s="856">
        <v>6</v>
      </c>
      <c r="B404" s="856">
        <v>1</v>
      </c>
      <c r="C404" s="857" t="s">
        <v>710</v>
      </c>
      <c r="D404" s="858"/>
      <c r="E404" s="858"/>
      <c r="F404" s="858"/>
      <c r="G404" s="858"/>
      <c r="H404" s="858"/>
      <c r="I404" s="858"/>
      <c r="J404" s="859">
        <v>7010001033009</v>
      </c>
      <c r="K404" s="860"/>
      <c r="L404" s="860"/>
      <c r="M404" s="860"/>
      <c r="N404" s="860"/>
      <c r="O404" s="860"/>
      <c r="P404" s="861" t="s">
        <v>657</v>
      </c>
      <c r="Q404" s="862"/>
      <c r="R404" s="862"/>
      <c r="S404" s="862"/>
      <c r="T404" s="862"/>
      <c r="U404" s="862"/>
      <c r="V404" s="862"/>
      <c r="W404" s="862"/>
      <c r="X404" s="862"/>
      <c r="Y404" s="863">
        <v>1</v>
      </c>
      <c r="Z404" s="864"/>
      <c r="AA404" s="864"/>
      <c r="AB404" s="865"/>
      <c r="AC404" s="866" t="s">
        <v>248</v>
      </c>
      <c r="AD404" s="867"/>
      <c r="AE404" s="867"/>
      <c r="AF404" s="867"/>
      <c r="AG404" s="867"/>
      <c r="AH404" s="868">
        <v>2</v>
      </c>
      <c r="AI404" s="869"/>
      <c r="AJ404" s="869"/>
      <c r="AK404" s="869"/>
      <c r="AL404" s="852">
        <v>63.6</v>
      </c>
      <c r="AM404" s="853"/>
      <c r="AN404" s="853"/>
      <c r="AO404" s="854"/>
      <c r="AP404" s="855" t="s">
        <v>610</v>
      </c>
      <c r="AQ404" s="855"/>
      <c r="AR404" s="855"/>
      <c r="AS404" s="855"/>
      <c r="AT404" s="855"/>
      <c r="AU404" s="855"/>
      <c r="AV404" s="855"/>
      <c r="AW404" s="855"/>
      <c r="AX404" s="855"/>
      <c r="AY404">
        <f>COUNTA($C$404)</f>
        <v>1</v>
      </c>
    </row>
    <row r="405" spans="1:51" ht="34.5" customHeight="1" x14ac:dyDescent="0.15">
      <c r="A405" s="856">
        <v>7</v>
      </c>
      <c r="B405" s="856">
        <v>1</v>
      </c>
      <c r="C405" s="857" t="s">
        <v>709</v>
      </c>
      <c r="D405" s="858"/>
      <c r="E405" s="858"/>
      <c r="F405" s="858"/>
      <c r="G405" s="858"/>
      <c r="H405" s="858"/>
      <c r="I405" s="858"/>
      <c r="J405" s="859">
        <v>3020001073726</v>
      </c>
      <c r="K405" s="860"/>
      <c r="L405" s="860"/>
      <c r="M405" s="860"/>
      <c r="N405" s="860"/>
      <c r="O405" s="860"/>
      <c r="P405" s="861" t="s">
        <v>660</v>
      </c>
      <c r="Q405" s="862"/>
      <c r="R405" s="862"/>
      <c r="S405" s="862"/>
      <c r="T405" s="862"/>
      <c r="U405" s="862"/>
      <c r="V405" s="862"/>
      <c r="W405" s="862"/>
      <c r="X405" s="862"/>
      <c r="Y405" s="863">
        <v>1</v>
      </c>
      <c r="Z405" s="864"/>
      <c r="AA405" s="864"/>
      <c r="AB405" s="865"/>
      <c r="AC405" s="866" t="s">
        <v>254</v>
      </c>
      <c r="AD405" s="867"/>
      <c r="AE405" s="867"/>
      <c r="AF405" s="867"/>
      <c r="AG405" s="867"/>
      <c r="AH405" s="868" t="s">
        <v>610</v>
      </c>
      <c r="AI405" s="869"/>
      <c r="AJ405" s="869"/>
      <c r="AK405" s="869"/>
      <c r="AL405" s="868" t="s">
        <v>610</v>
      </c>
      <c r="AM405" s="869"/>
      <c r="AN405" s="869"/>
      <c r="AO405" s="869"/>
      <c r="AP405" s="855" t="s">
        <v>610</v>
      </c>
      <c r="AQ405" s="855"/>
      <c r="AR405" s="855"/>
      <c r="AS405" s="855"/>
      <c r="AT405" s="855"/>
      <c r="AU405" s="855"/>
      <c r="AV405" s="855"/>
      <c r="AW405" s="855"/>
      <c r="AX405" s="855"/>
      <c r="AY405">
        <f>COUNTA($C$405)</f>
        <v>1</v>
      </c>
    </row>
    <row r="406" spans="1:51" ht="45" customHeight="1" x14ac:dyDescent="0.15">
      <c r="A406" s="856">
        <v>8</v>
      </c>
      <c r="B406" s="856">
        <v>1</v>
      </c>
      <c r="C406" s="857" t="s">
        <v>708</v>
      </c>
      <c r="D406" s="858"/>
      <c r="E406" s="858"/>
      <c r="F406" s="858"/>
      <c r="G406" s="858"/>
      <c r="H406" s="858"/>
      <c r="I406" s="858"/>
      <c r="J406" s="859">
        <v>9011803001704</v>
      </c>
      <c r="K406" s="860"/>
      <c r="L406" s="860"/>
      <c r="M406" s="860"/>
      <c r="N406" s="860"/>
      <c r="O406" s="860"/>
      <c r="P406" s="861" t="s">
        <v>658</v>
      </c>
      <c r="Q406" s="862"/>
      <c r="R406" s="862"/>
      <c r="S406" s="862"/>
      <c r="T406" s="862"/>
      <c r="U406" s="862"/>
      <c r="V406" s="862"/>
      <c r="W406" s="862"/>
      <c r="X406" s="862"/>
      <c r="Y406" s="863">
        <v>0.9</v>
      </c>
      <c r="Z406" s="864"/>
      <c r="AA406" s="864"/>
      <c r="AB406" s="865"/>
      <c r="AC406" s="866" t="s">
        <v>254</v>
      </c>
      <c r="AD406" s="867"/>
      <c r="AE406" s="867"/>
      <c r="AF406" s="867"/>
      <c r="AG406" s="867"/>
      <c r="AH406" s="868" t="s">
        <v>610</v>
      </c>
      <c r="AI406" s="869"/>
      <c r="AJ406" s="869"/>
      <c r="AK406" s="869"/>
      <c r="AL406" s="868" t="s">
        <v>610</v>
      </c>
      <c r="AM406" s="869"/>
      <c r="AN406" s="869"/>
      <c r="AO406" s="869"/>
      <c r="AP406" s="855" t="s">
        <v>610</v>
      </c>
      <c r="AQ406" s="855"/>
      <c r="AR406" s="855"/>
      <c r="AS406" s="855"/>
      <c r="AT406" s="855"/>
      <c r="AU406" s="855"/>
      <c r="AV406" s="855"/>
      <c r="AW406" s="855"/>
      <c r="AX406" s="855"/>
      <c r="AY406">
        <f>COUNTA($C$406)</f>
        <v>1</v>
      </c>
    </row>
    <row r="407" spans="1:51" ht="44.25" customHeight="1" x14ac:dyDescent="0.15">
      <c r="A407" s="856">
        <v>9</v>
      </c>
      <c r="B407" s="856">
        <v>1</v>
      </c>
      <c r="C407" s="857" t="s">
        <v>707</v>
      </c>
      <c r="D407" s="858"/>
      <c r="E407" s="858"/>
      <c r="F407" s="858"/>
      <c r="G407" s="858"/>
      <c r="H407" s="858"/>
      <c r="I407" s="858"/>
      <c r="J407" s="859">
        <v>7120001071567</v>
      </c>
      <c r="K407" s="860"/>
      <c r="L407" s="860"/>
      <c r="M407" s="860"/>
      <c r="N407" s="860"/>
      <c r="O407" s="860"/>
      <c r="P407" s="861" t="s">
        <v>659</v>
      </c>
      <c r="Q407" s="862"/>
      <c r="R407" s="862"/>
      <c r="S407" s="862"/>
      <c r="T407" s="862"/>
      <c r="U407" s="862"/>
      <c r="V407" s="862"/>
      <c r="W407" s="862"/>
      <c r="X407" s="862"/>
      <c r="Y407" s="863">
        <v>0.9</v>
      </c>
      <c r="Z407" s="864"/>
      <c r="AA407" s="864"/>
      <c r="AB407" s="865"/>
      <c r="AC407" s="866" t="s">
        <v>254</v>
      </c>
      <c r="AD407" s="867"/>
      <c r="AE407" s="867"/>
      <c r="AF407" s="867"/>
      <c r="AG407" s="867"/>
      <c r="AH407" s="868" t="s">
        <v>610</v>
      </c>
      <c r="AI407" s="869"/>
      <c r="AJ407" s="869"/>
      <c r="AK407" s="869"/>
      <c r="AL407" s="868" t="s">
        <v>610</v>
      </c>
      <c r="AM407" s="869"/>
      <c r="AN407" s="869"/>
      <c r="AO407" s="869"/>
      <c r="AP407" s="855" t="s">
        <v>610</v>
      </c>
      <c r="AQ407" s="855"/>
      <c r="AR407" s="855"/>
      <c r="AS407" s="855"/>
      <c r="AT407" s="855"/>
      <c r="AU407" s="855"/>
      <c r="AV407" s="855"/>
      <c r="AW407" s="855"/>
      <c r="AX407" s="855"/>
      <c r="AY407">
        <f>COUNTA($C$407)</f>
        <v>1</v>
      </c>
    </row>
    <row r="408" spans="1:51" ht="53.25" customHeight="1" x14ac:dyDescent="0.15">
      <c r="A408" s="856">
        <v>10</v>
      </c>
      <c r="B408" s="856">
        <v>1</v>
      </c>
      <c r="C408" s="857" t="s">
        <v>727</v>
      </c>
      <c r="D408" s="858"/>
      <c r="E408" s="858"/>
      <c r="F408" s="858"/>
      <c r="G408" s="858"/>
      <c r="H408" s="858"/>
      <c r="I408" s="858"/>
      <c r="J408" s="859">
        <v>3140001027876</v>
      </c>
      <c r="K408" s="860"/>
      <c r="L408" s="860"/>
      <c r="M408" s="860"/>
      <c r="N408" s="860"/>
      <c r="O408" s="860"/>
      <c r="P408" s="861" t="s">
        <v>662</v>
      </c>
      <c r="Q408" s="862"/>
      <c r="R408" s="862"/>
      <c r="S408" s="862"/>
      <c r="T408" s="862"/>
      <c r="U408" s="862"/>
      <c r="V408" s="862"/>
      <c r="W408" s="862"/>
      <c r="X408" s="862"/>
      <c r="Y408" s="863">
        <v>0.8</v>
      </c>
      <c r="Z408" s="864"/>
      <c r="AA408" s="864"/>
      <c r="AB408" s="865"/>
      <c r="AC408" s="866" t="s">
        <v>254</v>
      </c>
      <c r="AD408" s="867"/>
      <c r="AE408" s="867"/>
      <c r="AF408" s="867"/>
      <c r="AG408" s="867"/>
      <c r="AH408" s="868" t="s">
        <v>610</v>
      </c>
      <c r="AI408" s="869"/>
      <c r="AJ408" s="869"/>
      <c r="AK408" s="869"/>
      <c r="AL408" s="868" t="s">
        <v>610</v>
      </c>
      <c r="AM408" s="869"/>
      <c r="AN408" s="869"/>
      <c r="AO408" s="869"/>
      <c r="AP408" s="855" t="s">
        <v>610</v>
      </c>
      <c r="AQ408" s="855"/>
      <c r="AR408" s="855"/>
      <c r="AS408" s="855"/>
      <c r="AT408" s="855"/>
      <c r="AU408" s="855"/>
      <c r="AV408" s="855"/>
      <c r="AW408" s="855"/>
      <c r="AX408" s="855"/>
      <c r="AY408">
        <f>COUNTA($C$408)</f>
        <v>1</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1.5" hidden="1" customHeight="1" x14ac:dyDescent="0.15">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customHeight="1" x14ac:dyDescent="0.15">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x14ac:dyDescent="0.15">
      <c r="A430" s="45"/>
      <c r="B430" s="49" t="s">
        <v>217</v>
      </c>
      <c r="C430" s="45"/>
      <c r="D430" s="45"/>
      <c r="E430" s="45"/>
      <c r="F430" s="45"/>
      <c r="G430" s="45"/>
      <c r="H430" s="45"/>
      <c r="I430" s="45"/>
      <c r="J430" s="45"/>
      <c r="K430" s="45"/>
      <c r="L430" s="45"/>
      <c r="M430" s="45"/>
      <c r="N430" s="45"/>
      <c r="O430" s="4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15">
      <c r="A431" s="845"/>
      <c r="B431" s="845"/>
      <c r="C431" s="845" t="s">
        <v>24</v>
      </c>
      <c r="D431" s="845"/>
      <c r="E431" s="845"/>
      <c r="F431" s="845"/>
      <c r="G431" s="845"/>
      <c r="H431" s="845"/>
      <c r="I431" s="845"/>
      <c r="J431" s="846" t="s">
        <v>197</v>
      </c>
      <c r="K431" s="138"/>
      <c r="L431" s="138"/>
      <c r="M431" s="138"/>
      <c r="N431" s="138"/>
      <c r="O431" s="138"/>
      <c r="P431" s="414" t="s">
        <v>25</v>
      </c>
      <c r="Q431" s="414"/>
      <c r="R431" s="414"/>
      <c r="S431" s="414"/>
      <c r="T431" s="414"/>
      <c r="U431" s="414"/>
      <c r="V431" s="414"/>
      <c r="W431" s="414"/>
      <c r="X431" s="414"/>
      <c r="Y431" s="847" t="s">
        <v>196</v>
      </c>
      <c r="Z431" s="848"/>
      <c r="AA431" s="848"/>
      <c r="AB431" s="848"/>
      <c r="AC431" s="846" t="s">
        <v>226</v>
      </c>
      <c r="AD431" s="846"/>
      <c r="AE431" s="846"/>
      <c r="AF431" s="846"/>
      <c r="AG431" s="846"/>
      <c r="AH431" s="847" t="s">
        <v>244</v>
      </c>
      <c r="AI431" s="845"/>
      <c r="AJ431" s="845"/>
      <c r="AK431" s="845"/>
      <c r="AL431" s="845" t="s">
        <v>19</v>
      </c>
      <c r="AM431" s="845"/>
      <c r="AN431" s="845"/>
      <c r="AO431" s="849"/>
      <c r="AP431" s="870" t="s">
        <v>198</v>
      </c>
      <c r="AQ431" s="870"/>
      <c r="AR431" s="870"/>
      <c r="AS431" s="870"/>
      <c r="AT431" s="870"/>
      <c r="AU431" s="870"/>
      <c r="AV431" s="870"/>
      <c r="AW431" s="870"/>
      <c r="AX431" s="870"/>
      <c r="AY431">
        <f>$AY$429</f>
        <v>1</v>
      </c>
    </row>
    <row r="432" spans="1:51" ht="60" customHeight="1" x14ac:dyDescent="0.15">
      <c r="A432" s="856">
        <v>1</v>
      </c>
      <c r="B432" s="856">
        <v>1</v>
      </c>
      <c r="C432" s="857" t="s">
        <v>716</v>
      </c>
      <c r="D432" s="858"/>
      <c r="E432" s="858"/>
      <c r="F432" s="858"/>
      <c r="G432" s="858"/>
      <c r="H432" s="858"/>
      <c r="I432" s="858"/>
      <c r="J432" s="859">
        <v>5012405001732</v>
      </c>
      <c r="K432" s="860"/>
      <c r="L432" s="860"/>
      <c r="M432" s="860"/>
      <c r="N432" s="860"/>
      <c r="O432" s="860"/>
      <c r="P432" s="861" t="s">
        <v>644</v>
      </c>
      <c r="Q432" s="862"/>
      <c r="R432" s="862"/>
      <c r="S432" s="862"/>
      <c r="T432" s="862"/>
      <c r="U432" s="862"/>
      <c r="V432" s="862"/>
      <c r="W432" s="862"/>
      <c r="X432" s="862"/>
      <c r="Y432" s="863">
        <v>4.5</v>
      </c>
      <c r="Z432" s="864"/>
      <c r="AA432" s="864"/>
      <c r="AB432" s="865"/>
      <c r="AC432" s="866" t="s">
        <v>248</v>
      </c>
      <c r="AD432" s="867"/>
      <c r="AE432" s="867"/>
      <c r="AF432" s="867"/>
      <c r="AG432" s="867"/>
      <c r="AH432" s="850">
        <v>1</v>
      </c>
      <c r="AI432" s="851"/>
      <c r="AJ432" s="851"/>
      <c r="AK432" s="851"/>
      <c r="AL432" s="852">
        <v>99.8</v>
      </c>
      <c r="AM432" s="853"/>
      <c r="AN432" s="853"/>
      <c r="AO432" s="854"/>
      <c r="AP432" s="855" t="s">
        <v>610</v>
      </c>
      <c r="AQ432" s="855"/>
      <c r="AR432" s="855"/>
      <c r="AS432" s="855"/>
      <c r="AT432" s="855"/>
      <c r="AU432" s="855"/>
      <c r="AV432" s="855"/>
      <c r="AW432" s="855"/>
      <c r="AX432" s="855"/>
      <c r="AY432">
        <f>$AY$429</f>
        <v>1</v>
      </c>
    </row>
    <row r="433" spans="1:51" ht="58.5" customHeight="1" x14ac:dyDescent="0.15">
      <c r="A433" s="856">
        <v>2</v>
      </c>
      <c r="B433" s="856">
        <v>1</v>
      </c>
      <c r="C433" s="857" t="s">
        <v>715</v>
      </c>
      <c r="D433" s="858"/>
      <c r="E433" s="858"/>
      <c r="F433" s="858"/>
      <c r="G433" s="858"/>
      <c r="H433" s="858"/>
      <c r="I433" s="858"/>
      <c r="J433" s="859">
        <v>5012405001732</v>
      </c>
      <c r="K433" s="860"/>
      <c r="L433" s="860"/>
      <c r="M433" s="860"/>
      <c r="N433" s="860"/>
      <c r="O433" s="860"/>
      <c r="P433" s="861" t="s">
        <v>664</v>
      </c>
      <c r="Q433" s="862"/>
      <c r="R433" s="862"/>
      <c r="S433" s="862"/>
      <c r="T433" s="862"/>
      <c r="U433" s="862"/>
      <c r="V433" s="862"/>
      <c r="W433" s="862"/>
      <c r="X433" s="862"/>
      <c r="Y433" s="863">
        <v>2.8</v>
      </c>
      <c r="Z433" s="864"/>
      <c r="AA433" s="864"/>
      <c r="AB433" s="865"/>
      <c r="AC433" s="866" t="s">
        <v>248</v>
      </c>
      <c r="AD433" s="867"/>
      <c r="AE433" s="867"/>
      <c r="AF433" s="867"/>
      <c r="AG433" s="867"/>
      <c r="AH433" s="850">
        <v>1</v>
      </c>
      <c r="AI433" s="851"/>
      <c r="AJ433" s="851"/>
      <c r="AK433" s="851"/>
      <c r="AL433" s="852">
        <v>99.8</v>
      </c>
      <c r="AM433" s="853"/>
      <c r="AN433" s="853"/>
      <c r="AO433" s="854"/>
      <c r="AP433" s="855" t="s">
        <v>610</v>
      </c>
      <c r="AQ433" s="855"/>
      <c r="AR433" s="855"/>
      <c r="AS433" s="855"/>
      <c r="AT433" s="855"/>
      <c r="AU433" s="855"/>
      <c r="AV433" s="855"/>
      <c r="AW433" s="855"/>
      <c r="AX433" s="855"/>
      <c r="AY433">
        <f>COUNTA($C$433)</f>
        <v>1</v>
      </c>
    </row>
    <row r="434" spans="1:51" ht="63.75" customHeight="1" x14ac:dyDescent="0.15">
      <c r="A434" s="856">
        <v>3</v>
      </c>
      <c r="B434" s="856">
        <v>1</v>
      </c>
      <c r="C434" s="857" t="s">
        <v>716</v>
      </c>
      <c r="D434" s="858"/>
      <c r="E434" s="858"/>
      <c r="F434" s="858"/>
      <c r="G434" s="858"/>
      <c r="H434" s="858"/>
      <c r="I434" s="858"/>
      <c r="J434" s="859">
        <v>5012405001732</v>
      </c>
      <c r="K434" s="860"/>
      <c r="L434" s="860"/>
      <c r="M434" s="860"/>
      <c r="N434" s="860"/>
      <c r="O434" s="860"/>
      <c r="P434" s="861" t="s">
        <v>665</v>
      </c>
      <c r="Q434" s="862"/>
      <c r="R434" s="862"/>
      <c r="S434" s="862"/>
      <c r="T434" s="862"/>
      <c r="U434" s="862"/>
      <c r="V434" s="862"/>
      <c r="W434" s="862"/>
      <c r="X434" s="862"/>
      <c r="Y434" s="863">
        <v>2</v>
      </c>
      <c r="Z434" s="864"/>
      <c r="AA434" s="864"/>
      <c r="AB434" s="865"/>
      <c r="AC434" s="866" t="s">
        <v>248</v>
      </c>
      <c r="AD434" s="867"/>
      <c r="AE434" s="867"/>
      <c r="AF434" s="867"/>
      <c r="AG434" s="867"/>
      <c r="AH434" s="868">
        <v>1</v>
      </c>
      <c r="AI434" s="869"/>
      <c r="AJ434" s="869"/>
      <c r="AK434" s="869"/>
      <c r="AL434" s="852">
        <v>99.5</v>
      </c>
      <c r="AM434" s="853"/>
      <c r="AN434" s="853"/>
      <c r="AO434" s="854"/>
      <c r="AP434" s="855" t="s">
        <v>610</v>
      </c>
      <c r="AQ434" s="855"/>
      <c r="AR434" s="855"/>
      <c r="AS434" s="855"/>
      <c r="AT434" s="855"/>
      <c r="AU434" s="855"/>
      <c r="AV434" s="855"/>
      <c r="AW434" s="855"/>
      <c r="AX434" s="855"/>
      <c r="AY434">
        <f>COUNTA($C$434)</f>
        <v>1</v>
      </c>
    </row>
    <row r="435" spans="1:51" ht="30" hidden="1" customHeight="1" x14ac:dyDescent="0.15">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2"/>
      <c r="AM435" s="853"/>
      <c r="AN435" s="853"/>
      <c r="AO435" s="854"/>
      <c r="AP435" s="855"/>
      <c r="AQ435" s="855"/>
      <c r="AR435" s="855"/>
      <c r="AS435" s="855"/>
      <c r="AT435" s="855"/>
      <c r="AU435" s="855"/>
      <c r="AV435" s="855"/>
      <c r="AW435" s="855"/>
      <c r="AX435" s="855"/>
      <c r="AY435">
        <f>COUNTA($C$435)</f>
        <v>0</v>
      </c>
    </row>
    <row r="436" spans="1:51" ht="30" hidden="1" customHeight="1" x14ac:dyDescent="0.15">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2"/>
      <c r="AM436" s="853"/>
      <c r="AN436" s="853"/>
      <c r="AO436" s="854"/>
      <c r="AP436" s="855"/>
      <c r="AQ436" s="855"/>
      <c r="AR436" s="855"/>
      <c r="AS436" s="855"/>
      <c r="AT436" s="855"/>
      <c r="AU436" s="855"/>
      <c r="AV436" s="855"/>
      <c r="AW436" s="855"/>
      <c r="AX436" s="855"/>
      <c r="AY436">
        <f>COUNTA($C$436)</f>
        <v>0</v>
      </c>
    </row>
    <row r="437" spans="1:51" ht="30" hidden="1" customHeight="1" x14ac:dyDescent="0.15">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2"/>
      <c r="AM437" s="853"/>
      <c r="AN437" s="853"/>
      <c r="AO437" s="854"/>
      <c r="AP437" s="855"/>
      <c r="AQ437" s="855"/>
      <c r="AR437" s="855"/>
      <c r="AS437" s="855"/>
      <c r="AT437" s="855"/>
      <c r="AU437" s="855"/>
      <c r="AV437" s="855"/>
      <c r="AW437" s="855"/>
      <c r="AX437" s="855"/>
      <c r="AY437">
        <f>COUNTA($C$437)</f>
        <v>0</v>
      </c>
    </row>
    <row r="438" spans="1:51" ht="30" hidden="1" customHeight="1" x14ac:dyDescent="0.15">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2"/>
      <c r="AM438" s="853"/>
      <c r="AN438" s="853"/>
      <c r="AO438" s="854"/>
      <c r="AP438" s="855"/>
      <c r="AQ438" s="855"/>
      <c r="AR438" s="855"/>
      <c r="AS438" s="855"/>
      <c r="AT438" s="855"/>
      <c r="AU438" s="855"/>
      <c r="AV438" s="855"/>
      <c r="AW438" s="855"/>
      <c r="AX438" s="855"/>
      <c r="AY438">
        <f>COUNTA($C$438)</f>
        <v>0</v>
      </c>
    </row>
    <row r="439" spans="1:51" ht="30" hidden="1" customHeight="1" x14ac:dyDescent="0.15">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2"/>
      <c r="AM439" s="853"/>
      <c r="AN439" s="853"/>
      <c r="AO439" s="854"/>
      <c r="AP439" s="855"/>
      <c r="AQ439" s="855"/>
      <c r="AR439" s="855"/>
      <c r="AS439" s="855"/>
      <c r="AT439" s="855"/>
      <c r="AU439" s="855"/>
      <c r="AV439" s="855"/>
      <c r="AW439" s="855"/>
      <c r="AX439" s="855"/>
      <c r="AY439">
        <f>COUNTA($C$439)</f>
        <v>0</v>
      </c>
    </row>
    <row r="440" spans="1:51" ht="30" hidden="1" customHeight="1" x14ac:dyDescent="0.15">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idden="1" x14ac:dyDescent="0.15">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customHeight="1" x14ac:dyDescent="0.15">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x14ac:dyDescent="0.15">
      <c r="A463" s="45"/>
      <c r="B463" s="49" t="s">
        <v>169</v>
      </c>
      <c r="C463" s="45"/>
      <c r="D463" s="45"/>
      <c r="E463" s="45"/>
      <c r="F463" s="45"/>
      <c r="G463" s="45"/>
      <c r="H463" s="45"/>
      <c r="I463" s="45"/>
      <c r="J463" s="45"/>
      <c r="K463" s="45"/>
      <c r="L463" s="45"/>
      <c r="M463" s="45"/>
      <c r="N463" s="45"/>
      <c r="O463" s="4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15">
      <c r="A464" s="845"/>
      <c r="B464" s="845"/>
      <c r="C464" s="845" t="s">
        <v>24</v>
      </c>
      <c r="D464" s="845"/>
      <c r="E464" s="845"/>
      <c r="F464" s="845"/>
      <c r="G464" s="845"/>
      <c r="H464" s="845"/>
      <c r="I464" s="845"/>
      <c r="J464" s="846" t="s">
        <v>197</v>
      </c>
      <c r="K464" s="138"/>
      <c r="L464" s="138"/>
      <c r="M464" s="138"/>
      <c r="N464" s="138"/>
      <c r="O464" s="138"/>
      <c r="P464" s="414" t="s">
        <v>25</v>
      </c>
      <c r="Q464" s="414"/>
      <c r="R464" s="414"/>
      <c r="S464" s="414"/>
      <c r="T464" s="414"/>
      <c r="U464" s="414"/>
      <c r="V464" s="414"/>
      <c r="W464" s="414"/>
      <c r="X464" s="414"/>
      <c r="Y464" s="847" t="s">
        <v>196</v>
      </c>
      <c r="Z464" s="848"/>
      <c r="AA464" s="848"/>
      <c r="AB464" s="848"/>
      <c r="AC464" s="846" t="s">
        <v>226</v>
      </c>
      <c r="AD464" s="846"/>
      <c r="AE464" s="846"/>
      <c r="AF464" s="846"/>
      <c r="AG464" s="846"/>
      <c r="AH464" s="847" t="s">
        <v>244</v>
      </c>
      <c r="AI464" s="845"/>
      <c r="AJ464" s="845"/>
      <c r="AK464" s="845"/>
      <c r="AL464" s="845" t="s">
        <v>19</v>
      </c>
      <c r="AM464" s="845"/>
      <c r="AN464" s="845"/>
      <c r="AO464" s="849"/>
      <c r="AP464" s="870" t="s">
        <v>198</v>
      </c>
      <c r="AQ464" s="870"/>
      <c r="AR464" s="870"/>
      <c r="AS464" s="870"/>
      <c r="AT464" s="870"/>
      <c r="AU464" s="870"/>
      <c r="AV464" s="870"/>
      <c r="AW464" s="870"/>
      <c r="AX464" s="870"/>
      <c r="AY464">
        <f>$AY$462</f>
        <v>1</v>
      </c>
    </row>
    <row r="465" spans="1:51" ht="41.25" customHeight="1" x14ac:dyDescent="0.15">
      <c r="A465" s="856">
        <v>1</v>
      </c>
      <c r="B465" s="856">
        <v>1</v>
      </c>
      <c r="C465" s="857" t="s">
        <v>714</v>
      </c>
      <c r="D465" s="858"/>
      <c r="E465" s="858"/>
      <c r="F465" s="858"/>
      <c r="G465" s="858"/>
      <c r="H465" s="858"/>
      <c r="I465" s="858"/>
      <c r="J465" s="859">
        <v>8010005018995</v>
      </c>
      <c r="K465" s="860"/>
      <c r="L465" s="860"/>
      <c r="M465" s="860"/>
      <c r="N465" s="860"/>
      <c r="O465" s="860"/>
      <c r="P465" s="861" t="s">
        <v>649</v>
      </c>
      <c r="Q465" s="862"/>
      <c r="R465" s="862"/>
      <c r="S465" s="862"/>
      <c r="T465" s="862"/>
      <c r="U465" s="862"/>
      <c r="V465" s="862"/>
      <c r="W465" s="862"/>
      <c r="X465" s="862"/>
      <c r="Y465" s="863">
        <v>0.6</v>
      </c>
      <c r="Z465" s="864"/>
      <c r="AA465" s="864"/>
      <c r="AB465" s="865"/>
      <c r="AC465" s="866" t="s">
        <v>254</v>
      </c>
      <c r="AD465" s="867"/>
      <c r="AE465" s="867"/>
      <c r="AF465" s="867"/>
      <c r="AG465" s="867"/>
      <c r="AH465" s="868" t="s">
        <v>610</v>
      </c>
      <c r="AI465" s="869"/>
      <c r="AJ465" s="869"/>
      <c r="AK465" s="869"/>
      <c r="AL465" s="852" t="s">
        <v>610</v>
      </c>
      <c r="AM465" s="853"/>
      <c r="AN465" s="853"/>
      <c r="AO465" s="854"/>
      <c r="AP465" s="855" t="s">
        <v>610</v>
      </c>
      <c r="AQ465" s="855"/>
      <c r="AR465" s="855"/>
      <c r="AS465" s="855"/>
      <c r="AT465" s="855"/>
      <c r="AU465" s="855"/>
      <c r="AV465" s="855"/>
      <c r="AW465" s="855"/>
      <c r="AX465" s="855"/>
      <c r="AY465">
        <f>$AY$462</f>
        <v>1</v>
      </c>
    </row>
    <row r="466" spans="1:51" ht="30" hidden="1" customHeight="1" x14ac:dyDescent="0.15">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0"/>
      <c r="AI466" s="851"/>
      <c r="AJ466" s="851"/>
      <c r="AK466" s="851"/>
      <c r="AL466" s="852"/>
      <c r="AM466" s="853"/>
      <c r="AN466" s="853"/>
      <c r="AO466" s="854"/>
      <c r="AP466" s="855"/>
      <c r="AQ466" s="855"/>
      <c r="AR466" s="855"/>
      <c r="AS466" s="855"/>
      <c r="AT466" s="855"/>
      <c r="AU466" s="855"/>
      <c r="AV466" s="855"/>
      <c r="AW466" s="855"/>
      <c r="AX466" s="855"/>
      <c r="AY466">
        <f>COUNTA($C$466)</f>
        <v>0</v>
      </c>
    </row>
    <row r="467" spans="1:51" ht="30" hidden="1" customHeight="1" x14ac:dyDescent="0.15">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2"/>
      <c r="AM467" s="853"/>
      <c r="AN467" s="853"/>
      <c r="AO467" s="854"/>
      <c r="AP467" s="855"/>
      <c r="AQ467" s="855"/>
      <c r="AR467" s="855"/>
      <c r="AS467" s="855"/>
      <c r="AT467" s="855"/>
      <c r="AU467" s="855"/>
      <c r="AV467" s="855"/>
      <c r="AW467" s="855"/>
      <c r="AX467" s="855"/>
      <c r="AY467">
        <f>COUNTA($C$467)</f>
        <v>0</v>
      </c>
    </row>
    <row r="468" spans="1:51" ht="30" hidden="1" customHeight="1" x14ac:dyDescent="0.15">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2"/>
      <c r="AM468" s="853"/>
      <c r="AN468" s="853"/>
      <c r="AO468" s="854"/>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2"/>
      <c r="AM469" s="853"/>
      <c r="AN469" s="853"/>
      <c r="AO469" s="854"/>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2"/>
      <c r="AM470" s="853"/>
      <c r="AN470" s="853"/>
      <c r="AO470" s="854"/>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2"/>
      <c r="AM471" s="853"/>
      <c r="AN471" s="853"/>
      <c r="AO471" s="854"/>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customHeight="1" x14ac:dyDescent="0.15">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4.75" customHeight="1" x14ac:dyDescent="0.15">
      <c r="A496" s="45"/>
      <c r="B496" s="49" t="s">
        <v>170</v>
      </c>
      <c r="C496" s="45"/>
      <c r="D496" s="45"/>
      <c r="E496" s="45"/>
      <c r="F496" s="45"/>
      <c r="G496" s="45"/>
      <c r="H496" s="45"/>
      <c r="I496" s="45"/>
      <c r="J496" s="45"/>
      <c r="K496" s="45"/>
      <c r="L496" s="45"/>
      <c r="M496" s="45"/>
      <c r="N496" s="45"/>
      <c r="O496" s="4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x14ac:dyDescent="0.15">
      <c r="A497" s="845"/>
      <c r="B497" s="845"/>
      <c r="C497" s="845" t="s">
        <v>24</v>
      </c>
      <c r="D497" s="845"/>
      <c r="E497" s="845"/>
      <c r="F497" s="845"/>
      <c r="G497" s="845"/>
      <c r="H497" s="845"/>
      <c r="I497" s="845"/>
      <c r="J497" s="846" t="s">
        <v>197</v>
      </c>
      <c r="K497" s="138"/>
      <c r="L497" s="138"/>
      <c r="M497" s="138"/>
      <c r="N497" s="138"/>
      <c r="O497" s="138"/>
      <c r="P497" s="414" t="s">
        <v>25</v>
      </c>
      <c r="Q497" s="414"/>
      <c r="R497" s="414"/>
      <c r="S497" s="414"/>
      <c r="T497" s="414"/>
      <c r="U497" s="414"/>
      <c r="V497" s="414"/>
      <c r="W497" s="414"/>
      <c r="X497" s="414"/>
      <c r="Y497" s="847" t="s">
        <v>196</v>
      </c>
      <c r="Z497" s="848"/>
      <c r="AA497" s="848"/>
      <c r="AB497" s="848"/>
      <c r="AC497" s="846" t="s">
        <v>226</v>
      </c>
      <c r="AD497" s="846"/>
      <c r="AE497" s="846"/>
      <c r="AF497" s="846"/>
      <c r="AG497" s="846"/>
      <c r="AH497" s="847" t="s">
        <v>244</v>
      </c>
      <c r="AI497" s="845"/>
      <c r="AJ497" s="845"/>
      <c r="AK497" s="845"/>
      <c r="AL497" s="845" t="s">
        <v>19</v>
      </c>
      <c r="AM497" s="845"/>
      <c r="AN497" s="845"/>
      <c r="AO497" s="849"/>
      <c r="AP497" s="870" t="s">
        <v>198</v>
      </c>
      <c r="AQ497" s="870"/>
      <c r="AR497" s="870"/>
      <c r="AS497" s="870"/>
      <c r="AT497" s="870"/>
      <c r="AU497" s="870"/>
      <c r="AV497" s="870"/>
      <c r="AW497" s="870"/>
      <c r="AX497" s="870"/>
      <c r="AY497">
        <f>$AY$495</f>
        <v>1</v>
      </c>
    </row>
    <row r="498" spans="1:51" ht="30" customHeight="1" x14ac:dyDescent="0.15">
      <c r="A498" s="856">
        <v>1</v>
      </c>
      <c r="B498" s="856">
        <v>1</v>
      </c>
      <c r="C498" s="857" t="s">
        <v>719</v>
      </c>
      <c r="D498" s="858"/>
      <c r="E498" s="858"/>
      <c r="F498" s="858"/>
      <c r="G498" s="858"/>
      <c r="H498" s="858"/>
      <c r="I498" s="858"/>
      <c r="J498" s="859">
        <v>6080005003150</v>
      </c>
      <c r="K498" s="860"/>
      <c r="L498" s="860"/>
      <c r="M498" s="860"/>
      <c r="N498" s="860"/>
      <c r="O498" s="860"/>
      <c r="P498" s="862" t="s">
        <v>650</v>
      </c>
      <c r="Q498" s="862"/>
      <c r="R498" s="862"/>
      <c r="S498" s="862"/>
      <c r="T498" s="862"/>
      <c r="U498" s="862"/>
      <c r="V498" s="862"/>
      <c r="W498" s="862"/>
      <c r="X498" s="862"/>
      <c r="Y498" s="863">
        <v>0.8</v>
      </c>
      <c r="Z498" s="864"/>
      <c r="AA498" s="864"/>
      <c r="AB498" s="865"/>
      <c r="AC498" s="866" t="s">
        <v>254</v>
      </c>
      <c r="AD498" s="867"/>
      <c r="AE498" s="867"/>
      <c r="AF498" s="867"/>
      <c r="AG498" s="867"/>
      <c r="AH498" s="850" t="s">
        <v>610</v>
      </c>
      <c r="AI498" s="851"/>
      <c r="AJ498" s="851"/>
      <c r="AK498" s="851"/>
      <c r="AL498" s="852" t="s">
        <v>610</v>
      </c>
      <c r="AM498" s="853"/>
      <c r="AN498" s="853"/>
      <c r="AO498" s="854"/>
      <c r="AP498" s="855" t="s">
        <v>610</v>
      </c>
      <c r="AQ498" s="855"/>
      <c r="AR498" s="855"/>
      <c r="AS498" s="855"/>
      <c r="AT498" s="855"/>
      <c r="AU498" s="855"/>
      <c r="AV498" s="855"/>
      <c r="AW498" s="855"/>
      <c r="AX498" s="855"/>
      <c r="AY498">
        <f>$AY$495</f>
        <v>1</v>
      </c>
    </row>
    <row r="499" spans="1:51" ht="30" hidden="1" customHeight="1" x14ac:dyDescent="0.15">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customHeight="1" x14ac:dyDescent="0.15">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24.75" customHeight="1" x14ac:dyDescent="0.15">
      <c r="A529" s="45"/>
      <c r="B529" s="49" t="s">
        <v>171</v>
      </c>
      <c r="C529" s="45"/>
      <c r="D529" s="45"/>
      <c r="E529" s="45"/>
      <c r="F529" s="45"/>
      <c r="G529" s="45"/>
      <c r="H529" s="45"/>
      <c r="I529" s="45"/>
      <c r="J529" s="45"/>
      <c r="K529" s="45"/>
      <c r="L529" s="45"/>
      <c r="M529" s="45"/>
      <c r="N529" s="45"/>
      <c r="O529" s="4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x14ac:dyDescent="0.15">
      <c r="A530" s="845"/>
      <c r="B530" s="845"/>
      <c r="C530" s="845" t="s">
        <v>24</v>
      </c>
      <c r="D530" s="845"/>
      <c r="E530" s="845"/>
      <c r="F530" s="845"/>
      <c r="G530" s="845"/>
      <c r="H530" s="845"/>
      <c r="I530" s="845"/>
      <c r="J530" s="846" t="s">
        <v>197</v>
      </c>
      <c r="K530" s="138"/>
      <c r="L530" s="138"/>
      <c r="M530" s="138"/>
      <c r="N530" s="138"/>
      <c r="O530" s="138"/>
      <c r="P530" s="414" t="s">
        <v>25</v>
      </c>
      <c r="Q530" s="414"/>
      <c r="R530" s="414"/>
      <c r="S530" s="414"/>
      <c r="T530" s="414"/>
      <c r="U530" s="414"/>
      <c r="V530" s="414"/>
      <c r="W530" s="414"/>
      <c r="X530" s="414"/>
      <c r="Y530" s="847" t="s">
        <v>196</v>
      </c>
      <c r="Z530" s="848"/>
      <c r="AA530" s="848"/>
      <c r="AB530" s="848"/>
      <c r="AC530" s="846" t="s">
        <v>226</v>
      </c>
      <c r="AD530" s="846"/>
      <c r="AE530" s="846"/>
      <c r="AF530" s="846"/>
      <c r="AG530" s="846"/>
      <c r="AH530" s="847" t="s">
        <v>244</v>
      </c>
      <c r="AI530" s="845"/>
      <c r="AJ530" s="845"/>
      <c r="AK530" s="845"/>
      <c r="AL530" s="845" t="s">
        <v>19</v>
      </c>
      <c r="AM530" s="845"/>
      <c r="AN530" s="845"/>
      <c r="AO530" s="849"/>
      <c r="AP530" s="870" t="s">
        <v>198</v>
      </c>
      <c r="AQ530" s="870"/>
      <c r="AR530" s="870"/>
      <c r="AS530" s="870"/>
      <c r="AT530" s="870"/>
      <c r="AU530" s="870"/>
      <c r="AV530" s="870"/>
      <c r="AW530" s="870"/>
      <c r="AX530" s="870"/>
      <c r="AY530">
        <f>$AY$528</f>
        <v>1</v>
      </c>
    </row>
    <row r="531" spans="1:51" ht="54" customHeight="1" x14ac:dyDescent="0.15">
      <c r="A531" s="856">
        <v>1</v>
      </c>
      <c r="B531" s="856">
        <v>1</v>
      </c>
      <c r="C531" s="858" t="s">
        <v>670</v>
      </c>
      <c r="D531" s="858"/>
      <c r="E531" s="858"/>
      <c r="F531" s="858"/>
      <c r="G531" s="858"/>
      <c r="H531" s="858"/>
      <c r="I531" s="858"/>
      <c r="J531" s="859">
        <v>2000012100001</v>
      </c>
      <c r="K531" s="860"/>
      <c r="L531" s="860"/>
      <c r="M531" s="860"/>
      <c r="N531" s="860"/>
      <c r="O531" s="860"/>
      <c r="P531" s="862" t="s">
        <v>671</v>
      </c>
      <c r="Q531" s="862"/>
      <c r="R531" s="862"/>
      <c r="S531" s="862"/>
      <c r="T531" s="862"/>
      <c r="U531" s="862"/>
      <c r="V531" s="862"/>
      <c r="W531" s="862"/>
      <c r="X531" s="862"/>
      <c r="Y531" s="863">
        <v>10.9</v>
      </c>
      <c r="Z531" s="864"/>
      <c r="AA531" s="864"/>
      <c r="AB531" s="865"/>
      <c r="AC531" s="866" t="s">
        <v>75</v>
      </c>
      <c r="AD531" s="867"/>
      <c r="AE531" s="867"/>
      <c r="AF531" s="867"/>
      <c r="AG531" s="867"/>
      <c r="AH531" s="850" t="s">
        <v>610</v>
      </c>
      <c r="AI531" s="851"/>
      <c r="AJ531" s="851"/>
      <c r="AK531" s="851"/>
      <c r="AL531" s="852" t="s">
        <v>610</v>
      </c>
      <c r="AM531" s="853"/>
      <c r="AN531" s="853"/>
      <c r="AO531" s="854"/>
      <c r="AP531" s="855" t="s">
        <v>610</v>
      </c>
      <c r="AQ531" s="855"/>
      <c r="AR531" s="855"/>
      <c r="AS531" s="855"/>
      <c r="AT531" s="855"/>
      <c r="AU531" s="855"/>
      <c r="AV531" s="855"/>
      <c r="AW531" s="855"/>
      <c r="AX531" s="855"/>
      <c r="AY531">
        <f>$AY$528</f>
        <v>1</v>
      </c>
    </row>
    <row r="532" spans="1:51" ht="57" customHeight="1" x14ac:dyDescent="0.15">
      <c r="A532" s="856">
        <v>2</v>
      </c>
      <c r="B532" s="856">
        <v>1</v>
      </c>
      <c r="C532" s="857" t="s">
        <v>674</v>
      </c>
      <c r="D532" s="858"/>
      <c r="E532" s="858"/>
      <c r="F532" s="858"/>
      <c r="G532" s="858"/>
      <c r="H532" s="858"/>
      <c r="I532" s="858"/>
      <c r="J532" s="859">
        <v>2000012100001</v>
      </c>
      <c r="K532" s="860"/>
      <c r="L532" s="860"/>
      <c r="M532" s="860"/>
      <c r="N532" s="860"/>
      <c r="O532" s="860"/>
      <c r="P532" s="862" t="s">
        <v>671</v>
      </c>
      <c r="Q532" s="862"/>
      <c r="R532" s="862"/>
      <c r="S532" s="862"/>
      <c r="T532" s="862"/>
      <c r="U532" s="862"/>
      <c r="V532" s="862"/>
      <c r="W532" s="862"/>
      <c r="X532" s="862"/>
      <c r="Y532" s="863">
        <v>9.5</v>
      </c>
      <c r="Z532" s="864"/>
      <c r="AA532" s="864"/>
      <c r="AB532" s="865"/>
      <c r="AC532" s="866" t="s">
        <v>75</v>
      </c>
      <c r="AD532" s="867"/>
      <c r="AE532" s="867"/>
      <c r="AF532" s="867"/>
      <c r="AG532" s="867"/>
      <c r="AH532" s="850" t="s">
        <v>610</v>
      </c>
      <c r="AI532" s="851"/>
      <c r="AJ532" s="851"/>
      <c r="AK532" s="851"/>
      <c r="AL532" s="852" t="s">
        <v>610</v>
      </c>
      <c r="AM532" s="853"/>
      <c r="AN532" s="853"/>
      <c r="AO532" s="854"/>
      <c r="AP532" s="855" t="s">
        <v>610</v>
      </c>
      <c r="AQ532" s="855"/>
      <c r="AR532" s="855"/>
      <c r="AS532" s="855"/>
      <c r="AT532" s="855"/>
      <c r="AU532" s="855"/>
      <c r="AV532" s="855"/>
      <c r="AW532" s="855"/>
      <c r="AX532" s="855"/>
      <c r="AY532">
        <f>COUNTA($C$532)</f>
        <v>1</v>
      </c>
    </row>
    <row r="533" spans="1:51" ht="53.25" customHeight="1" x14ac:dyDescent="0.15">
      <c r="A533" s="856">
        <v>3</v>
      </c>
      <c r="B533" s="856">
        <v>1</v>
      </c>
      <c r="C533" s="857" t="s">
        <v>673</v>
      </c>
      <c r="D533" s="858"/>
      <c r="E533" s="858"/>
      <c r="F533" s="858"/>
      <c r="G533" s="858"/>
      <c r="H533" s="858"/>
      <c r="I533" s="858"/>
      <c r="J533" s="859">
        <v>2000012100001</v>
      </c>
      <c r="K533" s="860"/>
      <c r="L533" s="860"/>
      <c r="M533" s="860"/>
      <c r="N533" s="860"/>
      <c r="O533" s="860"/>
      <c r="P533" s="861" t="s">
        <v>671</v>
      </c>
      <c r="Q533" s="862"/>
      <c r="R533" s="862"/>
      <c r="S533" s="862"/>
      <c r="T533" s="862"/>
      <c r="U533" s="862"/>
      <c r="V533" s="862"/>
      <c r="W533" s="862"/>
      <c r="X533" s="862"/>
      <c r="Y533" s="863">
        <v>9.1999999999999993</v>
      </c>
      <c r="Z533" s="864"/>
      <c r="AA533" s="864"/>
      <c r="AB533" s="865"/>
      <c r="AC533" s="866" t="s">
        <v>75</v>
      </c>
      <c r="AD533" s="867"/>
      <c r="AE533" s="867"/>
      <c r="AF533" s="867"/>
      <c r="AG533" s="867"/>
      <c r="AH533" s="868" t="s">
        <v>610</v>
      </c>
      <c r="AI533" s="869"/>
      <c r="AJ533" s="869"/>
      <c r="AK533" s="869"/>
      <c r="AL533" s="852" t="s">
        <v>610</v>
      </c>
      <c r="AM533" s="853"/>
      <c r="AN533" s="853"/>
      <c r="AO533" s="854"/>
      <c r="AP533" s="855" t="s">
        <v>610</v>
      </c>
      <c r="AQ533" s="855"/>
      <c r="AR533" s="855"/>
      <c r="AS533" s="855"/>
      <c r="AT533" s="855"/>
      <c r="AU533" s="855"/>
      <c r="AV533" s="855"/>
      <c r="AW533" s="855"/>
      <c r="AX533" s="855"/>
      <c r="AY533">
        <f>COUNTA($C$533)</f>
        <v>1</v>
      </c>
    </row>
    <row r="534" spans="1:51" ht="61.5" customHeight="1" x14ac:dyDescent="0.15">
      <c r="A534" s="856">
        <v>4</v>
      </c>
      <c r="B534" s="856">
        <v>1</v>
      </c>
      <c r="C534" s="857" t="s">
        <v>672</v>
      </c>
      <c r="D534" s="858"/>
      <c r="E534" s="858"/>
      <c r="F534" s="858"/>
      <c r="G534" s="858"/>
      <c r="H534" s="858"/>
      <c r="I534" s="858"/>
      <c r="J534" s="859">
        <v>2000012100001</v>
      </c>
      <c r="K534" s="860"/>
      <c r="L534" s="860"/>
      <c r="M534" s="860"/>
      <c r="N534" s="860"/>
      <c r="O534" s="860"/>
      <c r="P534" s="861" t="s">
        <v>671</v>
      </c>
      <c r="Q534" s="862"/>
      <c r="R534" s="862"/>
      <c r="S534" s="862"/>
      <c r="T534" s="862"/>
      <c r="U534" s="862"/>
      <c r="V534" s="862"/>
      <c r="W534" s="862"/>
      <c r="X534" s="862"/>
      <c r="Y534" s="863">
        <v>8.8000000000000007</v>
      </c>
      <c r="Z534" s="864"/>
      <c r="AA534" s="864"/>
      <c r="AB534" s="865"/>
      <c r="AC534" s="866" t="s">
        <v>75</v>
      </c>
      <c r="AD534" s="867"/>
      <c r="AE534" s="867"/>
      <c r="AF534" s="867"/>
      <c r="AG534" s="867"/>
      <c r="AH534" s="868" t="s">
        <v>610</v>
      </c>
      <c r="AI534" s="869"/>
      <c r="AJ534" s="869"/>
      <c r="AK534" s="869"/>
      <c r="AL534" s="852" t="s">
        <v>610</v>
      </c>
      <c r="AM534" s="853"/>
      <c r="AN534" s="853"/>
      <c r="AO534" s="854"/>
      <c r="AP534" s="855" t="s">
        <v>610</v>
      </c>
      <c r="AQ534" s="855"/>
      <c r="AR534" s="855"/>
      <c r="AS534" s="855"/>
      <c r="AT534" s="855"/>
      <c r="AU534" s="855"/>
      <c r="AV534" s="855"/>
      <c r="AW534" s="855"/>
      <c r="AX534" s="855"/>
      <c r="AY534">
        <f>COUNTA($C$534)</f>
        <v>1</v>
      </c>
    </row>
    <row r="535" spans="1:51" ht="55.5" customHeight="1" x14ac:dyDescent="0.15">
      <c r="A535" s="856">
        <v>5</v>
      </c>
      <c r="B535" s="856">
        <v>1</v>
      </c>
      <c r="C535" s="858" t="s">
        <v>675</v>
      </c>
      <c r="D535" s="858"/>
      <c r="E535" s="858"/>
      <c r="F535" s="858"/>
      <c r="G535" s="858"/>
      <c r="H535" s="858"/>
      <c r="I535" s="858"/>
      <c r="J535" s="859">
        <v>2000012100001</v>
      </c>
      <c r="K535" s="860"/>
      <c r="L535" s="860"/>
      <c r="M535" s="860"/>
      <c r="N535" s="860"/>
      <c r="O535" s="860"/>
      <c r="P535" s="862" t="s">
        <v>671</v>
      </c>
      <c r="Q535" s="862"/>
      <c r="R535" s="862"/>
      <c r="S535" s="862"/>
      <c r="T535" s="862"/>
      <c r="U535" s="862"/>
      <c r="V535" s="862"/>
      <c r="W535" s="862"/>
      <c r="X535" s="862"/>
      <c r="Y535" s="863">
        <v>5.0999999999999996</v>
      </c>
      <c r="Z535" s="864"/>
      <c r="AA535" s="864"/>
      <c r="AB535" s="865"/>
      <c r="AC535" s="866" t="s">
        <v>75</v>
      </c>
      <c r="AD535" s="867"/>
      <c r="AE535" s="867"/>
      <c r="AF535" s="867"/>
      <c r="AG535" s="867"/>
      <c r="AH535" s="868" t="s">
        <v>610</v>
      </c>
      <c r="AI535" s="869"/>
      <c r="AJ535" s="869"/>
      <c r="AK535" s="869"/>
      <c r="AL535" s="852" t="s">
        <v>610</v>
      </c>
      <c r="AM535" s="853"/>
      <c r="AN535" s="853"/>
      <c r="AO535" s="854"/>
      <c r="AP535" s="855" t="s">
        <v>610</v>
      </c>
      <c r="AQ535" s="855"/>
      <c r="AR535" s="855"/>
      <c r="AS535" s="855"/>
      <c r="AT535" s="855"/>
      <c r="AU535" s="855"/>
      <c r="AV535" s="855"/>
      <c r="AW535" s="855"/>
      <c r="AX535" s="855"/>
      <c r="AY535">
        <f>COUNTA($C$535)</f>
        <v>1</v>
      </c>
    </row>
    <row r="536" spans="1:51" ht="57" customHeight="1" x14ac:dyDescent="0.15">
      <c r="A536" s="856">
        <v>6</v>
      </c>
      <c r="B536" s="856">
        <v>1</v>
      </c>
      <c r="C536" s="858" t="s">
        <v>676</v>
      </c>
      <c r="D536" s="858"/>
      <c r="E536" s="858"/>
      <c r="F536" s="858"/>
      <c r="G536" s="858"/>
      <c r="H536" s="858"/>
      <c r="I536" s="858"/>
      <c r="J536" s="859">
        <v>2000012100001</v>
      </c>
      <c r="K536" s="860"/>
      <c r="L536" s="860"/>
      <c r="M536" s="860"/>
      <c r="N536" s="860"/>
      <c r="O536" s="860"/>
      <c r="P536" s="862" t="s">
        <v>671</v>
      </c>
      <c r="Q536" s="862"/>
      <c r="R536" s="862"/>
      <c r="S536" s="862"/>
      <c r="T536" s="862"/>
      <c r="U536" s="862"/>
      <c r="V536" s="862"/>
      <c r="W536" s="862"/>
      <c r="X536" s="862"/>
      <c r="Y536" s="863">
        <v>4.4000000000000004</v>
      </c>
      <c r="Z536" s="864"/>
      <c r="AA536" s="864"/>
      <c r="AB536" s="865"/>
      <c r="AC536" s="866" t="s">
        <v>75</v>
      </c>
      <c r="AD536" s="867"/>
      <c r="AE536" s="867"/>
      <c r="AF536" s="867"/>
      <c r="AG536" s="867"/>
      <c r="AH536" s="868" t="s">
        <v>610</v>
      </c>
      <c r="AI536" s="869"/>
      <c r="AJ536" s="869"/>
      <c r="AK536" s="869"/>
      <c r="AL536" s="852" t="s">
        <v>610</v>
      </c>
      <c r="AM536" s="853"/>
      <c r="AN536" s="853"/>
      <c r="AO536" s="854"/>
      <c r="AP536" s="855" t="s">
        <v>610</v>
      </c>
      <c r="AQ536" s="855"/>
      <c r="AR536" s="855"/>
      <c r="AS536" s="855"/>
      <c r="AT536" s="855"/>
      <c r="AU536" s="855"/>
      <c r="AV536" s="855"/>
      <c r="AW536" s="855"/>
      <c r="AX536" s="855"/>
      <c r="AY536">
        <f>COUNTA($C$536)</f>
        <v>1</v>
      </c>
    </row>
    <row r="537" spans="1:51" ht="57" customHeight="1" x14ac:dyDescent="0.15">
      <c r="A537" s="856">
        <v>7</v>
      </c>
      <c r="B537" s="856">
        <v>1</v>
      </c>
      <c r="C537" s="858" t="s">
        <v>677</v>
      </c>
      <c r="D537" s="858"/>
      <c r="E537" s="858"/>
      <c r="F537" s="858"/>
      <c r="G537" s="858"/>
      <c r="H537" s="858"/>
      <c r="I537" s="858"/>
      <c r="J537" s="859">
        <v>2000012100001</v>
      </c>
      <c r="K537" s="860"/>
      <c r="L537" s="860"/>
      <c r="M537" s="860"/>
      <c r="N537" s="860"/>
      <c r="O537" s="860"/>
      <c r="P537" s="862" t="s">
        <v>671</v>
      </c>
      <c r="Q537" s="862"/>
      <c r="R537" s="862"/>
      <c r="S537" s="862"/>
      <c r="T537" s="862"/>
      <c r="U537" s="862"/>
      <c r="V537" s="862"/>
      <c r="W537" s="862"/>
      <c r="X537" s="862"/>
      <c r="Y537" s="863">
        <v>4.2</v>
      </c>
      <c r="Z537" s="864"/>
      <c r="AA537" s="864"/>
      <c r="AB537" s="865"/>
      <c r="AC537" s="866" t="s">
        <v>75</v>
      </c>
      <c r="AD537" s="867"/>
      <c r="AE537" s="867"/>
      <c r="AF537" s="867"/>
      <c r="AG537" s="867"/>
      <c r="AH537" s="868" t="s">
        <v>610</v>
      </c>
      <c r="AI537" s="869"/>
      <c r="AJ537" s="869"/>
      <c r="AK537" s="869"/>
      <c r="AL537" s="852" t="s">
        <v>610</v>
      </c>
      <c r="AM537" s="853"/>
      <c r="AN537" s="853"/>
      <c r="AO537" s="854"/>
      <c r="AP537" s="855" t="s">
        <v>610</v>
      </c>
      <c r="AQ537" s="855"/>
      <c r="AR537" s="855"/>
      <c r="AS537" s="855"/>
      <c r="AT537" s="855"/>
      <c r="AU537" s="855"/>
      <c r="AV537" s="855"/>
      <c r="AW537" s="855"/>
      <c r="AX537" s="855"/>
      <c r="AY537">
        <f>COUNTA($C$537)</f>
        <v>1</v>
      </c>
    </row>
    <row r="538" spans="1:51" ht="54" customHeight="1" x14ac:dyDescent="0.15">
      <c r="A538" s="856">
        <v>8</v>
      </c>
      <c r="B538" s="856">
        <v>1</v>
      </c>
      <c r="C538" s="858" t="s">
        <v>678</v>
      </c>
      <c r="D538" s="858"/>
      <c r="E538" s="858"/>
      <c r="F538" s="858"/>
      <c r="G538" s="858"/>
      <c r="H538" s="858"/>
      <c r="I538" s="858"/>
      <c r="J538" s="859">
        <v>2000012100001</v>
      </c>
      <c r="K538" s="860"/>
      <c r="L538" s="860"/>
      <c r="M538" s="860"/>
      <c r="N538" s="860"/>
      <c r="O538" s="860"/>
      <c r="P538" s="862" t="s">
        <v>671</v>
      </c>
      <c r="Q538" s="862"/>
      <c r="R538" s="862"/>
      <c r="S538" s="862"/>
      <c r="T538" s="862"/>
      <c r="U538" s="862"/>
      <c r="V538" s="862"/>
      <c r="W538" s="862"/>
      <c r="X538" s="862"/>
      <c r="Y538" s="863">
        <v>3.8</v>
      </c>
      <c r="Z538" s="864"/>
      <c r="AA538" s="864"/>
      <c r="AB538" s="865"/>
      <c r="AC538" s="866" t="s">
        <v>75</v>
      </c>
      <c r="AD538" s="867"/>
      <c r="AE538" s="867"/>
      <c r="AF538" s="867"/>
      <c r="AG538" s="867"/>
      <c r="AH538" s="868" t="s">
        <v>610</v>
      </c>
      <c r="AI538" s="869"/>
      <c r="AJ538" s="869"/>
      <c r="AK538" s="869"/>
      <c r="AL538" s="852" t="s">
        <v>610</v>
      </c>
      <c r="AM538" s="853"/>
      <c r="AN538" s="853"/>
      <c r="AO538" s="854"/>
      <c r="AP538" s="855" t="s">
        <v>610</v>
      </c>
      <c r="AQ538" s="855"/>
      <c r="AR538" s="855"/>
      <c r="AS538" s="855"/>
      <c r="AT538" s="855"/>
      <c r="AU538" s="855"/>
      <c r="AV538" s="855"/>
      <c r="AW538" s="855"/>
      <c r="AX538" s="855"/>
      <c r="AY538">
        <f>COUNTA($C$538)</f>
        <v>1</v>
      </c>
    </row>
    <row r="539" spans="1:51" ht="51.75" customHeight="1" x14ac:dyDescent="0.15">
      <c r="A539" s="856">
        <v>9</v>
      </c>
      <c r="B539" s="856">
        <v>1</v>
      </c>
      <c r="C539" s="858" t="s">
        <v>679</v>
      </c>
      <c r="D539" s="858"/>
      <c r="E539" s="858"/>
      <c r="F539" s="858"/>
      <c r="G539" s="858"/>
      <c r="H539" s="858"/>
      <c r="I539" s="858"/>
      <c r="J539" s="859">
        <v>2000012100001</v>
      </c>
      <c r="K539" s="860"/>
      <c r="L539" s="860"/>
      <c r="M539" s="860"/>
      <c r="N539" s="860"/>
      <c r="O539" s="860"/>
      <c r="P539" s="862" t="s">
        <v>671</v>
      </c>
      <c r="Q539" s="862"/>
      <c r="R539" s="862"/>
      <c r="S539" s="862"/>
      <c r="T539" s="862"/>
      <c r="U539" s="862"/>
      <c r="V539" s="862"/>
      <c r="W539" s="862"/>
      <c r="X539" s="862"/>
      <c r="Y539" s="863">
        <v>3.1</v>
      </c>
      <c r="Z539" s="864"/>
      <c r="AA539" s="864"/>
      <c r="AB539" s="865"/>
      <c r="AC539" s="866" t="s">
        <v>75</v>
      </c>
      <c r="AD539" s="867"/>
      <c r="AE539" s="867"/>
      <c r="AF539" s="867"/>
      <c r="AG539" s="867"/>
      <c r="AH539" s="868" t="s">
        <v>610</v>
      </c>
      <c r="AI539" s="869"/>
      <c r="AJ539" s="869"/>
      <c r="AK539" s="869"/>
      <c r="AL539" s="852" t="s">
        <v>610</v>
      </c>
      <c r="AM539" s="853"/>
      <c r="AN539" s="853"/>
      <c r="AO539" s="854"/>
      <c r="AP539" s="855" t="s">
        <v>610</v>
      </c>
      <c r="AQ539" s="855"/>
      <c r="AR539" s="855"/>
      <c r="AS539" s="855"/>
      <c r="AT539" s="855"/>
      <c r="AU539" s="855"/>
      <c r="AV539" s="855"/>
      <c r="AW539" s="855"/>
      <c r="AX539" s="855"/>
      <c r="AY539">
        <f>COUNTA($C$539)</f>
        <v>1</v>
      </c>
    </row>
    <row r="540" spans="1:51" ht="51" customHeight="1" x14ac:dyDescent="0.15">
      <c r="A540" s="856">
        <v>10</v>
      </c>
      <c r="B540" s="856">
        <v>1</v>
      </c>
      <c r="C540" s="858" t="s">
        <v>680</v>
      </c>
      <c r="D540" s="858"/>
      <c r="E540" s="858"/>
      <c r="F540" s="858"/>
      <c r="G540" s="858"/>
      <c r="H540" s="858"/>
      <c r="I540" s="858"/>
      <c r="J540" s="859">
        <v>2000012100001</v>
      </c>
      <c r="K540" s="860"/>
      <c r="L540" s="860"/>
      <c r="M540" s="860"/>
      <c r="N540" s="860"/>
      <c r="O540" s="860"/>
      <c r="P540" s="862" t="s">
        <v>671</v>
      </c>
      <c r="Q540" s="862"/>
      <c r="R540" s="862"/>
      <c r="S540" s="862"/>
      <c r="T540" s="862"/>
      <c r="U540" s="862"/>
      <c r="V540" s="862"/>
      <c r="W540" s="862"/>
      <c r="X540" s="862"/>
      <c r="Y540" s="863">
        <v>2.5</v>
      </c>
      <c r="Z540" s="864"/>
      <c r="AA540" s="864"/>
      <c r="AB540" s="865"/>
      <c r="AC540" s="866" t="s">
        <v>75</v>
      </c>
      <c r="AD540" s="867"/>
      <c r="AE540" s="867"/>
      <c r="AF540" s="867"/>
      <c r="AG540" s="867"/>
      <c r="AH540" s="868" t="s">
        <v>610</v>
      </c>
      <c r="AI540" s="869"/>
      <c r="AJ540" s="869"/>
      <c r="AK540" s="869"/>
      <c r="AL540" s="852" t="s">
        <v>610</v>
      </c>
      <c r="AM540" s="853"/>
      <c r="AN540" s="853"/>
      <c r="AO540" s="854"/>
      <c r="AP540" s="855" t="s">
        <v>610</v>
      </c>
      <c r="AQ540" s="855"/>
      <c r="AR540" s="855"/>
      <c r="AS540" s="855"/>
      <c r="AT540" s="855"/>
      <c r="AU540" s="855"/>
      <c r="AV540" s="855"/>
      <c r="AW540" s="855"/>
      <c r="AX540" s="855"/>
      <c r="AY540">
        <f>COUNTA($C$540)</f>
        <v>1</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hidden="1" customHeight="1" x14ac:dyDescent="0.15">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0</v>
      </c>
    </row>
    <row r="562" spans="1:51" ht="24.75" hidden="1" customHeight="1" x14ac:dyDescent="0.15">
      <c r="A562" s="45"/>
      <c r="B562" s="49" t="s">
        <v>172</v>
      </c>
      <c r="C562" s="45"/>
      <c r="D562" s="45"/>
      <c r="E562" s="45"/>
      <c r="F562" s="45"/>
      <c r="G562" s="45"/>
      <c r="H562" s="45"/>
      <c r="I562" s="45"/>
      <c r="J562" s="45"/>
      <c r="K562" s="45"/>
      <c r="L562" s="45"/>
      <c r="M562" s="45"/>
      <c r="N562" s="45"/>
      <c r="O562" s="45"/>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0</v>
      </c>
    </row>
    <row r="563" spans="1:51" ht="59.25" hidden="1" customHeight="1" x14ac:dyDescent="0.15">
      <c r="A563" s="845"/>
      <c r="B563" s="845"/>
      <c r="C563" s="845" t="s">
        <v>24</v>
      </c>
      <c r="D563" s="845"/>
      <c r="E563" s="845"/>
      <c r="F563" s="845"/>
      <c r="G563" s="845"/>
      <c r="H563" s="845"/>
      <c r="I563" s="845"/>
      <c r="J563" s="846" t="s">
        <v>197</v>
      </c>
      <c r="K563" s="138"/>
      <c r="L563" s="138"/>
      <c r="M563" s="138"/>
      <c r="N563" s="138"/>
      <c r="O563" s="138"/>
      <c r="P563" s="414" t="s">
        <v>25</v>
      </c>
      <c r="Q563" s="414"/>
      <c r="R563" s="414"/>
      <c r="S563" s="414"/>
      <c r="T563" s="414"/>
      <c r="U563" s="414"/>
      <c r="V563" s="414"/>
      <c r="W563" s="414"/>
      <c r="X563" s="414"/>
      <c r="Y563" s="847" t="s">
        <v>196</v>
      </c>
      <c r="Z563" s="848"/>
      <c r="AA563" s="848"/>
      <c r="AB563" s="848"/>
      <c r="AC563" s="846" t="s">
        <v>226</v>
      </c>
      <c r="AD563" s="846"/>
      <c r="AE563" s="846"/>
      <c r="AF563" s="846"/>
      <c r="AG563" s="846"/>
      <c r="AH563" s="847" t="s">
        <v>244</v>
      </c>
      <c r="AI563" s="845"/>
      <c r="AJ563" s="845"/>
      <c r="AK563" s="845"/>
      <c r="AL563" s="845" t="s">
        <v>19</v>
      </c>
      <c r="AM563" s="845"/>
      <c r="AN563" s="845"/>
      <c r="AO563" s="849"/>
      <c r="AP563" s="870" t="s">
        <v>198</v>
      </c>
      <c r="AQ563" s="870"/>
      <c r="AR563" s="870"/>
      <c r="AS563" s="870"/>
      <c r="AT563" s="870"/>
      <c r="AU563" s="870"/>
      <c r="AV563" s="870"/>
      <c r="AW563" s="870"/>
      <c r="AX563" s="870"/>
      <c r="AY563">
        <f>$AY$561</f>
        <v>0</v>
      </c>
    </row>
    <row r="564" spans="1:51" ht="30" hidden="1" customHeight="1" x14ac:dyDescent="0.15">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0</v>
      </c>
    </row>
    <row r="595" spans="1:51" ht="24.75" hidden="1" customHeight="1" x14ac:dyDescent="0.15">
      <c r="A595" s="45"/>
      <c r="B595" s="49" t="s">
        <v>173</v>
      </c>
      <c r="C595" s="45"/>
      <c r="D595" s="45"/>
      <c r="E595" s="45"/>
      <c r="F595" s="45"/>
      <c r="G595" s="45"/>
      <c r="H595" s="45"/>
      <c r="I595" s="45"/>
      <c r="J595" s="45"/>
      <c r="K595" s="45"/>
      <c r="L595" s="45"/>
      <c r="M595" s="45"/>
      <c r="N595" s="45"/>
      <c r="O595" s="4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0</v>
      </c>
    </row>
    <row r="596" spans="1:51" ht="59.25" hidden="1" customHeight="1" x14ac:dyDescent="0.15">
      <c r="A596" s="845"/>
      <c r="B596" s="845"/>
      <c r="C596" s="845" t="s">
        <v>24</v>
      </c>
      <c r="D596" s="845"/>
      <c r="E596" s="845"/>
      <c r="F596" s="845"/>
      <c r="G596" s="845"/>
      <c r="H596" s="845"/>
      <c r="I596" s="845"/>
      <c r="J596" s="846" t="s">
        <v>197</v>
      </c>
      <c r="K596" s="138"/>
      <c r="L596" s="138"/>
      <c r="M596" s="138"/>
      <c r="N596" s="138"/>
      <c r="O596" s="138"/>
      <c r="P596" s="414" t="s">
        <v>25</v>
      </c>
      <c r="Q596" s="414"/>
      <c r="R596" s="414"/>
      <c r="S596" s="414"/>
      <c r="T596" s="414"/>
      <c r="U596" s="414"/>
      <c r="V596" s="414"/>
      <c r="W596" s="414"/>
      <c r="X596" s="414"/>
      <c r="Y596" s="847" t="s">
        <v>196</v>
      </c>
      <c r="Z596" s="848"/>
      <c r="AA596" s="848"/>
      <c r="AB596" s="848"/>
      <c r="AC596" s="846" t="s">
        <v>226</v>
      </c>
      <c r="AD596" s="846"/>
      <c r="AE596" s="846"/>
      <c r="AF596" s="846"/>
      <c r="AG596" s="846"/>
      <c r="AH596" s="847" t="s">
        <v>244</v>
      </c>
      <c r="AI596" s="845"/>
      <c r="AJ596" s="845"/>
      <c r="AK596" s="845"/>
      <c r="AL596" s="845" t="s">
        <v>19</v>
      </c>
      <c r="AM596" s="845"/>
      <c r="AN596" s="845"/>
      <c r="AO596" s="849"/>
      <c r="AP596" s="870" t="s">
        <v>198</v>
      </c>
      <c r="AQ596" s="870"/>
      <c r="AR596" s="870"/>
      <c r="AS596" s="870"/>
      <c r="AT596" s="870"/>
      <c r="AU596" s="870"/>
      <c r="AV596" s="870"/>
      <c r="AW596" s="870"/>
      <c r="AX596" s="870"/>
      <c r="AY596">
        <f>$AY$594</f>
        <v>0</v>
      </c>
    </row>
    <row r="597" spans="1:51" ht="30" hidden="1" customHeight="1" x14ac:dyDescent="0.15">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hidden="1" customHeight="1" x14ac:dyDescent="0.15">
      <c r="A627" s="871" t="s">
        <v>574</v>
      </c>
      <c r="B627" s="872"/>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c r="AA627" s="872"/>
      <c r="AB627" s="872"/>
      <c r="AC627" s="872"/>
      <c r="AD627" s="872"/>
      <c r="AE627" s="872"/>
      <c r="AF627" s="872"/>
      <c r="AG627" s="872"/>
      <c r="AH627" s="872"/>
      <c r="AI627" s="872"/>
      <c r="AJ627" s="872"/>
      <c r="AK627" s="873"/>
      <c r="AL627" s="874" t="s">
        <v>228</v>
      </c>
      <c r="AM627" s="875"/>
      <c r="AN627" s="875"/>
      <c r="AO627" s="60"/>
      <c r="AP627" s="55"/>
      <c r="AQ627" s="55"/>
      <c r="AR627" s="55"/>
      <c r="AS627" s="55"/>
      <c r="AT627" s="55"/>
      <c r="AU627" s="55"/>
      <c r="AV627" s="55"/>
      <c r="AW627" s="55"/>
      <c r="AX627" s="56"/>
      <c r="AY627">
        <f>COUNTIF($AO$627,"☑")</f>
        <v>0</v>
      </c>
    </row>
    <row r="628" spans="1:51" ht="24.75" hidden="1" customHeight="1" x14ac:dyDescent="0.1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57"/>
      <c r="AM628" s="57"/>
      <c r="AN628" s="57"/>
      <c r="AO628" s="57"/>
      <c r="AP628" s="57"/>
      <c r="AQ628" s="57"/>
      <c r="AR628" s="57"/>
      <c r="AS628" s="57"/>
      <c r="AT628" s="57"/>
      <c r="AU628" s="57"/>
      <c r="AV628" s="57"/>
      <c r="AW628" s="57"/>
      <c r="AX628" s="57"/>
    </row>
    <row r="629" spans="1:51" ht="24.75" hidden="1" customHeight="1" x14ac:dyDescent="0.15">
      <c r="A629" s="46"/>
      <c r="B629" s="58" t="s">
        <v>216</v>
      </c>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1" ht="58.5" hidden="1" customHeight="1" x14ac:dyDescent="0.15">
      <c r="A630" s="876"/>
      <c r="B630" s="876"/>
      <c r="C630" s="846" t="s">
        <v>192</v>
      </c>
      <c r="D630" s="877"/>
      <c r="E630" s="846" t="s">
        <v>191</v>
      </c>
      <c r="F630" s="877"/>
      <c r="G630" s="877"/>
      <c r="H630" s="877"/>
      <c r="I630" s="877"/>
      <c r="J630" s="846" t="s">
        <v>197</v>
      </c>
      <c r="K630" s="846"/>
      <c r="L630" s="846"/>
      <c r="M630" s="846"/>
      <c r="N630" s="846"/>
      <c r="O630" s="846"/>
      <c r="P630" s="846" t="s">
        <v>25</v>
      </c>
      <c r="Q630" s="846"/>
      <c r="R630" s="846"/>
      <c r="S630" s="846"/>
      <c r="T630" s="846"/>
      <c r="U630" s="846"/>
      <c r="V630" s="846"/>
      <c r="W630" s="846"/>
      <c r="X630" s="846"/>
      <c r="Y630" s="846" t="s">
        <v>199</v>
      </c>
      <c r="Z630" s="877"/>
      <c r="AA630" s="877"/>
      <c r="AB630" s="877"/>
      <c r="AC630" s="846" t="s">
        <v>180</v>
      </c>
      <c r="AD630" s="846"/>
      <c r="AE630" s="846"/>
      <c r="AF630" s="846"/>
      <c r="AG630" s="846"/>
      <c r="AH630" s="846" t="s">
        <v>187</v>
      </c>
      <c r="AI630" s="877"/>
      <c r="AJ630" s="877"/>
      <c r="AK630" s="877"/>
      <c r="AL630" s="877" t="s">
        <v>19</v>
      </c>
      <c r="AM630" s="877"/>
      <c r="AN630" s="877"/>
      <c r="AO630" s="876"/>
      <c r="AP630" s="870" t="s">
        <v>222</v>
      </c>
      <c r="AQ630" s="870"/>
      <c r="AR630" s="870"/>
      <c r="AS630" s="870"/>
      <c r="AT630" s="870"/>
      <c r="AU630" s="870"/>
      <c r="AV630" s="870"/>
      <c r="AW630" s="870"/>
      <c r="AX630" s="870"/>
    </row>
    <row r="631" spans="1:51" ht="30" hidden="1" customHeight="1" x14ac:dyDescent="0.15">
      <c r="A631" s="856">
        <v>1</v>
      </c>
      <c r="B631" s="856">
        <v>1</v>
      </c>
      <c r="C631" s="878"/>
      <c r="D631" s="878"/>
      <c r="E631" s="879"/>
      <c r="F631" s="879"/>
      <c r="G631" s="879"/>
      <c r="H631" s="879"/>
      <c r="I631" s="879"/>
      <c r="J631" s="859"/>
      <c r="K631" s="860"/>
      <c r="L631" s="860"/>
      <c r="M631" s="860"/>
      <c r="N631" s="860"/>
      <c r="O631" s="860"/>
      <c r="P631" s="862"/>
      <c r="Q631" s="862"/>
      <c r="R631" s="862"/>
      <c r="S631" s="862"/>
      <c r="T631" s="862"/>
      <c r="U631" s="862"/>
      <c r="V631" s="862"/>
      <c r="W631" s="862"/>
      <c r="X631" s="862"/>
      <c r="Y631" s="863"/>
      <c r="Z631" s="864"/>
      <c r="AA631" s="864"/>
      <c r="AB631" s="865"/>
      <c r="AC631" s="866"/>
      <c r="AD631" s="867"/>
      <c r="AE631" s="867"/>
      <c r="AF631" s="867"/>
      <c r="AG631" s="867"/>
      <c r="AH631" s="868"/>
      <c r="AI631" s="869"/>
      <c r="AJ631" s="869"/>
      <c r="AK631" s="869"/>
      <c r="AL631" s="852"/>
      <c r="AM631" s="853"/>
      <c r="AN631" s="853"/>
      <c r="AO631" s="854"/>
      <c r="AP631" s="855"/>
      <c r="AQ631" s="855"/>
      <c r="AR631" s="855"/>
      <c r="AS631" s="855"/>
      <c r="AT631" s="855"/>
      <c r="AU631" s="855"/>
      <c r="AV631" s="855"/>
      <c r="AW631" s="855"/>
      <c r="AX631" s="855"/>
    </row>
    <row r="632" spans="1:51" ht="30" hidden="1" customHeight="1" x14ac:dyDescent="0.15">
      <c r="A632" s="856">
        <v>2</v>
      </c>
      <c r="B632" s="856">
        <v>1</v>
      </c>
      <c r="C632" s="878"/>
      <c r="D632" s="878"/>
      <c r="E632" s="879"/>
      <c r="F632" s="879"/>
      <c r="G632" s="879"/>
      <c r="H632" s="879"/>
      <c r="I632" s="879"/>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878"/>
      <c r="D633" s="878"/>
      <c r="E633" s="879"/>
      <c r="F633" s="879"/>
      <c r="G633" s="879"/>
      <c r="H633" s="879"/>
      <c r="I633" s="879"/>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878"/>
      <c r="D634" s="878"/>
      <c r="E634" s="879"/>
      <c r="F634" s="879"/>
      <c r="G634" s="879"/>
      <c r="H634" s="879"/>
      <c r="I634" s="879"/>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878"/>
      <c r="D635" s="878"/>
      <c r="E635" s="879"/>
      <c r="F635" s="879"/>
      <c r="G635" s="879"/>
      <c r="H635" s="879"/>
      <c r="I635" s="879"/>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878"/>
      <c r="D636" s="878"/>
      <c r="E636" s="879"/>
      <c r="F636" s="879"/>
      <c r="G636" s="879"/>
      <c r="H636" s="879"/>
      <c r="I636" s="879"/>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878"/>
      <c r="D637" s="878"/>
      <c r="E637" s="879"/>
      <c r="F637" s="879"/>
      <c r="G637" s="879"/>
      <c r="H637" s="879"/>
      <c r="I637" s="879"/>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878"/>
      <c r="D638" s="878"/>
      <c r="E638" s="879"/>
      <c r="F638" s="879"/>
      <c r="G638" s="879"/>
      <c r="H638" s="879"/>
      <c r="I638" s="879"/>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878"/>
      <c r="D639" s="878"/>
      <c r="E639" s="879"/>
      <c r="F639" s="879"/>
      <c r="G639" s="879"/>
      <c r="H639" s="879"/>
      <c r="I639" s="879"/>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878"/>
      <c r="D640" s="878"/>
      <c r="E640" s="879"/>
      <c r="F640" s="879"/>
      <c r="G640" s="879"/>
      <c r="H640" s="879"/>
      <c r="I640" s="879"/>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878"/>
      <c r="D641" s="878"/>
      <c r="E641" s="879"/>
      <c r="F641" s="879"/>
      <c r="G641" s="879"/>
      <c r="H641" s="879"/>
      <c r="I641" s="879"/>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878"/>
      <c r="D642" s="878"/>
      <c r="E642" s="879"/>
      <c r="F642" s="879"/>
      <c r="G642" s="879"/>
      <c r="H642" s="879"/>
      <c r="I642" s="879"/>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878"/>
      <c r="D643" s="878"/>
      <c r="E643" s="879"/>
      <c r="F643" s="879"/>
      <c r="G643" s="879"/>
      <c r="H643" s="879"/>
      <c r="I643" s="879"/>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878"/>
      <c r="D644" s="878"/>
      <c r="E644" s="879"/>
      <c r="F644" s="879"/>
      <c r="G644" s="879"/>
      <c r="H644" s="879"/>
      <c r="I644" s="879"/>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878"/>
      <c r="D645" s="878"/>
      <c r="E645" s="879"/>
      <c r="F645" s="879"/>
      <c r="G645" s="879"/>
      <c r="H645" s="879"/>
      <c r="I645" s="879"/>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878"/>
      <c r="D646" s="878"/>
      <c r="E646" s="879"/>
      <c r="F646" s="879"/>
      <c r="G646" s="879"/>
      <c r="H646" s="879"/>
      <c r="I646" s="879"/>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878"/>
      <c r="D647" s="878"/>
      <c r="E647" s="879"/>
      <c r="F647" s="879"/>
      <c r="G647" s="879"/>
      <c r="H647" s="879"/>
      <c r="I647" s="879"/>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878"/>
      <c r="D648" s="878"/>
      <c r="E648" s="647"/>
      <c r="F648" s="879"/>
      <c r="G648" s="879"/>
      <c r="H648" s="879"/>
      <c r="I648" s="879"/>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878"/>
      <c r="D649" s="878"/>
      <c r="E649" s="879"/>
      <c r="F649" s="879"/>
      <c r="G649" s="879"/>
      <c r="H649" s="879"/>
      <c r="I649" s="879"/>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878"/>
      <c r="D650" s="878"/>
      <c r="E650" s="879"/>
      <c r="F650" s="879"/>
      <c r="G650" s="879"/>
      <c r="H650" s="879"/>
      <c r="I650" s="879"/>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878"/>
      <c r="D651" s="878"/>
      <c r="E651" s="879"/>
      <c r="F651" s="879"/>
      <c r="G651" s="879"/>
      <c r="H651" s="879"/>
      <c r="I651" s="879"/>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878"/>
      <c r="D652" s="878"/>
      <c r="E652" s="879"/>
      <c r="F652" s="879"/>
      <c r="G652" s="879"/>
      <c r="H652" s="879"/>
      <c r="I652" s="879"/>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878"/>
      <c r="D653" s="878"/>
      <c r="E653" s="879"/>
      <c r="F653" s="879"/>
      <c r="G653" s="879"/>
      <c r="H653" s="879"/>
      <c r="I653" s="879"/>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878"/>
      <c r="D654" s="878"/>
      <c r="E654" s="879"/>
      <c r="F654" s="879"/>
      <c r="G654" s="879"/>
      <c r="H654" s="879"/>
      <c r="I654" s="879"/>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878"/>
      <c r="D655" s="878"/>
      <c r="E655" s="879"/>
      <c r="F655" s="879"/>
      <c r="G655" s="879"/>
      <c r="H655" s="879"/>
      <c r="I655" s="879"/>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878"/>
      <c r="D656" s="878"/>
      <c r="E656" s="879"/>
      <c r="F656" s="879"/>
      <c r="G656" s="879"/>
      <c r="H656" s="879"/>
      <c r="I656" s="879"/>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878"/>
      <c r="D657" s="878"/>
      <c r="E657" s="879"/>
      <c r="F657" s="879"/>
      <c r="G657" s="879"/>
      <c r="H657" s="879"/>
      <c r="I657" s="879"/>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878"/>
      <c r="D658" s="878"/>
      <c r="E658" s="879"/>
      <c r="F658" s="879"/>
      <c r="G658" s="879"/>
      <c r="H658" s="879"/>
      <c r="I658" s="879"/>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878"/>
      <c r="D659" s="878"/>
      <c r="E659" s="879"/>
      <c r="F659" s="879"/>
      <c r="G659" s="879"/>
      <c r="H659" s="879"/>
      <c r="I659" s="879"/>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878"/>
      <c r="D660" s="878"/>
      <c r="E660" s="879"/>
      <c r="F660" s="879"/>
      <c r="G660" s="879"/>
      <c r="H660" s="879"/>
      <c r="I660" s="879"/>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AK14:AQ14">
    <cfRule type="expression" dxfId="841" priority="1081">
      <formula>IF(RIGHT(TEXT(P14,"0.#"),1)=".",FALSE,TRUE)</formula>
    </cfRule>
    <cfRule type="expression" dxfId="840" priority="1082">
      <formula>IF(RIGHT(TEXT(P14,"0.#"),1)=".",TRUE,FALSE)</formula>
    </cfRule>
  </conditionalFormatting>
  <conditionalFormatting sqref="P18:AX18">
    <cfRule type="expression" dxfId="839" priority="1079">
      <formula>IF(RIGHT(TEXT(P18,"0.#"),1)=".",FALSE,TRUE)</formula>
    </cfRule>
    <cfRule type="expression" dxfId="838" priority="1080">
      <formula>IF(RIGHT(TEXT(P18,"0.#"),1)=".",TRUE,FALSE)</formula>
    </cfRule>
  </conditionalFormatting>
  <conditionalFormatting sqref="Y311">
    <cfRule type="expression" dxfId="837" priority="1077">
      <formula>IF(RIGHT(TEXT(Y311,"0.#"),1)=".",FALSE,TRUE)</formula>
    </cfRule>
    <cfRule type="expression" dxfId="836" priority="1078">
      <formula>IF(RIGHT(TEXT(Y311,"0.#"),1)=".",TRUE,FALSE)</formula>
    </cfRule>
  </conditionalFormatting>
  <conditionalFormatting sqref="Y320">
    <cfRule type="expression" dxfId="835" priority="1075">
      <formula>IF(RIGHT(TEXT(Y320,"0.#"),1)=".",FALSE,TRUE)</formula>
    </cfRule>
    <cfRule type="expression" dxfId="834" priority="1076">
      <formula>IF(RIGHT(TEXT(Y320,"0.#"),1)=".",TRUE,FALSE)</formula>
    </cfRule>
  </conditionalFormatting>
  <conditionalFormatting sqref="Y351:Y358 Y349 Y338:Y345 Y336 Y325:Y332">
    <cfRule type="expression" dxfId="833" priority="1055">
      <formula>IF(RIGHT(TEXT(Y325,"0.#"),1)=".",FALSE,TRUE)</formula>
    </cfRule>
    <cfRule type="expression" dxfId="832" priority="1056">
      <formula>IF(RIGHT(TEXT(Y325,"0.#"),1)=".",TRUE,FALSE)</formula>
    </cfRule>
  </conditionalFormatting>
  <conditionalFormatting sqref="P13:AX13 P16:AQ17 P15:AX15">
    <cfRule type="expression" dxfId="831" priority="1073">
      <formula>IF(RIGHT(TEXT(P13,"0.#"),1)=".",FALSE,TRUE)</formula>
    </cfRule>
    <cfRule type="expression" dxfId="830" priority="1074">
      <formula>IF(RIGHT(TEXT(P13,"0.#"),1)=".",TRUE,FALSE)</formula>
    </cfRule>
  </conditionalFormatting>
  <conditionalFormatting sqref="P19:AJ19">
    <cfRule type="expression" dxfId="829" priority="1071">
      <formula>IF(RIGHT(TEXT(P19,"0.#"),1)=".",FALSE,TRUE)</formula>
    </cfRule>
    <cfRule type="expression" dxfId="828" priority="1072">
      <formula>IF(RIGHT(TEXT(P19,"0.#"),1)=".",TRUE,FALSE)</formula>
    </cfRule>
  </conditionalFormatting>
  <conditionalFormatting sqref="AE32 AQ32">
    <cfRule type="expression" dxfId="827" priority="1069">
      <formula>IF(RIGHT(TEXT(AE32,"0.#"),1)=".",FALSE,TRUE)</formula>
    </cfRule>
    <cfRule type="expression" dxfId="826" priority="1070">
      <formula>IF(RIGHT(TEXT(AE32,"0.#"),1)=".",TRUE,FALSE)</formula>
    </cfRule>
  </conditionalFormatting>
  <conditionalFormatting sqref="Y312:Y319 Y310">
    <cfRule type="expression" dxfId="825" priority="1067">
      <formula>IF(RIGHT(TEXT(Y310,"0.#"),1)=".",FALSE,TRUE)</formula>
    </cfRule>
    <cfRule type="expression" dxfId="824" priority="1068">
      <formula>IF(RIGHT(TEXT(Y310,"0.#"),1)=".",TRUE,FALSE)</formula>
    </cfRule>
  </conditionalFormatting>
  <conditionalFormatting sqref="AU311">
    <cfRule type="expression" dxfId="823" priority="1065">
      <formula>IF(RIGHT(TEXT(AU311,"0.#"),1)=".",FALSE,TRUE)</formula>
    </cfRule>
    <cfRule type="expression" dxfId="822" priority="1066">
      <formula>IF(RIGHT(TEXT(AU311,"0.#"),1)=".",TRUE,FALSE)</formula>
    </cfRule>
  </conditionalFormatting>
  <conditionalFormatting sqref="AU320">
    <cfRule type="expression" dxfId="821" priority="1063">
      <formula>IF(RIGHT(TEXT(AU320,"0.#"),1)=".",FALSE,TRUE)</formula>
    </cfRule>
    <cfRule type="expression" dxfId="820" priority="1064">
      <formula>IF(RIGHT(TEXT(AU320,"0.#"),1)=".",TRUE,FALSE)</formula>
    </cfRule>
  </conditionalFormatting>
  <conditionalFormatting sqref="AU312:AU319 AU310">
    <cfRule type="expression" dxfId="819" priority="1061">
      <formula>IF(RIGHT(TEXT(AU310,"0.#"),1)=".",FALSE,TRUE)</formula>
    </cfRule>
    <cfRule type="expression" dxfId="818" priority="1062">
      <formula>IF(RIGHT(TEXT(AU310,"0.#"),1)=".",TRUE,FALSE)</formula>
    </cfRule>
  </conditionalFormatting>
  <conditionalFormatting sqref="Y350 Y337 Y324">
    <cfRule type="expression" dxfId="817" priority="1059">
      <formula>IF(RIGHT(TEXT(Y324,"0.#"),1)=".",FALSE,TRUE)</formula>
    </cfRule>
    <cfRule type="expression" dxfId="816" priority="1060">
      <formula>IF(RIGHT(TEXT(Y324,"0.#"),1)=".",TRUE,FALSE)</formula>
    </cfRule>
  </conditionalFormatting>
  <conditionalFormatting sqref="Y359 Y346 Y333">
    <cfRule type="expression" dxfId="815" priority="1057">
      <formula>IF(RIGHT(TEXT(Y333,"0.#"),1)=".",FALSE,TRUE)</formula>
    </cfRule>
    <cfRule type="expression" dxfId="814" priority="1058">
      <formula>IF(RIGHT(TEXT(Y333,"0.#"),1)=".",TRUE,FALSE)</formula>
    </cfRule>
  </conditionalFormatting>
  <conditionalFormatting sqref="AU350 AU337 AU324">
    <cfRule type="expression" dxfId="813" priority="1053">
      <formula>IF(RIGHT(TEXT(AU324,"0.#"),1)=".",FALSE,TRUE)</formula>
    </cfRule>
    <cfRule type="expression" dxfId="812" priority="1054">
      <formula>IF(RIGHT(TEXT(AU324,"0.#"),1)=".",TRUE,FALSE)</formula>
    </cfRule>
  </conditionalFormatting>
  <conditionalFormatting sqref="AU359 AU346 AU333">
    <cfRule type="expression" dxfId="811" priority="1051">
      <formula>IF(RIGHT(TEXT(AU333,"0.#"),1)=".",FALSE,TRUE)</formula>
    </cfRule>
    <cfRule type="expression" dxfId="810" priority="1052">
      <formula>IF(RIGHT(TEXT(AU333,"0.#"),1)=".",TRUE,FALSE)</formula>
    </cfRule>
  </conditionalFormatting>
  <conditionalFormatting sqref="AU351:AU358 AU349 AU338:AU345 AU336 AU325:AU332 AU323">
    <cfRule type="expression" dxfId="809" priority="1049">
      <formula>IF(RIGHT(TEXT(AU323,"0.#"),1)=".",FALSE,TRUE)</formula>
    </cfRule>
    <cfRule type="expression" dxfId="808" priority="1050">
      <formula>IF(RIGHT(TEXT(AU323,"0.#"),1)=".",TRUE,FALSE)</formula>
    </cfRule>
  </conditionalFormatting>
  <conditionalFormatting sqref="AI32">
    <cfRule type="expression" dxfId="807" priority="1047">
      <formula>IF(RIGHT(TEXT(AI32,"0.#"),1)=".",FALSE,TRUE)</formula>
    </cfRule>
    <cfRule type="expression" dxfId="806" priority="1048">
      <formula>IF(RIGHT(TEXT(AI32,"0.#"),1)=".",TRUE,FALSE)</formula>
    </cfRule>
  </conditionalFormatting>
  <conditionalFormatting sqref="AM32">
    <cfRule type="expression" dxfId="805" priority="1045">
      <formula>IF(RIGHT(TEXT(AM32,"0.#"),1)=".",FALSE,TRUE)</formula>
    </cfRule>
    <cfRule type="expression" dxfId="804" priority="1046">
      <formula>IF(RIGHT(TEXT(AM32,"0.#"),1)=".",TRUE,FALSE)</formula>
    </cfRule>
  </conditionalFormatting>
  <conditionalFormatting sqref="AE33">
    <cfRule type="expression" dxfId="803" priority="1043">
      <formula>IF(RIGHT(TEXT(AE33,"0.#"),1)=".",FALSE,TRUE)</formula>
    </cfRule>
    <cfRule type="expression" dxfId="802" priority="1044">
      <formula>IF(RIGHT(TEXT(AE33,"0.#"),1)=".",TRUE,FALSE)</formula>
    </cfRule>
  </conditionalFormatting>
  <conditionalFormatting sqref="AI33">
    <cfRule type="expression" dxfId="801" priority="1041">
      <formula>IF(RIGHT(TEXT(AI33,"0.#"),1)=".",FALSE,TRUE)</formula>
    </cfRule>
    <cfRule type="expression" dxfId="800" priority="1042">
      <formula>IF(RIGHT(TEXT(AI33,"0.#"),1)=".",TRUE,FALSE)</formula>
    </cfRule>
  </conditionalFormatting>
  <conditionalFormatting sqref="AM33">
    <cfRule type="expression" dxfId="799" priority="1039">
      <formula>IF(RIGHT(TEXT(AM33,"0.#"),1)=".",FALSE,TRUE)</formula>
    </cfRule>
    <cfRule type="expression" dxfId="798" priority="1040">
      <formula>IF(RIGHT(TEXT(AM33,"0.#"),1)=".",TRUE,FALSE)</formula>
    </cfRule>
  </conditionalFormatting>
  <conditionalFormatting sqref="AQ33">
    <cfRule type="expression" dxfId="797" priority="1037">
      <formula>IF(RIGHT(TEXT(AQ33,"0.#"),1)=".",FALSE,TRUE)</formula>
    </cfRule>
    <cfRule type="expression" dxfId="796" priority="1038">
      <formula>IF(RIGHT(TEXT(AQ33,"0.#"),1)=".",TRUE,FALSE)</formula>
    </cfRule>
  </conditionalFormatting>
  <conditionalFormatting sqref="AE210">
    <cfRule type="expression" dxfId="795" priority="1035">
      <formula>IF(RIGHT(TEXT(AE210,"0.#"),1)=".",FALSE,TRUE)</formula>
    </cfRule>
    <cfRule type="expression" dxfId="794" priority="1036">
      <formula>IF(RIGHT(TEXT(AE210,"0.#"),1)=".",TRUE,FALSE)</formula>
    </cfRule>
  </conditionalFormatting>
  <conditionalFormatting sqref="AE211">
    <cfRule type="expression" dxfId="793" priority="1033">
      <formula>IF(RIGHT(TEXT(AE211,"0.#"),1)=".",FALSE,TRUE)</formula>
    </cfRule>
    <cfRule type="expression" dxfId="792" priority="1034">
      <formula>IF(RIGHT(TEXT(AE211,"0.#"),1)=".",TRUE,FALSE)</formula>
    </cfRule>
  </conditionalFormatting>
  <conditionalFormatting sqref="AE212">
    <cfRule type="expression" dxfId="791" priority="1031">
      <formula>IF(RIGHT(TEXT(AE212,"0.#"),1)=".",FALSE,TRUE)</formula>
    </cfRule>
    <cfRule type="expression" dxfId="790" priority="1032">
      <formula>IF(RIGHT(TEXT(AE212,"0.#"),1)=".",TRUE,FALSE)</formula>
    </cfRule>
  </conditionalFormatting>
  <conditionalFormatting sqref="AI212">
    <cfRule type="expression" dxfId="789" priority="1029">
      <formula>IF(RIGHT(TEXT(AI212,"0.#"),1)=".",FALSE,TRUE)</formula>
    </cfRule>
    <cfRule type="expression" dxfId="788" priority="1030">
      <formula>IF(RIGHT(TEXT(AI212,"0.#"),1)=".",TRUE,FALSE)</formula>
    </cfRule>
  </conditionalFormatting>
  <conditionalFormatting sqref="AI211">
    <cfRule type="expression" dxfId="787" priority="1027">
      <formula>IF(RIGHT(TEXT(AI211,"0.#"),1)=".",FALSE,TRUE)</formula>
    </cfRule>
    <cfRule type="expression" dxfId="786" priority="1028">
      <formula>IF(RIGHT(TEXT(AI211,"0.#"),1)=".",TRUE,FALSE)</formula>
    </cfRule>
  </conditionalFormatting>
  <conditionalFormatting sqref="AI210">
    <cfRule type="expression" dxfId="785" priority="1025">
      <formula>IF(RIGHT(TEXT(AI210,"0.#"),1)=".",FALSE,TRUE)</formula>
    </cfRule>
    <cfRule type="expression" dxfId="784" priority="1026">
      <formula>IF(RIGHT(TEXT(AI210,"0.#"),1)=".",TRUE,FALSE)</formula>
    </cfRule>
  </conditionalFormatting>
  <conditionalFormatting sqref="AM210">
    <cfRule type="expression" dxfId="783" priority="1023">
      <formula>IF(RIGHT(TEXT(AM210,"0.#"),1)=".",FALSE,TRUE)</formula>
    </cfRule>
    <cfRule type="expression" dxfId="782" priority="1024">
      <formula>IF(RIGHT(TEXT(AM210,"0.#"),1)=".",TRUE,FALSE)</formula>
    </cfRule>
  </conditionalFormatting>
  <conditionalFormatting sqref="AM211">
    <cfRule type="expression" dxfId="781" priority="1021">
      <formula>IF(RIGHT(TEXT(AM211,"0.#"),1)=".",FALSE,TRUE)</formula>
    </cfRule>
    <cfRule type="expression" dxfId="780" priority="1022">
      <formula>IF(RIGHT(TEXT(AM211,"0.#"),1)=".",TRUE,FALSE)</formula>
    </cfRule>
  </conditionalFormatting>
  <conditionalFormatting sqref="AM212">
    <cfRule type="expression" dxfId="779" priority="1019">
      <formula>IF(RIGHT(TEXT(AM212,"0.#"),1)=".",FALSE,TRUE)</formula>
    </cfRule>
    <cfRule type="expression" dxfId="778" priority="1020">
      <formula>IF(RIGHT(TEXT(AM212,"0.#"),1)=".",TRUE,FALSE)</formula>
    </cfRule>
  </conditionalFormatting>
  <conditionalFormatting sqref="AL368:AO395">
    <cfRule type="expression" dxfId="777" priority="1015">
      <formula>IF(AND(AL368&gt;=0, RIGHT(TEXT(AL368,"0.#"),1)&lt;&gt;"."),TRUE,FALSE)</formula>
    </cfRule>
    <cfRule type="expression" dxfId="776" priority="1016">
      <formula>IF(AND(AL368&gt;=0, RIGHT(TEXT(AL368,"0.#"),1)="."),TRUE,FALSE)</formula>
    </cfRule>
    <cfRule type="expression" dxfId="775" priority="1017">
      <formula>IF(AND(AL368&lt;0, RIGHT(TEXT(AL368,"0.#"),1)&lt;&gt;"."),TRUE,FALSE)</formula>
    </cfRule>
    <cfRule type="expression" dxfId="774" priority="1018">
      <formula>IF(AND(AL368&lt;0, RIGHT(TEXT(AL368,"0.#"),1)="."),TRUE,FALSE)</formula>
    </cfRule>
  </conditionalFormatting>
  <conditionalFormatting sqref="AQ210:AQ212">
    <cfRule type="expression" dxfId="773" priority="1013">
      <formula>IF(RIGHT(TEXT(AQ210,"0.#"),1)=".",FALSE,TRUE)</formula>
    </cfRule>
    <cfRule type="expression" dxfId="772" priority="1014">
      <formula>IF(RIGHT(TEXT(AQ210,"0.#"),1)=".",TRUE,FALSE)</formula>
    </cfRule>
  </conditionalFormatting>
  <conditionalFormatting sqref="AU210:AU212">
    <cfRule type="expression" dxfId="771" priority="1011">
      <formula>IF(RIGHT(TEXT(AU210,"0.#"),1)=".",FALSE,TRUE)</formula>
    </cfRule>
    <cfRule type="expression" dxfId="770" priority="1012">
      <formula>IF(RIGHT(TEXT(AU210,"0.#"),1)=".",TRUE,FALSE)</formula>
    </cfRule>
  </conditionalFormatting>
  <conditionalFormatting sqref="Y368:Y395">
    <cfRule type="expression" dxfId="769" priority="1009">
      <formula>IF(RIGHT(TEXT(Y368,"0.#"),1)=".",FALSE,TRUE)</formula>
    </cfRule>
    <cfRule type="expression" dxfId="768" priority="1010">
      <formula>IF(RIGHT(TEXT(Y368,"0.#"),1)=".",TRUE,FALSE)</formula>
    </cfRule>
  </conditionalFormatting>
  <conditionalFormatting sqref="AL631:AO660">
    <cfRule type="expression" dxfId="767" priority="1005">
      <formula>IF(AND(AL631&gt;=0, RIGHT(TEXT(AL631,"0.#"),1)&lt;&gt;"."),TRUE,FALSE)</formula>
    </cfRule>
    <cfRule type="expression" dxfId="766" priority="1006">
      <formula>IF(AND(AL631&gt;=0, RIGHT(TEXT(AL631,"0.#"),1)="."),TRUE,FALSE)</formula>
    </cfRule>
    <cfRule type="expression" dxfId="765" priority="1007">
      <formula>IF(AND(AL631&lt;0, RIGHT(TEXT(AL631,"0.#"),1)&lt;&gt;"."),TRUE,FALSE)</formula>
    </cfRule>
    <cfRule type="expression" dxfId="764" priority="1008">
      <formula>IF(AND(AL631&lt;0, RIGHT(TEXT(AL631,"0.#"),1)="."),TRUE,FALSE)</formula>
    </cfRule>
  </conditionalFormatting>
  <conditionalFormatting sqref="Y631:Y660">
    <cfRule type="expression" dxfId="763" priority="1003">
      <formula>IF(RIGHT(TEXT(Y631,"0.#"),1)=".",FALSE,TRUE)</formula>
    </cfRule>
    <cfRule type="expression" dxfId="762" priority="1004">
      <formula>IF(RIGHT(TEXT(Y631,"0.#"),1)=".",TRUE,FALSE)</formula>
    </cfRule>
  </conditionalFormatting>
  <conditionalFormatting sqref="AL367:AO367">
    <cfRule type="expression" dxfId="761" priority="999">
      <formula>IF(AND(AL367&gt;=0, RIGHT(TEXT(AL367,"0.#"),1)&lt;&gt;"."),TRUE,FALSE)</formula>
    </cfRule>
    <cfRule type="expression" dxfId="760" priority="1000">
      <formula>IF(AND(AL367&gt;=0, RIGHT(TEXT(AL367,"0.#"),1)="."),TRUE,FALSE)</formula>
    </cfRule>
    <cfRule type="expression" dxfId="759" priority="1001">
      <formula>IF(AND(AL367&lt;0, RIGHT(TEXT(AL367,"0.#"),1)&lt;&gt;"."),TRUE,FALSE)</formula>
    </cfRule>
    <cfRule type="expression" dxfId="758" priority="1002">
      <formula>IF(AND(AL367&lt;0, RIGHT(TEXT(AL367,"0.#"),1)="."),TRUE,FALSE)</formula>
    </cfRule>
  </conditionalFormatting>
  <conditionalFormatting sqref="Y367">
    <cfRule type="expression" dxfId="757" priority="997">
      <formula>IF(RIGHT(TEXT(Y367,"0.#"),1)=".",FALSE,TRUE)</formula>
    </cfRule>
    <cfRule type="expression" dxfId="756" priority="998">
      <formula>IF(RIGHT(TEXT(Y367,"0.#"),1)=".",TRUE,FALSE)</formula>
    </cfRule>
  </conditionalFormatting>
  <conditionalFormatting sqref="Y409:Y428">
    <cfRule type="expression" dxfId="755" priority="935">
      <formula>IF(RIGHT(TEXT(Y409,"0.#"),1)=".",FALSE,TRUE)</formula>
    </cfRule>
    <cfRule type="expression" dxfId="754" priority="936">
      <formula>IF(RIGHT(TEXT(Y409,"0.#"),1)=".",TRUE,FALSE)</formula>
    </cfRule>
  </conditionalFormatting>
  <conditionalFormatting sqref="Y434:Y461">
    <cfRule type="expression" dxfId="753" priority="923">
      <formula>IF(RIGHT(TEXT(Y434,"0.#"),1)=".",FALSE,TRUE)</formula>
    </cfRule>
    <cfRule type="expression" dxfId="752" priority="924">
      <formula>IF(RIGHT(TEXT(Y434,"0.#"),1)=".",TRUE,FALSE)</formula>
    </cfRule>
  </conditionalFormatting>
  <conditionalFormatting sqref="Y432:Y433">
    <cfRule type="expression" dxfId="751" priority="917">
      <formula>IF(RIGHT(TEXT(Y432,"0.#"),1)=".",FALSE,TRUE)</formula>
    </cfRule>
    <cfRule type="expression" dxfId="750" priority="918">
      <formula>IF(RIGHT(TEXT(Y432,"0.#"),1)=".",TRUE,FALSE)</formula>
    </cfRule>
  </conditionalFormatting>
  <conditionalFormatting sqref="Y467:Y494">
    <cfRule type="expression" dxfId="749" priority="911">
      <formula>IF(RIGHT(TEXT(Y467,"0.#"),1)=".",FALSE,TRUE)</formula>
    </cfRule>
    <cfRule type="expression" dxfId="748" priority="912">
      <formula>IF(RIGHT(TEXT(Y467,"0.#"),1)=".",TRUE,FALSE)</formula>
    </cfRule>
  </conditionalFormatting>
  <conditionalFormatting sqref="Y466">
    <cfRule type="expression" dxfId="747" priority="905">
      <formula>IF(RIGHT(TEXT(Y466,"0.#"),1)=".",FALSE,TRUE)</formula>
    </cfRule>
    <cfRule type="expression" dxfId="746" priority="906">
      <formula>IF(RIGHT(TEXT(Y466,"0.#"),1)=".",TRUE,FALSE)</formula>
    </cfRule>
  </conditionalFormatting>
  <conditionalFormatting sqref="Y500:Y527">
    <cfRule type="expression" dxfId="745" priority="899">
      <formula>IF(RIGHT(TEXT(Y500,"0.#"),1)=".",FALSE,TRUE)</formula>
    </cfRule>
    <cfRule type="expression" dxfId="744" priority="900">
      <formula>IF(RIGHT(TEXT(Y500,"0.#"),1)=".",TRUE,FALSE)</formula>
    </cfRule>
  </conditionalFormatting>
  <conditionalFormatting sqref="Y499">
    <cfRule type="expression" dxfId="743" priority="893">
      <formula>IF(RIGHT(TEXT(Y499,"0.#"),1)=".",FALSE,TRUE)</formula>
    </cfRule>
    <cfRule type="expression" dxfId="742" priority="894">
      <formula>IF(RIGHT(TEXT(Y499,"0.#"),1)=".",TRUE,FALSE)</formula>
    </cfRule>
  </conditionalFormatting>
  <conditionalFormatting sqref="Y541:Y560">
    <cfRule type="expression" dxfId="741" priority="887">
      <formula>IF(RIGHT(TEXT(Y541,"0.#"),1)=".",FALSE,TRUE)</formula>
    </cfRule>
    <cfRule type="expression" dxfId="740" priority="888">
      <formula>IF(RIGHT(TEXT(Y541,"0.#"),1)=".",TRUE,FALSE)</formula>
    </cfRule>
  </conditionalFormatting>
  <conditionalFormatting sqref="W28">
    <cfRule type="expression" dxfId="739" priority="991">
      <formula>IF(RIGHT(TEXT(W28,"0.#"),1)=".",FALSE,TRUE)</formula>
    </cfRule>
    <cfRule type="expression" dxfId="738" priority="992">
      <formula>IF(RIGHT(TEXT(W28,"0.#"),1)=".",TRUE,FALSE)</formula>
    </cfRule>
  </conditionalFormatting>
  <conditionalFormatting sqref="P28">
    <cfRule type="expression" dxfId="737" priority="985">
      <formula>IF(RIGHT(TEXT(P28,"0.#"),1)=".",FALSE,TRUE)</formula>
    </cfRule>
    <cfRule type="expression" dxfId="736" priority="986">
      <formula>IF(RIGHT(TEXT(P28,"0.#"),1)=".",TRUE,FALSE)</formula>
    </cfRule>
  </conditionalFormatting>
  <conditionalFormatting sqref="AE202">
    <cfRule type="expression" dxfId="735" priority="983">
      <formula>IF(RIGHT(TEXT(AE202,"0.#"),1)=".",FALSE,TRUE)</formula>
    </cfRule>
    <cfRule type="expression" dxfId="734" priority="984">
      <formula>IF(RIGHT(TEXT(AE202,"0.#"),1)=".",TRUE,FALSE)</formula>
    </cfRule>
  </conditionalFormatting>
  <conditionalFormatting sqref="AE203">
    <cfRule type="expression" dxfId="733" priority="981">
      <formula>IF(RIGHT(TEXT(AE203,"0.#"),1)=".",FALSE,TRUE)</formula>
    </cfRule>
    <cfRule type="expression" dxfId="732" priority="982">
      <formula>IF(RIGHT(TEXT(AE203,"0.#"),1)=".",TRUE,FALSE)</formula>
    </cfRule>
  </conditionalFormatting>
  <conditionalFormatting sqref="AE204">
    <cfRule type="expression" dxfId="731" priority="979">
      <formula>IF(RIGHT(TEXT(AE204,"0.#"),1)=".",FALSE,TRUE)</formula>
    </cfRule>
    <cfRule type="expression" dxfId="730" priority="980">
      <formula>IF(RIGHT(TEXT(AE204,"0.#"),1)=".",TRUE,FALSE)</formula>
    </cfRule>
  </conditionalFormatting>
  <conditionalFormatting sqref="AI204">
    <cfRule type="expression" dxfId="729" priority="977">
      <formula>IF(RIGHT(TEXT(AI204,"0.#"),1)=".",FALSE,TRUE)</formula>
    </cfRule>
    <cfRule type="expression" dxfId="728" priority="978">
      <formula>IF(RIGHT(TEXT(AI204,"0.#"),1)=".",TRUE,FALSE)</formula>
    </cfRule>
  </conditionalFormatting>
  <conditionalFormatting sqref="AI203">
    <cfRule type="expression" dxfId="727" priority="975">
      <formula>IF(RIGHT(TEXT(AI203,"0.#"),1)=".",FALSE,TRUE)</formula>
    </cfRule>
    <cfRule type="expression" dxfId="726" priority="976">
      <formula>IF(RIGHT(TEXT(AI203,"0.#"),1)=".",TRUE,FALSE)</formula>
    </cfRule>
  </conditionalFormatting>
  <conditionalFormatting sqref="AI202">
    <cfRule type="expression" dxfId="725" priority="973">
      <formula>IF(RIGHT(TEXT(AI202,"0.#"),1)=".",FALSE,TRUE)</formula>
    </cfRule>
    <cfRule type="expression" dxfId="724" priority="974">
      <formula>IF(RIGHT(TEXT(AI202,"0.#"),1)=".",TRUE,FALSE)</formula>
    </cfRule>
  </conditionalFormatting>
  <conditionalFormatting sqref="AM202">
    <cfRule type="expression" dxfId="723" priority="971">
      <formula>IF(RIGHT(TEXT(AM202,"0.#"),1)=".",FALSE,TRUE)</formula>
    </cfRule>
    <cfRule type="expression" dxfId="722" priority="972">
      <formula>IF(RIGHT(TEXT(AM202,"0.#"),1)=".",TRUE,FALSE)</formula>
    </cfRule>
  </conditionalFormatting>
  <conditionalFormatting sqref="AM203">
    <cfRule type="expression" dxfId="721" priority="969">
      <formula>IF(RIGHT(TEXT(AM203,"0.#"),1)=".",FALSE,TRUE)</formula>
    </cfRule>
    <cfRule type="expression" dxfId="720" priority="970">
      <formula>IF(RIGHT(TEXT(AM203,"0.#"),1)=".",TRUE,FALSE)</formula>
    </cfRule>
  </conditionalFormatting>
  <conditionalFormatting sqref="AM204">
    <cfRule type="expression" dxfId="719" priority="967">
      <formula>IF(RIGHT(TEXT(AM204,"0.#"),1)=".",FALSE,TRUE)</formula>
    </cfRule>
    <cfRule type="expression" dxfId="718" priority="968">
      <formula>IF(RIGHT(TEXT(AM204,"0.#"),1)=".",TRUE,FALSE)</formula>
    </cfRule>
  </conditionalFormatting>
  <conditionalFormatting sqref="AQ202:AQ204">
    <cfRule type="expression" dxfId="717" priority="965">
      <formula>IF(RIGHT(TEXT(AQ202,"0.#"),1)=".",FALSE,TRUE)</formula>
    </cfRule>
    <cfRule type="expression" dxfId="716" priority="966">
      <formula>IF(RIGHT(TEXT(AQ202,"0.#"),1)=".",TRUE,FALSE)</formula>
    </cfRule>
  </conditionalFormatting>
  <conditionalFormatting sqref="AU202:AU204">
    <cfRule type="expression" dxfId="715" priority="963">
      <formula>IF(RIGHT(TEXT(AU202,"0.#"),1)=".",FALSE,TRUE)</formula>
    </cfRule>
    <cfRule type="expression" dxfId="714" priority="964">
      <formula>IF(RIGHT(TEXT(AU202,"0.#"),1)=".",TRUE,FALSE)</formula>
    </cfRule>
  </conditionalFormatting>
  <conditionalFormatting sqref="AE205">
    <cfRule type="expression" dxfId="713" priority="961">
      <formula>IF(RIGHT(TEXT(AE205,"0.#"),1)=".",FALSE,TRUE)</formula>
    </cfRule>
    <cfRule type="expression" dxfId="712" priority="962">
      <formula>IF(RIGHT(TEXT(AE205,"0.#"),1)=".",TRUE,FALSE)</formula>
    </cfRule>
  </conditionalFormatting>
  <conditionalFormatting sqref="AE206">
    <cfRule type="expression" dxfId="711" priority="959">
      <formula>IF(RIGHT(TEXT(AE206,"0.#"),1)=".",FALSE,TRUE)</formula>
    </cfRule>
    <cfRule type="expression" dxfId="710" priority="960">
      <formula>IF(RIGHT(TEXT(AE206,"0.#"),1)=".",TRUE,FALSE)</formula>
    </cfRule>
  </conditionalFormatting>
  <conditionalFormatting sqref="AE207">
    <cfRule type="expression" dxfId="709" priority="957">
      <formula>IF(RIGHT(TEXT(AE207,"0.#"),1)=".",FALSE,TRUE)</formula>
    </cfRule>
    <cfRule type="expression" dxfId="708" priority="958">
      <formula>IF(RIGHT(TEXT(AE207,"0.#"),1)=".",TRUE,FALSE)</formula>
    </cfRule>
  </conditionalFormatting>
  <conditionalFormatting sqref="AI207">
    <cfRule type="expression" dxfId="707" priority="955">
      <formula>IF(RIGHT(TEXT(AI207,"0.#"),1)=".",FALSE,TRUE)</formula>
    </cfRule>
    <cfRule type="expression" dxfId="706" priority="956">
      <formula>IF(RIGHT(TEXT(AI207,"0.#"),1)=".",TRUE,FALSE)</formula>
    </cfRule>
  </conditionalFormatting>
  <conditionalFormatting sqref="AI206">
    <cfRule type="expression" dxfId="705" priority="953">
      <formula>IF(RIGHT(TEXT(AI206,"0.#"),1)=".",FALSE,TRUE)</formula>
    </cfRule>
    <cfRule type="expression" dxfId="704" priority="954">
      <formula>IF(RIGHT(TEXT(AI206,"0.#"),1)=".",TRUE,FALSE)</formula>
    </cfRule>
  </conditionalFormatting>
  <conditionalFormatting sqref="AI205">
    <cfRule type="expression" dxfId="703" priority="951">
      <formula>IF(RIGHT(TEXT(AI205,"0.#"),1)=".",FALSE,TRUE)</formula>
    </cfRule>
    <cfRule type="expression" dxfId="702" priority="952">
      <formula>IF(RIGHT(TEXT(AI205,"0.#"),1)=".",TRUE,FALSE)</formula>
    </cfRule>
  </conditionalFormatting>
  <conditionalFormatting sqref="AM205">
    <cfRule type="expression" dxfId="701" priority="949">
      <formula>IF(RIGHT(TEXT(AM205,"0.#"),1)=".",FALSE,TRUE)</formula>
    </cfRule>
    <cfRule type="expression" dxfId="700" priority="950">
      <formula>IF(RIGHT(TEXT(AM205,"0.#"),1)=".",TRUE,FALSE)</formula>
    </cfRule>
  </conditionalFormatting>
  <conditionalFormatting sqref="AM206">
    <cfRule type="expression" dxfId="699" priority="947">
      <formula>IF(RIGHT(TEXT(AM206,"0.#"),1)=".",FALSE,TRUE)</formula>
    </cfRule>
    <cfRule type="expression" dxfId="698" priority="948">
      <formula>IF(RIGHT(TEXT(AM206,"0.#"),1)=".",TRUE,FALSE)</formula>
    </cfRule>
  </conditionalFormatting>
  <conditionalFormatting sqref="AM207">
    <cfRule type="expression" dxfId="697" priority="945">
      <formula>IF(RIGHT(TEXT(AM207,"0.#"),1)=".",FALSE,TRUE)</formula>
    </cfRule>
    <cfRule type="expression" dxfId="696" priority="946">
      <formula>IF(RIGHT(TEXT(AM207,"0.#"),1)=".",TRUE,FALSE)</formula>
    </cfRule>
  </conditionalFormatting>
  <conditionalFormatting sqref="AQ205:AQ207">
    <cfRule type="expression" dxfId="695" priority="943">
      <formula>IF(RIGHT(TEXT(AQ205,"0.#"),1)=".",FALSE,TRUE)</formula>
    </cfRule>
    <cfRule type="expression" dxfId="694" priority="944">
      <formula>IF(RIGHT(TEXT(AQ205,"0.#"),1)=".",TRUE,FALSE)</formula>
    </cfRule>
  </conditionalFormatting>
  <conditionalFormatting sqref="AU205:AU207">
    <cfRule type="expression" dxfId="693" priority="941">
      <formula>IF(RIGHT(TEXT(AU205,"0.#"),1)=".",FALSE,TRUE)</formula>
    </cfRule>
    <cfRule type="expression" dxfId="692" priority="942">
      <formula>IF(RIGHT(TEXT(AU205,"0.#"),1)=".",TRUE,FALSE)</formula>
    </cfRule>
  </conditionalFormatting>
  <conditionalFormatting sqref="AL409:AO428">
    <cfRule type="expression" dxfId="691" priority="937">
      <formula>IF(AND(AL409&gt;=0, RIGHT(TEXT(AL409,"0.#"),1)&lt;&gt;"."),TRUE,FALSE)</formula>
    </cfRule>
    <cfRule type="expression" dxfId="690" priority="938">
      <formula>IF(AND(AL409&gt;=0, RIGHT(TEXT(AL409,"0.#"),1)="."),TRUE,FALSE)</formula>
    </cfRule>
    <cfRule type="expression" dxfId="689" priority="939">
      <formula>IF(AND(AL409&lt;0, RIGHT(TEXT(AL409,"0.#"),1)&lt;&gt;"."),TRUE,FALSE)</formula>
    </cfRule>
    <cfRule type="expression" dxfId="688" priority="940">
      <formula>IF(AND(AL409&lt;0, RIGHT(TEXT(AL409,"0.#"),1)="."),TRUE,FALSE)</formula>
    </cfRule>
  </conditionalFormatting>
  <conditionalFormatting sqref="AL434:AO461">
    <cfRule type="expression" dxfId="687" priority="925">
      <formula>IF(AND(AL434&gt;=0, RIGHT(TEXT(AL434,"0.#"),1)&lt;&gt;"."),TRUE,FALSE)</formula>
    </cfRule>
    <cfRule type="expression" dxfId="686" priority="926">
      <formula>IF(AND(AL434&gt;=0, RIGHT(TEXT(AL434,"0.#"),1)="."),TRUE,FALSE)</formula>
    </cfRule>
    <cfRule type="expression" dxfId="685" priority="927">
      <formula>IF(AND(AL434&lt;0, RIGHT(TEXT(AL434,"0.#"),1)&lt;&gt;"."),TRUE,FALSE)</formula>
    </cfRule>
    <cfRule type="expression" dxfId="684" priority="928">
      <formula>IF(AND(AL434&lt;0, RIGHT(TEXT(AL434,"0.#"),1)="."),TRUE,FALSE)</formula>
    </cfRule>
  </conditionalFormatting>
  <conditionalFormatting sqref="AL432:AO433">
    <cfRule type="expression" dxfId="683" priority="919">
      <formula>IF(AND(AL432&gt;=0, RIGHT(TEXT(AL432,"0.#"),1)&lt;&gt;"."),TRUE,FALSE)</formula>
    </cfRule>
    <cfRule type="expression" dxfId="682" priority="920">
      <formula>IF(AND(AL432&gt;=0, RIGHT(TEXT(AL432,"0.#"),1)="."),TRUE,FALSE)</formula>
    </cfRule>
    <cfRule type="expression" dxfId="681" priority="921">
      <formula>IF(AND(AL432&lt;0, RIGHT(TEXT(AL432,"0.#"),1)&lt;&gt;"."),TRUE,FALSE)</formula>
    </cfRule>
    <cfRule type="expression" dxfId="680" priority="922">
      <formula>IF(AND(AL432&lt;0, RIGHT(TEXT(AL432,"0.#"),1)="."),TRUE,FALSE)</formula>
    </cfRule>
  </conditionalFormatting>
  <conditionalFormatting sqref="AL467:AO494">
    <cfRule type="expression" dxfId="679" priority="913">
      <formula>IF(AND(AL467&gt;=0, RIGHT(TEXT(AL467,"0.#"),1)&lt;&gt;"."),TRUE,FALSE)</formula>
    </cfRule>
    <cfRule type="expression" dxfId="678" priority="914">
      <formula>IF(AND(AL467&gt;=0, RIGHT(TEXT(AL467,"0.#"),1)="."),TRUE,FALSE)</formula>
    </cfRule>
    <cfRule type="expression" dxfId="677" priority="915">
      <formula>IF(AND(AL467&lt;0, RIGHT(TEXT(AL467,"0.#"),1)&lt;&gt;"."),TRUE,FALSE)</formula>
    </cfRule>
    <cfRule type="expression" dxfId="676" priority="916">
      <formula>IF(AND(AL467&lt;0, RIGHT(TEXT(AL467,"0.#"),1)="."),TRUE,FALSE)</formula>
    </cfRule>
  </conditionalFormatting>
  <conditionalFormatting sqref="AL466:AO466">
    <cfRule type="expression" dxfId="675" priority="907">
      <formula>IF(AND(AL466&gt;=0, RIGHT(TEXT(AL466,"0.#"),1)&lt;&gt;"."),TRUE,FALSE)</formula>
    </cfRule>
    <cfRule type="expression" dxfId="674" priority="908">
      <formula>IF(AND(AL466&gt;=0, RIGHT(TEXT(AL466,"0.#"),1)="."),TRUE,FALSE)</formula>
    </cfRule>
    <cfRule type="expression" dxfId="673" priority="909">
      <formula>IF(AND(AL466&lt;0, RIGHT(TEXT(AL466,"0.#"),1)&lt;&gt;"."),TRUE,FALSE)</formula>
    </cfRule>
    <cfRule type="expression" dxfId="672" priority="910">
      <formula>IF(AND(AL466&lt;0, RIGHT(TEXT(AL466,"0.#"),1)="."),TRUE,FALSE)</formula>
    </cfRule>
  </conditionalFormatting>
  <conditionalFormatting sqref="AL500:AO527">
    <cfRule type="expression" dxfId="671" priority="901">
      <formula>IF(AND(AL500&gt;=0, RIGHT(TEXT(AL500,"0.#"),1)&lt;&gt;"."),TRUE,FALSE)</formula>
    </cfRule>
    <cfRule type="expression" dxfId="670" priority="902">
      <formula>IF(AND(AL500&gt;=0, RIGHT(TEXT(AL500,"0.#"),1)="."),TRUE,FALSE)</formula>
    </cfRule>
    <cfRule type="expression" dxfId="669" priority="903">
      <formula>IF(AND(AL500&lt;0, RIGHT(TEXT(AL500,"0.#"),1)&lt;&gt;"."),TRUE,FALSE)</formula>
    </cfRule>
    <cfRule type="expression" dxfId="668" priority="904">
      <formula>IF(AND(AL500&lt;0, RIGHT(TEXT(AL500,"0.#"),1)="."),TRUE,FALSE)</formula>
    </cfRule>
  </conditionalFormatting>
  <conditionalFormatting sqref="AL499:AO499">
    <cfRule type="expression" dxfId="667" priority="895">
      <formula>IF(AND(AL499&gt;=0, RIGHT(TEXT(AL499,"0.#"),1)&lt;&gt;"."),TRUE,FALSE)</formula>
    </cfRule>
    <cfRule type="expression" dxfId="666" priority="896">
      <formula>IF(AND(AL499&gt;=0, RIGHT(TEXT(AL499,"0.#"),1)="."),TRUE,FALSE)</formula>
    </cfRule>
    <cfRule type="expression" dxfId="665" priority="897">
      <formula>IF(AND(AL499&lt;0, RIGHT(TEXT(AL499,"0.#"),1)&lt;&gt;"."),TRUE,FALSE)</formula>
    </cfRule>
    <cfRule type="expression" dxfId="664" priority="898">
      <formula>IF(AND(AL499&lt;0, RIGHT(TEXT(AL499,"0.#"),1)="."),TRUE,FALSE)</formula>
    </cfRule>
  </conditionalFormatting>
  <conditionalFormatting sqref="AL541:AO560">
    <cfRule type="expression" dxfId="663" priority="889">
      <formula>IF(AND(AL541&gt;=0, RIGHT(TEXT(AL541,"0.#"),1)&lt;&gt;"."),TRUE,FALSE)</formula>
    </cfRule>
    <cfRule type="expression" dxfId="662" priority="890">
      <formula>IF(AND(AL541&gt;=0, RIGHT(TEXT(AL541,"0.#"),1)="."),TRUE,FALSE)</formula>
    </cfRule>
    <cfRule type="expression" dxfId="661" priority="891">
      <formula>IF(AND(AL541&lt;0, RIGHT(TEXT(AL541,"0.#"),1)&lt;&gt;"."),TRUE,FALSE)</formula>
    </cfRule>
    <cfRule type="expression" dxfId="660" priority="892">
      <formula>IF(AND(AL541&lt;0, RIGHT(TEXT(AL541,"0.#"),1)="."),TRUE,FALSE)</formula>
    </cfRule>
  </conditionalFormatting>
  <conditionalFormatting sqref="AL566:AO593">
    <cfRule type="expression" dxfId="659" priority="877">
      <formula>IF(AND(AL566&gt;=0, RIGHT(TEXT(AL566,"0.#"),1)&lt;&gt;"."),TRUE,FALSE)</formula>
    </cfRule>
    <cfRule type="expression" dxfId="658" priority="878">
      <formula>IF(AND(AL566&gt;=0, RIGHT(TEXT(AL566,"0.#"),1)="."),TRUE,FALSE)</formula>
    </cfRule>
    <cfRule type="expression" dxfId="657" priority="879">
      <formula>IF(AND(AL566&lt;0, RIGHT(TEXT(AL566,"0.#"),1)&lt;&gt;"."),TRUE,FALSE)</formula>
    </cfRule>
    <cfRule type="expression" dxfId="656" priority="880">
      <formula>IF(AND(AL566&lt;0, RIGHT(TEXT(AL566,"0.#"),1)="."),TRUE,FALSE)</formula>
    </cfRule>
  </conditionalFormatting>
  <conditionalFormatting sqref="Y566:Y593">
    <cfRule type="expression" dxfId="655" priority="875">
      <formula>IF(RIGHT(TEXT(Y566,"0.#"),1)=".",FALSE,TRUE)</formula>
    </cfRule>
    <cfRule type="expression" dxfId="654" priority="876">
      <formula>IF(RIGHT(TEXT(Y566,"0.#"),1)=".",TRUE,FALSE)</formula>
    </cfRule>
  </conditionalFormatting>
  <conditionalFormatting sqref="AL564:AO565">
    <cfRule type="expression" dxfId="653" priority="871">
      <formula>IF(AND(AL564&gt;=0, RIGHT(TEXT(AL564,"0.#"),1)&lt;&gt;"."),TRUE,FALSE)</formula>
    </cfRule>
    <cfRule type="expression" dxfId="652" priority="872">
      <formula>IF(AND(AL564&gt;=0, RIGHT(TEXT(AL564,"0.#"),1)="."),TRUE,FALSE)</formula>
    </cfRule>
    <cfRule type="expression" dxfId="651" priority="873">
      <formula>IF(AND(AL564&lt;0, RIGHT(TEXT(AL564,"0.#"),1)&lt;&gt;"."),TRUE,FALSE)</formula>
    </cfRule>
    <cfRule type="expression" dxfId="650" priority="874">
      <formula>IF(AND(AL564&lt;0, RIGHT(TEXT(AL564,"0.#"),1)="."),TRUE,FALSE)</formula>
    </cfRule>
  </conditionalFormatting>
  <conditionalFormatting sqref="Y564:Y565">
    <cfRule type="expression" dxfId="649" priority="869">
      <formula>IF(RIGHT(TEXT(Y564,"0.#"),1)=".",FALSE,TRUE)</formula>
    </cfRule>
    <cfRule type="expression" dxfId="648" priority="870">
      <formula>IF(RIGHT(TEXT(Y564,"0.#"),1)=".",TRUE,FALSE)</formula>
    </cfRule>
  </conditionalFormatting>
  <conditionalFormatting sqref="AL599:AO626">
    <cfRule type="expression" dxfId="647" priority="865">
      <formula>IF(AND(AL599&gt;=0, RIGHT(TEXT(AL599,"0.#"),1)&lt;&gt;"."),TRUE,FALSE)</formula>
    </cfRule>
    <cfRule type="expression" dxfId="646" priority="866">
      <formula>IF(AND(AL599&gt;=0, RIGHT(TEXT(AL599,"0.#"),1)="."),TRUE,FALSE)</formula>
    </cfRule>
    <cfRule type="expression" dxfId="645" priority="867">
      <formula>IF(AND(AL599&lt;0, RIGHT(TEXT(AL599,"0.#"),1)&lt;&gt;"."),TRUE,FALSE)</formula>
    </cfRule>
    <cfRule type="expression" dxfId="644" priority="868">
      <formula>IF(AND(AL599&lt;0, RIGHT(TEXT(AL599,"0.#"),1)="."),TRUE,FALSE)</formula>
    </cfRule>
  </conditionalFormatting>
  <conditionalFormatting sqref="Y599:Y626">
    <cfRule type="expression" dxfId="643" priority="863">
      <formula>IF(RIGHT(TEXT(Y599,"0.#"),1)=".",FALSE,TRUE)</formula>
    </cfRule>
    <cfRule type="expression" dxfId="642" priority="864">
      <formula>IF(RIGHT(TEXT(Y599,"0.#"),1)=".",TRUE,FALSE)</formula>
    </cfRule>
  </conditionalFormatting>
  <conditionalFormatting sqref="AL597:AO598">
    <cfRule type="expression" dxfId="641" priority="859">
      <formula>IF(AND(AL597&gt;=0, RIGHT(TEXT(AL597,"0.#"),1)&lt;&gt;"."),TRUE,FALSE)</formula>
    </cfRule>
    <cfRule type="expression" dxfId="640" priority="860">
      <formula>IF(AND(AL597&gt;=0, RIGHT(TEXT(AL597,"0.#"),1)="."),TRUE,FALSE)</formula>
    </cfRule>
    <cfRule type="expression" dxfId="639" priority="861">
      <formula>IF(AND(AL597&lt;0, RIGHT(TEXT(AL597,"0.#"),1)&lt;&gt;"."),TRUE,FALSE)</formula>
    </cfRule>
    <cfRule type="expression" dxfId="638" priority="862">
      <formula>IF(AND(AL597&lt;0, RIGHT(TEXT(AL597,"0.#"),1)="."),TRUE,FALSE)</formula>
    </cfRule>
  </conditionalFormatting>
  <conditionalFormatting sqref="Y597:Y598">
    <cfRule type="expression" dxfId="637" priority="857">
      <formula>IF(RIGHT(TEXT(Y597,"0.#"),1)=".",FALSE,TRUE)</formula>
    </cfRule>
    <cfRule type="expression" dxfId="636" priority="858">
      <formula>IF(RIGHT(TEXT(Y597,"0.#"),1)=".",TRUE,FALSE)</formula>
    </cfRule>
  </conditionalFormatting>
  <conditionalFormatting sqref="AU33">
    <cfRule type="expression" dxfId="635" priority="853">
      <formula>IF(RIGHT(TEXT(AU33,"0.#"),1)=".",FALSE,TRUE)</formula>
    </cfRule>
    <cfRule type="expression" dxfId="634" priority="854">
      <formula>IF(RIGHT(TEXT(AU33,"0.#"),1)=".",TRUE,FALSE)</formula>
    </cfRule>
  </conditionalFormatting>
  <conditionalFormatting sqref="AU32">
    <cfRule type="expression" dxfId="633" priority="855">
      <formula>IF(RIGHT(TEXT(AU32,"0.#"),1)=".",FALSE,TRUE)</formula>
    </cfRule>
    <cfRule type="expression" dxfId="632" priority="856">
      <formula>IF(RIGHT(TEXT(AU32,"0.#"),1)=".",TRUE,FALSE)</formula>
    </cfRule>
  </conditionalFormatting>
  <conditionalFormatting sqref="P29:AC29">
    <cfRule type="expression" dxfId="631" priority="851">
      <formula>IF(RIGHT(TEXT(P29,"0.#"),1)=".",FALSE,TRUE)</formula>
    </cfRule>
    <cfRule type="expression" dxfId="630" priority="852">
      <formula>IF(RIGHT(TEXT(P29,"0.#"),1)=".",TRUE,FALSE)</formula>
    </cfRule>
  </conditionalFormatting>
  <conditionalFormatting sqref="AM69">
    <cfRule type="expression" dxfId="629" priority="801">
      <formula>IF(RIGHT(TEXT(AM69,"0.#"),1)=".",FALSE,TRUE)</formula>
    </cfRule>
    <cfRule type="expression" dxfId="628" priority="802">
      <formula>IF(RIGHT(TEXT(AM69,"0.#"),1)=".",TRUE,FALSE)</formula>
    </cfRule>
  </conditionalFormatting>
  <conditionalFormatting sqref="AE70 AM70">
    <cfRule type="expression" dxfId="627" priority="799">
      <formula>IF(RIGHT(TEXT(AE70,"0.#"),1)=".",FALSE,TRUE)</formula>
    </cfRule>
    <cfRule type="expression" dxfId="626" priority="800">
      <formula>IF(RIGHT(TEXT(AE70,"0.#"),1)=".",TRUE,FALSE)</formula>
    </cfRule>
  </conditionalFormatting>
  <conditionalFormatting sqref="AI70">
    <cfRule type="expression" dxfId="625" priority="797">
      <formula>IF(RIGHT(TEXT(AI70,"0.#"),1)=".",FALSE,TRUE)</formula>
    </cfRule>
    <cfRule type="expression" dxfId="624" priority="798">
      <formula>IF(RIGHT(TEXT(AI70,"0.#"),1)=".",TRUE,FALSE)</formula>
    </cfRule>
  </conditionalFormatting>
  <conditionalFormatting sqref="AQ70">
    <cfRule type="expression" dxfId="623" priority="795">
      <formula>IF(RIGHT(TEXT(AQ70,"0.#"),1)=".",FALSE,TRUE)</formula>
    </cfRule>
    <cfRule type="expression" dxfId="622" priority="796">
      <formula>IF(RIGHT(TEXT(AQ70,"0.#"),1)=".",TRUE,FALSE)</formula>
    </cfRule>
  </conditionalFormatting>
  <conditionalFormatting sqref="AE69 AQ69">
    <cfRule type="expression" dxfId="621" priority="805">
      <formula>IF(RIGHT(TEXT(AE69,"0.#"),1)=".",FALSE,TRUE)</formula>
    </cfRule>
    <cfRule type="expression" dxfId="620" priority="806">
      <formula>IF(RIGHT(TEXT(AE69,"0.#"),1)=".",TRUE,FALSE)</formula>
    </cfRule>
  </conditionalFormatting>
  <conditionalFormatting sqref="AI69">
    <cfRule type="expression" dxfId="619" priority="803">
      <formula>IF(RIGHT(TEXT(AI69,"0.#"),1)=".",FALSE,TRUE)</formula>
    </cfRule>
    <cfRule type="expression" dxfId="618" priority="804">
      <formula>IF(RIGHT(TEXT(AI69,"0.#"),1)=".",TRUE,FALSE)</formula>
    </cfRule>
  </conditionalFormatting>
  <conditionalFormatting sqref="AE66 AQ66">
    <cfRule type="expression" dxfId="617" priority="793">
      <formula>IF(RIGHT(TEXT(AE66,"0.#"),1)=".",FALSE,TRUE)</formula>
    </cfRule>
    <cfRule type="expression" dxfId="616" priority="794">
      <formula>IF(RIGHT(TEXT(AE66,"0.#"),1)=".",TRUE,FALSE)</formula>
    </cfRule>
  </conditionalFormatting>
  <conditionalFormatting sqref="AI66">
    <cfRule type="expression" dxfId="615" priority="791">
      <formula>IF(RIGHT(TEXT(AI66,"0.#"),1)=".",FALSE,TRUE)</formula>
    </cfRule>
    <cfRule type="expression" dxfId="614" priority="792">
      <formula>IF(RIGHT(TEXT(AI66,"0.#"),1)=".",TRUE,FALSE)</formula>
    </cfRule>
  </conditionalFormatting>
  <conditionalFormatting sqref="AM66">
    <cfRule type="expression" dxfId="613" priority="789">
      <formula>IF(RIGHT(TEXT(AM66,"0.#"),1)=".",FALSE,TRUE)</formula>
    </cfRule>
    <cfRule type="expression" dxfId="612" priority="790">
      <formula>IF(RIGHT(TEXT(AM66,"0.#"),1)=".",TRUE,FALSE)</formula>
    </cfRule>
  </conditionalFormatting>
  <conditionalFormatting sqref="AE67">
    <cfRule type="expression" dxfId="611" priority="787">
      <formula>IF(RIGHT(TEXT(AE67,"0.#"),1)=".",FALSE,TRUE)</formula>
    </cfRule>
    <cfRule type="expression" dxfId="610" priority="788">
      <formula>IF(RIGHT(TEXT(AE67,"0.#"),1)=".",TRUE,FALSE)</formula>
    </cfRule>
  </conditionalFormatting>
  <conditionalFormatting sqref="AI67">
    <cfRule type="expression" dxfId="609" priority="785">
      <formula>IF(RIGHT(TEXT(AI67,"0.#"),1)=".",FALSE,TRUE)</formula>
    </cfRule>
    <cfRule type="expression" dxfId="608" priority="786">
      <formula>IF(RIGHT(TEXT(AI67,"0.#"),1)=".",TRUE,FALSE)</formula>
    </cfRule>
  </conditionalFormatting>
  <conditionalFormatting sqref="AM67">
    <cfRule type="expression" dxfId="607" priority="783">
      <formula>IF(RIGHT(TEXT(AM67,"0.#"),1)=".",FALSE,TRUE)</formula>
    </cfRule>
    <cfRule type="expression" dxfId="606" priority="784">
      <formula>IF(RIGHT(TEXT(AM67,"0.#"),1)=".",TRUE,FALSE)</formula>
    </cfRule>
  </conditionalFormatting>
  <conditionalFormatting sqref="AQ67">
    <cfRule type="expression" dxfId="605" priority="781">
      <formula>IF(RIGHT(TEXT(AQ67,"0.#"),1)=".",FALSE,TRUE)</formula>
    </cfRule>
    <cfRule type="expression" dxfId="604" priority="782">
      <formula>IF(RIGHT(TEXT(AQ67,"0.#"),1)=".",TRUE,FALSE)</formula>
    </cfRule>
  </conditionalFormatting>
  <conditionalFormatting sqref="AU66">
    <cfRule type="expression" dxfId="603" priority="779">
      <formula>IF(RIGHT(TEXT(AU66,"0.#"),1)=".",FALSE,TRUE)</formula>
    </cfRule>
    <cfRule type="expression" dxfId="602" priority="780">
      <formula>IF(RIGHT(TEXT(AU66,"0.#"),1)=".",TRUE,FALSE)</formula>
    </cfRule>
  </conditionalFormatting>
  <conditionalFormatting sqref="AU67">
    <cfRule type="expression" dxfId="601" priority="777">
      <formula>IF(RIGHT(TEXT(AU67,"0.#"),1)=".",FALSE,TRUE)</formula>
    </cfRule>
    <cfRule type="expression" dxfId="600" priority="778">
      <formula>IF(RIGHT(TEXT(AU67,"0.#"),1)=".",TRUE,FALSE)</formula>
    </cfRule>
  </conditionalFormatting>
  <conditionalFormatting sqref="AE100 AQ100">
    <cfRule type="expression" dxfId="599" priority="739">
      <formula>IF(RIGHT(TEXT(AE100,"0.#"),1)=".",FALSE,TRUE)</formula>
    </cfRule>
    <cfRule type="expression" dxfId="598" priority="740">
      <formula>IF(RIGHT(TEXT(AE100,"0.#"),1)=".",TRUE,FALSE)</formula>
    </cfRule>
  </conditionalFormatting>
  <conditionalFormatting sqref="AI100">
    <cfRule type="expression" dxfId="597" priority="737">
      <formula>IF(RIGHT(TEXT(AI100,"0.#"),1)=".",FALSE,TRUE)</formula>
    </cfRule>
    <cfRule type="expression" dxfId="596" priority="738">
      <formula>IF(RIGHT(TEXT(AI100,"0.#"),1)=".",TRUE,FALSE)</formula>
    </cfRule>
  </conditionalFormatting>
  <conditionalFormatting sqref="AM100">
    <cfRule type="expression" dxfId="595" priority="735">
      <formula>IF(RIGHT(TEXT(AM100,"0.#"),1)=".",FALSE,TRUE)</formula>
    </cfRule>
    <cfRule type="expression" dxfId="594" priority="736">
      <formula>IF(RIGHT(TEXT(AM100,"0.#"),1)=".",TRUE,FALSE)</formula>
    </cfRule>
  </conditionalFormatting>
  <conditionalFormatting sqref="AE101">
    <cfRule type="expression" dxfId="593" priority="733">
      <formula>IF(RIGHT(TEXT(AE101,"0.#"),1)=".",FALSE,TRUE)</formula>
    </cfRule>
    <cfRule type="expression" dxfId="592" priority="734">
      <formula>IF(RIGHT(TEXT(AE101,"0.#"),1)=".",TRUE,FALSE)</formula>
    </cfRule>
  </conditionalFormatting>
  <conditionalFormatting sqref="AI101">
    <cfRule type="expression" dxfId="591" priority="731">
      <formula>IF(RIGHT(TEXT(AI101,"0.#"),1)=".",FALSE,TRUE)</formula>
    </cfRule>
    <cfRule type="expression" dxfId="590" priority="732">
      <formula>IF(RIGHT(TEXT(AI101,"0.#"),1)=".",TRUE,FALSE)</formula>
    </cfRule>
  </conditionalFormatting>
  <conditionalFormatting sqref="AM101">
    <cfRule type="expression" dxfId="589" priority="729">
      <formula>IF(RIGHT(TEXT(AM101,"0.#"),1)=".",FALSE,TRUE)</formula>
    </cfRule>
    <cfRule type="expression" dxfId="588" priority="730">
      <formula>IF(RIGHT(TEXT(AM101,"0.#"),1)=".",TRUE,FALSE)</formula>
    </cfRule>
  </conditionalFormatting>
  <conditionalFormatting sqref="AQ101">
    <cfRule type="expression" dxfId="587" priority="727">
      <formula>IF(RIGHT(TEXT(AQ101,"0.#"),1)=".",FALSE,TRUE)</formula>
    </cfRule>
    <cfRule type="expression" dxfId="586" priority="728">
      <formula>IF(RIGHT(TEXT(AQ101,"0.#"),1)=".",TRUE,FALSE)</formula>
    </cfRule>
  </conditionalFormatting>
  <conditionalFormatting sqref="AU100">
    <cfRule type="expression" dxfId="585" priority="725">
      <formula>IF(RIGHT(TEXT(AU100,"0.#"),1)=".",FALSE,TRUE)</formula>
    </cfRule>
    <cfRule type="expression" dxfId="584" priority="726">
      <formula>IF(RIGHT(TEXT(AU100,"0.#"),1)=".",TRUE,FALSE)</formula>
    </cfRule>
  </conditionalFormatting>
  <conditionalFormatting sqref="AU101">
    <cfRule type="expression" dxfId="583" priority="723">
      <formula>IF(RIGHT(TEXT(AU101,"0.#"),1)=".",FALSE,TRUE)</formula>
    </cfRule>
    <cfRule type="expression" dxfId="582" priority="724">
      <formula>IF(RIGHT(TEXT(AU101,"0.#"),1)=".",TRUE,FALSE)</formula>
    </cfRule>
  </conditionalFormatting>
  <conditionalFormatting sqref="AM35">
    <cfRule type="expression" dxfId="581" priority="717">
      <formula>IF(RIGHT(TEXT(AM35,"0.#"),1)=".",FALSE,TRUE)</formula>
    </cfRule>
    <cfRule type="expression" dxfId="580" priority="718">
      <formula>IF(RIGHT(TEXT(AM35,"0.#"),1)=".",TRUE,FALSE)</formula>
    </cfRule>
  </conditionalFormatting>
  <conditionalFormatting sqref="AE36 AM36">
    <cfRule type="expression" dxfId="579" priority="715">
      <formula>IF(RIGHT(TEXT(AE36,"0.#"),1)=".",FALSE,TRUE)</formula>
    </cfRule>
    <cfRule type="expression" dxfId="578" priority="716">
      <formula>IF(RIGHT(TEXT(AE36,"0.#"),1)=".",TRUE,FALSE)</formula>
    </cfRule>
  </conditionalFormatting>
  <conditionalFormatting sqref="AI36">
    <cfRule type="expression" dxfId="577" priority="713">
      <formula>IF(RIGHT(TEXT(AI36,"0.#"),1)=".",FALSE,TRUE)</formula>
    </cfRule>
    <cfRule type="expression" dxfId="576" priority="714">
      <formula>IF(RIGHT(TEXT(AI36,"0.#"),1)=".",TRUE,FALSE)</formula>
    </cfRule>
  </conditionalFormatting>
  <conditionalFormatting sqref="AQ36">
    <cfRule type="expression" dxfId="575" priority="711">
      <formula>IF(RIGHT(TEXT(AQ36,"0.#"),1)=".",FALSE,TRUE)</formula>
    </cfRule>
    <cfRule type="expression" dxfId="574" priority="712">
      <formula>IF(RIGHT(TEXT(AQ36,"0.#"),1)=".",TRUE,FALSE)</formula>
    </cfRule>
  </conditionalFormatting>
  <conditionalFormatting sqref="AE35 AQ35">
    <cfRule type="expression" dxfId="573" priority="721">
      <formula>IF(RIGHT(TEXT(AE35,"0.#"),1)=".",FALSE,TRUE)</formula>
    </cfRule>
    <cfRule type="expression" dxfId="572" priority="722">
      <formula>IF(RIGHT(TEXT(AE35,"0.#"),1)=".",TRUE,FALSE)</formula>
    </cfRule>
  </conditionalFormatting>
  <conditionalFormatting sqref="AI35">
    <cfRule type="expression" dxfId="571" priority="719">
      <formula>IF(RIGHT(TEXT(AI35,"0.#"),1)=".",FALSE,TRUE)</formula>
    </cfRule>
    <cfRule type="expression" dxfId="570" priority="720">
      <formula>IF(RIGHT(TEXT(AI35,"0.#"),1)=".",TRUE,FALSE)</formula>
    </cfRule>
  </conditionalFormatting>
  <conditionalFormatting sqref="AM103">
    <cfRule type="expression" dxfId="569" priority="705">
      <formula>IF(RIGHT(TEXT(AM103,"0.#"),1)=".",FALSE,TRUE)</formula>
    </cfRule>
    <cfRule type="expression" dxfId="568" priority="706">
      <formula>IF(RIGHT(TEXT(AM103,"0.#"),1)=".",TRUE,FALSE)</formula>
    </cfRule>
  </conditionalFormatting>
  <conditionalFormatting sqref="AE104 AM104">
    <cfRule type="expression" dxfId="567" priority="703">
      <formula>IF(RIGHT(TEXT(AE104,"0.#"),1)=".",FALSE,TRUE)</formula>
    </cfRule>
    <cfRule type="expression" dxfId="566" priority="704">
      <formula>IF(RIGHT(TEXT(AE104,"0.#"),1)=".",TRUE,FALSE)</formula>
    </cfRule>
  </conditionalFormatting>
  <conditionalFormatting sqref="AI104">
    <cfRule type="expression" dxfId="565" priority="701">
      <formula>IF(RIGHT(TEXT(AI104,"0.#"),1)=".",FALSE,TRUE)</formula>
    </cfRule>
    <cfRule type="expression" dxfId="564" priority="702">
      <formula>IF(RIGHT(TEXT(AI104,"0.#"),1)=".",TRUE,FALSE)</formula>
    </cfRule>
  </conditionalFormatting>
  <conditionalFormatting sqref="AQ104">
    <cfRule type="expression" dxfId="563" priority="699">
      <formula>IF(RIGHT(TEXT(AQ104,"0.#"),1)=".",FALSE,TRUE)</formula>
    </cfRule>
    <cfRule type="expression" dxfId="562" priority="700">
      <formula>IF(RIGHT(TEXT(AQ104,"0.#"),1)=".",TRUE,FALSE)</formula>
    </cfRule>
  </conditionalFormatting>
  <conditionalFormatting sqref="AE103 AQ103">
    <cfRule type="expression" dxfId="561" priority="709">
      <formula>IF(RIGHT(TEXT(AE103,"0.#"),1)=".",FALSE,TRUE)</formula>
    </cfRule>
    <cfRule type="expression" dxfId="560" priority="710">
      <formula>IF(RIGHT(TEXT(AE103,"0.#"),1)=".",TRUE,FALSE)</formula>
    </cfRule>
  </conditionalFormatting>
  <conditionalFormatting sqref="AI103">
    <cfRule type="expression" dxfId="559" priority="707">
      <formula>IF(RIGHT(TEXT(AI103,"0.#"),1)=".",FALSE,TRUE)</formula>
    </cfRule>
    <cfRule type="expression" dxfId="558" priority="708">
      <formula>IF(RIGHT(TEXT(AI103,"0.#"),1)=".",TRUE,FALSE)</formula>
    </cfRule>
  </conditionalFormatting>
  <conditionalFormatting sqref="AM137">
    <cfRule type="expression" dxfId="557" priority="693">
      <formula>IF(RIGHT(TEXT(AM137,"0.#"),1)=".",FALSE,TRUE)</formula>
    </cfRule>
    <cfRule type="expression" dxfId="556" priority="694">
      <formula>IF(RIGHT(TEXT(AM137,"0.#"),1)=".",TRUE,FALSE)</formula>
    </cfRule>
  </conditionalFormatting>
  <conditionalFormatting sqref="AE138 AM138">
    <cfRule type="expression" dxfId="555" priority="691">
      <formula>IF(RIGHT(TEXT(AE138,"0.#"),1)=".",FALSE,TRUE)</formula>
    </cfRule>
    <cfRule type="expression" dxfId="554" priority="692">
      <formula>IF(RIGHT(TEXT(AE138,"0.#"),1)=".",TRUE,FALSE)</formula>
    </cfRule>
  </conditionalFormatting>
  <conditionalFormatting sqref="AI138">
    <cfRule type="expression" dxfId="553" priority="689">
      <formula>IF(RIGHT(TEXT(AI138,"0.#"),1)=".",FALSE,TRUE)</formula>
    </cfRule>
    <cfRule type="expression" dxfId="552" priority="690">
      <formula>IF(RIGHT(TEXT(AI138,"0.#"),1)=".",TRUE,FALSE)</formula>
    </cfRule>
  </conditionalFormatting>
  <conditionalFormatting sqref="AQ138">
    <cfRule type="expression" dxfId="551" priority="687">
      <formula>IF(RIGHT(TEXT(AQ138,"0.#"),1)=".",FALSE,TRUE)</formula>
    </cfRule>
    <cfRule type="expression" dxfId="550" priority="688">
      <formula>IF(RIGHT(TEXT(AQ138,"0.#"),1)=".",TRUE,FALSE)</formula>
    </cfRule>
  </conditionalFormatting>
  <conditionalFormatting sqref="AE137 AQ137">
    <cfRule type="expression" dxfId="549" priority="697">
      <formula>IF(RIGHT(TEXT(AE137,"0.#"),1)=".",FALSE,TRUE)</formula>
    </cfRule>
    <cfRule type="expression" dxfId="548" priority="698">
      <formula>IF(RIGHT(TEXT(AE137,"0.#"),1)=".",TRUE,FALSE)</formula>
    </cfRule>
  </conditionalFormatting>
  <conditionalFormatting sqref="AI137">
    <cfRule type="expression" dxfId="547" priority="695">
      <formula>IF(RIGHT(TEXT(AI137,"0.#"),1)=".",FALSE,TRUE)</formula>
    </cfRule>
    <cfRule type="expression" dxfId="546" priority="696">
      <formula>IF(RIGHT(TEXT(AI137,"0.#"),1)=".",TRUE,FALSE)</formula>
    </cfRule>
  </conditionalFormatting>
  <conditionalFormatting sqref="AM171">
    <cfRule type="expression" dxfId="545" priority="681">
      <formula>IF(RIGHT(TEXT(AM171,"0.#"),1)=".",FALSE,TRUE)</formula>
    </cfRule>
    <cfRule type="expression" dxfId="544" priority="682">
      <formula>IF(RIGHT(TEXT(AM171,"0.#"),1)=".",TRUE,FALSE)</formula>
    </cfRule>
  </conditionalFormatting>
  <conditionalFormatting sqref="AE172 AM172">
    <cfRule type="expression" dxfId="543" priority="679">
      <formula>IF(RIGHT(TEXT(AE172,"0.#"),1)=".",FALSE,TRUE)</formula>
    </cfRule>
    <cfRule type="expression" dxfId="542" priority="680">
      <formula>IF(RIGHT(TEXT(AE172,"0.#"),1)=".",TRUE,FALSE)</formula>
    </cfRule>
  </conditionalFormatting>
  <conditionalFormatting sqref="AI172">
    <cfRule type="expression" dxfId="541" priority="677">
      <formula>IF(RIGHT(TEXT(AI172,"0.#"),1)=".",FALSE,TRUE)</formula>
    </cfRule>
    <cfRule type="expression" dxfId="540" priority="678">
      <formula>IF(RIGHT(TEXT(AI172,"0.#"),1)=".",TRUE,FALSE)</formula>
    </cfRule>
  </conditionalFormatting>
  <conditionalFormatting sqref="AQ172">
    <cfRule type="expression" dxfId="539" priority="675">
      <formula>IF(RIGHT(TEXT(AQ172,"0.#"),1)=".",FALSE,TRUE)</formula>
    </cfRule>
    <cfRule type="expression" dxfId="538" priority="676">
      <formula>IF(RIGHT(TEXT(AQ172,"0.#"),1)=".",TRUE,FALSE)</formula>
    </cfRule>
  </conditionalFormatting>
  <conditionalFormatting sqref="AE171 AQ171">
    <cfRule type="expression" dxfId="537" priority="685">
      <formula>IF(RIGHT(TEXT(AE171,"0.#"),1)=".",FALSE,TRUE)</formula>
    </cfRule>
    <cfRule type="expression" dxfId="536" priority="686">
      <formula>IF(RIGHT(TEXT(AE171,"0.#"),1)=".",TRUE,FALSE)</formula>
    </cfRule>
  </conditionalFormatting>
  <conditionalFormatting sqref="AI171">
    <cfRule type="expression" dxfId="535" priority="683">
      <formula>IF(RIGHT(TEXT(AI171,"0.#"),1)=".",FALSE,TRUE)</formula>
    </cfRule>
    <cfRule type="expression" dxfId="534" priority="684">
      <formula>IF(RIGHT(TEXT(AI171,"0.#"),1)=".",TRUE,FALSE)</formula>
    </cfRule>
  </conditionalFormatting>
  <conditionalFormatting sqref="AE73">
    <cfRule type="expression" dxfId="533" priority="673">
      <formula>IF(RIGHT(TEXT(AE73,"0.#"),1)=".",FALSE,TRUE)</formula>
    </cfRule>
    <cfRule type="expression" dxfId="532" priority="674">
      <formula>IF(RIGHT(TEXT(AE73,"0.#"),1)=".",TRUE,FALSE)</formula>
    </cfRule>
  </conditionalFormatting>
  <conditionalFormatting sqref="AM75">
    <cfRule type="expression" dxfId="531" priority="657">
      <formula>IF(RIGHT(TEXT(AM75,"0.#"),1)=".",FALSE,TRUE)</formula>
    </cfRule>
    <cfRule type="expression" dxfId="530" priority="658">
      <formula>IF(RIGHT(TEXT(AM75,"0.#"),1)=".",TRUE,FALSE)</formula>
    </cfRule>
  </conditionalFormatting>
  <conditionalFormatting sqref="AE74">
    <cfRule type="expression" dxfId="529" priority="671">
      <formula>IF(RIGHT(TEXT(AE74,"0.#"),1)=".",FALSE,TRUE)</formula>
    </cfRule>
    <cfRule type="expression" dxfId="528" priority="672">
      <formula>IF(RIGHT(TEXT(AE74,"0.#"),1)=".",TRUE,FALSE)</formula>
    </cfRule>
  </conditionalFormatting>
  <conditionalFormatting sqref="AE75">
    <cfRule type="expression" dxfId="527" priority="669">
      <formula>IF(RIGHT(TEXT(AE75,"0.#"),1)=".",FALSE,TRUE)</formula>
    </cfRule>
    <cfRule type="expression" dxfId="526" priority="670">
      <formula>IF(RIGHT(TEXT(AE75,"0.#"),1)=".",TRUE,FALSE)</formula>
    </cfRule>
  </conditionalFormatting>
  <conditionalFormatting sqref="AI75">
    <cfRule type="expression" dxfId="525" priority="667">
      <formula>IF(RIGHT(TEXT(AI75,"0.#"),1)=".",FALSE,TRUE)</formula>
    </cfRule>
    <cfRule type="expression" dxfId="524" priority="668">
      <formula>IF(RIGHT(TEXT(AI75,"0.#"),1)=".",TRUE,FALSE)</formula>
    </cfRule>
  </conditionalFormatting>
  <conditionalFormatting sqref="AI74">
    <cfRule type="expression" dxfId="523" priority="665">
      <formula>IF(RIGHT(TEXT(AI74,"0.#"),1)=".",FALSE,TRUE)</formula>
    </cfRule>
    <cfRule type="expression" dxfId="522" priority="666">
      <formula>IF(RIGHT(TEXT(AI74,"0.#"),1)=".",TRUE,FALSE)</formula>
    </cfRule>
  </conditionalFormatting>
  <conditionalFormatting sqref="AI73">
    <cfRule type="expression" dxfId="521" priority="663">
      <formula>IF(RIGHT(TEXT(AI73,"0.#"),1)=".",FALSE,TRUE)</formula>
    </cfRule>
    <cfRule type="expression" dxfId="520" priority="664">
      <formula>IF(RIGHT(TEXT(AI73,"0.#"),1)=".",TRUE,FALSE)</formula>
    </cfRule>
  </conditionalFormatting>
  <conditionalFormatting sqref="AM73">
    <cfRule type="expression" dxfId="519" priority="661">
      <formula>IF(RIGHT(TEXT(AM73,"0.#"),1)=".",FALSE,TRUE)</formula>
    </cfRule>
    <cfRule type="expression" dxfId="518" priority="662">
      <formula>IF(RIGHT(TEXT(AM73,"0.#"),1)=".",TRUE,FALSE)</formula>
    </cfRule>
  </conditionalFormatting>
  <conditionalFormatting sqref="AM74">
    <cfRule type="expression" dxfId="517" priority="659">
      <formula>IF(RIGHT(TEXT(AM74,"0.#"),1)=".",FALSE,TRUE)</formula>
    </cfRule>
    <cfRule type="expression" dxfId="516" priority="660">
      <formula>IF(RIGHT(TEXT(AM74,"0.#"),1)=".",TRUE,FALSE)</formula>
    </cfRule>
  </conditionalFormatting>
  <conditionalFormatting sqref="AQ73:AQ75">
    <cfRule type="expression" dxfId="515" priority="655">
      <formula>IF(RIGHT(TEXT(AQ73,"0.#"),1)=".",FALSE,TRUE)</formula>
    </cfRule>
    <cfRule type="expression" dxfId="514" priority="656">
      <formula>IF(RIGHT(TEXT(AQ73,"0.#"),1)=".",TRUE,FALSE)</formula>
    </cfRule>
  </conditionalFormatting>
  <conditionalFormatting sqref="AU73:AU75">
    <cfRule type="expression" dxfId="513" priority="653">
      <formula>IF(RIGHT(TEXT(AU73,"0.#"),1)=".",FALSE,TRUE)</formula>
    </cfRule>
    <cfRule type="expression" dxfId="512" priority="654">
      <formula>IF(RIGHT(TEXT(AU73,"0.#"),1)=".",TRUE,FALSE)</formula>
    </cfRule>
  </conditionalFormatting>
  <conditionalFormatting sqref="AE107">
    <cfRule type="expression" dxfId="511" priority="651">
      <formula>IF(RIGHT(TEXT(AE107,"0.#"),1)=".",FALSE,TRUE)</formula>
    </cfRule>
    <cfRule type="expression" dxfId="510" priority="652">
      <formula>IF(RIGHT(TEXT(AE107,"0.#"),1)=".",TRUE,FALSE)</formula>
    </cfRule>
  </conditionalFormatting>
  <conditionalFormatting sqref="AM109">
    <cfRule type="expression" dxfId="509" priority="635">
      <formula>IF(RIGHT(TEXT(AM109,"0.#"),1)=".",FALSE,TRUE)</formula>
    </cfRule>
    <cfRule type="expression" dxfId="508" priority="636">
      <formula>IF(RIGHT(TEXT(AM109,"0.#"),1)=".",TRUE,FALSE)</formula>
    </cfRule>
  </conditionalFormatting>
  <conditionalFormatting sqref="AE108">
    <cfRule type="expression" dxfId="507" priority="649">
      <formula>IF(RIGHT(TEXT(AE108,"0.#"),1)=".",FALSE,TRUE)</formula>
    </cfRule>
    <cfRule type="expression" dxfId="506" priority="650">
      <formula>IF(RIGHT(TEXT(AE108,"0.#"),1)=".",TRUE,FALSE)</formula>
    </cfRule>
  </conditionalFormatting>
  <conditionalFormatting sqref="AE109">
    <cfRule type="expression" dxfId="505" priority="647">
      <formula>IF(RIGHT(TEXT(AE109,"0.#"),1)=".",FALSE,TRUE)</formula>
    </cfRule>
    <cfRule type="expression" dxfId="504" priority="648">
      <formula>IF(RIGHT(TEXT(AE109,"0.#"),1)=".",TRUE,FALSE)</formula>
    </cfRule>
  </conditionalFormatting>
  <conditionalFormatting sqref="AI109">
    <cfRule type="expression" dxfId="503" priority="645">
      <formula>IF(RIGHT(TEXT(AI109,"0.#"),1)=".",FALSE,TRUE)</formula>
    </cfRule>
    <cfRule type="expression" dxfId="502" priority="646">
      <formula>IF(RIGHT(TEXT(AI109,"0.#"),1)=".",TRUE,FALSE)</formula>
    </cfRule>
  </conditionalFormatting>
  <conditionalFormatting sqref="AI108">
    <cfRule type="expression" dxfId="501" priority="643">
      <formula>IF(RIGHT(TEXT(AI108,"0.#"),1)=".",FALSE,TRUE)</formula>
    </cfRule>
    <cfRule type="expression" dxfId="500" priority="644">
      <formula>IF(RIGHT(TEXT(AI108,"0.#"),1)=".",TRUE,FALSE)</formula>
    </cfRule>
  </conditionalFormatting>
  <conditionalFormatting sqref="AI107">
    <cfRule type="expression" dxfId="499" priority="641">
      <formula>IF(RIGHT(TEXT(AI107,"0.#"),1)=".",FALSE,TRUE)</formula>
    </cfRule>
    <cfRule type="expression" dxfId="498" priority="642">
      <formula>IF(RIGHT(TEXT(AI107,"0.#"),1)=".",TRUE,FALSE)</formula>
    </cfRule>
  </conditionalFormatting>
  <conditionalFormatting sqref="AM107">
    <cfRule type="expression" dxfId="497" priority="639">
      <formula>IF(RIGHT(TEXT(AM107,"0.#"),1)=".",FALSE,TRUE)</formula>
    </cfRule>
    <cfRule type="expression" dxfId="496" priority="640">
      <formula>IF(RIGHT(TEXT(AM107,"0.#"),1)=".",TRUE,FALSE)</formula>
    </cfRule>
  </conditionalFormatting>
  <conditionalFormatting sqref="AM108">
    <cfRule type="expression" dxfId="495" priority="637">
      <formula>IF(RIGHT(TEXT(AM108,"0.#"),1)=".",FALSE,TRUE)</formula>
    </cfRule>
    <cfRule type="expression" dxfId="494" priority="638">
      <formula>IF(RIGHT(TEXT(AM108,"0.#"),1)=".",TRUE,FALSE)</formula>
    </cfRule>
  </conditionalFormatting>
  <conditionalFormatting sqref="AQ107:AQ109">
    <cfRule type="expression" dxfId="493" priority="633">
      <formula>IF(RIGHT(TEXT(AQ107,"0.#"),1)=".",FALSE,TRUE)</formula>
    </cfRule>
    <cfRule type="expression" dxfId="492" priority="634">
      <formula>IF(RIGHT(TEXT(AQ107,"0.#"),1)=".",TRUE,FALSE)</formula>
    </cfRule>
  </conditionalFormatting>
  <conditionalFormatting sqref="AU107:AU109">
    <cfRule type="expression" dxfId="491" priority="631">
      <formula>IF(RIGHT(TEXT(AU107,"0.#"),1)=".",FALSE,TRUE)</formula>
    </cfRule>
    <cfRule type="expression" dxfId="490" priority="632">
      <formula>IF(RIGHT(TEXT(AU107,"0.#"),1)=".",TRUE,FALSE)</formula>
    </cfRule>
  </conditionalFormatting>
  <conditionalFormatting sqref="AE141">
    <cfRule type="expression" dxfId="489" priority="629">
      <formula>IF(RIGHT(TEXT(AE141,"0.#"),1)=".",FALSE,TRUE)</formula>
    </cfRule>
    <cfRule type="expression" dxfId="488" priority="630">
      <formula>IF(RIGHT(TEXT(AE141,"0.#"),1)=".",TRUE,FALSE)</formula>
    </cfRule>
  </conditionalFormatting>
  <conditionalFormatting sqref="AM143">
    <cfRule type="expression" dxfId="487" priority="613">
      <formula>IF(RIGHT(TEXT(AM143,"0.#"),1)=".",FALSE,TRUE)</formula>
    </cfRule>
    <cfRule type="expression" dxfId="486" priority="614">
      <formula>IF(RIGHT(TEXT(AM143,"0.#"),1)=".",TRUE,FALSE)</formula>
    </cfRule>
  </conditionalFormatting>
  <conditionalFormatting sqref="AE142">
    <cfRule type="expression" dxfId="485" priority="627">
      <formula>IF(RIGHT(TEXT(AE142,"0.#"),1)=".",FALSE,TRUE)</formula>
    </cfRule>
    <cfRule type="expression" dxfId="484" priority="628">
      <formula>IF(RIGHT(TEXT(AE142,"0.#"),1)=".",TRUE,FALSE)</formula>
    </cfRule>
  </conditionalFormatting>
  <conditionalFormatting sqref="AE143">
    <cfRule type="expression" dxfId="483" priority="625">
      <formula>IF(RIGHT(TEXT(AE143,"0.#"),1)=".",FALSE,TRUE)</formula>
    </cfRule>
    <cfRule type="expression" dxfId="482" priority="626">
      <formula>IF(RIGHT(TEXT(AE143,"0.#"),1)=".",TRUE,FALSE)</formula>
    </cfRule>
  </conditionalFormatting>
  <conditionalFormatting sqref="AI143">
    <cfRule type="expression" dxfId="481" priority="623">
      <formula>IF(RIGHT(TEXT(AI143,"0.#"),1)=".",FALSE,TRUE)</formula>
    </cfRule>
    <cfRule type="expression" dxfId="480" priority="624">
      <formula>IF(RIGHT(TEXT(AI143,"0.#"),1)=".",TRUE,FALSE)</formula>
    </cfRule>
  </conditionalFormatting>
  <conditionalFormatting sqref="AI142">
    <cfRule type="expression" dxfId="479" priority="621">
      <formula>IF(RIGHT(TEXT(AI142,"0.#"),1)=".",FALSE,TRUE)</formula>
    </cfRule>
    <cfRule type="expression" dxfId="478" priority="622">
      <formula>IF(RIGHT(TEXT(AI142,"0.#"),1)=".",TRUE,FALSE)</formula>
    </cfRule>
  </conditionalFormatting>
  <conditionalFormatting sqref="AI141">
    <cfRule type="expression" dxfId="477" priority="619">
      <formula>IF(RIGHT(TEXT(AI141,"0.#"),1)=".",FALSE,TRUE)</formula>
    </cfRule>
    <cfRule type="expression" dxfId="476" priority="620">
      <formula>IF(RIGHT(TEXT(AI141,"0.#"),1)=".",TRUE,FALSE)</formula>
    </cfRule>
  </conditionalFormatting>
  <conditionalFormatting sqref="AM141">
    <cfRule type="expression" dxfId="475" priority="617">
      <formula>IF(RIGHT(TEXT(AM141,"0.#"),1)=".",FALSE,TRUE)</formula>
    </cfRule>
    <cfRule type="expression" dxfId="474" priority="618">
      <formula>IF(RIGHT(TEXT(AM141,"0.#"),1)=".",TRUE,FALSE)</formula>
    </cfRule>
  </conditionalFormatting>
  <conditionalFormatting sqref="AM142">
    <cfRule type="expression" dxfId="473" priority="615">
      <formula>IF(RIGHT(TEXT(AM142,"0.#"),1)=".",FALSE,TRUE)</formula>
    </cfRule>
    <cfRule type="expression" dxfId="472" priority="616">
      <formula>IF(RIGHT(TEXT(AM142,"0.#"),1)=".",TRUE,FALSE)</formula>
    </cfRule>
  </conditionalFormatting>
  <conditionalFormatting sqref="AQ141:AQ143">
    <cfRule type="expression" dxfId="471" priority="611">
      <formula>IF(RIGHT(TEXT(AQ141,"0.#"),1)=".",FALSE,TRUE)</formula>
    </cfRule>
    <cfRule type="expression" dxfId="470" priority="612">
      <formula>IF(RIGHT(TEXT(AQ141,"0.#"),1)=".",TRUE,FALSE)</formula>
    </cfRule>
  </conditionalFormatting>
  <conditionalFormatting sqref="AU141:AU143">
    <cfRule type="expression" dxfId="469" priority="609">
      <formula>IF(RIGHT(TEXT(AU141,"0.#"),1)=".",FALSE,TRUE)</formula>
    </cfRule>
    <cfRule type="expression" dxfId="468" priority="610">
      <formula>IF(RIGHT(TEXT(AU141,"0.#"),1)=".",TRUE,FALSE)</formula>
    </cfRule>
  </conditionalFormatting>
  <conditionalFormatting sqref="AE175">
    <cfRule type="expression" dxfId="467" priority="607">
      <formula>IF(RIGHT(TEXT(AE175,"0.#"),1)=".",FALSE,TRUE)</formula>
    </cfRule>
    <cfRule type="expression" dxfId="466" priority="608">
      <formula>IF(RIGHT(TEXT(AE175,"0.#"),1)=".",TRUE,FALSE)</formula>
    </cfRule>
  </conditionalFormatting>
  <conditionalFormatting sqref="AM177">
    <cfRule type="expression" dxfId="465" priority="591">
      <formula>IF(RIGHT(TEXT(AM177,"0.#"),1)=".",FALSE,TRUE)</formula>
    </cfRule>
    <cfRule type="expression" dxfId="464" priority="592">
      <formula>IF(RIGHT(TEXT(AM177,"0.#"),1)=".",TRUE,FALSE)</formula>
    </cfRule>
  </conditionalFormatting>
  <conditionalFormatting sqref="AE176">
    <cfRule type="expression" dxfId="463" priority="605">
      <formula>IF(RIGHT(TEXT(AE176,"0.#"),1)=".",FALSE,TRUE)</formula>
    </cfRule>
    <cfRule type="expression" dxfId="462" priority="606">
      <formula>IF(RIGHT(TEXT(AE176,"0.#"),1)=".",TRUE,FALSE)</formula>
    </cfRule>
  </conditionalFormatting>
  <conditionalFormatting sqref="AE177">
    <cfRule type="expression" dxfId="461" priority="603">
      <formula>IF(RIGHT(TEXT(AE177,"0.#"),1)=".",FALSE,TRUE)</formula>
    </cfRule>
    <cfRule type="expression" dxfId="460" priority="604">
      <formula>IF(RIGHT(TEXT(AE177,"0.#"),1)=".",TRUE,FALSE)</formula>
    </cfRule>
  </conditionalFormatting>
  <conditionalFormatting sqref="AI177">
    <cfRule type="expression" dxfId="459" priority="601">
      <formula>IF(RIGHT(TEXT(AI177,"0.#"),1)=".",FALSE,TRUE)</formula>
    </cfRule>
    <cfRule type="expression" dxfId="458" priority="602">
      <formula>IF(RIGHT(TEXT(AI177,"0.#"),1)=".",TRUE,FALSE)</formula>
    </cfRule>
  </conditionalFormatting>
  <conditionalFormatting sqref="AI176">
    <cfRule type="expression" dxfId="457" priority="599">
      <formula>IF(RIGHT(TEXT(AI176,"0.#"),1)=".",FALSE,TRUE)</formula>
    </cfRule>
    <cfRule type="expression" dxfId="456" priority="600">
      <formula>IF(RIGHT(TEXT(AI176,"0.#"),1)=".",TRUE,FALSE)</formula>
    </cfRule>
  </conditionalFormatting>
  <conditionalFormatting sqref="AI175">
    <cfRule type="expression" dxfId="455" priority="597">
      <formula>IF(RIGHT(TEXT(AI175,"0.#"),1)=".",FALSE,TRUE)</formula>
    </cfRule>
    <cfRule type="expression" dxfId="454" priority="598">
      <formula>IF(RIGHT(TEXT(AI175,"0.#"),1)=".",TRUE,FALSE)</formula>
    </cfRule>
  </conditionalFormatting>
  <conditionalFormatting sqref="AM175">
    <cfRule type="expression" dxfId="453" priority="595">
      <formula>IF(RIGHT(TEXT(AM175,"0.#"),1)=".",FALSE,TRUE)</formula>
    </cfRule>
    <cfRule type="expression" dxfId="452" priority="596">
      <formula>IF(RIGHT(TEXT(AM175,"0.#"),1)=".",TRUE,FALSE)</formula>
    </cfRule>
  </conditionalFormatting>
  <conditionalFormatting sqref="AM176">
    <cfRule type="expression" dxfId="451" priority="593">
      <formula>IF(RIGHT(TEXT(AM176,"0.#"),1)=".",FALSE,TRUE)</formula>
    </cfRule>
    <cfRule type="expression" dxfId="450" priority="594">
      <formula>IF(RIGHT(TEXT(AM176,"0.#"),1)=".",TRUE,FALSE)</formula>
    </cfRule>
  </conditionalFormatting>
  <conditionalFormatting sqref="AQ175:AQ177">
    <cfRule type="expression" dxfId="449" priority="589">
      <formula>IF(RIGHT(TEXT(AQ175,"0.#"),1)=".",FALSE,TRUE)</formula>
    </cfRule>
    <cfRule type="expression" dxfId="448" priority="590">
      <formula>IF(RIGHT(TEXT(AQ175,"0.#"),1)=".",TRUE,FALSE)</formula>
    </cfRule>
  </conditionalFormatting>
  <conditionalFormatting sqref="AU175:AU177">
    <cfRule type="expression" dxfId="447" priority="587">
      <formula>IF(RIGHT(TEXT(AU175,"0.#"),1)=".",FALSE,TRUE)</formula>
    </cfRule>
    <cfRule type="expression" dxfId="446" priority="588">
      <formula>IF(RIGHT(TEXT(AU175,"0.#"),1)=".",TRUE,FALSE)</formula>
    </cfRule>
  </conditionalFormatting>
  <conditionalFormatting sqref="AE61">
    <cfRule type="expression" dxfId="445" priority="541">
      <formula>IF(RIGHT(TEXT(AE61,"0.#"),1)=".",FALSE,TRUE)</formula>
    </cfRule>
    <cfRule type="expression" dxfId="444" priority="542">
      <formula>IF(RIGHT(TEXT(AE61,"0.#"),1)=".",TRUE,FALSE)</formula>
    </cfRule>
  </conditionalFormatting>
  <conditionalFormatting sqref="AE62">
    <cfRule type="expression" dxfId="443" priority="539">
      <formula>IF(RIGHT(TEXT(AE62,"0.#"),1)=".",FALSE,TRUE)</formula>
    </cfRule>
    <cfRule type="expression" dxfId="442" priority="540">
      <formula>IF(RIGHT(TEXT(AE62,"0.#"),1)=".",TRUE,FALSE)</formula>
    </cfRule>
  </conditionalFormatting>
  <conditionalFormatting sqref="AM61">
    <cfRule type="expression" dxfId="441" priority="529">
      <formula>IF(RIGHT(TEXT(AM61,"0.#"),1)=".",FALSE,TRUE)</formula>
    </cfRule>
    <cfRule type="expression" dxfId="440" priority="530">
      <formula>IF(RIGHT(TEXT(AM61,"0.#"),1)=".",TRUE,FALSE)</formula>
    </cfRule>
  </conditionalFormatting>
  <conditionalFormatting sqref="AE63">
    <cfRule type="expression" dxfId="439" priority="537">
      <formula>IF(RIGHT(TEXT(AE63,"0.#"),1)=".",FALSE,TRUE)</formula>
    </cfRule>
    <cfRule type="expression" dxfId="438" priority="538">
      <formula>IF(RIGHT(TEXT(AE63,"0.#"),1)=".",TRUE,FALSE)</formula>
    </cfRule>
  </conditionalFormatting>
  <conditionalFormatting sqref="AI63">
    <cfRule type="expression" dxfId="437" priority="535">
      <formula>IF(RIGHT(TEXT(AI63,"0.#"),1)=".",FALSE,TRUE)</formula>
    </cfRule>
    <cfRule type="expression" dxfId="436" priority="536">
      <formula>IF(RIGHT(TEXT(AI63,"0.#"),1)=".",TRUE,FALSE)</formula>
    </cfRule>
  </conditionalFormatting>
  <conditionalFormatting sqref="AI62">
    <cfRule type="expression" dxfId="435" priority="533">
      <formula>IF(RIGHT(TEXT(AI62,"0.#"),1)=".",FALSE,TRUE)</formula>
    </cfRule>
    <cfRule type="expression" dxfId="434" priority="534">
      <formula>IF(RIGHT(TEXT(AI62,"0.#"),1)=".",TRUE,FALSE)</formula>
    </cfRule>
  </conditionalFormatting>
  <conditionalFormatting sqref="AI61">
    <cfRule type="expression" dxfId="433" priority="531">
      <formula>IF(RIGHT(TEXT(AI61,"0.#"),1)=".",FALSE,TRUE)</formula>
    </cfRule>
    <cfRule type="expression" dxfId="432" priority="532">
      <formula>IF(RIGHT(TEXT(AI61,"0.#"),1)=".",TRUE,FALSE)</formula>
    </cfRule>
  </conditionalFormatting>
  <conditionalFormatting sqref="AM62">
    <cfRule type="expression" dxfId="431" priority="527">
      <formula>IF(RIGHT(TEXT(AM62,"0.#"),1)=".",FALSE,TRUE)</formula>
    </cfRule>
    <cfRule type="expression" dxfId="430" priority="528">
      <formula>IF(RIGHT(TEXT(AM62,"0.#"),1)=".",TRUE,FALSE)</formula>
    </cfRule>
  </conditionalFormatting>
  <conditionalFormatting sqref="AM63">
    <cfRule type="expression" dxfId="429" priority="525">
      <formula>IF(RIGHT(TEXT(AM63,"0.#"),1)=".",FALSE,TRUE)</formula>
    </cfRule>
    <cfRule type="expression" dxfId="428" priority="526">
      <formula>IF(RIGHT(TEXT(AM63,"0.#"),1)=".",TRUE,FALSE)</formula>
    </cfRule>
  </conditionalFormatting>
  <conditionalFormatting sqref="AQ61:AQ63">
    <cfRule type="expression" dxfId="427" priority="523">
      <formula>IF(RIGHT(TEXT(AQ61,"0.#"),1)=".",FALSE,TRUE)</formula>
    </cfRule>
    <cfRule type="expression" dxfId="426" priority="524">
      <formula>IF(RIGHT(TEXT(AQ61,"0.#"),1)=".",TRUE,FALSE)</formula>
    </cfRule>
  </conditionalFormatting>
  <conditionalFormatting sqref="AU61:AU63">
    <cfRule type="expression" dxfId="425" priority="521">
      <formula>IF(RIGHT(TEXT(AU61,"0.#"),1)=".",FALSE,TRUE)</formula>
    </cfRule>
    <cfRule type="expression" dxfId="424" priority="522">
      <formula>IF(RIGHT(TEXT(AU61,"0.#"),1)=".",TRUE,FALSE)</formula>
    </cfRule>
  </conditionalFormatting>
  <conditionalFormatting sqref="AE95">
    <cfRule type="expression" dxfId="423" priority="519">
      <formula>IF(RIGHT(TEXT(AE95,"0.#"),1)=".",FALSE,TRUE)</formula>
    </cfRule>
    <cfRule type="expression" dxfId="422" priority="520">
      <formula>IF(RIGHT(TEXT(AE95,"0.#"),1)=".",TRUE,FALSE)</formula>
    </cfRule>
  </conditionalFormatting>
  <conditionalFormatting sqref="AE96">
    <cfRule type="expression" dxfId="421" priority="517">
      <formula>IF(RIGHT(TEXT(AE96,"0.#"),1)=".",FALSE,TRUE)</formula>
    </cfRule>
    <cfRule type="expression" dxfId="420" priority="518">
      <formula>IF(RIGHT(TEXT(AE96,"0.#"),1)=".",TRUE,FALSE)</formula>
    </cfRule>
  </conditionalFormatting>
  <conditionalFormatting sqref="AM95">
    <cfRule type="expression" dxfId="419" priority="507">
      <formula>IF(RIGHT(TEXT(AM95,"0.#"),1)=".",FALSE,TRUE)</formula>
    </cfRule>
    <cfRule type="expression" dxfId="418" priority="508">
      <formula>IF(RIGHT(TEXT(AM95,"0.#"),1)=".",TRUE,FALSE)</formula>
    </cfRule>
  </conditionalFormatting>
  <conditionalFormatting sqref="AE97">
    <cfRule type="expression" dxfId="417" priority="515">
      <formula>IF(RIGHT(TEXT(AE97,"0.#"),1)=".",FALSE,TRUE)</formula>
    </cfRule>
    <cfRule type="expression" dxfId="416" priority="516">
      <formula>IF(RIGHT(TEXT(AE97,"0.#"),1)=".",TRUE,FALSE)</formula>
    </cfRule>
  </conditionalFormatting>
  <conditionalFormatting sqref="AI97">
    <cfRule type="expression" dxfId="415" priority="513">
      <formula>IF(RIGHT(TEXT(AI97,"0.#"),1)=".",FALSE,TRUE)</formula>
    </cfRule>
    <cfRule type="expression" dxfId="414" priority="514">
      <formula>IF(RIGHT(TEXT(AI97,"0.#"),1)=".",TRUE,FALSE)</formula>
    </cfRule>
  </conditionalFormatting>
  <conditionalFormatting sqref="AI96">
    <cfRule type="expression" dxfId="413" priority="511">
      <formula>IF(RIGHT(TEXT(AI96,"0.#"),1)=".",FALSE,TRUE)</formula>
    </cfRule>
    <cfRule type="expression" dxfId="412" priority="512">
      <formula>IF(RIGHT(TEXT(AI96,"0.#"),1)=".",TRUE,FALSE)</formula>
    </cfRule>
  </conditionalFormatting>
  <conditionalFormatting sqref="AI95">
    <cfRule type="expression" dxfId="411" priority="509">
      <formula>IF(RIGHT(TEXT(AI95,"0.#"),1)=".",FALSE,TRUE)</formula>
    </cfRule>
    <cfRule type="expression" dxfId="410" priority="510">
      <formula>IF(RIGHT(TEXT(AI95,"0.#"),1)=".",TRUE,FALSE)</formula>
    </cfRule>
  </conditionalFormatting>
  <conditionalFormatting sqref="AM96">
    <cfRule type="expression" dxfId="409" priority="505">
      <formula>IF(RIGHT(TEXT(AM96,"0.#"),1)=".",FALSE,TRUE)</formula>
    </cfRule>
    <cfRule type="expression" dxfId="408" priority="506">
      <formula>IF(RIGHT(TEXT(AM96,"0.#"),1)=".",TRUE,FALSE)</formula>
    </cfRule>
  </conditionalFormatting>
  <conditionalFormatting sqref="AM97">
    <cfRule type="expression" dxfId="407" priority="503">
      <formula>IF(RIGHT(TEXT(AM97,"0.#"),1)=".",FALSE,TRUE)</formula>
    </cfRule>
    <cfRule type="expression" dxfId="406" priority="504">
      <formula>IF(RIGHT(TEXT(AM97,"0.#"),1)=".",TRUE,FALSE)</formula>
    </cfRule>
  </conditionalFormatting>
  <conditionalFormatting sqref="AQ95:AQ97">
    <cfRule type="expression" dxfId="405" priority="501">
      <formula>IF(RIGHT(TEXT(AQ95,"0.#"),1)=".",FALSE,TRUE)</formula>
    </cfRule>
    <cfRule type="expression" dxfId="404" priority="502">
      <formula>IF(RIGHT(TEXT(AQ95,"0.#"),1)=".",TRUE,FALSE)</formula>
    </cfRule>
  </conditionalFormatting>
  <conditionalFormatting sqref="AU95:AU97">
    <cfRule type="expression" dxfId="403" priority="499">
      <formula>IF(RIGHT(TEXT(AU95,"0.#"),1)=".",FALSE,TRUE)</formula>
    </cfRule>
    <cfRule type="expression" dxfId="402" priority="500">
      <formula>IF(RIGHT(TEXT(AU95,"0.#"),1)=".",TRUE,FALSE)</formula>
    </cfRule>
  </conditionalFormatting>
  <conditionalFormatting sqref="AE129">
    <cfRule type="expression" dxfId="401" priority="497">
      <formula>IF(RIGHT(TEXT(AE129,"0.#"),1)=".",FALSE,TRUE)</formula>
    </cfRule>
    <cfRule type="expression" dxfId="400" priority="498">
      <formula>IF(RIGHT(TEXT(AE129,"0.#"),1)=".",TRUE,FALSE)</formula>
    </cfRule>
  </conditionalFormatting>
  <conditionalFormatting sqref="AE130">
    <cfRule type="expression" dxfId="399" priority="495">
      <formula>IF(RIGHT(TEXT(AE130,"0.#"),1)=".",FALSE,TRUE)</formula>
    </cfRule>
    <cfRule type="expression" dxfId="398" priority="496">
      <formula>IF(RIGHT(TEXT(AE130,"0.#"),1)=".",TRUE,FALSE)</formula>
    </cfRule>
  </conditionalFormatting>
  <conditionalFormatting sqref="AM129">
    <cfRule type="expression" dxfId="397" priority="485">
      <formula>IF(RIGHT(TEXT(AM129,"0.#"),1)=".",FALSE,TRUE)</formula>
    </cfRule>
    <cfRule type="expression" dxfId="396" priority="486">
      <formula>IF(RIGHT(TEXT(AM129,"0.#"),1)=".",TRUE,FALSE)</formula>
    </cfRule>
  </conditionalFormatting>
  <conditionalFormatting sqref="AE131">
    <cfRule type="expression" dxfId="395" priority="493">
      <formula>IF(RIGHT(TEXT(AE131,"0.#"),1)=".",FALSE,TRUE)</formula>
    </cfRule>
    <cfRule type="expression" dxfId="394" priority="494">
      <formula>IF(RIGHT(TEXT(AE131,"0.#"),1)=".",TRUE,FALSE)</formula>
    </cfRule>
  </conditionalFormatting>
  <conditionalFormatting sqref="AI131">
    <cfRule type="expression" dxfId="393" priority="491">
      <formula>IF(RIGHT(TEXT(AI131,"0.#"),1)=".",FALSE,TRUE)</formula>
    </cfRule>
    <cfRule type="expression" dxfId="392" priority="492">
      <formula>IF(RIGHT(TEXT(AI131,"0.#"),1)=".",TRUE,FALSE)</formula>
    </cfRule>
  </conditionalFormatting>
  <conditionalFormatting sqref="AI130">
    <cfRule type="expression" dxfId="391" priority="489">
      <formula>IF(RIGHT(TEXT(AI130,"0.#"),1)=".",FALSE,TRUE)</formula>
    </cfRule>
    <cfRule type="expression" dxfId="390" priority="490">
      <formula>IF(RIGHT(TEXT(AI130,"0.#"),1)=".",TRUE,FALSE)</formula>
    </cfRule>
  </conditionalFormatting>
  <conditionalFormatting sqref="AI129">
    <cfRule type="expression" dxfId="389" priority="487">
      <formula>IF(RIGHT(TEXT(AI129,"0.#"),1)=".",FALSE,TRUE)</formula>
    </cfRule>
    <cfRule type="expression" dxfId="388" priority="488">
      <formula>IF(RIGHT(TEXT(AI129,"0.#"),1)=".",TRUE,FALSE)</formula>
    </cfRule>
  </conditionalFormatting>
  <conditionalFormatting sqref="AM130">
    <cfRule type="expression" dxfId="387" priority="483">
      <formula>IF(RIGHT(TEXT(AM130,"0.#"),1)=".",FALSE,TRUE)</formula>
    </cfRule>
    <cfRule type="expression" dxfId="386" priority="484">
      <formula>IF(RIGHT(TEXT(AM130,"0.#"),1)=".",TRUE,FALSE)</formula>
    </cfRule>
  </conditionalFormatting>
  <conditionalFormatting sqref="AM131">
    <cfRule type="expression" dxfId="385" priority="481">
      <formula>IF(RIGHT(TEXT(AM131,"0.#"),1)=".",FALSE,TRUE)</formula>
    </cfRule>
    <cfRule type="expression" dxfId="384" priority="482">
      <formula>IF(RIGHT(TEXT(AM131,"0.#"),1)=".",TRUE,FALSE)</formula>
    </cfRule>
  </conditionalFormatting>
  <conditionalFormatting sqref="AQ129:AQ131">
    <cfRule type="expression" dxfId="383" priority="479">
      <formula>IF(RIGHT(TEXT(AQ129,"0.#"),1)=".",FALSE,TRUE)</formula>
    </cfRule>
    <cfRule type="expression" dxfId="382" priority="480">
      <formula>IF(RIGHT(TEXT(AQ129,"0.#"),1)=".",TRUE,FALSE)</formula>
    </cfRule>
  </conditionalFormatting>
  <conditionalFormatting sqref="AU129:AU131">
    <cfRule type="expression" dxfId="381" priority="477">
      <formula>IF(RIGHT(TEXT(AU129,"0.#"),1)=".",FALSE,TRUE)</formula>
    </cfRule>
    <cfRule type="expression" dxfId="380" priority="478">
      <formula>IF(RIGHT(TEXT(AU129,"0.#"),1)=".",TRUE,FALSE)</formula>
    </cfRule>
  </conditionalFormatting>
  <conditionalFormatting sqref="AE163">
    <cfRule type="expression" dxfId="379" priority="475">
      <formula>IF(RIGHT(TEXT(AE163,"0.#"),1)=".",FALSE,TRUE)</formula>
    </cfRule>
    <cfRule type="expression" dxfId="378" priority="476">
      <formula>IF(RIGHT(TEXT(AE163,"0.#"),1)=".",TRUE,FALSE)</formula>
    </cfRule>
  </conditionalFormatting>
  <conditionalFormatting sqref="AE164">
    <cfRule type="expression" dxfId="377" priority="473">
      <formula>IF(RIGHT(TEXT(AE164,"0.#"),1)=".",FALSE,TRUE)</formula>
    </cfRule>
    <cfRule type="expression" dxfId="376" priority="474">
      <formula>IF(RIGHT(TEXT(AE164,"0.#"),1)=".",TRUE,FALSE)</formula>
    </cfRule>
  </conditionalFormatting>
  <conditionalFormatting sqref="AM163">
    <cfRule type="expression" dxfId="375" priority="463">
      <formula>IF(RIGHT(TEXT(AM163,"0.#"),1)=".",FALSE,TRUE)</formula>
    </cfRule>
    <cfRule type="expression" dxfId="374" priority="464">
      <formula>IF(RIGHT(TEXT(AM163,"0.#"),1)=".",TRUE,FALSE)</formula>
    </cfRule>
  </conditionalFormatting>
  <conditionalFormatting sqref="AE165">
    <cfRule type="expression" dxfId="373" priority="471">
      <formula>IF(RIGHT(TEXT(AE165,"0.#"),1)=".",FALSE,TRUE)</formula>
    </cfRule>
    <cfRule type="expression" dxfId="372" priority="472">
      <formula>IF(RIGHT(TEXT(AE165,"0.#"),1)=".",TRUE,FALSE)</formula>
    </cfRule>
  </conditionalFormatting>
  <conditionalFormatting sqref="AI165">
    <cfRule type="expression" dxfId="371" priority="469">
      <formula>IF(RIGHT(TEXT(AI165,"0.#"),1)=".",FALSE,TRUE)</formula>
    </cfRule>
    <cfRule type="expression" dxfId="370" priority="470">
      <formula>IF(RIGHT(TEXT(AI165,"0.#"),1)=".",TRUE,FALSE)</formula>
    </cfRule>
  </conditionalFormatting>
  <conditionalFormatting sqref="AI164">
    <cfRule type="expression" dxfId="369" priority="467">
      <formula>IF(RIGHT(TEXT(AI164,"0.#"),1)=".",FALSE,TRUE)</formula>
    </cfRule>
    <cfRule type="expression" dxfId="368" priority="468">
      <formula>IF(RIGHT(TEXT(AI164,"0.#"),1)=".",TRUE,FALSE)</formula>
    </cfRule>
  </conditionalFormatting>
  <conditionalFormatting sqref="AI163">
    <cfRule type="expression" dxfId="367" priority="465">
      <formula>IF(RIGHT(TEXT(AI163,"0.#"),1)=".",FALSE,TRUE)</formula>
    </cfRule>
    <cfRule type="expression" dxfId="366" priority="466">
      <formula>IF(RIGHT(TEXT(AI163,"0.#"),1)=".",TRUE,FALSE)</formula>
    </cfRule>
  </conditionalFormatting>
  <conditionalFormatting sqref="AM164">
    <cfRule type="expression" dxfId="365" priority="461">
      <formula>IF(RIGHT(TEXT(AM164,"0.#"),1)=".",FALSE,TRUE)</formula>
    </cfRule>
    <cfRule type="expression" dxfId="364" priority="462">
      <formula>IF(RIGHT(TEXT(AM164,"0.#"),1)=".",TRUE,FALSE)</formula>
    </cfRule>
  </conditionalFormatting>
  <conditionalFormatting sqref="AM165">
    <cfRule type="expression" dxfId="363" priority="459">
      <formula>IF(RIGHT(TEXT(AM165,"0.#"),1)=".",FALSE,TRUE)</formula>
    </cfRule>
    <cfRule type="expression" dxfId="362" priority="460">
      <formula>IF(RIGHT(TEXT(AM165,"0.#"),1)=".",TRUE,FALSE)</formula>
    </cfRule>
  </conditionalFormatting>
  <conditionalFormatting sqref="AQ163:AQ165">
    <cfRule type="expression" dxfId="361" priority="457">
      <formula>IF(RIGHT(TEXT(AQ163,"0.#"),1)=".",FALSE,TRUE)</formula>
    </cfRule>
    <cfRule type="expression" dxfId="360" priority="458">
      <formula>IF(RIGHT(TEXT(AQ163,"0.#"),1)=".",TRUE,FALSE)</formula>
    </cfRule>
  </conditionalFormatting>
  <conditionalFormatting sqref="AU163:AU165">
    <cfRule type="expression" dxfId="359" priority="455">
      <formula>IF(RIGHT(TEXT(AU163,"0.#"),1)=".",FALSE,TRUE)</formula>
    </cfRule>
    <cfRule type="expression" dxfId="358" priority="456">
      <formula>IF(RIGHT(TEXT(AU163,"0.#"),1)=".",TRUE,FALSE)</formula>
    </cfRule>
  </conditionalFormatting>
  <conditionalFormatting sqref="AE197">
    <cfRule type="expression" dxfId="357" priority="453">
      <formula>IF(RIGHT(TEXT(AE197,"0.#"),1)=".",FALSE,TRUE)</formula>
    </cfRule>
    <cfRule type="expression" dxfId="356" priority="454">
      <formula>IF(RIGHT(TEXT(AE197,"0.#"),1)=".",TRUE,FALSE)</formula>
    </cfRule>
  </conditionalFormatting>
  <conditionalFormatting sqref="AE198">
    <cfRule type="expression" dxfId="355" priority="451">
      <formula>IF(RIGHT(TEXT(AE198,"0.#"),1)=".",FALSE,TRUE)</formula>
    </cfRule>
    <cfRule type="expression" dxfId="354" priority="452">
      <formula>IF(RIGHT(TEXT(AE198,"0.#"),1)=".",TRUE,FALSE)</formula>
    </cfRule>
  </conditionalFormatting>
  <conditionalFormatting sqref="AM197">
    <cfRule type="expression" dxfId="353" priority="441">
      <formula>IF(RIGHT(TEXT(AM197,"0.#"),1)=".",FALSE,TRUE)</formula>
    </cfRule>
    <cfRule type="expression" dxfId="352" priority="442">
      <formula>IF(RIGHT(TEXT(AM197,"0.#"),1)=".",TRUE,FALSE)</formula>
    </cfRule>
  </conditionalFormatting>
  <conditionalFormatting sqref="AE199">
    <cfRule type="expression" dxfId="351" priority="449">
      <formula>IF(RIGHT(TEXT(AE199,"0.#"),1)=".",FALSE,TRUE)</formula>
    </cfRule>
    <cfRule type="expression" dxfId="350" priority="450">
      <formula>IF(RIGHT(TEXT(AE199,"0.#"),1)=".",TRUE,FALSE)</formula>
    </cfRule>
  </conditionalFormatting>
  <conditionalFormatting sqref="AI199">
    <cfRule type="expression" dxfId="349" priority="447">
      <formula>IF(RIGHT(TEXT(AI199,"0.#"),1)=".",FALSE,TRUE)</formula>
    </cfRule>
    <cfRule type="expression" dxfId="348" priority="448">
      <formula>IF(RIGHT(TEXT(AI199,"0.#"),1)=".",TRUE,FALSE)</formula>
    </cfRule>
  </conditionalFormatting>
  <conditionalFormatting sqref="AI198">
    <cfRule type="expression" dxfId="347" priority="445">
      <formula>IF(RIGHT(TEXT(AI198,"0.#"),1)=".",FALSE,TRUE)</formula>
    </cfRule>
    <cfRule type="expression" dxfId="346" priority="446">
      <formula>IF(RIGHT(TEXT(AI198,"0.#"),1)=".",TRUE,FALSE)</formula>
    </cfRule>
  </conditionalFormatting>
  <conditionalFormatting sqref="AI197">
    <cfRule type="expression" dxfId="345" priority="443">
      <formula>IF(RIGHT(TEXT(AI197,"0.#"),1)=".",FALSE,TRUE)</formula>
    </cfRule>
    <cfRule type="expression" dxfId="344" priority="444">
      <formula>IF(RIGHT(TEXT(AI197,"0.#"),1)=".",TRUE,FALSE)</formula>
    </cfRule>
  </conditionalFormatting>
  <conditionalFormatting sqref="AM198">
    <cfRule type="expression" dxfId="343" priority="439">
      <formula>IF(RIGHT(TEXT(AM198,"0.#"),1)=".",FALSE,TRUE)</formula>
    </cfRule>
    <cfRule type="expression" dxfId="342" priority="440">
      <formula>IF(RIGHT(TEXT(AM198,"0.#"),1)=".",TRUE,FALSE)</formula>
    </cfRule>
  </conditionalFormatting>
  <conditionalFormatting sqref="AM199">
    <cfRule type="expression" dxfId="341" priority="437">
      <formula>IF(RIGHT(TEXT(AM199,"0.#"),1)=".",FALSE,TRUE)</formula>
    </cfRule>
    <cfRule type="expression" dxfId="340" priority="438">
      <formula>IF(RIGHT(TEXT(AM199,"0.#"),1)=".",TRUE,FALSE)</formula>
    </cfRule>
  </conditionalFormatting>
  <conditionalFormatting sqref="AQ197:AQ199">
    <cfRule type="expression" dxfId="339" priority="435">
      <formula>IF(RIGHT(TEXT(AQ197,"0.#"),1)=".",FALSE,TRUE)</formula>
    </cfRule>
    <cfRule type="expression" dxfId="338" priority="436">
      <formula>IF(RIGHT(TEXT(AQ197,"0.#"),1)=".",TRUE,FALSE)</formula>
    </cfRule>
  </conditionalFormatting>
  <conditionalFormatting sqref="AU197:AU199">
    <cfRule type="expression" dxfId="337" priority="433">
      <formula>IF(RIGHT(TEXT(AU197,"0.#"),1)=".",FALSE,TRUE)</formula>
    </cfRule>
    <cfRule type="expression" dxfId="336" priority="434">
      <formula>IF(RIGHT(TEXT(AU197,"0.#"),1)=".",TRUE,FALSE)</formula>
    </cfRule>
  </conditionalFormatting>
  <conditionalFormatting sqref="AE134 AQ134">
    <cfRule type="expression" dxfId="335" priority="431">
      <formula>IF(RIGHT(TEXT(AE134,"0.#"),1)=".",FALSE,TRUE)</formula>
    </cfRule>
    <cfRule type="expression" dxfId="334" priority="432">
      <formula>IF(RIGHT(TEXT(AE134,"0.#"),1)=".",TRUE,FALSE)</formula>
    </cfRule>
  </conditionalFormatting>
  <conditionalFormatting sqref="AI134">
    <cfRule type="expression" dxfId="333" priority="429">
      <formula>IF(RIGHT(TEXT(AI134,"0.#"),1)=".",FALSE,TRUE)</formula>
    </cfRule>
    <cfRule type="expression" dxfId="332" priority="430">
      <formula>IF(RIGHT(TEXT(AI134,"0.#"),1)=".",TRUE,FALSE)</formula>
    </cfRule>
  </conditionalFormatting>
  <conditionalFormatting sqref="AM134">
    <cfRule type="expression" dxfId="331" priority="427">
      <formula>IF(RIGHT(TEXT(AM134,"0.#"),1)=".",FALSE,TRUE)</formula>
    </cfRule>
    <cfRule type="expression" dxfId="330" priority="428">
      <formula>IF(RIGHT(TEXT(AM134,"0.#"),1)=".",TRUE,FALSE)</formula>
    </cfRule>
  </conditionalFormatting>
  <conditionalFormatting sqref="AE135">
    <cfRule type="expression" dxfId="329" priority="425">
      <formula>IF(RIGHT(TEXT(AE135,"0.#"),1)=".",FALSE,TRUE)</formula>
    </cfRule>
    <cfRule type="expression" dxfId="328" priority="426">
      <formula>IF(RIGHT(TEXT(AE135,"0.#"),1)=".",TRUE,FALSE)</formula>
    </cfRule>
  </conditionalFormatting>
  <conditionalFormatting sqref="AI135">
    <cfRule type="expression" dxfId="327" priority="423">
      <formula>IF(RIGHT(TEXT(AI135,"0.#"),1)=".",FALSE,TRUE)</formula>
    </cfRule>
    <cfRule type="expression" dxfId="326" priority="424">
      <formula>IF(RIGHT(TEXT(AI135,"0.#"),1)=".",TRUE,FALSE)</formula>
    </cfRule>
  </conditionalFormatting>
  <conditionalFormatting sqref="AM135">
    <cfRule type="expression" dxfId="325" priority="421">
      <formula>IF(RIGHT(TEXT(AM135,"0.#"),1)=".",FALSE,TRUE)</formula>
    </cfRule>
    <cfRule type="expression" dxfId="324" priority="422">
      <formula>IF(RIGHT(TEXT(AM135,"0.#"),1)=".",TRUE,FALSE)</formula>
    </cfRule>
  </conditionalFormatting>
  <conditionalFormatting sqref="AQ135">
    <cfRule type="expression" dxfId="323" priority="419">
      <formula>IF(RIGHT(TEXT(AQ135,"0.#"),1)=".",FALSE,TRUE)</formula>
    </cfRule>
    <cfRule type="expression" dxfId="322" priority="420">
      <formula>IF(RIGHT(TEXT(AQ135,"0.#"),1)=".",TRUE,FALSE)</formula>
    </cfRule>
  </conditionalFormatting>
  <conditionalFormatting sqref="AU134">
    <cfRule type="expression" dxfId="321" priority="417">
      <formula>IF(RIGHT(TEXT(AU134,"0.#"),1)=".",FALSE,TRUE)</formula>
    </cfRule>
    <cfRule type="expression" dxfId="320" priority="418">
      <formula>IF(RIGHT(TEXT(AU134,"0.#"),1)=".",TRUE,FALSE)</formula>
    </cfRule>
  </conditionalFormatting>
  <conditionalFormatting sqref="AU135">
    <cfRule type="expression" dxfId="319" priority="415">
      <formula>IF(RIGHT(TEXT(AU135,"0.#"),1)=".",FALSE,TRUE)</formula>
    </cfRule>
    <cfRule type="expression" dxfId="318" priority="416">
      <formula>IF(RIGHT(TEXT(AU135,"0.#"),1)=".",TRUE,FALSE)</formula>
    </cfRule>
  </conditionalFormatting>
  <conditionalFormatting sqref="AE168 AQ168">
    <cfRule type="expression" dxfId="317" priority="413">
      <formula>IF(RIGHT(TEXT(AE168,"0.#"),1)=".",FALSE,TRUE)</formula>
    </cfRule>
    <cfRule type="expression" dxfId="316" priority="414">
      <formula>IF(RIGHT(TEXT(AE168,"0.#"),1)=".",TRUE,FALSE)</formula>
    </cfRule>
  </conditionalFormatting>
  <conditionalFormatting sqref="AI168">
    <cfRule type="expression" dxfId="315" priority="411">
      <formula>IF(RIGHT(TEXT(AI168,"0.#"),1)=".",FALSE,TRUE)</formula>
    </cfRule>
    <cfRule type="expression" dxfId="314" priority="412">
      <formula>IF(RIGHT(TEXT(AI168,"0.#"),1)=".",TRUE,FALSE)</formula>
    </cfRule>
  </conditionalFormatting>
  <conditionalFormatting sqref="AM168">
    <cfRule type="expression" dxfId="313" priority="409">
      <formula>IF(RIGHT(TEXT(AM168,"0.#"),1)=".",FALSE,TRUE)</formula>
    </cfRule>
    <cfRule type="expression" dxfId="312" priority="410">
      <formula>IF(RIGHT(TEXT(AM168,"0.#"),1)=".",TRUE,FALSE)</formula>
    </cfRule>
  </conditionalFormatting>
  <conditionalFormatting sqref="AE169">
    <cfRule type="expression" dxfId="311" priority="407">
      <formula>IF(RIGHT(TEXT(AE169,"0.#"),1)=".",FALSE,TRUE)</formula>
    </cfRule>
    <cfRule type="expression" dxfId="310" priority="408">
      <formula>IF(RIGHT(TEXT(AE169,"0.#"),1)=".",TRUE,FALSE)</formula>
    </cfRule>
  </conditionalFormatting>
  <conditionalFormatting sqref="AI169">
    <cfRule type="expression" dxfId="309" priority="405">
      <formula>IF(RIGHT(TEXT(AI169,"0.#"),1)=".",FALSE,TRUE)</formula>
    </cfRule>
    <cfRule type="expression" dxfId="308" priority="406">
      <formula>IF(RIGHT(TEXT(AI169,"0.#"),1)=".",TRUE,FALSE)</formula>
    </cfRule>
  </conditionalFormatting>
  <conditionalFormatting sqref="AM169">
    <cfRule type="expression" dxfId="307" priority="403">
      <formula>IF(RIGHT(TEXT(AM169,"0.#"),1)=".",FALSE,TRUE)</formula>
    </cfRule>
    <cfRule type="expression" dxfId="306" priority="404">
      <formula>IF(RIGHT(TEXT(AM169,"0.#"),1)=".",TRUE,FALSE)</formula>
    </cfRule>
  </conditionalFormatting>
  <conditionalFormatting sqref="AQ169">
    <cfRule type="expression" dxfId="305" priority="401">
      <formula>IF(RIGHT(TEXT(AQ169,"0.#"),1)=".",FALSE,TRUE)</formula>
    </cfRule>
    <cfRule type="expression" dxfId="304" priority="402">
      <formula>IF(RIGHT(TEXT(AQ169,"0.#"),1)=".",TRUE,FALSE)</formula>
    </cfRule>
  </conditionalFormatting>
  <conditionalFormatting sqref="AU168">
    <cfRule type="expression" dxfId="303" priority="399">
      <formula>IF(RIGHT(TEXT(AU168,"0.#"),1)=".",FALSE,TRUE)</formula>
    </cfRule>
    <cfRule type="expression" dxfId="302" priority="400">
      <formula>IF(RIGHT(TEXT(AU168,"0.#"),1)=".",TRUE,FALSE)</formula>
    </cfRule>
  </conditionalFormatting>
  <conditionalFormatting sqref="AU169">
    <cfRule type="expression" dxfId="301" priority="397">
      <formula>IF(RIGHT(TEXT(AU169,"0.#"),1)=".",FALSE,TRUE)</formula>
    </cfRule>
    <cfRule type="expression" dxfId="300" priority="398">
      <formula>IF(RIGHT(TEXT(AU169,"0.#"),1)=".",TRUE,FALSE)</formula>
    </cfRule>
  </conditionalFormatting>
  <conditionalFormatting sqref="AE90">
    <cfRule type="expression" dxfId="299" priority="395">
      <formula>IF(RIGHT(TEXT(AE90,"0.#"),1)=".",FALSE,TRUE)</formula>
    </cfRule>
    <cfRule type="expression" dxfId="298" priority="396">
      <formula>IF(RIGHT(TEXT(AE90,"0.#"),1)=".",TRUE,FALSE)</formula>
    </cfRule>
  </conditionalFormatting>
  <conditionalFormatting sqref="AE91">
    <cfRule type="expression" dxfId="297" priority="393">
      <formula>IF(RIGHT(TEXT(AE91,"0.#"),1)=".",FALSE,TRUE)</formula>
    </cfRule>
    <cfRule type="expression" dxfId="296" priority="394">
      <formula>IF(RIGHT(TEXT(AE91,"0.#"),1)=".",TRUE,FALSE)</formula>
    </cfRule>
  </conditionalFormatting>
  <conditionalFormatting sqref="AM90">
    <cfRule type="expression" dxfId="295" priority="383">
      <formula>IF(RIGHT(TEXT(AM90,"0.#"),1)=".",FALSE,TRUE)</formula>
    </cfRule>
    <cfRule type="expression" dxfId="294" priority="384">
      <formula>IF(RIGHT(TEXT(AM90,"0.#"),1)=".",TRUE,FALSE)</formula>
    </cfRule>
  </conditionalFormatting>
  <conditionalFormatting sqref="AE92">
    <cfRule type="expression" dxfId="293" priority="391">
      <formula>IF(RIGHT(TEXT(AE92,"0.#"),1)=".",FALSE,TRUE)</formula>
    </cfRule>
    <cfRule type="expression" dxfId="292" priority="392">
      <formula>IF(RIGHT(TEXT(AE92,"0.#"),1)=".",TRUE,FALSE)</formula>
    </cfRule>
  </conditionalFormatting>
  <conditionalFormatting sqref="AI92">
    <cfRule type="expression" dxfId="291" priority="389">
      <formula>IF(RIGHT(TEXT(AI92,"0.#"),1)=".",FALSE,TRUE)</formula>
    </cfRule>
    <cfRule type="expression" dxfId="290" priority="390">
      <formula>IF(RIGHT(TEXT(AI92,"0.#"),1)=".",TRUE,FALSE)</formula>
    </cfRule>
  </conditionalFormatting>
  <conditionalFormatting sqref="AI91">
    <cfRule type="expression" dxfId="289" priority="387">
      <formula>IF(RIGHT(TEXT(AI91,"0.#"),1)=".",FALSE,TRUE)</formula>
    </cfRule>
    <cfRule type="expression" dxfId="288" priority="388">
      <formula>IF(RIGHT(TEXT(AI91,"0.#"),1)=".",TRUE,FALSE)</formula>
    </cfRule>
  </conditionalFormatting>
  <conditionalFormatting sqref="AI90">
    <cfRule type="expression" dxfId="287" priority="385">
      <formula>IF(RIGHT(TEXT(AI90,"0.#"),1)=".",FALSE,TRUE)</formula>
    </cfRule>
    <cfRule type="expression" dxfId="286" priority="386">
      <formula>IF(RIGHT(TEXT(AI90,"0.#"),1)=".",TRUE,FALSE)</formula>
    </cfRule>
  </conditionalFormatting>
  <conditionalFormatting sqref="AM91">
    <cfRule type="expression" dxfId="285" priority="381">
      <formula>IF(RIGHT(TEXT(AM91,"0.#"),1)=".",FALSE,TRUE)</formula>
    </cfRule>
    <cfRule type="expression" dxfId="284" priority="382">
      <formula>IF(RIGHT(TEXT(AM91,"0.#"),1)=".",TRUE,FALSE)</formula>
    </cfRule>
  </conditionalFormatting>
  <conditionalFormatting sqref="AM92">
    <cfRule type="expression" dxfId="283" priority="379">
      <formula>IF(RIGHT(TEXT(AM92,"0.#"),1)=".",FALSE,TRUE)</formula>
    </cfRule>
    <cfRule type="expression" dxfId="282" priority="380">
      <formula>IF(RIGHT(TEXT(AM92,"0.#"),1)=".",TRUE,FALSE)</formula>
    </cfRule>
  </conditionalFormatting>
  <conditionalFormatting sqref="AQ90:AQ92">
    <cfRule type="expression" dxfId="281" priority="377">
      <formula>IF(RIGHT(TEXT(AQ90,"0.#"),1)=".",FALSE,TRUE)</formula>
    </cfRule>
    <cfRule type="expression" dxfId="280" priority="378">
      <formula>IF(RIGHT(TEXT(AQ90,"0.#"),1)=".",TRUE,FALSE)</formula>
    </cfRule>
  </conditionalFormatting>
  <conditionalFormatting sqref="AU90:AU92">
    <cfRule type="expression" dxfId="279" priority="375">
      <formula>IF(RIGHT(TEXT(AU90,"0.#"),1)=".",FALSE,TRUE)</formula>
    </cfRule>
    <cfRule type="expression" dxfId="278" priority="376">
      <formula>IF(RIGHT(TEXT(AU90,"0.#"),1)=".",TRUE,FALSE)</formula>
    </cfRule>
  </conditionalFormatting>
  <conditionalFormatting sqref="AE85">
    <cfRule type="expression" dxfId="277" priority="373">
      <formula>IF(RIGHT(TEXT(AE85,"0.#"),1)=".",FALSE,TRUE)</formula>
    </cfRule>
    <cfRule type="expression" dxfId="276" priority="374">
      <formula>IF(RIGHT(TEXT(AE85,"0.#"),1)=".",TRUE,FALSE)</formula>
    </cfRule>
  </conditionalFormatting>
  <conditionalFormatting sqref="AE86">
    <cfRule type="expression" dxfId="275" priority="371">
      <formula>IF(RIGHT(TEXT(AE86,"0.#"),1)=".",FALSE,TRUE)</formula>
    </cfRule>
    <cfRule type="expression" dxfId="274" priority="372">
      <formula>IF(RIGHT(TEXT(AE86,"0.#"),1)=".",TRUE,FALSE)</formula>
    </cfRule>
  </conditionalFormatting>
  <conditionalFormatting sqref="AM85">
    <cfRule type="expression" dxfId="273" priority="361">
      <formula>IF(RIGHT(TEXT(AM85,"0.#"),1)=".",FALSE,TRUE)</formula>
    </cfRule>
    <cfRule type="expression" dxfId="272" priority="362">
      <formula>IF(RIGHT(TEXT(AM85,"0.#"),1)=".",TRUE,FALSE)</formula>
    </cfRule>
  </conditionalFormatting>
  <conditionalFormatting sqref="AE87">
    <cfRule type="expression" dxfId="271" priority="369">
      <formula>IF(RIGHT(TEXT(AE87,"0.#"),1)=".",FALSE,TRUE)</formula>
    </cfRule>
    <cfRule type="expression" dxfId="270" priority="370">
      <formula>IF(RIGHT(TEXT(AE87,"0.#"),1)=".",TRUE,FALSE)</formula>
    </cfRule>
  </conditionalFormatting>
  <conditionalFormatting sqref="AI87">
    <cfRule type="expression" dxfId="269" priority="367">
      <formula>IF(RIGHT(TEXT(AI87,"0.#"),1)=".",FALSE,TRUE)</formula>
    </cfRule>
    <cfRule type="expression" dxfId="268" priority="368">
      <formula>IF(RIGHT(TEXT(AI87,"0.#"),1)=".",TRUE,FALSE)</formula>
    </cfRule>
  </conditionalFormatting>
  <conditionalFormatting sqref="AI86">
    <cfRule type="expression" dxfId="267" priority="365">
      <formula>IF(RIGHT(TEXT(AI86,"0.#"),1)=".",FALSE,TRUE)</formula>
    </cfRule>
    <cfRule type="expression" dxfId="266" priority="366">
      <formula>IF(RIGHT(TEXT(AI86,"0.#"),1)=".",TRUE,FALSE)</formula>
    </cfRule>
  </conditionalFormatting>
  <conditionalFormatting sqref="AI85">
    <cfRule type="expression" dxfId="265" priority="363">
      <formula>IF(RIGHT(TEXT(AI85,"0.#"),1)=".",FALSE,TRUE)</formula>
    </cfRule>
    <cfRule type="expression" dxfId="264" priority="364">
      <formula>IF(RIGHT(TEXT(AI85,"0.#"),1)=".",TRUE,FALSE)</formula>
    </cfRule>
  </conditionalFormatting>
  <conditionalFormatting sqref="AM86">
    <cfRule type="expression" dxfId="263" priority="359">
      <formula>IF(RIGHT(TEXT(AM86,"0.#"),1)=".",FALSE,TRUE)</formula>
    </cfRule>
    <cfRule type="expression" dxfId="262" priority="360">
      <formula>IF(RIGHT(TEXT(AM86,"0.#"),1)=".",TRUE,FALSE)</formula>
    </cfRule>
  </conditionalFormatting>
  <conditionalFormatting sqref="AM87">
    <cfRule type="expression" dxfId="261" priority="357">
      <formula>IF(RIGHT(TEXT(AM87,"0.#"),1)=".",FALSE,TRUE)</formula>
    </cfRule>
    <cfRule type="expression" dxfId="260" priority="358">
      <formula>IF(RIGHT(TEXT(AM87,"0.#"),1)=".",TRUE,FALSE)</formula>
    </cfRule>
  </conditionalFormatting>
  <conditionalFormatting sqref="AQ85:AQ87">
    <cfRule type="expression" dxfId="259" priority="355">
      <formula>IF(RIGHT(TEXT(AQ85,"0.#"),1)=".",FALSE,TRUE)</formula>
    </cfRule>
    <cfRule type="expression" dxfId="258" priority="356">
      <formula>IF(RIGHT(TEXT(AQ85,"0.#"),1)=".",TRUE,FALSE)</formula>
    </cfRule>
  </conditionalFormatting>
  <conditionalFormatting sqref="AU85:AU87">
    <cfRule type="expression" dxfId="257" priority="353">
      <formula>IF(RIGHT(TEXT(AU85,"0.#"),1)=".",FALSE,TRUE)</formula>
    </cfRule>
    <cfRule type="expression" dxfId="256" priority="354">
      <formula>IF(RIGHT(TEXT(AU85,"0.#"),1)=".",TRUE,FALSE)</formula>
    </cfRule>
  </conditionalFormatting>
  <conditionalFormatting sqref="AE124">
    <cfRule type="expression" dxfId="255" priority="351">
      <formula>IF(RIGHT(TEXT(AE124,"0.#"),1)=".",FALSE,TRUE)</formula>
    </cfRule>
    <cfRule type="expression" dxfId="254" priority="352">
      <formula>IF(RIGHT(TEXT(AE124,"0.#"),1)=".",TRUE,FALSE)</formula>
    </cfRule>
  </conditionalFormatting>
  <conditionalFormatting sqref="AE125">
    <cfRule type="expression" dxfId="253" priority="349">
      <formula>IF(RIGHT(TEXT(AE125,"0.#"),1)=".",FALSE,TRUE)</formula>
    </cfRule>
    <cfRule type="expression" dxfId="252" priority="350">
      <formula>IF(RIGHT(TEXT(AE125,"0.#"),1)=".",TRUE,FALSE)</formula>
    </cfRule>
  </conditionalFormatting>
  <conditionalFormatting sqref="AM124">
    <cfRule type="expression" dxfId="251" priority="339">
      <formula>IF(RIGHT(TEXT(AM124,"0.#"),1)=".",FALSE,TRUE)</formula>
    </cfRule>
    <cfRule type="expression" dxfId="250" priority="340">
      <formula>IF(RIGHT(TEXT(AM124,"0.#"),1)=".",TRUE,FALSE)</formula>
    </cfRule>
  </conditionalFormatting>
  <conditionalFormatting sqref="AE126">
    <cfRule type="expression" dxfId="249" priority="347">
      <formula>IF(RIGHT(TEXT(AE126,"0.#"),1)=".",FALSE,TRUE)</formula>
    </cfRule>
    <cfRule type="expression" dxfId="248" priority="348">
      <formula>IF(RIGHT(TEXT(AE126,"0.#"),1)=".",TRUE,FALSE)</formula>
    </cfRule>
  </conditionalFormatting>
  <conditionalFormatting sqref="AI126">
    <cfRule type="expression" dxfId="247" priority="345">
      <formula>IF(RIGHT(TEXT(AI126,"0.#"),1)=".",FALSE,TRUE)</formula>
    </cfRule>
    <cfRule type="expression" dxfId="246" priority="346">
      <formula>IF(RIGHT(TEXT(AI126,"0.#"),1)=".",TRUE,FALSE)</formula>
    </cfRule>
  </conditionalFormatting>
  <conditionalFormatting sqref="AI125">
    <cfRule type="expression" dxfId="245" priority="343">
      <formula>IF(RIGHT(TEXT(AI125,"0.#"),1)=".",FALSE,TRUE)</formula>
    </cfRule>
    <cfRule type="expression" dxfId="244" priority="344">
      <formula>IF(RIGHT(TEXT(AI125,"0.#"),1)=".",TRUE,FALSE)</formula>
    </cfRule>
  </conditionalFormatting>
  <conditionalFormatting sqref="AI124">
    <cfRule type="expression" dxfId="243" priority="341">
      <formula>IF(RIGHT(TEXT(AI124,"0.#"),1)=".",FALSE,TRUE)</formula>
    </cfRule>
    <cfRule type="expression" dxfId="242" priority="342">
      <formula>IF(RIGHT(TEXT(AI124,"0.#"),1)=".",TRUE,FALSE)</formula>
    </cfRule>
  </conditionalFormatting>
  <conditionalFormatting sqref="AM125">
    <cfRule type="expression" dxfId="241" priority="337">
      <formula>IF(RIGHT(TEXT(AM125,"0.#"),1)=".",FALSE,TRUE)</formula>
    </cfRule>
    <cfRule type="expression" dxfId="240" priority="338">
      <formula>IF(RIGHT(TEXT(AM125,"0.#"),1)=".",TRUE,FALSE)</formula>
    </cfRule>
  </conditionalFormatting>
  <conditionalFormatting sqref="AM126">
    <cfRule type="expression" dxfId="239" priority="335">
      <formula>IF(RIGHT(TEXT(AM126,"0.#"),1)=".",FALSE,TRUE)</formula>
    </cfRule>
    <cfRule type="expression" dxfId="238" priority="336">
      <formula>IF(RIGHT(TEXT(AM126,"0.#"),1)=".",TRUE,FALSE)</formula>
    </cfRule>
  </conditionalFormatting>
  <conditionalFormatting sqref="AQ124:AQ126">
    <cfRule type="expression" dxfId="237" priority="333">
      <formula>IF(RIGHT(TEXT(AQ124,"0.#"),1)=".",FALSE,TRUE)</formula>
    </cfRule>
    <cfRule type="expression" dxfId="236" priority="334">
      <formula>IF(RIGHT(TEXT(AQ124,"0.#"),1)=".",TRUE,FALSE)</formula>
    </cfRule>
  </conditionalFormatting>
  <conditionalFormatting sqref="AU124:AU126">
    <cfRule type="expression" dxfId="235" priority="331">
      <formula>IF(RIGHT(TEXT(AU124,"0.#"),1)=".",FALSE,TRUE)</formula>
    </cfRule>
    <cfRule type="expression" dxfId="234" priority="332">
      <formula>IF(RIGHT(TEXT(AU124,"0.#"),1)=".",TRUE,FALSE)</formula>
    </cfRule>
  </conditionalFormatting>
  <conditionalFormatting sqref="AE119">
    <cfRule type="expression" dxfId="233" priority="329">
      <formula>IF(RIGHT(TEXT(AE119,"0.#"),1)=".",FALSE,TRUE)</formula>
    </cfRule>
    <cfRule type="expression" dxfId="232" priority="330">
      <formula>IF(RIGHT(TEXT(AE119,"0.#"),1)=".",TRUE,FALSE)</formula>
    </cfRule>
  </conditionalFormatting>
  <conditionalFormatting sqref="AE120">
    <cfRule type="expression" dxfId="231" priority="327">
      <formula>IF(RIGHT(TEXT(AE120,"0.#"),1)=".",FALSE,TRUE)</formula>
    </cfRule>
    <cfRule type="expression" dxfId="230" priority="328">
      <formula>IF(RIGHT(TEXT(AE120,"0.#"),1)=".",TRUE,FALSE)</formula>
    </cfRule>
  </conditionalFormatting>
  <conditionalFormatting sqref="AM119">
    <cfRule type="expression" dxfId="229" priority="317">
      <formula>IF(RIGHT(TEXT(AM119,"0.#"),1)=".",FALSE,TRUE)</formula>
    </cfRule>
    <cfRule type="expression" dxfId="228" priority="318">
      <formula>IF(RIGHT(TEXT(AM119,"0.#"),1)=".",TRUE,FALSE)</formula>
    </cfRule>
  </conditionalFormatting>
  <conditionalFormatting sqref="AE121">
    <cfRule type="expression" dxfId="227" priority="325">
      <formula>IF(RIGHT(TEXT(AE121,"0.#"),1)=".",FALSE,TRUE)</formula>
    </cfRule>
    <cfRule type="expression" dxfId="226" priority="326">
      <formula>IF(RIGHT(TEXT(AE121,"0.#"),1)=".",TRUE,FALSE)</formula>
    </cfRule>
  </conditionalFormatting>
  <conditionalFormatting sqref="AI121">
    <cfRule type="expression" dxfId="225" priority="323">
      <formula>IF(RIGHT(TEXT(AI121,"0.#"),1)=".",FALSE,TRUE)</formula>
    </cfRule>
    <cfRule type="expression" dxfId="224" priority="324">
      <formula>IF(RIGHT(TEXT(AI121,"0.#"),1)=".",TRUE,FALSE)</formula>
    </cfRule>
  </conditionalFormatting>
  <conditionalFormatting sqref="AI120">
    <cfRule type="expression" dxfId="223" priority="321">
      <formula>IF(RIGHT(TEXT(AI120,"0.#"),1)=".",FALSE,TRUE)</formula>
    </cfRule>
    <cfRule type="expression" dxfId="222" priority="322">
      <formula>IF(RIGHT(TEXT(AI120,"0.#"),1)=".",TRUE,FALSE)</formula>
    </cfRule>
  </conditionalFormatting>
  <conditionalFormatting sqref="AI119">
    <cfRule type="expression" dxfId="221" priority="319">
      <formula>IF(RIGHT(TEXT(AI119,"0.#"),1)=".",FALSE,TRUE)</formula>
    </cfRule>
    <cfRule type="expression" dxfId="220" priority="320">
      <formula>IF(RIGHT(TEXT(AI119,"0.#"),1)=".",TRUE,FALSE)</formula>
    </cfRule>
  </conditionalFormatting>
  <conditionalFormatting sqref="AM120">
    <cfRule type="expression" dxfId="219" priority="315">
      <formula>IF(RIGHT(TEXT(AM120,"0.#"),1)=".",FALSE,TRUE)</formula>
    </cfRule>
    <cfRule type="expression" dxfId="218" priority="316">
      <formula>IF(RIGHT(TEXT(AM120,"0.#"),1)=".",TRUE,FALSE)</formula>
    </cfRule>
  </conditionalFormatting>
  <conditionalFormatting sqref="AM121">
    <cfRule type="expression" dxfId="217" priority="313">
      <formula>IF(RIGHT(TEXT(AM121,"0.#"),1)=".",FALSE,TRUE)</formula>
    </cfRule>
    <cfRule type="expression" dxfId="216" priority="314">
      <formula>IF(RIGHT(TEXT(AM121,"0.#"),1)=".",TRUE,FALSE)</formula>
    </cfRule>
  </conditionalFormatting>
  <conditionalFormatting sqref="AQ119:AQ121">
    <cfRule type="expression" dxfId="215" priority="311">
      <formula>IF(RIGHT(TEXT(AQ119,"0.#"),1)=".",FALSE,TRUE)</formula>
    </cfRule>
    <cfRule type="expression" dxfId="214" priority="312">
      <formula>IF(RIGHT(TEXT(AQ119,"0.#"),1)=".",TRUE,FALSE)</formula>
    </cfRule>
  </conditionalFormatting>
  <conditionalFormatting sqref="AU119:AU121">
    <cfRule type="expression" dxfId="213" priority="309">
      <formula>IF(RIGHT(TEXT(AU119,"0.#"),1)=".",FALSE,TRUE)</formula>
    </cfRule>
    <cfRule type="expression" dxfId="212" priority="310">
      <formula>IF(RIGHT(TEXT(AU119,"0.#"),1)=".",TRUE,FALSE)</formula>
    </cfRule>
  </conditionalFormatting>
  <conditionalFormatting sqref="AE158">
    <cfRule type="expression" dxfId="211" priority="307">
      <formula>IF(RIGHT(TEXT(AE158,"0.#"),1)=".",FALSE,TRUE)</formula>
    </cfRule>
    <cfRule type="expression" dxfId="210" priority="308">
      <formula>IF(RIGHT(TEXT(AE158,"0.#"),1)=".",TRUE,FALSE)</formula>
    </cfRule>
  </conditionalFormatting>
  <conditionalFormatting sqref="AE159">
    <cfRule type="expression" dxfId="209" priority="305">
      <formula>IF(RIGHT(TEXT(AE159,"0.#"),1)=".",FALSE,TRUE)</formula>
    </cfRule>
    <cfRule type="expression" dxfId="208" priority="306">
      <formula>IF(RIGHT(TEXT(AE159,"0.#"),1)=".",TRUE,FALSE)</formula>
    </cfRule>
  </conditionalFormatting>
  <conditionalFormatting sqref="AM158">
    <cfRule type="expression" dxfId="207" priority="295">
      <formula>IF(RIGHT(TEXT(AM158,"0.#"),1)=".",FALSE,TRUE)</formula>
    </cfRule>
    <cfRule type="expression" dxfId="206" priority="296">
      <formula>IF(RIGHT(TEXT(AM158,"0.#"),1)=".",TRUE,FALSE)</formula>
    </cfRule>
  </conditionalFormatting>
  <conditionalFormatting sqref="AE160">
    <cfRule type="expression" dxfId="205" priority="303">
      <formula>IF(RIGHT(TEXT(AE160,"0.#"),1)=".",FALSE,TRUE)</formula>
    </cfRule>
    <cfRule type="expression" dxfId="204" priority="304">
      <formula>IF(RIGHT(TEXT(AE160,"0.#"),1)=".",TRUE,FALSE)</formula>
    </cfRule>
  </conditionalFormatting>
  <conditionalFormatting sqref="AI160">
    <cfRule type="expression" dxfId="203" priority="301">
      <formula>IF(RIGHT(TEXT(AI160,"0.#"),1)=".",FALSE,TRUE)</formula>
    </cfRule>
    <cfRule type="expression" dxfId="202" priority="302">
      <formula>IF(RIGHT(TEXT(AI160,"0.#"),1)=".",TRUE,FALSE)</formula>
    </cfRule>
  </conditionalFormatting>
  <conditionalFormatting sqref="AI159">
    <cfRule type="expression" dxfId="201" priority="299">
      <formula>IF(RIGHT(TEXT(AI159,"0.#"),1)=".",FALSE,TRUE)</formula>
    </cfRule>
    <cfRule type="expression" dxfId="200" priority="300">
      <formula>IF(RIGHT(TEXT(AI159,"0.#"),1)=".",TRUE,FALSE)</formula>
    </cfRule>
  </conditionalFormatting>
  <conditionalFormatting sqref="AI158">
    <cfRule type="expression" dxfId="199" priority="297">
      <formula>IF(RIGHT(TEXT(AI158,"0.#"),1)=".",FALSE,TRUE)</formula>
    </cfRule>
    <cfRule type="expression" dxfId="198" priority="298">
      <formula>IF(RIGHT(TEXT(AI158,"0.#"),1)=".",TRUE,FALSE)</formula>
    </cfRule>
  </conditionalFormatting>
  <conditionalFormatting sqref="AM159">
    <cfRule type="expression" dxfId="197" priority="293">
      <formula>IF(RIGHT(TEXT(AM159,"0.#"),1)=".",FALSE,TRUE)</formula>
    </cfRule>
    <cfRule type="expression" dxfId="196" priority="294">
      <formula>IF(RIGHT(TEXT(AM159,"0.#"),1)=".",TRUE,FALSE)</formula>
    </cfRule>
  </conditionalFormatting>
  <conditionalFormatting sqref="AM160">
    <cfRule type="expression" dxfId="195" priority="291">
      <formula>IF(RIGHT(TEXT(AM160,"0.#"),1)=".",FALSE,TRUE)</formula>
    </cfRule>
    <cfRule type="expression" dxfId="194" priority="292">
      <formula>IF(RIGHT(TEXT(AM160,"0.#"),1)=".",TRUE,FALSE)</formula>
    </cfRule>
  </conditionalFormatting>
  <conditionalFormatting sqref="AQ158:AQ160">
    <cfRule type="expression" dxfId="193" priority="289">
      <formula>IF(RIGHT(TEXT(AQ158,"0.#"),1)=".",FALSE,TRUE)</formula>
    </cfRule>
    <cfRule type="expression" dxfId="192" priority="290">
      <formula>IF(RIGHT(TEXT(AQ158,"0.#"),1)=".",TRUE,FALSE)</formula>
    </cfRule>
  </conditionalFormatting>
  <conditionalFormatting sqref="AU158:AU160">
    <cfRule type="expression" dxfId="191" priority="287">
      <formula>IF(RIGHT(TEXT(AU158,"0.#"),1)=".",FALSE,TRUE)</formula>
    </cfRule>
    <cfRule type="expression" dxfId="190" priority="288">
      <formula>IF(RIGHT(TEXT(AU158,"0.#"),1)=".",TRUE,FALSE)</formula>
    </cfRule>
  </conditionalFormatting>
  <conditionalFormatting sqref="AE153">
    <cfRule type="expression" dxfId="189" priority="285">
      <formula>IF(RIGHT(TEXT(AE153,"0.#"),1)=".",FALSE,TRUE)</formula>
    </cfRule>
    <cfRule type="expression" dxfId="188" priority="286">
      <formula>IF(RIGHT(TEXT(AE153,"0.#"),1)=".",TRUE,FALSE)</formula>
    </cfRule>
  </conditionalFormatting>
  <conditionalFormatting sqref="AE154">
    <cfRule type="expression" dxfId="187" priority="283">
      <formula>IF(RIGHT(TEXT(AE154,"0.#"),1)=".",FALSE,TRUE)</formula>
    </cfRule>
    <cfRule type="expression" dxfId="186" priority="284">
      <formula>IF(RIGHT(TEXT(AE154,"0.#"),1)=".",TRUE,FALSE)</formula>
    </cfRule>
  </conditionalFormatting>
  <conditionalFormatting sqref="AM153">
    <cfRule type="expression" dxfId="185" priority="273">
      <formula>IF(RIGHT(TEXT(AM153,"0.#"),1)=".",FALSE,TRUE)</formula>
    </cfRule>
    <cfRule type="expression" dxfId="184" priority="274">
      <formula>IF(RIGHT(TEXT(AM153,"0.#"),1)=".",TRUE,FALSE)</formula>
    </cfRule>
  </conditionalFormatting>
  <conditionalFormatting sqref="AE155">
    <cfRule type="expression" dxfId="183" priority="281">
      <formula>IF(RIGHT(TEXT(AE155,"0.#"),1)=".",FALSE,TRUE)</formula>
    </cfRule>
    <cfRule type="expression" dxfId="182" priority="282">
      <formula>IF(RIGHT(TEXT(AE155,"0.#"),1)=".",TRUE,FALSE)</formula>
    </cfRule>
  </conditionalFormatting>
  <conditionalFormatting sqref="AI155">
    <cfRule type="expression" dxfId="181" priority="279">
      <formula>IF(RIGHT(TEXT(AI155,"0.#"),1)=".",FALSE,TRUE)</formula>
    </cfRule>
    <cfRule type="expression" dxfId="180" priority="280">
      <formula>IF(RIGHT(TEXT(AI155,"0.#"),1)=".",TRUE,FALSE)</formula>
    </cfRule>
  </conditionalFormatting>
  <conditionalFormatting sqref="AI154">
    <cfRule type="expression" dxfId="179" priority="277">
      <formula>IF(RIGHT(TEXT(AI154,"0.#"),1)=".",FALSE,TRUE)</formula>
    </cfRule>
    <cfRule type="expression" dxfId="178" priority="278">
      <formula>IF(RIGHT(TEXT(AI154,"0.#"),1)=".",TRUE,FALSE)</formula>
    </cfRule>
  </conditionalFormatting>
  <conditionalFormatting sqref="AI153">
    <cfRule type="expression" dxfId="177" priority="275">
      <formula>IF(RIGHT(TEXT(AI153,"0.#"),1)=".",FALSE,TRUE)</formula>
    </cfRule>
    <cfRule type="expression" dxfId="176" priority="276">
      <formula>IF(RIGHT(TEXT(AI153,"0.#"),1)=".",TRUE,FALSE)</formula>
    </cfRule>
  </conditionalFormatting>
  <conditionalFormatting sqref="AM154">
    <cfRule type="expression" dxfId="175" priority="271">
      <formula>IF(RIGHT(TEXT(AM154,"0.#"),1)=".",FALSE,TRUE)</formula>
    </cfRule>
    <cfRule type="expression" dxfId="174" priority="272">
      <formula>IF(RIGHT(TEXT(AM154,"0.#"),1)=".",TRUE,FALSE)</formula>
    </cfRule>
  </conditionalFormatting>
  <conditionalFormatting sqref="AM155">
    <cfRule type="expression" dxfId="173" priority="269">
      <formula>IF(RIGHT(TEXT(AM155,"0.#"),1)=".",FALSE,TRUE)</formula>
    </cfRule>
    <cfRule type="expression" dxfId="172" priority="270">
      <formula>IF(RIGHT(TEXT(AM155,"0.#"),1)=".",TRUE,FALSE)</formula>
    </cfRule>
  </conditionalFormatting>
  <conditionalFormatting sqref="AQ153:AQ155">
    <cfRule type="expression" dxfId="171" priority="267">
      <formula>IF(RIGHT(TEXT(AQ153,"0.#"),1)=".",FALSE,TRUE)</formula>
    </cfRule>
    <cfRule type="expression" dxfId="170" priority="268">
      <formula>IF(RIGHT(TEXT(AQ153,"0.#"),1)=".",TRUE,FALSE)</formula>
    </cfRule>
  </conditionalFormatting>
  <conditionalFormatting sqref="AU153:AU155">
    <cfRule type="expression" dxfId="169" priority="265">
      <formula>IF(RIGHT(TEXT(AU153,"0.#"),1)=".",FALSE,TRUE)</formula>
    </cfRule>
    <cfRule type="expression" dxfId="168" priority="266">
      <formula>IF(RIGHT(TEXT(AU153,"0.#"),1)=".",TRUE,FALSE)</formula>
    </cfRule>
  </conditionalFormatting>
  <conditionalFormatting sqref="AE192">
    <cfRule type="expression" dxfId="167" priority="263">
      <formula>IF(RIGHT(TEXT(AE192,"0.#"),1)=".",FALSE,TRUE)</formula>
    </cfRule>
    <cfRule type="expression" dxfId="166" priority="264">
      <formula>IF(RIGHT(TEXT(AE192,"0.#"),1)=".",TRUE,FALSE)</formula>
    </cfRule>
  </conditionalFormatting>
  <conditionalFormatting sqref="AE193">
    <cfRule type="expression" dxfId="165" priority="261">
      <formula>IF(RIGHT(TEXT(AE193,"0.#"),1)=".",FALSE,TRUE)</formula>
    </cfRule>
    <cfRule type="expression" dxfId="164" priority="262">
      <formula>IF(RIGHT(TEXT(AE193,"0.#"),1)=".",TRUE,FALSE)</formula>
    </cfRule>
  </conditionalFormatting>
  <conditionalFormatting sqref="AM192">
    <cfRule type="expression" dxfId="163" priority="251">
      <formula>IF(RIGHT(TEXT(AM192,"0.#"),1)=".",FALSE,TRUE)</formula>
    </cfRule>
    <cfRule type="expression" dxfId="162" priority="252">
      <formula>IF(RIGHT(TEXT(AM192,"0.#"),1)=".",TRUE,FALSE)</formula>
    </cfRule>
  </conditionalFormatting>
  <conditionalFormatting sqref="AE194">
    <cfRule type="expression" dxfId="161" priority="259">
      <formula>IF(RIGHT(TEXT(AE194,"0.#"),1)=".",FALSE,TRUE)</formula>
    </cfRule>
    <cfRule type="expression" dxfId="160" priority="260">
      <formula>IF(RIGHT(TEXT(AE194,"0.#"),1)=".",TRUE,FALSE)</formula>
    </cfRule>
  </conditionalFormatting>
  <conditionalFormatting sqref="AI194">
    <cfRule type="expression" dxfId="159" priority="257">
      <formula>IF(RIGHT(TEXT(AI194,"0.#"),1)=".",FALSE,TRUE)</formula>
    </cfRule>
    <cfRule type="expression" dxfId="158" priority="258">
      <formula>IF(RIGHT(TEXT(AI194,"0.#"),1)=".",TRUE,FALSE)</formula>
    </cfRule>
  </conditionalFormatting>
  <conditionalFormatting sqref="AI193">
    <cfRule type="expression" dxfId="157" priority="255">
      <formula>IF(RIGHT(TEXT(AI193,"0.#"),1)=".",FALSE,TRUE)</formula>
    </cfRule>
    <cfRule type="expression" dxfId="156" priority="256">
      <formula>IF(RIGHT(TEXT(AI193,"0.#"),1)=".",TRUE,FALSE)</formula>
    </cfRule>
  </conditionalFormatting>
  <conditionalFormatting sqref="AI192">
    <cfRule type="expression" dxfId="155" priority="253">
      <formula>IF(RIGHT(TEXT(AI192,"0.#"),1)=".",FALSE,TRUE)</formula>
    </cfRule>
    <cfRule type="expression" dxfId="154" priority="254">
      <formula>IF(RIGHT(TEXT(AI192,"0.#"),1)=".",TRUE,FALSE)</formula>
    </cfRule>
  </conditionalFormatting>
  <conditionalFormatting sqref="AM193">
    <cfRule type="expression" dxfId="153" priority="249">
      <formula>IF(RIGHT(TEXT(AM193,"0.#"),1)=".",FALSE,TRUE)</formula>
    </cfRule>
    <cfRule type="expression" dxfId="152" priority="250">
      <formula>IF(RIGHT(TEXT(AM193,"0.#"),1)=".",TRUE,FALSE)</formula>
    </cfRule>
  </conditionalFormatting>
  <conditionalFormatting sqref="AM194">
    <cfRule type="expression" dxfId="151" priority="247">
      <formula>IF(RIGHT(TEXT(AM194,"0.#"),1)=".",FALSE,TRUE)</formula>
    </cfRule>
    <cfRule type="expression" dxfId="150" priority="248">
      <formula>IF(RIGHT(TEXT(AM194,"0.#"),1)=".",TRUE,FALSE)</formula>
    </cfRule>
  </conditionalFormatting>
  <conditionalFormatting sqref="AQ192:AQ194">
    <cfRule type="expression" dxfId="149" priority="245">
      <formula>IF(RIGHT(TEXT(AQ192,"0.#"),1)=".",FALSE,TRUE)</formula>
    </cfRule>
    <cfRule type="expression" dxfId="148" priority="246">
      <formula>IF(RIGHT(TEXT(AQ192,"0.#"),1)=".",TRUE,FALSE)</formula>
    </cfRule>
  </conditionalFormatting>
  <conditionalFormatting sqref="AU192:AU194">
    <cfRule type="expression" dxfId="147" priority="243">
      <formula>IF(RIGHT(TEXT(AU192,"0.#"),1)=".",FALSE,TRUE)</formula>
    </cfRule>
    <cfRule type="expression" dxfId="146" priority="244">
      <formula>IF(RIGHT(TEXT(AU192,"0.#"),1)=".",TRUE,FALSE)</formula>
    </cfRule>
  </conditionalFormatting>
  <conditionalFormatting sqref="AE187">
    <cfRule type="expression" dxfId="145" priority="241">
      <formula>IF(RIGHT(TEXT(AE187,"0.#"),1)=".",FALSE,TRUE)</formula>
    </cfRule>
    <cfRule type="expression" dxfId="144" priority="242">
      <formula>IF(RIGHT(TEXT(AE187,"0.#"),1)=".",TRUE,FALSE)</formula>
    </cfRule>
  </conditionalFormatting>
  <conditionalFormatting sqref="AE188">
    <cfRule type="expression" dxfId="143" priority="239">
      <formula>IF(RIGHT(TEXT(AE188,"0.#"),1)=".",FALSE,TRUE)</formula>
    </cfRule>
    <cfRule type="expression" dxfId="142" priority="240">
      <formula>IF(RIGHT(TEXT(AE188,"0.#"),1)=".",TRUE,FALSE)</formula>
    </cfRule>
  </conditionalFormatting>
  <conditionalFormatting sqref="AM187">
    <cfRule type="expression" dxfId="141" priority="229">
      <formula>IF(RIGHT(TEXT(AM187,"0.#"),1)=".",FALSE,TRUE)</formula>
    </cfRule>
    <cfRule type="expression" dxfId="140" priority="230">
      <formula>IF(RIGHT(TEXT(AM187,"0.#"),1)=".",TRUE,FALSE)</formula>
    </cfRule>
  </conditionalFormatting>
  <conditionalFormatting sqref="AE189">
    <cfRule type="expression" dxfId="139" priority="237">
      <formula>IF(RIGHT(TEXT(AE189,"0.#"),1)=".",FALSE,TRUE)</formula>
    </cfRule>
    <cfRule type="expression" dxfId="138" priority="238">
      <formula>IF(RIGHT(TEXT(AE189,"0.#"),1)=".",TRUE,FALSE)</formula>
    </cfRule>
  </conditionalFormatting>
  <conditionalFormatting sqref="AI189">
    <cfRule type="expression" dxfId="137" priority="235">
      <formula>IF(RIGHT(TEXT(AI189,"0.#"),1)=".",FALSE,TRUE)</formula>
    </cfRule>
    <cfRule type="expression" dxfId="136" priority="236">
      <formula>IF(RIGHT(TEXT(AI189,"0.#"),1)=".",TRUE,FALSE)</formula>
    </cfRule>
  </conditionalFormatting>
  <conditionalFormatting sqref="AI188">
    <cfRule type="expression" dxfId="135" priority="233">
      <formula>IF(RIGHT(TEXT(AI188,"0.#"),1)=".",FALSE,TRUE)</formula>
    </cfRule>
    <cfRule type="expression" dxfId="134" priority="234">
      <formula>IF(RIGHT(TEXT(AI188,"0.#"),1)=".",TRUE,FALSE)</formula>
    </cfRule>
  </conditionalFormatting>
  <conditionalFormatting sqref="AI187">
    <cfRule type="expression" dxfId="133" priority="231">
      <formula>IF(RIGHT(TEXT(AI187,"0.#"),1)=".",FALSE,TRUE)</formula>
    </cfRule>
    <cfRule type="expression" dxfId="132" priority="232">
      <formula>IF(RIGHT(TEXT(AI187,"0.#"),1)=".",TRUE,FALSE)</formula>
    </cfRule>
  </conditionalFormatting>
  <conditionalFormatting sqref="AM188">
    <cfRule type="expression" dxfId="131" priority="227">
      <formula>IF(RIGHT(TEXT(AM188,"0.#"),1)=".",FALSE,TRUE)</formula>
    </cfRule>
    <cfRule type="expression" dxfId="130" priority="228">
      <formula>IF(RIGHT(TEXT(AM188,"0.#"),1)=".",TRUE,FALSE)</formula>
    </cfRule>
  </conditionalFormatting>
  <conditionalFormatting sqref="AM189">
    <cfRule type="expression" dxfId="129" priority="225">
      <formula>IF(RIGHT(TEXT(AM189,"0.#"),1)=".",FALSE,TRUE)</formula>
    </cfRule>
    <cfRule type="expression" dxfId="128" priority="226">
      <formula>IF(RIGHT(TEXT(AM189,"0.#"),1)=".",TRUE,FALSE)</formula>
    </cfRule>
  </conditionalFormatting>
  <conditionalFormatting sqref="AQ187:AQ189">
    <cfRule type="expression" dxfId="127" priority="223">
      <formula>IF(RIGHT(TEXT(AQ187,"0.#"),1)=".",FALSE,TRUE)</formula>
    </cfRule>
    <cfRule type="expression" dxfId="126" priority="224">
      <formula>IF(RIGHT(TEXT(AQ187,"0.#"),1)=".",TRUE,FALSE)</formula>
    </cfRule>
  </conditionalFormatting>
  <conditionalFormatting sqref="AU187:AU189">
    <cfRule type="expression" dxfId="125" priority="221">
      <formula>IF(RIGHT(TEXT(AU187,"0.#"),1)=".",FALSE,TRUE)</formula>
    </cfRule>
    <cfRule type="expression" dxfId="124" priority="222">
      <formula>IF(RIGHT(TEXT(AU187,"0.#"),1)=".",TRUE,FALSE)</formula>
    </cfRule>
  </conditionalFormatting>
  <conditionalFormatting sqref="AE56">
    <cfRule type="expression" dxfId="123" priority="219">
      <formula>IF(RIGHT(TEXT(AE56,"0.#"),1)=".",FALSE,TRUE)</formula>
    </cfRule>
    <cfRule type="expression" dxfId="122" priority="220">
      <formula>IF(RIGHT(TEXT(AE56,"0.#"),1)=".",TRUE,FALSE)</formula>
    </cfRule>
  </conditionalFormatting>
  <conditionalFormatting sqref="AE57">
    <cfRule type="expression" dxfId="121" priority="217">
      <formula>IF(RIGHT(TEXT(AE57,"0.#"),1)=".",FALSE,TRUE)</formula>
    </cfRule>
    <cfRule type="expression" dxfId="120" priority="218">
      <formula>IF(RIGHT(TEXT(AE57,"0.#"),1)=".",TRUE,FALSE)</formula>
    </cfRule>
  </conditionalFormatting>
  <conditionalFormatting sqref="AM56">
    <cfRule type="expression" dxfId="119" priority="207">
      <formula>IF(RIGHT(TEXT(AM56,"0.#"),1)=".",FALSE,TRUE)</formula>
    </cfRule>
    <cfRule type="expression" dxfId="118" priority="208">
      <formula>IF(RIGHT(TEXT(AM56,"0.#"),1)=".",TRUE,FALSE)</formula>
    </cfRule>
  </conditionalFormatting>
  <conditionalFormatting sqref="AE58">
    <cfRule type="expression" dxfId="117" priority="215">
      <formula>IF(RIGHT(TEXT(AE58,"0.#"),1)=".",FALSE,TRUE)</formula>
    </cfRule>
    <cfRule type="expression" dxfId="116" priority="216">
      <formula>IF(RIGHT(TEXT(AE58,"0.#"),1)=".",TRUE,FALSE)</formula>
    </cfRule>
  </conditionalFormatting>
  <conditionalFormatting sqref="AI58">
    <cfRule type="expression" dxfId="115" priority="213">
      <formula>IF(RIGHT(TEXT(AI58,"0.#"),1)=".",FALSE,TRUE)</formula>
    </cfRule>
    <cfRule type="expression" dxfId="114" priority="214">
      <formula>IF(RIGHT(TEXT(AI58,"0.#"),1)=".",TRUE,FALSE)</formula>
    </cfRule>
  </conditionalFormatting>
  <conditionalFormatting sqref="AI57">
    <cfRule type="expression" dxfId="113" priority="211">
      <formula>IF(RIGHT(TEXT(AI57,"0.#"),1)=".",FALSE,TRUE)</formula>
    </cfRule>
    <cfRule type="expression" dxfId="112" priority="212">
      <formula>IF(RIGHT(TEXT(AI57,"0.#"),1)=".",TRUE,FALSE)</formula>
    </cfRule>
  </conditionalFormatting>
  <conditionalFormatting sqref="AI56">
    <cfRule type="expression" dxfId="111" priority="209">
      <formula>IF(RIGHT(TEXT(AI56,"0.#"),1)=".",FALSE,TRUE)</formula>
    </cfRule>
    <cfRule type="expression" dxfId="110" priority="210">
      <formula>IF(RIGHT(TEXT(AI56,"0.#"),1)=".",TRUE,FALSE)</formula>
    </cfRule>
  </conditionalFormatting>
  <conditionalFormatting sqref="AM57">
    <cfRule type="expression" dxfId="109" priority="205">
      <formula>IF(RIGHT(TEXT(AM57,"0.#"),1)=".",FALSE,TRUE)</formula>
    </cfRule>
    <cfRule type="expression" dxfId="108" priority="206">
      <formula>IF(RIGHT(TEXT(AM57,"0.#"),1)=".",TRUE,FALSE)</formula>
    </cfRule>
  </conditionalFormatting>
  <conditionalFormatting sqref="AM58">
    <cfRule type="expression" dxfId="107" priority="203">
      <formula>IF(RIGHT(TEXT(AM58,"0.#"),1)=".",FALSE,TRUE)</formula>
    </cfRule>
    <cfRule type="expression" dxfId="106" priority="204">
      <formula>IF(RIGHT(TEXT(AM58,"0.#"),1)=".",TRUE,FALSE)</formula>
    </cfRule>
  </conditionalFormatting>
  <conditionalFormatting sqref="AQ56:AQ58">
    <cfRule type="expression" dxfId="105" priority="201">
      <formula>IF(RIGHT(TEXT(AQ56,"0.#"),1)=".",FALSE,TRUE)</formula>
    </cfRule>
    <cfRule type="expression" dxfId="104" priority="202">
      <formula>IF(RIGHT(TEXT(AQ56,"0.#"),1)=".",TRUE,FALSE)</formula>
    </cfRule>
  </conditionalFormatting>
  <conditionalFormatting sqref="AU56:AU58">
    <cfRule type="expression" dxfId="103" priority="199">
      <formula>IF(RIGHT(TEXT(AU56,"0.#"),1)=".",FALSE,TRUE)</formula>
    </cfRule>
    <cfRule type="expression" dxfId="102" priority="200">
      <formula>IF(RIGHT(TEXT(AU56,"0.#"),1)=".",TRUE,FALSE)</formula>
    </cfRule>
  </conditionalFormatting>
  <conditionalFormatting sqref="AE51">
    <cfRule type="expression" dxfId="101" priority="197">
      <formula>IF(RIGHT(TEXT(AE51,"0.#"),1)=".",FALSE,TRUE)</formula>
    </cfRule>
    <cfRule type="expression" dxfId="100" priority="198">
      <formula>IF(RIGHT(TEXT(AE51,"0.#"),1)=".",TRUE,FALSE)</formula>
    </cfRule>
  </conditionalFormatting>
  <conditionalFormatting sqref="AE52">
    <cfRule type="expression" dxfId="99" priority="195">
      <formula>IF(RIGHT(TEXT(AE52,"0.#"),1)=".",FALSE,TRUE)</formula>
    </cfRule>
    <cfRule type="expression" dxfId="98" priority="196">
      <formula>IF(RIGHT(TEXT(AE52,"0.#"),1)=".",TRUE,FALSE)</formula>
    </cfRule>
  </conditionalFormatting>
  <conditionalFormatting sqref="AM51">
    <cfRule type="expression" dxfId="97" priority="185">
      <formula>IF(RIGHT(TEXT(AM51,"0.#"),1)=".",FALSE,TRUE)</formula>
    </cfRule>
    <cfRule type="expression" dxfId="96" priority="186">
      <formula>IF(RIGHT(TEXT(AM51,"0.#"),1)=".",TRUE,FALSE)</formula>
    </cfRule>
  </conditionalFormatting>
  <conditionalFormatting sqref="AE53">
    <cfRule type="expression" dxfId="95" priority="193">
      <formula>IF(RIGHT(TEXT(AE53,"0.#"),1)=".",FALSE,TRUE)</formula>
    </cfRule>
    <cfRule type="expression" dxfId="94" priority="194">
      <formula>IF(RIGHT(TEXT(AE53,"0.#"),1)=".",TRUE,FALSE)</formula>
    </cfRule>
  </conditionalFormatting>
  <conditionalFormatting sqref="AI53">
    <cfRule type="expression" dxfId="93" priority="191">
      <formula>IF(RIGHT(TEXT(AI53,"0.#"),1)=".",FALSE,TRUE)</formula>
    </cfRule>
    <cfRule type="expression" dxfId="92" priority="192">
      <formula>IF(RIGHT(TEXT(AI53,"0.#"),1)=".",TRUE,FALSE)</formula>
    </cfRule>
  </conditionalFormatting>
  <conditionalFormatting sqref="AI52">
    <cfRule type="expression" dxfId="91" priority="189">
      <formula>IF(RIGHT(TEXT(AI52,"0.#"),1)=".",FALSE,TRUE)</formula>
    </cfRule>
    <cfRule type="expression" dxfId="90" priority="190">
      <formula>IF(RIGHT(TEXT(AI52,"0.#"),1)=".",TRUE,FALSE)</formula>
    </cfRule>
  </conditionalFormatting>
  <conditionalFormatting sqref="AI51">
    <cfRule type="expression" dxfId="89" priority="187">
      <formula>IF(RIGHT(TEXT(AI51,"0.#"),1)=".",FALSE,TRUE)</formula>
    </cfRule>
    <cfRule type="expression" dxfId="88" priority="188">
      <formula>IF(RIGHT(TEXT(AI51,"0.#"),1)=".",TRUE,FALSE)</formula>
    </cfRule>
  </conditionalFormatting>
  <conditionalFormatting sqref="AM52">
    <cfRule type="expression" dxfId="87" priority="183">
      <formula>IF(RIGHT(TEXT(AM52,"0.#"),1)=".",FALSE,TRUE)</formula>
    </cfRule>
    <cfRule type="expression" dxfId="86" priority="184">
      <formula>IF(RIGHT(TEXT(AM52,"0.#"),1)=".",TRUE,FALSE)</formula>
    </cfRule>
  </conditionalFormatting>
  <conditionalFormatting sqref="AM53">
    <cfRule type="expression" dxfId="85" priority="181">
      <formula>IF(RIGHT(TEXT(AM53,"0.#"),1)=".",FALSE,TRUE)</formula>
    </cfRule>
    <cfRule type="expression" dxfId="84" priority="182">
      <formula>IF(RIGHT(TEXT(AM53,"0.#"),1)=".",TRUE,FALSE)</formula>
    </cfRule>
  </conditionalFormatting>
  <conditionalFormatting sqref="AQ51:AQ53">
    <cfRule type="expression" dxfId="83" priority="179">
      <formula>IF(RIGHT(TEXT(AQ51,"0.#"),1)=".",FALSE,TRUE)</formula>
    </cfRule>
    <cfRule type="expression" dxfId="82" priority="180">
      <formula>IF(RIGHT(TEXT(AQ51,"0.#"),1)=".",TRUE,FALSE)</formula>
    </cfRule>
  </conditionalFormatting>
  <conditionalFormatting sqref="AU51:AU53">
    <cfRule type="expression" dxfId="81" priority="177">
      <formula>IF(RIGHT(TEXT(AU51,"0.#"),1)=".",FALSE,TRUE)</formula>
    </cfRule>
    <cfRule type="expression" dxfId="80" priority="178">
      <formula>IF(RIGHT(TEXT(AU51,"0.#"),1)=".",TRUE,FALSE)</formula>
    </cfRule>
  </conditionalFormatting>
  <conditionalFormatting sqref="AD14:AJ14">
    <cfRule type="expression" dxfId="79" priority="175">
      <formula>IF(RIGHT(TEXT(AD14,"0.#"),1)=".",FALSE,TRUE)</formula>
    </cfRule>
    <cfRule type="expression" dxfId="78" priority="176">
      <formula>IF(RIGHT(TEXT(AD14,"0.#"),1)=".",TRUE,FALSE)</formula>
    </cfRule>
  </conditionalFormatting>
  <conditionalFormatting sqref="Y323">
    <cfRule type="expression" dxfId="77" priority="173">
      <formula>IF(RIGHT(TEXT(Y323,"0.#"),1)=".",FALSE,TRUE)</formula>
    </cfRule>
    <cfRule type="expression" dxfId="76" priority="174">
      <formula>IF(RIGHT(TEXT(Y323,"0.#"),1)=".",TRUE,FALSE)</formula>
    </cfRule>
  </conditionalFormatting>
  <conditionalFormatting sqref="AL366:AO366">
    <cfRule type="expression" dxfId="75" priority="169">
      <formula>IF(AND(AL366&gt;=0, RIGHT(TEXT(AL366,"0.#"),1)&lt;&gt;"."),TRUE,FALSE)</formula>
    </cfRule>
    <cfRule type="expression" dxfId="74" priority="170">
      <formula>IF(AND(AL366&gt;=0, RIGHT(TEXT(AL366,"0.#"),1)="."),TRUE,FALSE)</formula>
    </cfRule>
    <cfRule type="expression" dxfId="73" priority="171">
      <formula>IF(AND(AL366&lt;0, RIGHT(TEXT(AL366,"0.#"),1)&lt;&gt;"."),TRUE,FALSE)</formula>
    </cfRule>
    <cfRule type="expression" dxfId="72" priority="172">
      <formula>IF(AND(AL366&lt;0, RIGHT(TEXT(AL366,"0.#"),1)="."),TRUE,FALSE)</formula>
    </cfRule>
  </conditionalFormatting>
  <conditionalFormatting sqref="Y366">
    <cfRule type="expression" dxfId="71" priority="167">
      <formula>IF(RIGHT(TEXT(Y366,"0.#"),1)=".",FALSE,TRUE)</formula>
    </cfRule>
    <cfRule type="expression" dxfId="70" priority="168">
      <formula>IF(RIGHT(TEXT(Y366,"0.#"),1)=".",TRUE,FALSE)</formula>
    </cfRule>
  </conditionalFormatting>
  <conditionalFormatting sqref="Y465">
    <cfRule type="expression" dxfId="69" priority="157">
      <formula>IF(RIGHT(TEXT(Y465,"0.#"),1)=".",FALSE,TRUE)</formula>
    </cfRule>
    <cfRule type="expression" dxfId="68" priority="158">
      <formula>IF(RIGHT(TEXT(Y465,"0.#"),1)=".",TRUE,FALSE)</formula>
    </cfRule>
  </conditionalFormatting>
  <conditionalFormatting sqref="AL465:AO465">
    <cfRule type="expression" dxfId="67" priority="159">
      <formula>IF(AND(AL465&gt;=0, RIGHT(TEXT(AL465,"0.#"),1)&lt;&gt;"."),TRUE,FALSE)</formula>
    </cfRule>
    <cfRule type="expression" dxfId="66" priority="160">
      <formula>IF(AND(AL465&gt;=0, RIGHT(TEXT(AL465,"0.#"),1)="."),TRUE,FALSE)</formula>
    </cfRule>
    <cfRule type="expression" dxfId="65" priority="161">
      <formula>IF(AND(AL465&lt;0, RIGHT(TEXT(AL465,"0.#"),1)&lt;&gt;"."),TRUE,FALSE)</formula>
    </cfRule>
    <cfRule type="expression" dxfId="64" priority="162">
      <formula>IF(AND(AL465&lt;0, RIGHT(TEXT(AL465,"0.#"),1)="."),TRUE,FALSE)</formula>
    </cfRule>
  </conditionalFormatting>
  <conditionalFormatting sqref="Y498">
    <cfRule type="expression" dxfId="63" priority="151">
      <formula>IF(RIGHT(TEXT(Y498,"0.#"),1)=".",FALSE,TRUE)</formula>
    </cfRule>
    <cfRule type="expression" dxfId="62" priority="152">
      <formula>IF(RIGHT(TEXT(Y498,"0.#"),1)=".",TRUE,FALSE)</formula>
    </cfRule>
  </conditionalFormatting>
  <conditionalFormatting sqref="AL498:AO498">
    <cfRule type="expression" dxfId="61" priority="153">
      <formula>IF(AND(AL498&gt;=0, RIGHT(TEXT(AL498,"0.#"),1)&lt;&gt;"."),TRUE,FALSE)</formula>
    </cfRule>
    <cfRule type="expression" dxfId="60" priority="154">
      <formula>IF(AND(AL498&gt;=0, RIGHT(TEXT(AL498,"0.#"),1)="."),TRUE,FALSE)</formula>
    </cfRule>
    <cfRule type="expression" dxfId="59" priority="155">
      <formula>IF(AND(AL498&lt;0, RIGHT(TEXT(AL498,"0.#"),1)&lt;&gt;"."),TRUE,FALSE)</formula>
    </cfRule>
    <cfRule type="expression" dxfId="58" priority="156">
      <formula>IF(AND(AL498&lt;0, RIGHT(TEXT(AL498,"0.#"),1)="."),TRUE,FALSE)</formula>
    </cfRule>
  </conditionalFormatting>
  <conditionalFormatting sqref="AM41">
    <cfRule type="expression" dxfId="57" priority="133">
      <formula>IF(RIGHT(TEXT(AM41,"0.#"),1)=".",FALSE,TRUE)</formula>
    </cfRule>
    <cfRule type="expression" dxfId="56" priority="134">
      <formula>IF(RIGHT(TEXT(AM41,"0.#"),1)=".",TRUE,FALSE)</formula>
    </cfRule>
  </conditionalFormatting>
  <conditionalFormatting sqref="AM40">
    <cfRule type="expression" dxfId="55" priority="135">
      <formula>IF(RIGHT(TEXT(AM40,"0.#"),1)=".",FALSE,TRUE)</formula>
    </cfRule>
    <cfRule type="expression" dxfId="54" priority="136">
      <formula>IF(RIGHT(TEXT(AM40,"0.#"),1)=".",TRUE,FALSE)</formula>
    </cfRule>
  </conditionalFormatting>
  <conditionalFormatting sqref="AE39">
    <cfRule type="expression" dxfId="53" priority="149">
      <formula>IF(RIGHT(TEXT(AE39,"0.#"),1)=".",FALSE,TRUE)</formula>
    </cfRule>
    <cfRule type="expression" dxfId="52" priority="150">
      <formula>IF(RIGHT(TEXT(AE39,"0.#"),1)=".",TRUE,FALSE)</formula>
    </cfRule>
  </conditionalFormatting>
  <conditionalFormatting sqref="AQ39:AQ41">
    <cfRule type="expression" dxfId="51" priority="131">
      <formula>IF(RIGHT(TEXT(AQ39,"0.#"),1)=".",FALSE,TRUE)</formula>
    </cfRule>
    <cfRule type="expression" dxfId="50" priority="132">
      <formula>IF(RIGHT(TEXT(AQ39,"0.#"),1)=".",TRUE,FALSE)</formula>
    </cfRule>
  </conditionalFormatting>
  <conditionalFormatting sqref="AU39:AU41">
    <cfRule type="expression" dxfId="49" priority="129">
      <formula>IF(RIGHT(TEXT(AU39,"0.#"),1)=".",FALSE,TRUE)</formula>
    </cfRule>
    <cfRule type="expression" dxfId="48" priority="130">
      <formula>IF(RIGHT(TEXT(AU39,"0.#"),1)=".",TRUE,FALSE)</formula>
    </cfRule>
  </conditionalFormatting>
  <conditionalFormatting sqref="AI41">
    <cfRule type="expression" dxfId="47" priority="143">
      <formula>IF(RIGHT(TEXT(AI41,"0.#"),1)=".",FALSE,TRUE)</formula>
    </cfRule>
    <cfRule type="expression" dxfId="46" priority="144">
      <formula>IF(RIGHT(TEXT(AI41,"0.#"),1)=".",TRUE,FALSE)</formula>
    </cfRule>
  </conditionalFormatting>
  <conditionalFormatting sqref="AE40">
    <cfRule type="expression" dxfId="45" priority="147">
      <formula>IF(RIGHT(TEXT(AE40,"0.#"),1)=".",FALSE,TRUE)</formula>
    </cfRule>
    <cfRule type="expression" dxfId="44" priority="148">
      <formula>IF(RIGHT(TEXT(AE40,"0.#"),1)=".",TRUE,FALSE)</formula>
    </cfRule>
  </conditionalFormatting>
  <conditionalFormatting sqref="AE41">
    <cfRule type="expression" dxfId="43" priority="145">
      <formula>IF(RIGHT(TEXT(AE41,"0.#"),1)=".",FALSE,TRUE)</formula>
    </cfRule>
    <cfRule type="expression" dxfId="42" priority="146">
      <formula>IF(RIGHT(TEXT(AE41,"0.#"),1)=".",TRUE,FALSE)</formula>
    </cfRule>
  </conditionalFormatting>
  <conditionalFormatting sqref="AM39">
    <cfRule type="expression" dxfId="41" priority="137">
      <formula>IF(RIGHT(TEXT(AM39,"0.#"),1)=".",FALSE,TRUE)</formula>
    </cfRule>
    <cfRule type="expression" dxfId="40" priority="138">
      <formula>IF(RIGHT(TEXT(AM39,"0.#"),1)=".",TRUE,FALSE)</formula>
    </cfRule>
  </conditionalFormatting>
  <conditionalFormatting sqref="AI39">
    <cfRule type="expression" dxfId="39" priority="139">
      <formula>IF(RIGHT(TEXT(AI39,"0.#"),1)=".",FALSE,TRUE)</formula>
    </cfRule>
    <cfRule type="expression" dxfId="38" priority="140">
      <formula>IF(RIGHT(TEXT(AI39,"0.#"),1)=".",TRUE,FALSE)</formula>
    </cfRule>
  </conditionalFormatting>
  <conditionalFormatting sqref="AI40">
    <cfRule type="expression" dxfId="37" priority="141">
      <formula>IF(RIGHT(TEXT(AI40,"0.#"),1)=".",FALSE,TRUE)</formula>
    </cfRule>
    <cfRule type="expression" dxfId="36" priority="142">
      <formula>IF(RIGHT(TEXT(AI40,"0.#"),1)=".",TRUE,FALSE)</formula>
    </cfRule>
  </conditionalFormatting>
  <conditionalFormatting sqref="Y533:Y540">
    <cfRule type="expression" dxfId="35" priority="127">
      <formula>IF(RIGHT(TEXT(Y533,"0.#"),1)=".",FALSE,TRUE)</formula>
    </cfRule>
    <cfRule type="expression" dxfId="34" priority="128">
      <formula>IF(RIGHT(TEXT(Y533,"0.#"),1)=".",TRUE,FALSE)</formula>
    </cfRule>
  </conditionalFormatting>
  <conditionalFormatting sqref="Y531:Y532">
    <cfRule type="expression" dxfId="33" priority="125">
      <formula>IF(RIGHT(TEXT(Y531,"0.#"),1)=".",FALSE,TRUE)</formula>
    </cfRule>
    <cfRule type="expression" dxfId="32" priority="126">
      <formula>IF(RIGHT(TEXT(Y531,"0.#"),1)=".",TRUE,FALSE)</formula>
    </cfRule>
  </conditionalFormatting>
  <conditionalFormatting sqref="AL533:AO540">
    <cfRule type="expression" dxfId="31" priority="121">
      <formula>IF(AND(AL533&gt;=0, RIGHT(TEXT(AL533,"0.#"),1)&lt;&gt;"."),TRUE,FALSE)</formula>
    </cfRule>
    <cfRule type="expression" dxfId="30" priority="122">
      <formula>IF(AND(AL533&gt;=0, RIGHT(TEXT(AL533,"0.#"),1)="."),TRUE,FALSE)</formula>
    </cfRule>
    <cfRule type="expression" dxfId="29" priority="123">
      <formula>IF(AND(AL533&lt;0, RIGHT(TEXT(AL533,"0.#"),1)&lt;&gt;"."),TRUE,FALSE)</formula>
    </cfRule>
    <cfRule type="expression" dxfId="28" priority="124">
      <formula>IF(AND(AL533&lt;0, RIGHT(TEXT(AL533,"0.#"),1)="."),TRUE,FALSE)</formula>
    </cfRule>
  </conditionalFormatting>
  <conditionalFormatting sqref="AL531:AO532">
    <cfRule type="expression" dxfId="27" priority="117">
      <formula>IF(AND(AL531&gt;=0, RIGHT(TEXT(AL531,"0.#"),1)&lt;&gt;"."),TRUE,FALSE)</formula>
    </cfRule>
    <cfRule type="expression" dxfId="26" priority="118">
      <formula>IF(AND(AL531&gt;=0, RIGHT(TEXT(AL531,"0.#"),1)="."),TRUE,FALSE)</formula>
    </cfRule>
    <cfRule type="expression" dxfId="25" priority="119">
      <formula>IF(AND(AL531&lt;0, RIGHT(TEXT(AL531,"0.#"),1)&lt;&gt;"."),TRUE,FALSE)</formula>
    </cfRule>
    <cfRule type="expression" dxfId="24" priority="120">
      <formula>IF(AND(AL531&lt;0, RIGHT(TEXT(AL531,"0.#"),1)="."),TRUE,FALSE)</formula>
    </cfRule>
  </conditionalFormatting>
  <conditionalFormatting sqref="Y401:Y408">
    <cfRule type="expression" dxfId="23" priority="19">
      <formula>IF(RIGHT(TEXT(Y401,"0.#"),1)=".",FALSE,TRUE)</formula>
    </cfRule>
    <cfRule type="expression" dxfId="22" priority="20">
      <formula>IF(RIGHT(TEXT(Y401,"0.#"),1)=".",TRUE,FALSE)</formula>
    </cfRule>
  </conditionalFormatting>
  <conditionalFormatting sqref="Y399:Y400">
    <cfRule type="expression" dxfId="21" priority="13">
      <formula>IF(RIGHT(TEXT(Y399,"0.#"),1)=".",FALSE,TRUE)</formula>
    </cfRule>
    <cfRule type="expression" dxfId="20" priority="14">
      <formula>IF(RIGHT(TEXT(Y399,"0.#"),1)=".",TRUE,FALSE)</formula>
    </cfRule>
  </conditionalFormatting>
  <conditionalFormatting sqref="AL401:AO403">
    <cfRule type="expression" dxfId="19" priority="21">
      <formula>IF(AND(AL401&gt;=0, RIGHT(TEXT(AL401,"0.#"),1)&lt;&gt;"."),TRUE,FALSE)</formula>
    </cfRule>
    <cfRule type="expression" dxfId="18" priority="22">
      <formula>IF(AND(AL401&gt;=0, RIGHT(TEXT(AL401,"0.#"),1)="."),TRUE,FALSE)</formula>
    </cfRule>
    <cfRule type="expression" dxfId="17" priority="23">
      <formula>IF(AND(AL401&lt;0, RIGHT(TEXT(AL401,"0.#"),1)&lt;&gt;"."),TRUE,FALSE)</formula>
    </cfRule>
    <cfRule type="expression" dxfId="16" priority="24">
      <formula>IF(AND(AL401&lt;0, RIGHT(TEXT(AL401,"0.#"),1)="."),TRUE,FALSE)</formula>
    </cfRule>
  </conditionalFormatting>
  <conditionalFormatting sqref="AL399:AO400">
    <cfRule type="expression" dxfId="15" priority="15">
      <formula>IF(AND(AL399&gt;=0, RIGHT(TEXT(AL399,"0.#"),1)&lt;&gt;"."),TRUE,FALSE)</formula>
    </cfRule>
    <cfRule type="expression" dxfId="14" priority="16">
      <formula>IF(AND(AL399&gt;=0, RIGHT(TEXT(AL399,"0.#"),1)="."),TRUE,FALSE)</formula>
    </cfRule>
    <cfRule type="expression" dxfId="13" priority="17">
      <formula>IF(AND(AL399&lt;0, RIGHT(TEXT(AL399,"0.#"),1)&lt;&gt;"."),TRUE,FALSE)</formula>
    </cfRule>
    <cfRule type="expression" dxfId="12" priority="18">
      <formula>IF(AND(AL399&lt;0, RIGHT(TEXT(AL399,"0.#"),1)="."),TRUE,FALSE)</formula>
    </cfRule>
  </conditionalFormatting>
  <conditionalFormatting sqref="AL404:AO404">
    <cfRule type="expression" dxfId="11" priority="9">
      <formula>IF(AND(AL404&gt;=0, RIGHT(TEXT(AL404,"0.#"),1)&lt;&gt;"."),TRUE,FALSE)</formula>
    </cfRule>
    <cfRule type="expression" dxfId="10" priority="10">
      <formula>IF(AND(AL404&gt;=0, RIGHT(TEXT(AL404,"0.#"),1)="."),TRUE,FALSE)</formula>
    </cfRule>
    <cfRule type="expression" dxfId="9" priority="11">
      <formula>IF(AND(AL404&lt;0, RIGHT(TEXT(AL404,"0.#"),1)&lt;&gt;"."),TRUE,FALSE)</formula>
    </cfRule>
    <cfRule type="expression" dxfId="8" priority="12">
      <formula>IF(AND(AL404&lt;0, RIGHT(TEXT(AL404,"0.#"),1)="."),TRUE,FALSE)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P27">
    <cfRule type="expression" dxfId="5" priority="5">
      <formula>IF(RIGHT(TEXT(P24,"0.#"),1)=".",FALSE,TRUE)</formula>
    </cfRule>
    <cfRule type="expression" dxfId="4" priority="6">
      <formula>IF(RIGHT(TEXT(P24,"0.#"),1)=".",TRUE,FALSE)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239"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1" t="s">
        <v>180</v>
      </c>
      <c r="AI1" s="41" t="s">
        <v>183</v>
      </c>
      <c r="AK1" s="41" t="s">
        <v>188</v>
      </c>
      <c r="AM1" s="62"/>
      <c r="AN1" s="62"/>
      <c r="AP1" s="28" t="s">
        <v>237</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t="s">
        <v>632</v>
      </c>
      <c r="R2" s="13" t="str">
        <f>IF(Q2="","",P2)</f>
        <v>直接実施</v>
      </c>
      <c r="S2" s="13" t="str">
        <f>IF(R2="","",IF(S1&lt;&gt;"",CONCATENATE(S1,"、",R2),R2))</f>
        <v>直接実施</v>
      </c>
      <c r="T2" s="13"/>
      <c r="U2" s="77">
        <v>21</v>
      </c>
      <c r="W2" s="32" t="s">
        <v>165</v>
      </c>
      <c r="Y2" s="32" t="s">
        <v>63</v>
      </c>
      <c r="Z2" s="32" t="s">
        <v>63</v>
      </c>
      <c r="AA2" s="70" t="s">
        <v>283</v>
      </c>
      <c r="AB2" s="70" t="s">
        <v>508</v>
      </c>
      <c r="AC2" s="71" t="s">
        <v>129</v>
      </c>
      <c r="AD2" s="28"/>
      <c r="AE2" s="34" t="s">
        <v>161</v>
      </c>
      <c r="AF2" s="30"/>
      <c r="AG2" s="43" t="s">
        <v>248</v>
      </c>
      <c r="AI2" s="41" t="s">
        <v>280</v>
      </c>
      <c r="AK2" s="41" t="s">
        <v>189</v>
      </c>
      <c r="AM2" s="62"/>
      <c r="AN2" s="62"/>
      <c r="AP2" s="43"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直接実施、委託・請負</v>
      </c>
      <c r="T3" s="13"/>
      <c r="U3" s="32" t="s">
        <v>539</v>
      </c>
      <c r="W3" s="32" t="s">
        <v>140</v>
      </c>
      <c r="Y3" s="32" t="s">
        <v>64</v>
      </c>
      <c r="Z3" s="32" t="s">
        <v>415</v>
      </c>
      <c r="AA3" s="70" t="s">
        <v>381</v>
      </c>
      <c r="AB3" s="70" t="s">
        <v>509</v>
      </c>
      <c r="AC3" s="71" t="s">
        <v>130</v>
      </c>
      <c r="AD3" s="28"/>
      <c r="AE3" s="34" t="s">
        <v>162</v>
      </c>
      <c r="AF3" s="30"/>
      <c r="AG3" s="43" t="s">
        <v>249</v>
      </c>
      <c r="AI3" s="41" t="s">
        <v>182</v>
      </c>
      <c r="AK3" s="41" t="str">
        <f>CHAR(CODE(AK2)+1)</f>
        <v>B</v>
      </c>
      <c r="AM3" s="62"/>
      <c r="AN3" s="62"/>
      <c r="AP3" s="43"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600</v>
      </c>
      <c r="W4" s="32" t="s">
        <v>141</v>
      </c>
      <c r="Y4" s="32" t="s">
        <v>288</v>
      </c>
      <c r="Z4" s="32" t="s">
        <v>416</v>
      </c>
      <c r="AA4" s="70" t="s">
        <v>382</v>
      </c>
      <c r="AB4" s="70" t="s">
        <v>510</v>
      </c>
      <c r="AC4" s="70" t="s">
        <v>131</v>
      </c>
      <c r="AD4" s="28"/>
      <c r="AE4" s="34" t="s">
        <v>163</v>
      </c>
      <c r="AF4" s="30"/>
      <c r="AG4" s="43" t="s">
        <v>250</v>
      </c>
      <c r="AI4" s="41" t="s">
        <v>184</v>
      </c>
      <c r="AK4" s="41" t="str">
        <f t="shared" ref="AK4:AK49" si="7">CHAR(CODE(AK3)+1)</f>
        <v>C</v>
      </c>
      <c r="AM4" s="62"/>
      <c r="AN4" s="62"/>
      <c r="AP4" s="43" t="s">
        <v>250</v>
      </c>
    </row>
    <row r="5" spans="1:42" ht="13.5" customHeight="1" x14ac:dyDescent="0.15">
      <c r="A5" s="14" t="s">
        <v>83</v>
      </c>
      <c r="B5" s="15" t="s">
        <v>632</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563</v>
      </c>
      <c r="Y5" s="32" t="s">
        <v>289</v>
      </c>
      <c r="Z5" s="32" t="s">
        <v>417</v>
      </c>
      <c r="AA5" s="70" t="s">
        <v>383</v>
      </c>
      <c r="AB5" s="70" t="s">
        <v>511</v>
      </c>
      <c r="AC5" s="70" t="s">
        <v>164</v>
      </c>
      <c r="AD5" s="31"/>
      <c r="AE5" s="34" t="s">
        <v>261</v>
      </c>
      <c r="AF5" s="30"/>
      <c r="AG5" s="43" t="s">
        <v>251</v>
      </c>
      <c r="AI5" s="41" t="s">
        <v>286</v>
      </c>
      <c r="AK5" s="41" t="str">
        <f t="shared" si="7"/>
        <v>D</v>
      </c>
      <c r="AP5" s="43" t="s">
        <v>251</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263</v>
      </c>
      <c r="W6" s="32" t="s">
        <v>565</v>
      </c>
      <c r="Y6" s="32" t="s">
        <v>290</v>
      </c>
      <c r="Z6" s="32" t="s">
        <v>418</v>
      </c>
      <c r="AA6" s="70" t="s">
        <v>384</v>
      </c>
      <c r="AB6" s="70" t="s">
        <v>512</v>
      </c>
      <c r="AC6" s="70" t="s">
        <v>132</v>
      </c>
      <c r="AD6" s="31"/>
      <c r="AE6" s="34" t="s">
        <v>258</v>
      </c>
      <c r="AF6" s="30"/>
      <c r="AG6" s="43" t="s">
        <v>252</v>
      </c>
      <c r="AI6" s="41" t="s">
        <v>287</v>
      </c>
      <c r="AK6" s="41" t="str">
        <f>CHAR(CODE(AK5)+1)</f>
        <v>E</v>
      </c>
      <c r="AP6" s="43" t="s">
        <v>252</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291</v>
      </c>
      <c r="Z7" s="32" t="s">
        <v>419</v>
      </c>
      <c r="AA7" s="70" t="s">
        <v>385</v>
      </c>
      <c r="AB7" s="70" t="s">
        <v>513</v>
      </c>
      <c r="AC7" s="31"/>
      <c r="AD7" s="31"/>
      <c r="AE7" s="32" t="s">
        <v>132</v>
      </c>
      <c r="AF7" s="30"/>
      <c r="AG7" s="43" t="s">
        <v>253</v>
      </c>
      <c r="AH7" s="65"/>
      <c r="AI7" s="43" t="s">
        <v>276</v>
      </c>
      <c r="AK7" s="41" t="str">
        <f>CHAR(CODE(AK6)+1)</f>
        <v>F</v>
      </c>
      <c r="AP7" s="43" t="s">
        <v>253</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t="s">
        <v>632</v>
      </c>
      <c r="R8" s="13" t="str">
        <f t="shared" si="3"/>
        <v>その他</v>
      </c>
      <c r="S8" s="13" t="str">
        <f t="shared" si="4"/>
        <v>直接実施、委託・請負、その他</v>
      </c>
      <c r="T8" s="13"/>
      <c r="U8" s="32" t="s">
        <v>284</v>
      </c>
      <c r="W8" s="32" t="s">
        <v>143</v>
      </c>
      <c r="Y8" s="32" t="s">
        <v>292</v>
      </c>
      <c r="Z8" s="32" t="s">
        <v>420</v>
      </c>
      <c r="AA8" s="70" t="s">
        <v>386</v>
      </c>
      <c r="AB8" s="70" t="s">
        <v>514</v>
      </c>
      <c r="AC8" s="31"/>
      <c r="AD8" s="31"/>
      <c r="AE8" s="31"/>
      <c r="AF8" s="30"/>
      <c r="AG8" s="43" t="s">
        <v>254</v>
      </c>
      <c r="AI8" s="41" t="s">
        <v>277</v>
      </c>
      <c r="AK8" s="41" t="str">
        <f t="shared" si="7"/>
        <v>G</v>
      </c>
      <c r="AP8" s="43" t="s">
        <v>254</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0" t="s">
        <v>387</v>
      </c>
      <c r="AB9" s="70" t="s">
        <v>515</v>
      </c>
      <c r="AC9" s="31"/>
      <c r="AD9" s="31"/>
      <c r="AE9" s="31"/>
      <c r="AF9" s="30"/>
      <c r="AG9" s="43" t="s">
        <v>255</v>
      </c>
      <c r="AI9" s="61"/>
      <c r="AK9" s="41" t="str">
        <f t="shared" si="7"/>
        <v>H</v>
      </c>
      <c r="AP9" s="43" t="s">
        <v>255</v>
      </c>
    </row>
    <row r="10" spans="1:42" ht="13.5" customHeight="1" x14ac:dyDescent="0.15">
      <c r="A10" s="14" t="s">
        <v>220</v>
      </c>
      <c r="B10" s="15"/>
      <c r="C10" s="13" t="str">
        <f t="shared" si="0"/>
        <v/>
      </c>
      <c r="D10" s="13" t="str">
        <f t="shared" si="8"/>
        <v>海洋政策</v>
      </c>
      <c r="F10" s="18" t="s">
        <v>111</v>
      </c>
      <c r="G10" s="17"/>
      <c r="H10" s="13" t="str">
        <f t="shared" si="1"/>
        <v/>
      </c>
      <c r="I10" s="13" t="str">
        <f t="shared" si="5"/>
        <v>一般会計</v>
      </c>
      <c r="K10" s="14" t="s">
        <v>223</v>
      </c>
      <c r="L10" s="15"/>
      <c r="M10" s="13" t="str">
        <f t="shared" si="2"/>
        <v/>
      </c>
      <c r="N10" s="13" t="str">
        <f t="shared" si="6"/>
        <v/>
      </c>
      <c r="O10" s="13"/>
      <c r="P10" s="13" t="str">
        <f>S8</f>
        <v>直接実施、委託・請負、その他</v>
      </c>
      <c r="Q10" s="19"/>
      <c r="T10" s="13"/>
      <c r="W10" s="32" t="s">
        <v>145</v>
      </c>
      <c r="Y10" s="32" t="s">
        <v>294</v>
      </c>
      <c r="Z10" s="32" t="s">
        <v>422</v>
      </c>
      <c r="AA10" s="70" t="s">
        <v>388</v>
      </c>
      <c r="AB10" s="70" t="s">
        <v>516</v>
      </c>
      <c r="AC10" s="31"/>
      <c r="AD10" s="31"/>
      <c r="AE10" s="31"/>
      <c r="AF10" s="30"/>
      <c r="AG10" s="43" t="s">
        <v>240</v>
      </c>
      <c r="AK10" s="41" t="str">
        <f t="shared" si="7"/>
        <v>I</v>
      </c>
      <c r="AP10" s="41" t="s">
        <v>238</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597</v>
      </c>
      <c r="Y11" s="32" t="s">
        <v>295</v>
      </c>
      <c r="Z11" s="32" t="s">
        <v>423</v>
      </c>
      <c r="AA11" s="70" t="s">
        <v>389</v>
      </c>
      <c r="AB11" s="70" t="s">
        <v>517</v>
      </c>
      <c r="AC11" s="31"/>
      <c r="AD11" s="31"/>
      <c r="AE11" s="31"/>
      <c r="AF11" s="30"/>
      <c r="AG11" s="41" t="s">
        <v>243</v>
      </c>
      <c r="AK11" s="41"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0" t="s">
        <v>390</v>
      </c>
      <c r="AB12" s="70" t="s">
        <v>518</v>
      </c>
      <c r="AC12" s="31"/>
      <c r="AD12" s="31"/>
      <c r="AE12" s="31"/>
      <c r="AF12" s="30"/>
      <c r="AG12" s="41" t="s">
        <v>241</v>
      </c>
      <c r="AK12" s="41"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0" t="s">
        <v>391</v>
      </c>
      <c r="AB13" s="70" t="s">
        <v>519</v>
      </c>
      <c r="AC13" s="31"/>
      <c r="AD13" s="31"/>
      <c r="AE13" s="31"/>
      <c r="AF13" s="30"/>
      <c r="AG13" s="41" t="s">
        <v>242</v>
      </c>
      <c r="AK13" s="41"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0" t="s">
        <v>392</v>
      </c>
      <c r="AB14" s="70" t="s">
        <v>520</v>
      </c>
      <c r="AC14" s="31"/>
      <c r="AD14" s="31"/>
      <c r="AE14" s="31"/>
      <c r="AF14" s="30"/>
      <c r="AG14" s="61"/>
      <c r="AK14" s="41"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0" t="s">
        <v>393</v>
      </c>
      <c r="AB15" s="70" t="s">
        <v>521</v>
      </c>
      <c r="AC15" s="31"/>
      <c r="AD15" s="31"/>
      <c r="AE15" s="31"/>
      <c r="AF15" s="30"/>
      <c r="AG15" s="62"/>
      <c r="AK15" s="41"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0" t="s">
        <v>394</v>
      </c>
      <c r="AB16" s="70" t="s">
        <v>522</v>
      </c>
      <c r="AC16" s="31"/>
      <c r="AD16" s="31"/>
      <c r="AE16" s="31"/>
      <c r="AF16" s="30"/>
      <c r="AG16" s="62"/>
      <c r="AK16" s="41"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0" t="s">
        <v>395</v>
      </c>
      <c r="AB17" s="70" t="s">
        <v>523</v>
      </c>
      <c r="AC17" s="31"/>
      <c r="AD17" s="31"/>
      <c r="AE17" s="31"/>
      <c r="AF17" s="30"/>
      <c r="AG17" s="62"/>
      <c r="AK17" s="41"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0" t="s">
        <v>396</v>
      </c>
      <c r="AB18" s="70" t="s">
        <v>524</v>
      </c>
      <c r="AC18" s="31"/>
      <c r="AD18" s="31"/>
      <c r="AE18" s="31"/>
      <c r="AF18" s="30"/>
      <c r="AK18" s="41"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0" t="s">
        <v>397</v>
      </c>
      <c r="AB19" s="70" t="s">
        <v>525</v>
      </c>
      <c r="AC19" s="31"/>
      <c r="AD19" s="31"/>
      <c r="AE19" s="31"/>
      <c r="AF19" s="30"/>
      <c r="AK19" s="41"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0" t="s">
        <v>398</v>
      </c>
      <c r="AB20" s="70" t="s">
        <v>526</v>
      </c>
      <c r="AC20" s="31"/>
      <c r="AD20" s="31"/>
      <c r="AE20" s="31"/>
      <c r="AF20" s="30"/>
      <c r="AK20" s="41"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0" t="s">
        <v>399</v>
      </c>
      <c r="AB21" s="70" t="s">
        <v>527</v>
      </c>
      <c r="AC21" s="31"/>
      <c r="AD21" s="31"/>
      <c r="AE21" s="31"/>
      <c r="AF21" s="30"/>
      <c r="AK21" s="41"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0" t="s">
        <v>400</v>
      </c>
      <c r="AB22" s="70" t="s">
        <v>528</v>
      </c>
      <c r="AC22" s="31"/>
      <c r="AD22" s="31"/>
      <c r="AE22" s="31"/>
      <c r="AF22" s="30"/>
      <c r="AK22" s="41" t="str">
        <f t="shared" si="7"/>
        <v>U</v>
      </c>
    </row>
    <row r="23" spans="1:37" ht="13.5" customHeight="1" x14ac:dyDescent="0.15">
      <c r="A23" s="68" t="s">
        <v>278</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0" t="s">
        <v>401</v>
      </c>
      <c r="AB23" s="70" t="s">
        <v>529</v>
      </c>
      <c r="AC23" s="31"/>
      <c r="AD23" s="31"/>
      <c r="AE23" s="31"/>
      <c r="AF23" s="30"/>
      <c r="AK23" s="41" t="str">
        <f t="shared" si="7"/>
        <v>V</v>
      </c>
    </row>
    <row r="24" spans="1:37" ht="13.5" customHeight="1" x14ac:dyDescent="0.15">
      <c r="A24" s="82"/>
      <c r="B24" s="66"/>
      <c r="F24" s="18" t="s">
        <v>281</v>
      </c>
      <c r="G24" s="17"/>
      <c r="H24" s="13" t="str">
        <f t="shared" si="1"/>
        <v/>
      </c>
      <c r="I24" s="13" t="str">
        <f t="shared" si="5"/>
        <v>一般会計</v>
      </c>
      <c r="K24" s="13"/>
      <c r="L24" s="13"/>
      <c r="O24" s="13"/>
      <c r="P24" s="13"/>
      <c r="Q24" s="19"/>
      <c r="T24" s="13"/>
      <c r="U24" s="32" t="s">
        <v>549</v>
      </c>
      <c r="W24" s="32" t="s">
        <v>158</v>
      </c>
      <c r="Y24" s="32" t="s">
        <v>308</v>
      </c>
      <c r="Z24" s="32" t="s">
        <v>436</v>
      </c>
      <c r="AA24" s="70" t="s">
        <v>402</v>
      </c>
      <c r="AB24" s="70" t="s">
        <v>530</v>
      </c>
      <c r="AC24" s="31"/>
      <c r="AD24" s="31"/>
      <c r="AE24" s="31"/>
      <c r="AF24" s="30"/>
      <c r="AK24" s="41" t="str">
        <f>CHAR(CODE(AK23)+1)</f>
        <v>W</v>
      </c>
    </row>
    <row r="25" spans="1:37" ht="13.5" customHeight="1" x14ac:dyDescent="0.15">
      <c r="A25" s="67"/>
      <c r="B25" s="66"/>
      <c r="F25" s="18" t="s">
        <v>124</v>
      </c>
      <c r="G25" s="17"/>
      <c r="H25" s="13" t="str">
        <f t="shared" si="1"/>
        <v/>
      </c>
      <c r="I25" s="13" t="str">
        <f t="shared" si="5"/>
        <v>一般会計</v>
      </c>
      <c r="K25" s="13"/>
      <c r="L25" s="13"/>
      <c r="O25" s="13"/>
      <c r="P25" s="13"/>
      <c r="Q25" s="19"/>
      <c r="T25" s="13"/>
      <c r="U25" s="32" t="s">
        <v>550</v>
      </c>
      <c r="W25" s="59"/>
      <c r="Y25" s="32" t="s">
        <v>309</v>
      </c>
      <c r="Z25" s="32" t="s">
        <v>437</v>
      </c>
      <c r="AA25" s="70" t="s">
        <v>403</v>
      </c>
      <c r="AB25" s="70" t="s">
        <v>531</v>
      </c>
      <c r="AC25" s="31"/>
      <c r="AD25" s="31"/>
      <c r="AE25" s="31"/>
      <c r="AF25" s="30"/>
      <c r="AK25" s="41" t="str">
        <f t="shared" si="7"/>
        <v>X</v>
      </c>
    </row>
    <row r="26" spans="1:37" ht="13.5" customHeight="1" x14ac:dyDescent="0.15">
      <c r="A26" s="67"/>
      <c r="B26" s="66"/>
      <c r="F26" s="18" t="s">
        <v>125</v>
      </c>
      <c r="G26" s="17"/>
      <c r="H26" s="13" t="str">
        <f t="shared" si="1"/>
        <v/>
      </c>
      <c r="I26" s="13" t="str">
        <f t="shared" si="5"/>
        <v>一般会計</v>
      </c>
      <c r="K26" s="13"/>
      <c r="L26" s="13"/>
      <c r="O26" s="13"/>
      <c r="P26" s="13"/>
      <c r="Q26" s="19"/>
      <c r="T26" s="13"/>
      <c r="U26" s="32" t="s">
        <v>551</v>
      </c>
      <c r="Y26" s="32" t="s">
        <v>310</v>
      </c>
      <c r="Z26" s="32" t="s">
        <v>438</v>
      </c>
      <c r="AA26" s="70" t="s">
        <v>404</v>
      </c>
      <c r="AB26" s="70" t="s">
        <v>532</v>
      </c>
      <c r="AC26" s="31"/>
      <c r="AD26" s="31"/>
      <c r="AE26" s="31"/>
      <c r="AF26" s="30"/>
      <c r="AK26" s="41"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552</v>
      </c>
      <c r="Y27" s="32" t="s">
        <v>311</v>
      </c>
      <c r="Z27" s="32" t="s">
        <v>439</v>
      </c>
      <c r="AA27" s="70" t="s">
        <v>405</v>
      </c>
      <c r="AB27" s="70" t="s">
        <v>533</v>
      </c>
      <c r="AC27" s="31"/>
      <c r="AD27" s="31"/>
      <c r="AE27" s="31"/>
      <c r="AF27" s="30"/>
      <c r="AK27" s="41"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0" t="s">
        <v>406</v>
      </c>
      <c r="AB28" s="70" t="s">
        <v>534</v>
      </c>
      <c r="AC28" s="31"/>
      <c r="AD28" s="31"/>
      <c r="AE28" s="31"/>
      <c r="AF28" s="30"/>
      <c r="AK28" s="41"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0" t="s">
        <v>407</v>
      </c>
      <c r="AB29" s="70" t="s">
        <v>535</v>
      </c>
      <c r="AC29" s="31"/>
      <c r="AD29" s="31"/>
      <c r="AE29" s="31"/>
      <c r="AF29" s="30"/>
      <c r="AK29" s="41"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0" t="s">
        <v>408</v>
      </c>
      <c r="AB30" s="70" t="s">
        <v>536</v>
      </c>
      <c r="AC30" s="31"/>
      <c r="AD30" s="31"/>
      <c r="AE30" s="31"/>
      <c r="AF30" s="30"/>
      <c r="AK30" s="41"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0" t="s">
        <v>409</v>
      </c>
      <c r="AB31" s="70" t="s">
        <v>537</v>
      </c>
      <c r="AC31" s="31"/>
      <c r="AD31" s="31"/>
      <c r="AE31" s="31"/>
      <c r="AF31" s="30"/>
      <c r="AK31" s="41"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0" t="s">
        <v>65</v>
      </c>
      <c r="AB32" s="70" t="s">
        <v>65</v>
      </c>
      <c r="AC32" s="31"/>
      <c r="AD32" s="31"/>
      <c r="AE32" s="31"/>
      <c r="AF32" s="30"/>
      <c r="AK32" s="41"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59"/>
      <c r="AB33" s="31"/>
      <c r="AC33" s="31"/>
      <c r="AD33" s="31"/>
      <c r="AE33" s="31"/>
      <c r="AF33" s="30"/>
      <c r="AK33" s="41"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1"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1"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1" t="str">
        <f t="shared" si="7"/>
        <v>j</v>
      </c>
    </row>
    <row r="38" spans="1:37" x14ac:dyDescent="0.15">
      <c r="A38" s="13"/>
      <c r="B38" s="13"/>
      <c r="F38" s="13"/>
      <c r="G38" s="19"/>
      <c r="K38" s="13"/>
      <c r="L38" s="13"/>
      <c r="O38" s="13"/>
      <c r="P38" s="13"/>
      <c r="Q38" s="19"/>
      <c r="T38" s="13"/>
      <c r="Y38" s="32" t="s">
        <v>322</v>
      </c>
      <c r="Z38" s="32" t="s">
        <v>450</v>
      </c>
      <c r="AF38" s="30"/>
      <c r="AK38" s="41"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1" t="str">
        <f t="shared" si="7"/>
        <v>l</v>
      </c>
    </row>
    <row r="40" spans="1:37" x14ac:dyDescent="0.15">
      <c r="A40" s="13"/>
      <c r="B40" s="13"/>
      <c r="F40" s="13"/>
      <c r="G40" s="19"/>
      <c r="K40" s="13"/>
      <c r="L40" s="13"/>
      <c r="O40" s="13"/>
      <c r="P40" s="13"/>
      <c r="Q40" s="19"/>
      <c r="T40" s="13"/>
      <c r="U40" s="32"/>
      <c r="Y40" s="32" t="s">
        <v>324</v>
      </c>
      <c r="Z40" s="32" t="s">
        <v>452</v>
      </c>
      <c r="AF40" s="30"/>
      <c r="AK40" s="41" t="str">
        <f t="shared" si="7"/>
        <v>m</v>
      </c>
    </row>
    <row r="41" spans="1:37" x14ac:dyDescent="0.15">
      <c r="A41" s="13"/>
      <c r="B41" s="13"/>
      <c r="F41" s="13"/>
      <c r="G41" s="19"/>
      <c r="K41" s="13"/>
      <c r="L41" s="13"/>
      <c r="O41" s="13"/>
      <c r="P41" s="13"/>
      <c r="Q41" s="19"/>
      <c r="T41" s="13"/>
      <c r="U41" s="32" t="s">
        <v>264</v>
      </c>
      <c r="Y41" s="32" t="s">
        <v>325</v>
      </c>
      <c r="Z41" s="32" t="s">
        <v>453</v>
      </c>
      <c r="AF41" s="30"/>
      <c r="AK41" s="41" t="str">
        <f t="shared" si="7"/>
        <v>n</v>
      </c>
    </row>
    <row r="42" spans="1:37" x14ac:dyDescent="0.15">
      <c r="A42" s="13"/>
      <c r="B42" s="13"/>
      <c r="F42" s="13"/>
      <c r="G42" s="19"/>
      <c r="K42" s="13"/>
      <c r="L42" s="13"/>
      <c r="O42" s="13"/>
      <c r="P42" s="13"/>
      <c r="Q42" s="19"/>
      <c r="T42" s="13"/>
      <c r="U42" s="32" t="s">
        <v>274</v>
      </c>
      <c r="Y42" s="32" t="s">
        <v>326</v>
      </c>
      <c r="Z42" s="32" t="s">
        <v>454</v>
      </c>
      <c r="AF42" s="30"/>
      <c r="AK42" s="41" t="str">
        <f t="shared" si="7"/>
        <v>o</v>
      </c>
    </row>
    <row r="43" spans="1:37" x14ac:dyDescent="0.15">
      <c r="A43" s="13"/>
      <c r="B43" s="13"/>
      <c r="F43" s="13"/>
      <c r="G43" s="19"/>
      <c r="K43" s="13"/>
      <c r="L43" s="13"/>
      <c r="O43" s="13"/>
      <c r="P43" s="13"/>
      <c r="Q43" s="19"/>
      <c r="T43" s="13"/>
      <c r="Y43" s="32" t="s">
        <v>327</v>
      </c>
      <c r="Z43" s="32" t="s">
        <v>455</v>
      </c>
      <c r="AF43" s="30"/>
      <c r="AK43" s="41" t="str">
        <f t="shared" si="7"/>
        <v>p</v>
      </c>
    </row>
    <row r="44" spans="1:37" x14ac:dyDescent="0.15">
      <c r="A44" s="13"/>
      <c r="B44" s="13"/>
      <c r="F44" s="13"/>
      <c r="G44" s="19"/>
      <c r="K44" s="13"/>
      <c r="L44" s="13"/>
      <c r="O44" s="13"/>
      <c r="P44" s="13"/>
      <c r="Q44" s="19"/>
      <c r="T44" s="13"/>
      <c r="Y44" s="32" t="s">
        <v>328</v>
      </c>
      <c r="Z44" s="32" t="s">
        <v>456</v>
      </c>
      <c r="AF44" s="30"/>
      <c r="AK44" s="41" t="str">
        <f t="shared" si="7"/>
        <v>q</v>
      </c>
    </row>
    <row r="45" spans="1:37" x14ac:dyDescent="0.15">
      <c r="A45" s="13"/>
      <c r="B45" s="13"/>
      <c r="F45" s="13"/>
      <c r="G45" s="19"/>
      <c r="K45" s="13"/>
      <c r="L45" s="13"/>
      <c r="O45" s="13"/>
      <c r="P45" s="13"/>
      <c r="Q45" s="19"/>
      <c r="T45" s="13"/>
      <c r="U45" s="29" t="s">
        <v>160</v>
      </c>
      <c r="Y45" s="32" t="s">
        <v>329</v>
      </c>
      <c r="Z45" s="32" t="s">
        <v>457</v>
      </c>
      <c r="AF45" s="30"/>
      <c r="AK45" s="41" t="str">
        <f t="shared" si="7"/>
        <v>r</v>
      </c>
    </row>
    <row r="46" spans="1:37" x14ac:dyDescent="0.15">
      <c r="A46" s="13"/>
      <c r="B46" s="13"/>
      <c r="F46" s="13"/>
      <c r="G46" s="19"/>
      <c r="K46" s="13"/>
      <c r="L46" s="13"/>
      <c r="O46" s="13"/>
      <c r="P46" s="13"/>
      <c r="Q46" s="19"/>
      <c r="T46" s="13"/>
      <c r="U46" s="77" t="s">
        <v>598</v>
      </c>
      <c r="Y46" s="32" t="s">
        <v>330</v>
      </c>
      <c r="Z46" s="32" t="s">
        <v>458</v>
      </c>
      <c r="AF46" s="30"/>
      <c r="AK46" s="41" t="str">
        <f t="shared" si="7"/>
        <v>s</v>
      </c>
    </row>
    <row r="47" spans="1:37" x14ac:dyDescent="0.15">
      <c r="A47" s="13"/>
      <c r="B47" s="13"/>
      <c r="F47" s="13"/>
      <c r="G47" s="19"/>
      <c r="K47" s="13"/>
      <c r="L47" s="13"/>
      <c r="O47" s="13"/>
      <c r="P47" s="13"/>
      <c r="Q47" s="19"/>
      <c r="T47" s="13"/>
      <c r="Y47" s="32" t="s">
        <v>331</v>
      </c>
      <c r="Z47" s="32" t="s">
        <v>459</v>
      </c>
      <c r="AF47" s="30"/>
      <c r="AK47" s="41" t="str">
        <f t="shared" si="7"/>
        <v>t</v>
      </c>
    </row>
    <row r="48" spans="1:37" x14ac:dyDescent="0.15">
      <c r="A48" s="13"/>
      <c r="B48" s="13"/>
      <c r="F48" s="13"/>
      <c r="G48" s="19"/>
      <c r="K48" s="13"/>
      <c r="L48" s="13"/>
      <c r="O48" s="13"/>
      <c r="P48" s="13"/>
      <c r="Q48" s="19"/>
      <c r="T48" s="13"/>
      <c r="U48" s="77">
        <v>2021</v>
      </c>
      <c r="Y48" s="32" t="s">
        <v>332</v>
      </c>
      <c r="Z48" s="32" t="s">
        <v>460</v>
      </c>
      <c r="AF48" s="30"/>
      <c r="AK48" s="41" t="str">
        <f t="shared" si="7"/>
        <v>u</v>
      </c>
    </row>
    <row r="49" spans="1:37" x14ac:dyDescent="0.15">
      <c r="A49" s="13"/>
      <c r="B49" s="13"/>
      <c r="F49" s="13"/>
      <c r="G49" s="19"/>
      <c r="K49" s="13"/>
      <c r="L49" s="13"/>
      <c r="O49" s="13"/>
      <c r="P49" s="13"/>
      <c r="Q49" s="19"/>
      <c r="T49" s="13"/>
      <c r="U49" s="77">
        <v>2022</v>
      </c>
      <c r="Y49" s="32" t="s">
        <v>333</v>
      </c>
      <c r="Z49" s="32" t="s">
        <v>461</v>
      </c>
      <c r="AF49" s="30"/>
      <c r="AK49" s="41" t="str">
        <f t="shared" si="7"/>
        <v>v</v>
      </c>
    </row>
    <row r="50" spans="1:37" x14ac:dyDescent="0.15">
      <c r="A50" s="13"/>
      <c r="B50" s="13"/>
      <c r="F50" s="13"/>
      <c r="G50" s="19"/>
      <c r="K50" s="13"/>
      <c r="L50" s="13"/>
      <c r="O50" s="13"/>
      <c r="P50" s="13"/>
      <c r="Q50" s="19"/>
      <c r="T50" s="13"/>
      <c r="U50" s="77">
        <v>2023</v>
      </c>
      <c r="Y50" s="32" t="s">
        <v>334</v>
      </c>
      <c r="Z50" s="32" t="s">
        <v>462</v>
      </c>
      <c r="AF50" s="30"/>
    </row>
    <row r="51" spans="1:37" x14ac:dyDescent="0.15">
      <c r="A51" s="13"/>
      <c r="B51" s="13"/>
      <c r="F51" s="13"/>
      <c r="G51" s="19"/>
      <c r="K51" s="13"/>
      <c r="L51" s="13"/>
      <c r="O51" s="13"/>
      <c r="P51" s="13"/>
      <c r="Q51" s="19"/>
      <c r="T51" s="13"/>
      <c r="U51" s="77">
        <v>2024</v>
      </c>
      <c r="Y51" s="32" t="s">
        <v>335</v>
      </c>
      <c r="Z51" s="32" t="s">
        <v>463</v>
      </c>
      <c r="AF51" s="30"/>
    </row>
    <row r="52" spans="1:37" x14ac:dyDescent="0.15">
      <c r="A52" s="13"/>
      <c r="B52" s="13"/>
      <c r="F52" s="13"/>
      <c r="G52" s="19"/>
      <c r="K52" s="13"/>
      <c r="L52" s="13"/>
      <c r="O52" s="13"/>
      <c r="P52" s="13"/>
      <c r="Q52" s="19"/>
      <c r="T52" s="13"/>
      <c r="U52" s="77">
        <v>2025</v>
      </c>
      <c r="Y52" s="32" t="s">
        <v>336</v>
      </c>
      <c r="Z52" s="32" t="s">
        <v>464</v>
      </c>
      <c r="AF52" s="30"/>
    </row>
    <row r="53" spans="1:37" x14ac:dyDescent="0.15">
      <c r="A53" s="13"/>
      <c r="B53" s="13"/>
      <c r="F53" s="13"/>
      <c r="G53" s="19"/>
      <c r="K53" s="13"/>
      <c r="L53" s="13"/>
      <c r="O53" s="13"/>
      <c r="P53" s="13"/>
      <c r="Q53" s="19"/>
      <c r="T53" s="13"/>
      <c r="U53" s="77">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7">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2022-08-25T09:32:11Z</cp:lastPrinted>
  <dcterms:created xsi:type="dcterms:W3CDTF">2012-03-13T00:50:25Z</dcterms:created>
  <dcterms:modified xsi:type="dcterms:W3CDTF">2022-09-06T02:52:49Z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