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海事局\"/>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c r="AY68" i="11"/>
  <c r="AY70" i="11"/>
  <c r="AY65" i="11"/>
  <c r="AY67" i="11"/>
  <c r="AY64" i="11"/>
  <c r="AY400" i="11"/>
  <c r="AY396" i="11"/>
  <c r="AY399" i="11"/>
  <c r="AY372" i="11"/>
  <c r="AY371" i="11"/>
  <c r="AY370" i="11"/>
  <c r="AY369" i="11"/>
  <c r="AY368" i="11"/>
  <c r="AY367" i="11"/>
  <c r="AY334" i="11"/>
  <c r="AY339" i="11"/>
  <c r="AY321" i="11"/>
  <c r="AY330" i="11"/>
  <c r="AY397" i="11"/>
  <c r="AY398" i="11"/>
  <c r="AY323" i="11"/>
  <c r="AY331" i="11"/>
  <c r="AY327" i="11"/>
  <c r="AY337" i="11"/>
  <c r="AY324" i="11"/>
  <c r="AY328" i="11"/>
  <c r="AY332" i="11"/>
  <c r="AY338" i="11"/>
  <c r="AY325" i="11"/>
  <c r="AY333" i="11"/>
  <c r="AY340" i="11"/>
  <c r="AY329" i="11"/>
  <c r="AY322" i="11"/>
  <c r="AY326" i="11"/>
  <c r="AY336" i="11"/>
  <c r="AY341" i="11"/>
  <c r="AY69" i="11"/>
  <c r="AY66" i="11"/>
  <c r="AY75" i="11"/>
  <c r="AY73" i="11"/>
  <c r="AY77" i="11"/>
  <c r="AY74" i="11"/>
  <c r="AY72" i="11"/>
  <c r="AY335" i="11"/>
  <c r="AY214" i="11"/>
  <c r="AY208" i="11"/>
  <c r="AY211" i="11"/>
  <c r="AY200" i="11"/>
  <c r="AY207" i="11"/>
  <c r="AY195" i="11"/>
  <c r="AY196" i="11"/>
  <c r="AY190" i="11"/>
  <c r="AY192" i="11"/>
  <c r="AY180" i="11"/>
  <c r="AY187" i="11"/>
  <c r="AY173" i="11"/>
  <c r="AY179" i="11"/>
  <c r="AY170" i="11"/>
  <c r="AY171" i="11"/>
  <c r="AY167" i="11"/>
  <c r="AY169" i="11"/>
  <c r="AY136" i="11"/>
  <c r="AY137" i="11"/>
  <c r="AY133" i="11"/>
  <c r="AY134" i="11"/>
  <c r="AY132" i="11"/>
  <c r="AY139" i="11"/>
  <c r="AY144" i="11"/>
  <c r="AY166" i="11"/>
  <c r="AY161" i="11"/>
  <c r="AY162" i="11"/>
  <c r="AY156" i="11"/>
  <c r="AY158" i="11"/>
  <c r="AY146" i="11"/>
  <c r="AY150" i="11"/>
  <c r="AY127" i="11"/>
  <c r="AY129" i="11"/>
  <c r="AY122" i="11"/>
  <c r="AY125" i="11"/>
  <c r="AY112" i="11"/>
  <c r="AY120" i="11"/>
  <c r="AY99" i="11"/>
  <c r="AY101" i="11"/>
  <c r="AY98" i="11"/>
  <c r="AY102" i="11"/>
  <c r="AY104" i="11"/>
  <c r="AY121" i="11"/>
  <c r="AY145" i="11"/>
  <c r="AY115" i="11"/>
  <c r="AY100" i="11"/>
  <c r="AY155" i="11"/>
  <c r="AY117" i="11"/>
  <c r="AY176" i="11"/>
  <c r="AY151" i="11"/>
  <c r="AY198" i="11"/>
  <c r="AY113" i="11"/>
  <c r="AY118" i="11"/>
  <c r="AY152" i="11"/>
  <c r="AY141" i="11"/>
  <c r="AY114" i="11"/>
  <c r="AY119" i="11"/>
  <c r="AY130" i="11"/>
  <c r="AY153" i="11"/>
  <c r="AY164" i="11"/>
  <c r="AY142" i="11"/>
  <c r="AY135" i="11"/>
  <c r="AY172" i="11"/>
  <c r="AY204" i="11"/>
  <c r="AY212" i="11"/>
  <c r="AY201" i="11"/>
  <c r="AY205" i="11"/>
  <c r="AY209" i="11"/>
  <c r="AY213" i="11"/>
  <c r="AY202" i="11"/>
  <c r="AY206" i="11"/>
  <c r="AY210" i="11"/>
  <c r="AY203" i="11"/>
  <c r="AY123" i="11"/>
  <c r="AY131" i="11"/>
  <c r="AY143" i="11"/>
  <c r="AY138" i="11"/>
  <c r="AY177" i="11"/>
  <c r="AY116" i="11"/>
  <c r="AY124" i="11"/>
  <c r="AY128" i="11"/>
  <c r="AY154" i="11"/>
  <c r="AY163" i="11"/>
  <c r="AY140" i="11"/>
  <c r="AY174" i="11"/>
  <c r="AY178" i="11"/>
  <c r="AY193" i="11"/>
  <c r="AY126" i="11"/>
  <c r="AY175"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c r="AY61" i="11"/>
  <c r="AY63" i="11"/>
  <c r="AY54" i="11"/>
  <c r="AY57" i="11"/>
  <c r="AY105" i="11"/>
  <c r="AY111" i="11"/>
  <c r="AY93" i="11"/>
  <c r="AY95" i="11"/>
  <c r="AY88" i="11"/>
  <c r="AY91" i="11"/>
  <c r="AY80" i="11"/>
  <c r="AY78" i="11"/>
  <c r="AY87" i="11"/>
  <c r="AY44" i="11"/>
  <c r="AY52" i="11"/>
  <c r="AY81" i="11"/>
  <c r="AY55" i="11"/>
  <c r="AY84" i="11"/>
  <c r="AY96" i="11"/>
  <c r="AY85" i="11"/>
  <c r="AY92" i="11"/>
  <c r="AY89" i="11"/>
  <c r="AY97" i="11"/>
  <c r="AY82" i="11"/>
  <c r="AY90" i="11"/>
  <c r="AY94" i="11"/>
  <c r="AY86" i="11"/>
  <c r="AY79" i="11"/>
  <c r="AY83" i="11"/>
  <c r="AY49" i="11"/>
  <c r="AY108" i="11"/>
  <c r="AY109" i="11"/>
  <c r="AY106" i="11"/>
  <c r="AY110" i="11"/>
  <c r="AY107" i="11"/>
  <c r="AY60" i="11"/>
  <c r="AY62" i="11"/>
  <c r="AY56" i="11"/>
  <c r="AY58"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c r="AU346" i="11"/>
  <c r="Y346" i="11"/>
  <c r="AY346" i="11"/>
  <c r="AU333" i="11"/>
  <c r="Y333" i="11"/>
  <c r="AU320" i="11"/>
  <c r="Y320" i="11"/>
  <c r="AD21" i="11"/>
  <c r="W21" i="11"/>
  <c r="P21" i="11"/>
  <c r="AR18" i="11"/>
  <c r="AK18" i="11"/>
  <c r="AD18" i="11"/>
  <c r="AD20" i="11"/>
  <c r="W18" i="11"/>
  <c r="W20" i="11"/>
  <c r="P18" i="11"/>
  <c r="P20" i="11"/>
  <c r="AV2" i="11"/>
  <c r="AY345" i="1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c r="C23" i="4"/>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G6" i="11"/>
  <c r="D3" i="4"/>
  <c r="D4" i="4"/>
  <c r="D5" i="4"/>
  <c r="D6" i="4"/>
  <c r="D7" i="4"/>
  <c r="D8" i="4"/>
  <c r="D9" i="4"/>
  <c r="D10" i="4"/>
  <c r="D11" i="4"/>
  <c r="D12" i="4"/>
  <c r="N4" i="4"/>
  <c r="N5" i="4"/>
  <c r="N6" i="4"/>
  <c r="N7" i="4"/>
  <c r="N8" i="4"/>
  <c r="N9" i="4"/>
  <c r="N10" i="4"/>
  <c r="N11" i="4"/>
  <c r="K13" i="4"/>
  <c r="AE8" i="11"/>
  <c r="S3" i="4"/>
  <c r="S4" i="4"/>
  <c r="S5" i="4"/>
  <c r="S6" i="4"/>
  <c r="S7" i="4"/>
  <c r="S8" i="4"/>
  <c r="P10" i="4"/>
  <c r="G11" i="11"/>
  <c r="D13" i="4"/>
  <c r="D14" i="4"/>
  <c r="D15" i="4"/>
  <c r="D16" i="4"/>
  <c r="D17" i="4"/>
  <c r="D18" i="4"/>
  <c r="D19" i="4"/>
  <c r="D20" i="4"/>
  <c r="D21" i="4"/>
  <c r="D22" i="4"/>
  <c r="D23" i="4"/>
  <c r="A27" i="4"/>
  <c r="G8" i="11"/>
</calcChain>
</file>

<file path=xl/sharedStrings.xml><?xml version="1.0" encoding="utf-8"?>
<sst xmlns="http://schemas.openxmlformats.org/spreadsheetml/2006/main" count="1282" uniqueCount="671">
  <si>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</si>
  <si>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</si>
  <si>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</si>
  <si>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</si>
  <si>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</si>
  <si>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</si>
  <si>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</si>
  <si>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</si>
  <si>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</si>
  <si>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</si>
  <si>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</si>
  <si>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</si>
  <si>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</si>
  <si>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</si>
  <si>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</si>
  <si>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</si>
  <si>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</si>
  <si>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</si>
  <si>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</si>
  <si>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</si>
  <si>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</si>
  <si>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</si>
  <si>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</si>
  <si>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</si>
  <si>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</si>
  <si>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</si>
  <si>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</si>
  <si>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</si>
  <si>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</si>
  <si>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</si>
  <si>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</si>
  <si>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</si>
  <si>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</si>
  <si>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</si>
  <si>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</si>
  <si>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</si>
  <si>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</si>
  <si>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</si>
  <si>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</si>
  <si>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</si>
  <si>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</si>
  <si>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</si>
  <si>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</si>
  <si>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</si>
  <si>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</si>
  <si>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</si>
  <si>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</si>
  <si>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</si>
  <si>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</si>
  <si>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</si>
  <si>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</si>
  <si>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</si>
  <si>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</si>
  <si>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</si>
  <si>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</si>
  <si>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</si>
  <si>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</si>
  <si>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</si>
  <si>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</si>
  <si>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</si>
  <si>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</si>
  <si>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</si>
  <si>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</si>
  <si>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</si>
  <si>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</si>
  <si>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</si>
  <si>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</si>
  <si>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</si>
  <si>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</si>
  <si>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</si>
  <si>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</si>
  <si>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</si>
  <si>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</si>
  <si>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</si>
  <si>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</si>
  <si>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</si>
  <si>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</si>
  <si>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</si>
  <si>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</si>
  <si>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</si>
  <si>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</si>
  <si>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</si>
  <si>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</si>
  <si>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</si>
  <si>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</si>
  <si>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</si>
  <si>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</si>
  <si>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</si>
  <si>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</si>
  <si>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</si>
  <si>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</si>
  <si>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</si>
  <si>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</si>
  <si>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</si>
  <si>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</si>
  <si>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</si>
  <si>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</si>
  <si>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</si>
  <si>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</si>
  <si>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</si>
  <si>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</si>
  <si>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</si>
  <si>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</si>
  <si>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</si>
  <si>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</si>
  <si>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</si>
  <si>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</si>
  <si>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</si>
  <si>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</si>
  <si>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</si>
  <si>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</si>
  <si>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</si>
  <si>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</si>
  <si>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</si>
  <si>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</si>
  <si>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</si>
  <si>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</si>
  <si>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</si>
  <si>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</si>
  <si>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</si>
  <si>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</si>
  <si>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</si>
  <si>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</si>
  <si>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</si>
  <si>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</si>
  <si>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</si>
  <si>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</si>
  <si>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</si>
  <si>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</si>
  <si>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</si>
  <si>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</si>
  <si>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</si>
  <si>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</si>
  <si>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</si>
  <si>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</si>
  <si>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</si>
  <si>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</si>
  <si>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</si>
  <si>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</si>
  <si>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</si>
  <si>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</si>
  <si>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</si>
  <si>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</si>
  <si>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</si>
  <si>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</si>
  <si>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</si>
  <si>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</si>
  <si>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</si>
  <si>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</si>
  <si>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</si>
  <si>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</si>
  <si>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</si>
  <si>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</si>
  <si>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</si>
  <si>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</si>
  <si>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</si>
  <si>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</si>
  <si>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</si>
  <si>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</si>
  <si>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</si>
  <si>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</si>
  <si>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</si>
  <si>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</si>
  <si>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</si>
  <si>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</si>
  <si>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</si>
  <si>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</si>
  <si>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</si>
  <si>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</si>
  <si>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</si>
  <si>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</si>
  <si>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</si>
  <si>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</si>
  <si>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</si>
  <si>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</si>
  <si>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</si>
  <si>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</si>
  <si>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</si>
  <si>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</si>
  <si>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</si>
  <si>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</si>
  <si>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</si>
  <si>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</si>
  <si>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</si>
  <si>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</si>
  <si>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</si>
  <si>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</si>
  <si>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</si>
  <si>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</si>
  <si>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</si>
  <si>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</si>
  <si>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</si>
  <si>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</si>
  <si>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</si>
  <si>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</si>
  <si>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</si>
  <si>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</si>
  <si>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</si>
  <si>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</si>
  <si>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</si>
  <si>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</si>
  <si>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</si>
  <si>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</si>
  <si>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</si>
  <si>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</si>
  <si>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</si>
  <si>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</si>
  <si>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</si>
  <si>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</si>
  <si>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</si>
  <si>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</si>
  <si>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</si>
  <si>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</si>
  <si>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</si>
  <si>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</si>
  <si>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</si>
  <si>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</si>
  <si>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</si>
  <si>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</si>
  <si>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</si>
  <si>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</si>
  <si>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</si>
  <si>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</si>
  <si>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</si>
  <si>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</si>
  <si>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</si>
  <si>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</si>
  <si>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</si>
  <si>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</si>
  <si>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</si>
  <si>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</si>
  <si>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</si>
  <si>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</si>
  <si>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</si>
  <si>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</si>
  <si>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</si>
  <si>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</si>
  <si>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</si>
  <si>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</si>
  <si>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</si>
  <si>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</si>
  <si>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</si>
  <si>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</si>
  <si>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</si>
  <si>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</si>
  <si>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</si>
  <si>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</si>
  <si>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</si>
  <si>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</si>
  <si>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</si>
  <si>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</si>
  <si>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</si>
  <si>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</si>
  <si>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</si>
  <si>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</si>
  <si>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</si>
  <si>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</si>
  <si>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</si>
  <si>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</si>
  <si>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</si>
  <si>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</si>
  <si>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</si>
  <si>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</si>
  <si>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</si>
  <si>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</si>
  <si>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</si>
  <si>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</si>
  <si>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</si>
  <si>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</si>
  <si>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</si>
  <si>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</si>
  <si>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</si>
  <si>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</si>
  <si>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</si>
  <si>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</si>
  <si>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</si>
  <si>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</si>
  <si>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</si>
  <si>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</si>
  <si>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</si>
  <si>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</si>
  <si>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</si>
  <si>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</si>
  <si>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</si>
  <si>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</si>
  <si>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</si>
  <si>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</si>
  <si>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</si>
  <si>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</si>
  <si>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</si>
  <si>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</si>
  <si>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</si>
  <si>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</si>
  <si>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</si>
  <si>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</si>
  <si>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</si>
  <si>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</si>
  <si>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</si>
  <si>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</si>
  <si>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</si>
  <si>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</si>
  <si>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</si>
  <si>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</si>
  <si>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</si>
  <si>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</si>
  <si>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</si>
  <si>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</si>
  <si>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</si>
  <si>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</si>
  <si>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</si>
  <si>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</si>
  <si>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</si>
  <si>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</si>
  <si>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</si>
  <si>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</si>
  <si>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</si>
  <si>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</si>
  <si>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</si>
  <si>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</si>
  <si>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</si>
  <si>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</si>
  <si>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</si>
  <si>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</si>
  <si>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</si>
  <si>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</si>
  <si>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</si>
  <si>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</si>
  <si>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</si>
  <si>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</si>
  <si>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</si>
  <si>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</si>
  <si>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</si>
  <si>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</si>
  <si>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</si>
  <si>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</si>
  <si>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</si>
  <si>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</si>
  <si>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</si>
  <si>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</si>
  <si>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</si>
  <si>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</si>
  <si>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</si>
  <si>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</si>
  <si>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</si>
  <si>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</si>
  <si>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</si>
  <si>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</si>
  <si>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</si>
  <si>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</si>
  <si>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</si>
  <si>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</si>
  <si>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</si>
  <si>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</si>
  <si>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</si>
  <si>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</si>
  <si>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</si>
  <si>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</si>
  <si>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</si>
  <si>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</si>
  <si>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</si>
  <si>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</si>
  <si>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</si>
  <si>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</si>
  <si>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</si>
  <si>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</si>
  <si>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</si>
  <si>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</si>
  <si>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</si>
  <si>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</si>
  <si>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</si>
  <si>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</si>
  <si>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</si>
  <si>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</si>
  <si>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</si>
  <si>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</si>
  <si>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</si>
  <si>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</si>
  <si>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</si>
  <si>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</si>
  <si>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</si>
  <si>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</si>
  <si>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</si>
  <si>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</si>
  <si>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</si>
  <si>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</si>
  <si>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</si>
  <si>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</si>
  <si>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</si>
  <si>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</si>
  <si>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</si>
  <si>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</si>
  <si>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</si>
  <si>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</si>
  <si>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</si>
  <si>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</si>
  <si>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</si>
  <si>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</si>
  <si>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</si>
  <si>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</si>
  <si>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</si>
  <si>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</si>
  <si>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</si>
  <si>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</si>
  <si>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</si>
  <si>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</si>
  <si>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</si>
  <si>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</si>
  <si>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</si>
  <si>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</si>
  <si>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</si>
  <si>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</si>
  <si>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</si>
  <si>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</si>
  <si>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</si>
  <si>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</si>
  <si>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</si>
  <si>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</si>
  <si>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</si>
  <si>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</si>
  <si>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</si>
  <si>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</si>
  <si>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</si>
  <si>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</si>
  <si>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</si>
  <si>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</si>
  <si>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</si>
  <si>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</si>
  <si>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</si>
  <si>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</si>
  <si>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</si>
  <si>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</si>
  <si>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</si>
  <si>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</si>
  <si>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</si>
  <si>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</si>
  <si>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</si>
  <si>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</si>
  <si>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</si>
  <si>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</si>
  <si>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</si>
  <si>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</si>
  <si>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</si>
  <si>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</si>
  <si>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</si>
  <si>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</si>
  <si>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</si>
  <si>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</si>
  <si>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</si>
  <si>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</si>
  <si>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</si>
  <si>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</si>
  <si>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</si>
  <si>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</si>
  <si>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</si>
  <si>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</si>
  <si>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</si>
  <si>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</si>
  <si>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</si>
  <si>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</si>
  <si>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</si>
  <si>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</si>
  <si>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</si>
  <si>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</si>
  <si>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</si>
  <si>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</si>
  <si>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</si>
  <si>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</si>
  <si>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</si>
  <si>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</si>
  <si>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</si>
  <si>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</si>
  <si>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</si>
  <si>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</si>
  <si>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</si>
  <si>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</si>
  <si>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</si>
  <si>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</si>
  <si>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</si>
  <si>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</si>
  <si>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</si>
  <si>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</si>
  <si>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</si>
  <si>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</si>
  <si>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</si>
  <si>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</si>
  <si>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</si>
  <si>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</si>
  <si>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</si>
  <si>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</si>
  <si>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</si>
  <si>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</si>
  <si>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</si>
  <si>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</si>
  <si>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</si>
  <si>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</si>
  <si>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</si>
  <si>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</si>
  <si>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</si>
  <si>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</si>
  <si>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</si>
  <si>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</si>
  <si>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</si>
  <si>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</si>
  <si>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</si>
  <si>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</si>
  <si>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</si>
  <si>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</si>
  <si>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</si>
  <si>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</si>
  <si>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</si>
  <si>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</si>
  <si>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</si>
  <si>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</si>
  <si>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</si>
  <si>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</si>
  <si>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</si>
  <si>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</si>
  <si>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</si>
  <si>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</si>
  <si>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</si>
  <si>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</si>
  <si>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</si>
  <si>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</si>
  <si>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</si>
  <si>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</si>
  <si>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</si>
  <si>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</si>
  <si>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</si>
  <si>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</si>
  <si>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</si>
  <si>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</si>
  <si>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</si>
  <si>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</si>
  <si>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</si>
  <si>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</si>
  <si>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</si>
  <si>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</si>
  <si>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</si>
  <si>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</si>
  <si>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</si>
  <si>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</si>
  <si>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</si>
  <si>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</si>
  <si>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</si>
  <si>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</si>
  <si>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</si>
  <si>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</si>
  <si>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</si>
  <si>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</si>
  <si>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</si>
  <si>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</si>
  <si>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</si>
  <si>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</si>
  <si>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</si>
  <si>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</si>
  <si>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</si>
  <si>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</si>
  <si>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</si>
  <si>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</si>
  <si>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</si>
  <si>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</si>
  <si>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</si>
  <si>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</si>
  <si>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</si>
  <si>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</si>
  <si>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</si>
  <si>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</si>
  <si>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</si>
  <si>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</si>
  <si>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</si>
  <si>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</si>
  <si>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</si>
  <si>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</si>
  <si>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</si>
  <si>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</si>
  <si>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</si>
  <si>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</si>
  <si>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</si>
  <si>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</si>
  <si>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</si>
  <si>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</si>
  <si>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</si>
  <si>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</si>
  <si>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</si>
  <si>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</si>
  <si>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</si>
  <si>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</si>
  <si>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</si>
  <si>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</si>
  <si>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</si>
  <si>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</si>
  <si>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</si>
  <si>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</si>
  <si>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</si>
  <si>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</si>
  <si>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</si>
  <si>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</si>
  <si>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</si>
  <si>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</si>
  <si>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</si>
  <si>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</si>
  <si>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</si>
  <si>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</si>
  <si>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</si>
  <si>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</si>
  <si>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</si>
  <si>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</si>
  <si>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</si>
  <si>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</si>
  <si>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国際海事機関(IMO)分担金</t>
  </si>
  <si>
    <t>海事局</t>
  </si>
  <si>
    <t>昭和32年度</t>
  </si>
  <si>
    <t>終了予定なし</t>
  </si>
  <si>
    <t>総務課国際企画調整室</t>
  </si>
  <si>
    <t>国際海事機関(IMO)条約　第60条</t>
  </si>
  <si>
    <t>-</t>
  </si>
  <si>
    <t>分担金は、IMOの運営費予算の一部を加盟国から徴収するものである。2年に1度の総会において2カ年予算が決定され、これに基づき、毎年、理事会において全加盟国（準加盟3地域を含む。）に分担金が割り当てられる。当該予算は、割り当てられた分担金の支払いに充てるものである。</t>
  </si>
  <si>
    <t>国際民間航空機関等分担金</t>
  </si>
  <si>
    <t>IMOの各会合における審議を主導し、必要に応じた我が国の意見の反映に資するため、分担比率に相応した日本人職員割合を維持する。</t>
  </si>
  <si>
    <t>ＩＭＯの幹部職員数(Ｄ１以上）に占める日本人幹部職員の割合
【計算式】
(日本人幹部数)÷(Ｄ１以上幹部数)×１００</t>
  </si>
  <si>
    <t>ＩＭＯ事務局公表資料</t>
  </si>
  <si>
    <t>参加した総会、理事会、委員会及び小委員会の件数</t>
  </si>
  <si>
    <t>件</t>
  </si>
  <si>
    <t>執行額（X）／総会、理事会、委員会及び小委員会の開催件数（Y）</t>
  </si>
  <si>
    <t>百万円</t>
  </si>
  <si>
    <t>X/Y</t>
  </si>
  <si>
    <t>／　</t>
    <phoneticPr fontId="5"/>
  </si>
  <si>
    <t>317</t>
  </si>
  <si>
    <t>329</t>
  </si>
  <si>
    <t>162</t>
  </si>
  <si>
    <t>155</t>
  </si>
  <si>
    <t>161</t>
  </si>
  <si>
    <t>173</t>
  </si>
  <si>
    <t>166</t>
  </si>
  <si>
    <t>0164</t>
  </si>
  <si>
    <t>○</t>
  </si>
  <si>
    <t>国交</t>
  </si>
  <si>
    <t>当該予算は、海上の安全、船舶からの海洋汚染防止等、海事問題に関する政府間の協力を推進することを目的とした国際海事機関（IMO）の事業実施のために不可欠なものであり、当該予算による分担金の支払いをしないと、国際条約等の総会、理事会及び各委員会での投票権を失うこととなり、IMOの各会合における審議を主導し、我が国の意見を反映することは、国民や社会のニーズを的確に反映している。</t>
  </si>
  <si>
    <t>当該予算は、海上の安全、船舶からの海洋汚染防止等、海事問題に関する政府間の協力を推進することを目的とした国際海事機関（IMO）の事業実施のために不可欠なものであり、また、日本政府としてIMOに加盟及び事業に貢献していることから、国家として実施すべき事業である。</t>
  </si>
  <si>
    <t>当該予算は、海上の安全、船舶からの海洋汚染防止等、海事問題に関する政府間の協力を推進することを目的とした国際海事機関（IMO）の事業実施のために不可欠なものであり、当該予算による分担金の支払いをしないと、国際条約等の総会、理事会及び各委員会での投票権を喪失してしまうため、IMOの各会合における審議を主導し、我が国の意見を反映するために必要かつ適切なものであり優先度が高い。</t>
  </si>
  <si>
    <t>‐</t>
  </si>
  <si>
    <t>IMOでの協議に基づく水準であり、他の国際会議の分担金と比べても妥当な数字といえる。</t>
  </si>
  <si>
    <t>当該予算は、IMO分担金のみに限定して支出されており、予算費目・使途が事業目的に真に必要なものに限定されていると評価している。</t>
  </si>
  <si>
    <t>IMOにおいて、各国代表が協議し年度予算を決定しているため、真に必要なものに限定されている。</t>
  </si>
  <si>
    <t>IMOにおいて、各国代表が協議し年度予算を決定しているため、見合ったものとなっている。</t>
  </si>
  <si>
    <t>IMOの活動は2年に1度の総会及び毎年2回の理事会をベースに決定されているが（我が国は理事国としてIMOの活動の決定に積極的に関与）、活動実績は決定時の見込みに見合ったものであるといえる。また、IMO各委員会及び小委員会において、海事問題への対応に必要な条約改正等措置が議論され、その成果は加盟国間で周知・共有されており、その成果物が十分に活用されている。</t>
  </si>
  <si>
    <t>同上</t>
    <rPh sb="0" eb="2">
      <t>ドウジョウ</t>
    </rPh>
    <phoneticPr fontId="5"/>
  </si>
  <si>
    <t>IMOの予算は、理事会（理事国40ヶ国）で審議されたのち、総会（全加盟国）で決定されており、決定後の分担金は加盟国の責務として負担せざるを得ない。</t>
  </si>
  <si>
    <t>総会及び理事会に積極的に参加し、IMO予算及び分担金が適正な内容となるよう、IMOの事業計画、予算及びその使途並びに支出内容を点検し、分担金の額が適正なものとなるように努めており、今後も引き続きこの方針で取り組んでいく。</t>
  </si>
  <si>
    <t>国際海事機関（ＩＭＯ）</t>
    <phoneticPr fontId="5"/>
  </si>
  <si>
    <t>海事に関する技術的及び法的事項について政府間の協力を促進し、国際的に統一された措置の採用及び条約等の作成を行っている。</t>
  </si>
  <si>
    <t>５　安全で安心できる交通の確保、治安・生活安全の確保</t>
  </si>
  <si>
    <t>１４　公共交通の安全確保・鉄道の安全性向上、ハイジャック・航空機テロ防止を推進する</t>
    <phoneticPr fontId="5"/>
  </si>
  <si>
    <t>　X/Y</t>
    <phoneticPr fontId="5"/>
  </si>
  <si>
    <t>執行額（X）／総会、理事会、委員会及び小委員会の開催件数（Y）　　　　　　　　　　　　　　</t>
    <phoneticPr fontId="5"/>
  </si>
  <si>
    <t>百万円</t>
    <phoneticPr fontId="5"/>
  </si>
  <si>
    <t>133/17</t>
  </si>
  <si>
    <t>国際海事機関（IMO）は、1958年に設立された、世界銀行グループ、国際通貨基金（IMF）と並ぶ、海事に関する国連の専門機関である。本部はロンドンに置かれ、加盟国数175カ国（準加盟3地域を含む。）である。船舶の安全・環境に関する国際基準や規制の策定を主導し、国際海運の安全確保や船舶からの環境汚染の防止に貢献し、優れた技術を有する我が国海事産業の国際競争力の強化を図るため、IMOに加盟し、理事国を維持するとともに、主要会合に積極的に参加する。</t>
    <phoneticPr fontId="5"/>
  </si>
  <si>
    <t>船舶の安全・環境に関する国際基準や規制の策定を主導し、国際海運の安全確保や船舶からの環境汚染の防止に貢献し、優れた技術を有する我が国海事産業の国際競争力の強化を図るため、海事問題に関する政府間の協力を推進することを目的とした唯一の国際機関である国際海事機関（IMO）の事業実施に積極的に関与する。</t>
    <phoneticPr fontId="5"/>
  </si>
  <si>
    <t>IMOの各会合に参加の上、審議を主導し、必要に応じて我が国の意見を反映すること</t>
    <rPh sb="8" eb="10">
      <t>サンカ</t>
    </rPh>
    <rPh sb="11" eb="12">
      <t>ウエ</t>
    </rPh>
    <phoneticPr fontId="5"/>
  </si>
  <si>
    <t>IMO分担金全体（4,604百万円）の2.65％を負担。</t>
    <phoneticPr fontId="5"/>
  </si>
  <si>
    <t>0</t>
    <phoneticPr fontId="5"/>
  </si>
  <si>
    <t>131/17</t>
    <phoneticPr fontId="5"/>
  </si>
  <si>
    <t>A.国際海事機関（ＩＭＯ）</t>
    <phoneticPr fontId="5"/>
  </si>
  <si>
    <t>室長　石田　悟史</t>
    <rPh sb="3" eb="5">
      <t>イシダ</t>
    </rPh>
    <rPh sb="6" eb="7">
      <t>サトル</t>
    </rPh>
    <rPh sb="7" eb="8">
      <t>シ</t>
    </rPh>
    <phoneticPr fontId="5"/>
  </si>
  <si>
    <t>-</t>
    <phoneticPr fontId="5"/>
  </si>
  <si>
    <t>国際条約で決められた分担金であり、引き続き、その妥当性を確認しながら継続的に支出すべきである。</t>
    <rPh sb="0" eb="4">
      <t>コクサイジョウヤク</t>
    </rPh>
    <rPh sb="5" eb="6">
      <t>キ</t>
    </rPh>
    <rPh sb="10" eb="13">
      <t>ブンタンキン</t>
    </rPh>
    <rPh sb="17" eb="18">
      <t>ヒ</t>
    </rPh>
    <rPh sb="19" eb="20">
      <t>ツヅ</t>
    </rPh>
    <rPh sb="24" eb="27">
      <t>ダトウセイ</t>
    </rPh>
    <rPh sb="28" eb="30">
      <t>カクニン</t>
    </rPh>
    <rPh sb="34" eb="37">
      <t>ケイゾクテキ</t>
    </rPh>
    <rPh sb="38" eb="40">
      <t>シシュツ</t>
    </rPh>
    <phoneticPr fontId="5"/>
  </si>
  <si>
    <t>引き続き、その妥当性を確認しながら継続的に支出を図る。</t>
    <phoneticPr fontId="5"/>
  </si>
  <si>
    <t>外国為替レートの変動によるもの</t>
    <rPh sb="9" eb="10">
      <t>ウゴ</t>
    </rPh>
    <phoneticPr fontId="5"/>
  </si>
  <si>
    <t>https://www.mlit.go.jp/seisakutokatsu/hyouka/seisakutokatsu_hyouka_tk_000037.html</t>
    <phoneticPr fontId="5"/>
  </si>
  <si>
    <t>P25（全体版）</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</si>
</sst>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22411</xdr:colOff>
      <xdr:row>271</xdr:row>
      <xdr:rowOff>33618</xdr:rowOff>
    </xdr:from>
    <xdr:to>
      <xdr:col>37</xdr:col>
      <xdr:colOff>39196</xdr:colOff>
      <xdr:row>285</xdr:row>
      <xdr:rowOff>614536</xdr:rowOff>
    </xdr:to>
    <xdr:grpSp>
      <xdr:nvGrpSpPr>
        <xdr:cNvPr id="20" name="グループ化 46"/>
        <xdr:cNvGrpSpPr/>
      </xdr:nvGrpSpPr>
      <xdr:grpSpPr>
        <a:xfrm>
          <a:off x="4056529" y="38413765"/>
          <a:ext cx="3445785" cy="5444271"/>
          <a:chOff x="3531015" y="14910692"/>
          <a:chExt cx="2503568" cy="5737631"/>
        </a:xfrm>
      </xdr:grpSpPr>
      <xdr:sp macro="" textlink="">
        <xdr:nvSpPr>
          <xdr:cNvPr id="21" name="Text Box 5"/>
          <xdr:cNvSpPr txBox="1">
            <a:spLocks noChangeArrowheads="1"/>
          </xdr:cNvSpPr>
        </xdr:nvSpPr>
        <xdr:spPr>
          <a:xfrm>
            <a:off x="3539117" y="14910692"/>
            <a:ext cx="2479262" cy="625429"/>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rtl="0" eaLnBrk="1" fontAlgn="auto" latinLnBrk="0" hangingPunct="1">
              <a:lnSpc>
                <a:spcPct val="100000"/>
              </a:lnSpc>
              <a:spcBef>
                <a:spcPts val="0"/>
              </a:spcBef>
              <a:spcAft>
                <a:spcPts val="0"/>
              </a:spcAft>
              <a:defRPr sz="1000"/>
            </a:pPr>
            <a:r>
              <a:rPr kumimoji="0" lang="ja-JP" altLang="en-US" sz="1400" b="0" i="0" u="none" strike="noStrike" kern="0" cap="none" spc="0" normalizeH="0" baseline="0" noProof="0">
                <a:ln>
                  <a:noFill/>
                </a:ln>
                <a:solidFill>
                  <a:srgbClr val="000000"/>
                </a:solidFill>
                <a:effectLst/>
                <a:uLnTx/>
                <a:uFillTx/>
                <a:latin typeface="ＭＳ Ｐゴシック"/>
                <a:ea typeface="ＭＳ Ｐゴシック"/>
              </a:rPr>
              <a:t>国土交通省</a:t>
            </a:r>
          </a:p>
          <a:p>
            <a:pPr marL="0" marR="0" lvl="0" indent="0" algn="ctr" defTabSz="914400" rtl="0" eaLnBrk="1" fontAlgn="auto" latinLnBrk="0" hangingPunct="1">
              <a:lnSpc>
                <a:spcPct val="100000"/>
              </a:lnSpc>
              <a:spcBef>
                <a:spcPts val="0"/>
              </a:spcBef>
              <a:spcAft>
                <a:spcPts val="0"/>
              </a:spcAft>
              <a:defRPr sz="1000"/>
            </a:pPr>
            <a:r>
              <a:rPr kumimoji="0" lang="en-US" altLang="ja-JP" sz="1400" b="0" i="0" u="none" strike="noStrike" kern="0" cap="none" spc="0" normalizeH="0" baseline="0" noProof="0">
                <a:ln>
                  <a:noFill/>
                </a:ln>
                <a:solidFill>
                  <a:sysClr val="windowText" lastClr="000000"/>
                </a:solidFill>
                <a:effectLst/>
                <a:uLnTx/>
                <a:uFillTx/>
                <a:latin typeface="ＭＳ Ｐゴシック"/>
                <a:ea typeface="ＭＳ Ｐゴシック"/>
              </a:rPr>
              <a:t>122</a:t>
            </a:r>
            <a:r>
              <a:rPr kumimoji="0" lang="ja-JP" altLang="en-US" sz="1400" b="0" i="0" u="none" strike="noStrike" kern="0" cap="none" spc="0" normalizeH="0" baseline="0" noProof="0">
                <a:ln>
                  <a:noFill/>
                </a:ln>
                <a:solidFill>
                  <a:sysClr val="windowText" lastClr="000000"/>
                </a:solidFill>
                <a:effectLst/>
                <a:uLnTx/>
                <a:uFillTx/>
                <a:latin typeface="ＭＳ Ｐゴシック"/>
                <a:ea typeface="ＭＳ Ｐゴシック"/>
              </a:rPr>
              <a:t>百万円</a:t>
            </a:r>
          </a:p>
        </xdr:txBody>
      </xdr:sp>
      <xdr:sp macro="" textlink="">
        <xdr:nvSpPr>
          <xdr:cNvPr id="22" name="Text Box 5"/>
          <xdr:cNvSpPr txBox="1">
            <a:spLocks noChangeArrowheads="1"/>
          </xdr:cNvSpPr>
        </xdr:nvSpPr>
        <xdr:spPr>
          <a:xfrm>
            <a:off x="3555321" y="17829361"/>
            <a:ext cx="2463057" cy="707007"/>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rtl="0" eaLnBrk="1" fontAlgn="auto" latinLnBrk="0" hangingPunct="1">
              <a:lnSpc>
                <a:spcPct val="100000"/>
              </a:lnSpc>
              <a:spcBef>
                <a:spcPts val="0"/>
              </a:spcBef>
              <a:spcAft>
                <a:spcPts val="0"/>
              </a:spcAft>
              <a:defRPr sz="1000"/>
            </a:pPr>
            <a:r>
              <a:rPr kumimoji="0" lang="ja-JP" altLang="en-US" sz="1400" b="0" i="0" u="none" strike="noStrike" kern="0" cap="none" spc="0" normalizeH="0" baseline="0" noProof="0">
                <a:ln>
                  <a:noFill/>
                </a:ln>
                <a:solidFill>
                  <a:srgbClr val="000000"/>
                </a:solidFill>
                <a:effectLst/>
                <a:uLnTx/>
                <a:uFillTx/>
                <a:latin typeface="ＭＳ Ｐゴシック"/>
                <a:ea typeface="ＭＳ Ｐゴシック"/>
              </a:rPr>
              <a:t>Ａ．国際海事機関（ＩＭＯ）</a:t>
            </a:r>
          </a:p>
          <a:p>
            <a:pPr marL="0" marR="0" lvl="0" indent="0" algn="ctr" defTabSz="914400" rtl="0" eaLnBrk="1" fontAlgn="auto" latinLnBrk="0" hangingPunct="1">
              <a:lnSpc>
                <a:spcPct val="100000"/>
              </a:lnSpc>
              <a:spcBef>
                <a:spcPts val="0"/>
              </a:spcBef>
              <a:spcAft>
                <a:spcPts val="0"/>
              </a:spcAft>
              <a:defRPr sz="1000"/>
            </a:pPr>
            <a:r>
              <a:rPr kumimoji="0" lang="en-US" altLang="ja-JP" sz="1400" b="0" i="0" u="none" strike="noStrike" kern="0" cap="none" spc="0" normalizeH="0" baseline="0" noProof="0">
                <a:ln>
                  <a:noFill/>
                </a:ln>
                <a:solidFill>
                  <a:sysClr val="windowText" lastClr="000000"/>
                </a:solidFill>
                <a:effectLst/>
                <a:uLnTx/>
                <a:uFillTx/>
                <a:latin typeface="ＭＳ Ｐゴシック"/>
                <a:ea typeface="ＭＳ Ｐゴシック"/>
              </a:rPr>
              <a:t>122</a:t>
            </a:r>
            <a:r>
              <a:rPr kumimoji="0" lang="ja-JP" altLang="en-US" sz="1400" b="0" i="0" u="none" strike="noStrike" kern="0" cap="none" spc="0" normalizeH="0" baseline="0" noProof="0">
                <a:ln>
                  <a:noFill/>
                </a:ln>
                <a:solidFill>
                  <a:sysClr val="windowText" lastClr="000000"/>
                </a:solidFill>
                <a:effectLst/>
                <a:uLnTx/>
                <a:uFillTx/>
                <a:latin typeface="ＭＳ Ｐゴシック"/>
                <a:ea typeface="ＭＳ Ｐゴシック"/>
              </a:rPr>
              <a:t>百万円</a:t>
            </a:r>
          </a:p>
        </xdr:txBody>
      </xdr:sp>
      <xdr:sp macro="" textlink="">
        <xdr:nvSpPr>
          <xdr:cNvPr id="23" name="Line 6"/>
          <xdr:cNvSpPr>
            <a:spLocks noChangeShapeType="1"/>
          </xdr:cNvSpPr>
        </xdr:nvSpPr>
        <xdr:spPr>
          <a:xfrm>
            <a:off x="4786313" y="16630635"/>
            <a:ext cx="0" cy="800100"/>
          </a:xfrm>
          <a:prstGeom prst="line">
            <a:avLst/>
          </a:prstGeom>
          <a:noFill/>
          <a:ln w="19050">
            <a:solidFill>
              <a:srgbClr val="000000"/>
            </a:solidFill>
            <a:round/>
            <a:headEnd/>
            <a:tailEnd type="arrow" w="med" len="med"/>
          </a:ln>
        </xdr:spPr>
      </xdr:sp>
      <xdr:sp macro="" textlink="">
        <xdr:nvSpPr>
          <xdr:cNvPr id="24" name="AutoShape 14"/>
          <xdr:cNvSpPr>
            <a:spLocks noChangeArrowheads="1"/>
          </xdr:cNvSpPr>
        </xdr:nvSpPr>
        <xdr:spPr>
          <a:xfrm>
            <a:off x="3531015" y="18650090"/>
            <a:ext cx="2485557" cy="1998233"/>
          </a:xfrm>
          <a:prstGeom prst="bracketPair">
            <a:avLst>
              <a:gd name="adj" fmla="val 16667"/>
            </a:avLst>
          </a:prstGeom>
          <a:noFill/>
          <a:ln w="9525">
            <a:solidFill>
              <a:srgbClr val="000000"/>
            </a:solidFill>
            <a:round/>
            <a:headEnd/>
            <a:tailEnd/>
          </a:ln>
        </xdr:spPr>
      </xdr:sp>
      <xdr:sp macro="" textlink="">
        <xdr:nvSpPr>
          <xdr:cNvPr id="25" name="AutoShape 18"/>
          <xdr:cNvSpPr>
            <a:spLocks noChangeArrowheads="1"/>
          </xdr:cNvSpPr>
        </xdr:nvSpPr>
        <xdr:spPr>
          <a:xfrm>
            <a:off x="3531015" y="15618404"/>
            <a:ext cx="2503568" cy="965932"/>
          </a:xfrm>
          <a:prstGeom prst="bracketPair">
            <a:avLst>
              <a:gd name="adj" fmla="val 16667"/>
            </a:avLst>
          </a:prstGeom>
          <a:noFill/>
          <a:ln w="9525">
            <a:solidFill>
              <a:srgbClr val="000000"/>
            </a:solidFill>
            <a:round/>
            <a:headEnd/>
            <a:tailEnd/>
          </a:ln>
        </xdr:spPr>
      </xdr:sp>
    </xdr:grpSp>
    <xdr:clientData/>
  </xdr:twoCellAnchor>
  <xdr:twoCellAnchor>
    <xdr:from>
      <xdr:col>23</xdr:col>
      <xdr:colOff>0</xdr:colOff>
      <xdr:row>273</xdr:row>
      <xdr:rowOff>201706</xdr:rowOff>
    </xdr:from>
    <xdr:to>
      <xdr:col>35</xdr:col>
      <xdr:colOff>79126</xdr:colOff>
      <xdr:row>275</xdr:row>
      <xdr:rowOff>152682</xdr:rowOff>
    </xdr:to>
    <xdr:sp macro="" textlink="">
      <xdr:nvSpPr>
        <xdr:cNvPr id="27" name="テキスト ボックス 26"/>
        <xdr:cNvSpPr txBox="1"/>
      </xdr:nvSpPr>
      <xdr:spPr>
        <a:xfrm>
          <a:off x="4639235" y="39343853"/>
          <a:ext cx="2499597" cy="645741"/>
        </a:xfrm>
        <a:prstGeom prst="rect">
          <a:avLst/>
        </a:prstGeom>
        <a:noFill/>
        <a:ln w="9525" cmpd="sng">
          <a:noFill/>
        </a:ln>
        <a:effectLst/>
      </xdr:spPr>
      <xdr:txBody>
        <a:bodyPr vertOverflow="clip" horzOverflow="overflow" wrap="square" rtlCol="0" anchor="t"/>
        <a:lstStyle/>
        <a:p>
          <a:pPr marL="0" marR="0" lvl="0" indent="0" defTabSz="914400" eaLnBrk="1" fontAlgn="auto" latinLnBrk="0" hangingPunct="1">
            <a:lnSpc>
              <a:spcPct val="100000"/>
            </a:lnSpc>
            <a:spcBef>
              <a:spcPts val="0"/>
            </a:spcBef>
            <a:spcAft>
              <a:spcPts val="0"/>
            </a:spcAft>
            <a:defRPr/>
          </a:pPr>
          <a:r>
            <a:rPr kumimoji="1" lang="ja-JP" altLang="en-US" sz="1000" b="0" i="0" u="none" strike="noStrike" kern="0" cap="none" spc="0" normalizeH="0" baseline="0" noProof="0">
              <a:ln>
                <a:noFill/>
              </a:ln>
              <a:solidFill>
                <a:sysClr val="windowText" lastClr="000000"/>
              </a:solidFill>
              <a:effectLst/>
              <a:uLnTx/>
              <a:uFillTx/>
              <a:latin typeface="Calibri"/>
              <a:ea typeface="ＭＳ Ｐゴシック"/>
              <a:cs typeface="+mn-cs"/>
            </a:rPr>
            <a:t>ＩＭＯ総会で決定された分担金総額に基づいて加盟国に課せられた金額を分担</a:t>
          </a:r>
        </a:p>
      </xdr:txBody>
    </xdr:sp>
    <xdr:clientData/>
  </xdr:twoCellAnchor>
  <xdr:twoCellAnchor>
    <xdr:from>
      <xdr:col>21</xdr:col>
      <xdr:colOff>100852</xdr:colOff>
      <xdr:row>281</xdr:row>
      <xdr:rowOff>302559</xdr:rowOff>
    </xdr:from>
    <xdr:to>
      <xdr:col>35</xdr:col>
      <xdr:colOff>190209</xdr:colOff>
      <xdr:row>285</xdr:row>
      <xdr:rowOff>225996</xdr:rowOff>
    </xdr:to>
    <xdr:sp macro="" textlink="">
      <xdr:nvSpPr>
        <xdr:cNvPr id="30" name="テキスト ボックス 29"/>
        <xdr:cNvSpPr txBox="1"/>
      </xdr:nvSpPr>
      <xdr:spPr>
        <a:xfrm>
          <a:off x="4336676" y="42223765"/>
          <a:ext cx="2913239" cy="1312966"/>
        </a:xfrm>
        <a:prstGeom prst="rect">
          <a:avLst/>
        </a:prstGeom>
        <a:solidFill>
          <a:sysClr val="window" lastClr="FFFFFF"/>
        </a:solidFill>
        <a:ln w="9525" cmpd="sng">
          <a:noFill/>
        </a:ln>
        <a:effectLst/>
      </xdr:spPr>
      <xdr:txBody>
        <a:bodyPr vertOverflow="clip" horzOverflow="overflow" wrap="square" rtlCol="0" anchor="t"/>
        <a:lstStyle/>
        <a:p>
          <a:pPr marL="0" marR="0" lvl="0" indent="0" algn="l" defTabSz="914400" eaLnBrk="1" fontAlgn="auto" latinLnBrk="0" hangingPunct="1">
            <a:lnSpc>
              <a:spcPct val="100000"/>
            </a:lnSpc>
            <a:spcBef>
              <a:spcPts val="0"/>
            </a:spcBef>
            <a:spcAft>
              <a:spcPts val="0"/>
            </a:spcAft>
            <a:defRPr/>
          </a:pPr>
          <a:r>
            <a:rPr kumimoji="1" lang="ja-JP" altLang="en-US" sz="1000" b="0" i="0" u="none" strike="noStrike" kern="0" cap="none" spc="0" normalizeH="0" baseline="0" noProof="0">
              <a:ln>
                <a:noFill/>
              </a:ln>
              <a:solidFill>
                <a:sysClr val="windowText" lastClr="000000"/>
              </a:solidFill>
              <a:effectLst/>
              <a:uLnTx/>
              <a:uFillTx/>
              <a:latin typeface="Calibri"/>
              <a:ea typeface="ＭＳ Ｐゴシック"/>
              <a:cs typeface="+mn-cs"/>
            </a:rPr>
            <a:t>航行安全・保安及び船舶からの海洋汚染の防止等広く海事に関する技術的及び法的事項について政府間の協力を促進し、国際的に統一された措置の採用及び条約等の作成を目的としており、ＩＭＯ総会で決定された予算・事業計画を適正に執行</a:t>
          </a:r>
        </a:p>
      </xdr:txBody>
    </xdr:sp>
    <xdr:clientData/>
  </xdr:twoCellAnchor>
  <xdr:twoCellAnchor>
    <xdr:from>
      <xdr:col>22</xdr:col>
      <xdr:colOff>179295</xdr:colOff>
      <xdr:row>278</xdr:row>
      <xdr:rowOff>78441</xdr:rowOff>
    </xdr:from>
    <xdr:to>
      <xdr:col>34</xdr:col>
      <xdr:colOff>94114</xdr:colOff>
      <xdr:row>279</xdr:row>
      <xdr:rowOff>31044</xdr:rowOff>
    </xdr:to>
    <xdr:sp macro="" textlink="">
      <xdr:nvSpPr>
        <xdr:cNvPr id="31" name="テキスト ボックス 30"/>
        <xdr:cNvSpPr txBox="1"/>
      </xdr:nvSpPr>
      <xdr:spPr>
        <a:xfrm>
          <a:off x="4616824" y="40957500"/>
          <a:ext cx="2335290" cy="29998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lIns="36000" tIns="36000" rIns="36000" bIns="36000" rtlCol="0" anchor="t"/>
        <a:lstStyle/>
        <a:p>
          <a:pPr algn="ctr"/>
          <a:r>
            <a:rPr kumimoji="1" lang="en-US" altLang="ja-JP" sz="1100"/>
            <a:t>【分担金】</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29" zoomScale="85" zoomScaleNormal="75" zoomScaleSheetLayoutView="8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636</v>
      </c>
      <c r="AK2" s="835"/>
      <c r="AL2" s="835"/>
      <c r="AM2" s="835"/>
      <c r="AN2" s="75" t="s">
        <v>285</v>
      </c>
      <c r="AO2" s="835">
        <v>21</v>
      </c>
      <c r="AP2" s="835"/>
      <c r="AQ2" s="835"/>
      <c r="AR2" s="76" t="s">
        <v>285</v>
      </c>
      <c r="AS2" s="836">
        <v>156</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608</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609</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610</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611</v>
      </c>
      <c r="H5" s="826"/>
      <c r="I5" s="826"/>
      <c r="J5" s="826"/>
      <c r="K5" s="826"/>
      <c r="L5" s="826"/>
      <c r="M5" s="827" t="s">
        <v>61</v>
      </c>
      <c r="N5" s="828"/>
      <c r="O5" s="828"/>
      <c r="P5" s="828"/>
      <c r="Q5" s="828"/>
      <c r="R5" s="829"/>
      <c r="S5" s="830" t="s">
        <v>612</v>
      </c>
      <c r="T5" s="826"/>
      <c r="U5" s="826"/>
      <c r="V5" s="826"/>
      <c r="W5" s="826"/>
      <c r="X5" s="831"/>
      <c r="Y5" s="832" t="s">
        <v>3</v>
      </c>
      <c r="Z5" s="833"/>
      <c r="AA5" s="833"/>
      <c r="AB5" s="833"/>
      <c r="AC5" s="833"/>
      <c r="AD5" s="834"/>
      <c r="AE5" s="855" t="s">
        <v>613</v>
      </c>
      <c r="AF5" s="855"/>
      <c r="AG5" s="855"/>
      <c r="AH5" s="855"/>
      <c r="AI5" s="855"/>
      <c r="AJ5" s="855"/>
      <c r="AK5" s="855"/>
      <c r="AL5" s="855"/>
      <c r="AM5" s="855"/>
      <c r="AN5" s="855"/>
      <c r="AO5" s="855"/>
      <c r="AP5" s="856"/>
      <c r="AQ5" s="857" t="s">
        <v>664</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49.5" customHeight="1" x14ac:dyDescent="0.15">
      <c r="A7" s="841" t="s">
        <v>20</v>
      </c>
      <c r="B7" s="842"/>
      <c r="C7" s="842"/>
      <c r="D7" s="842"/>
      <c r="E7" s="842"/>
      <c r="F7" s="843"/>
      <c r="G7" s="865" t="s">
        <v>614</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615</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657</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616</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その他</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v>134</v>
      </c>
      <c r="Q13" s="699"/>
      <c r="R13" s="699"/>
      <c r="S13" s="699"/>
      <c r="T13" s="699"/>
      <c r="U13" s="699"/>
      <c r="V13" s="700"/>
      <c r="W13" s="698">
        <v>128</v>
      </c>
      <c r="X13" s="699"/>
      <c r="Y13" s="699"/>
      <c r="Z13" s="699"/>
      <c r="AA13" s="699"/>
      <c r="AB13" s="699"/>
      <c r="AC13" s="700"/>
      <c r="AD13" s="698">
        <v>122</v>
      </c>
      <c r="AE13" s="699"/>
      <c r="AF13" s="699"/>
      <c r="AG13" s="699"/>
      <c r="AH13" s="699"/>
      <c r="AI13" s="699"/>
      <c r="AJ13" s="700"/>
      <c r="AK13" s="698">
        <v>131</v>
      </c>
      <c r="AL13" s="699"/>
      <c r="AM13" s="699"/>
      <c r="AN13" s="699"/>
      <c r="AO13" s="699"/>
      <c r="AP13" s="699"/>
      <c r="AQ13" s="700"/>
      <c r="AR13" s="735">
        <v>139</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615</v>
      </c>
      <c r="Q14" s="699"/>
      <c r="R14" s="699"/>
      <c r="S14" s="699"/>
      <c r="T14" s="699"/>
      <c r="U14" s="699"/>
      <c r="V14" s="700"/>
      <c r="W14" s="698" t="s">
        <v>615</v>
      </c>
      <c r="X14" s="699"/>
      <c r="Y14" s="699"/>
      <c r="Z14" s="699"/>
      <c r="AA14" s="699"/>
      <c r="AB14" s="699"/>
      <c r="AC14" s="700"/>
      <c r="AD14" s="698" t="s">
        <v>615</v>
      </c>
      <c r="AE14" s="699"/>
      <c r="AF14" s="699"/>
      <c r="AG14" s="699"/>
      <c r="AH14" s="699"/>
      <c r="AI14" s="699"/>
      <c r="AJ14" s="700"/>
      <c r="AK14" s="698" t="s">
        <v>615</v>
      </c>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615</v>
      </c>
      <c r="Q15" s="699"/>
      <c r="R15" s="699"/>
      <c r="S15" s="699"/>
      <c r="T15" s="699"/>
      <c r="U15" s="699"/>
      <c r="V15" s="700"/>
      <c r="W15" s="698" t="s">
        <v>615</v>
      </c>
      <c r="X15" s="699"/>
      <c r="Y15" s="699"/>
      <c r="Z15" s="699"/>
      <c r="AA15" s="699"/>
      <c r="AB15" s="699"/>
      <c r="AC15" s="700"/>
      <c r="AD15" s="698" t="s">
        <v>615</v>
      </c>
      <c r="AE15" s="699"/>
      <c r="AF15" s="699"/>
      <c r="AG15" s="699"/>
      <c r="AH15" s="699"/>
      <c r="AI15" s="699"/>
      <c r="AJ15" s="700"/>
      <c r="AK15" s="698" t="s">
        <v>615</v>
      </c>
      <c r="AL15" s="699"/>
      <c r="AM15" s="699"/>
      <c r="AN15" s="699"/>
      <c r="AO15" s="699"/>
      <c r="AP15" s="699"/>
      <c r="AQ15" s="700"/>
      <c r="AR15" s="698"/>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615</v>
      </c>
      <c r="Q16" s="699"/>
      <c r="R16" s="699"/>
      <c r="S16" s="699"/>
      <c r="T16" s="699"/>
      <c r="U16" s="699"/>
      <c r="V16" s="700"/>
      <c r="W16" s="698" t="s">
        <v>615</v>
      </c>
      <c r="X16" s="699"/>
      <c r="Y16" s="699"/>
      <c r="Z16" s="699"/>
      <c r="AA16" s="699"/>
      <c r="AB16" s="699"/>
      <c r="AC16" s="700"/>
      <c r="AD16" s="698" t="s">
        <v>615</v>
      </c>
      <c r="AE16" s="699"/>
      <c r="AF16" s="699"/>
      <c r="AG16" s="699"/>
      <c r="AH16" s="699"/>
      <c r="AI16" s="699"/>
      <c r="AJ16" s="700"/>
      <c r="AK16" s="698" t="s">
        <v>615</v>
      </c>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615</v>
      </c>
      <c r="Q17" s="699"/>
      <c r="R17" s="699"/>
      <c r="S17" s="699"/>
      <c r="T17" s="699"/>
      <c r="U17" s="699"/>
      <c r="V17" s="700"/>
      <c r="W17" s="698" t="s">
        <v>615</v>
      </c>
      <c r="X17" s="699"/>
      <c r="Y17" s="699"/>
      <c r="Z17" s="699"/>
      <c r="AA17" s="699"/>
      <c r="AB17" s="699"/>
      <c r="AC17" s="700"/>
      <c r="AD17" s="698" t="s">
        <v>615</v>
      </c>
      <c r="AE17" s="699"/>
      <c r="AF17" s="699"/>
      <c r="AG17" s="699"/>
      <c r="AH17" s="699"/>
      <c r="AI17" s="699"/>
      <c r="AJ17" s="700"/>
      <c r="AK17" s="698" t="s">
        <v>615</v>
      </c>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134</v>
      </c>
      <c r="Q18" s="779"/>
      <c r="R18" s="779"/>
      <c r="S18" s="779"/>
      <c r="T18" s="779"/>
      <c r="U18" s="779"/>
      <c r="V18" s="780"/>
      <c r="W18" s="778">
        <f>SUM(W13:AC17)</f>
        <v>128</v>
      </c>
      <c r="X18" s="779"/>
      <c r="Y18" s="779"/>
      <c r="Z18" s="779"/>
      <c r="AA18" s="779"/>
      <c r="AB18" s="779"/>
      <c r="AC18" s="780"/>
      <c r="AD18" s="778">
        <f>SUM(AD13:AJ17)</f>
        <v>122</v>
      </c>
      <c r="AE18" s="779"/>
      <c r="AF18" s="779"/>
      <c r="AG18" s="779"/>
      <c r="AH18" s="779"/>
      <c r="AI18" s="779"/>
      <c r="AJ18" s="780"/>
      <c r="AK18" s="778">
        <f>SUM(AK13:AQ17)</f>
        <v>131</v>
      </c>
      <c r="AL18" s="779"/>
      <c r="AM18" s="779"/>
      <c r="AN18" s="779"/>
      <c r="AO18" s="779"/>
      <c r="AP18" s="779"/>
      <c r="AQ18" s="780"/>
      <c r="AR18" s="778">
        <f>SUM(AR13:AX17)</f>
        <v>139</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133</v>
      </c>
      <c r="Q19" s="699"/>
      <c r="R19" s="699"/>
      <c r="S19" s="699"/>
      <c r="T19" s="699"/>
      <c r="U19" s="699"/>
      <c r="V19" s="700"/>
      <c r="W19" s="698">
        <v>128</v>
      </c>
      <c r="X19" s="699"/>
      <c r="Y19" s="699"/>
      <c r="Z19" s="699"/>
      <c r="AA19" s="699"/>
      <c r="AB19" s="699"/>
      <c r="AC19" s="700"/>
      <c r="AD19" s="698">
        <v>122</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f>IF(P18=0, "-", SUM(P19)/P18)</f>
        <v>0.9925373134328358</v>
      </c>
      <c r="Q20" s="746"/>
      <c r="R20" s="746"/>
      <c r="S20" s="746"/>
      <c r="T20" s="746"/>
      <c r="U20" s="746"/>
      <c r="V20" s="746"/>
      <c r="W20" s="746">
        <f>IF(W18=0, "-", SUM(W19)/W18)</f>
        <v>1</v>
      </c>
      <c r="X20" s="746"/>
      <c r="Y20" s="746"/>
      <c r="Z20" s="746"/>
      <c r="AA20" s="746"/>
      <c r="AB20" s="746"/>
      <c r="AC20" s="746"/>
      <c r="AD20" s="746">
        <f>IF(AD18=0, "-", SUM(AD19)/AD18)</f>
        <v>1</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f>IF(P19=0, "-", SUM(P19)/SUM(P13,P14))</f>
        <v>0.9925373134328358</v>
      </c>
      <c r="Q21" s="746"/>
      <c r="R21" s="746"/>
      <c r="S21" s="746"/>
      <c r="T21" s="746"/>
      <c r="U21" s="746"/>
      <c r="V21" s="746"/>
      <c r="W21" s="746">
        <f>IF(W19=0, "-", SUM(W19)/SUM(W13,W14))</f>
        <v>1</v>
      </c>
      <c r="X21" s="746"/>
      <c r="Y21" s="746"/>
      <c r="Z21" s="746"/>
      <c r="AA21" s="746"/>
      <c r="AB21" s="746"/>
      <c r="AC21" s="746"/>
      <c r="AD21" s="746">
        <f>IF(AD19=0, "-", SUM(AD19)/SUM(AD13,AD14))</f>
        <v>1</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593</v>
      </c>
      <c r="B22" s="705"/>
      <c r="C22" s="705"/>
      <c r="D22" s="705"/>
      <c r="E22" s="705"/>
      <c r="F22" s="706"/>
      <c r="G22" s="710" t="s">
        <v>229</v>
      </c>
      <c r="H22" s="550"/>
      <c r="I22" s="550"/>
      <c r="J22" s="550"/>
      <c r="K22" s="550"/>
      <c r="L22" s="550"/>
      <c r="M22" s="550"/>
      <c r="N22" s="550"/>
      <c r="O22" s="551"/>
      <c r="P22" s="711" t="s">
        <v>591</v>
      </c>
      <c r="Q22" s="550"/>
      <c r="R22" s="550"/>
      <c r="S22" s="550"/>
      <c r="T22" s="550"/>
      <c r="U22" s="550"/>
      <c r="V22" s="551"/>
      <c r="W22" s="711" t="s">
        <v>592</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617</v>
      </c>
      <c r="H23" s="733"/>
      <c r="I23" s="733"/>
      <c r="J23" s="733"/>
      <c r="K23" s="733"/>
      <c r="L23" s="733"/>
      <c r="M23" s="733"/>
      <c r="N23" s="733"/>
      <c r="O23" s="734"/>
      <c r="P23" s="735">
        <v>131</v>
      </c>
      <c r="Q23" s="736"/>
      <c r="R23" s="736"/>
      <c r="S23" s="736"/>
      <c r="T23" s="736"/>
      <c r="U23" s="736"/>
      <c r="V23" s="737"/>
      <c r="W23" s="735">
        <v>139</v>
      </c>
      <c r="X23" s="736"/>
      <c r="Y23" s="736"/>
      <c r="Z23" s="736"/>
      <c r="AA23" s="736"/>
      <c r="AB23" s="736"/>
      <c r="AC23" s="737"/>
      <c r="AD23" s="738" t="s">
        <v>668</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hidden="1" customHeight="1" x14ac:dyDescent="0.15">
      <c r="A24" s="707"/>
      <c r="B24" s="708"/>
      <c r="C24" s="708"/>
      <c r="D24" s="708"/>
      <c r="E24" s="708"/>
      <c r="F24" s="709"/>
      <c r="G24" s="701"/>
      <c r="H24" s="702"/>
      <c r="I24" s="702"/>
      <c r="J24" s="702"/>
      <c r="K24" s="702"/>
      <c r="L24" s="702"/>
      <c r="M24" s="702"/>
      <c r="N24" s="702"/>
      <c r="O24" s="703"/>
      <c r="P24" s="698"/>
      <c r="Q24" s="699"/>
      <c r="R24" s="699"/>
      <c r="S24" s="699"/>
      <c r="T24" s="699"/>
      <c r="U24" s="699"/>
      <c r="V24" s="700"/>
      <c r="W24" s="698"/>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hidden="1" customHeight="1" x14ac:dyDescent="0.15">
      <c r="A25" s="707"/>
      <c r="B25" s="708"/>
      <c r="C25" s="708"/>
      <c r="D25" s="708"/>
      <c r="E25" s="708"/>
      <c r="F25" s="709"/>
      <c r="G25" s="701"/>
      <c r="H25" s="702"/>
      <c r="I25" s="702"/>
      <c r="J25" s="702"/>
      <c r="K25" s="702"/>
      <c r="L25" s="702"/>
      <c r="M25" s="702"/>
      <c r="N25" s="702"/>
      <c r="O25" s="703"/>
      <c r="P25" s="698"/>
      <c r="Q25" s="699"/>
      <c r="R25" s="699"/>
      <c r="S25" s="699"/>
      <c r="T25" s="699"/>
      <c r="U25" s="699"/>
      <c r="V25" s="700"/>
      <c r="W25" s="698"/>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7"/>
      <c r="B26" s="708"/>
      <c r="C26" s="708"/>
      <c r="D26" s="708"/>
      <c r="E26" s="708"/>
      <c r="F26" s="709"/>
      <c r="G26" s="701"/>
      <c r="H26" s="702"/>
      <c r="I26" s="702"/>
      <c r="J26" s="702"/>
      <c r="K26" s="702"/>
      <c r="L26" s="702"/>
      <c r="M26" s="702"/>
      <c r="N26" s="702"/>
      <c r="O26" s="703"/>
      <c r="P26" s="698"/>
      <c r="Q26" s="699"/>
      <c r="R26" s="699"/>
      <c r="S26" s="699"/>
      <c r="T26" s="699"/>
      <c r="U26" s="699"/>
      <c r="V26" s="700"/>
      <c r="W26" s="698"/>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hidden="1"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v>131</v>
      </c>
      <c r="Q29" s="721"/>
      <c r="R29" s="721"/>
      <c r="S29" s="721"/>
      <c r="T29" s="721"/>
      <c r="U29" s="721"/>
      <c r="V29" s="722"/>
      <c r="W29" s="723">
        <v>139</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580</v>
      </c>
      <c r="B30" s="727"/>
      <c r="C30" s="727"/>
      <c r="D30" s="727"/>
      <c r="E30" s="727"/>
      <c r="F30" s="728"/>
      <c r="G30" s="729" t="s">
        <v>658</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23.25" customHeight="1" x14ac:dyDescent="0.15">
      <c r="A32" s="648"/>
      <c r="B32" s="153"/>
      <c r="C32" s="153"/>
      <c r="D32" s="153"/>
      <c r="E32" s="153"/>
      <c r="F32" s="154"/>
      <c r="G32" s="730" t="s">
        <v>659</v>
      </c>
      <c r="H32" s="635"/>
      <c r="I32" s="635"/>
      <c r="J32" s="635"/>
      <c r="K32" s="635"/>
      <c r="L32" s="635"/>
      <c r="M32" s="635"/>
      <c r="N32" s="635"/>
      <c r="O32" s="635"/>
      <c r="P32" s="638" t="s">
        <v>621</v>
      </c>
      <c r="Q32" s="639"/>
      <c r="R32" s="639"/>
      <c r="S32" s="639"/>
      <c r="T32" s="639"/>
      <c r="U32" s="639"/>
      <c r="V32" s="639"/>
      <c r="W32" s="639"/>
      <c r="X32" s="640"/>
      <c r="Y32" s="644" t="s">
        <v>51</v>
      </c>
      <c r="Z32" s="645"/>
      <c r="AA32" s="646"/>
      <c r="AB32" s="647" t="s">
        <v>622</v>
      </c>
      <c r="AC32" s="647"/>
      <c r="AD32" s="647"/>
      <c r="AE32" s="616">
        <v>17</v>
      </c>
      <c r="AF32" s="616"/>
      <c r="AG32" s="616"/>
      <c r="AH32" s="616"/>
      <c r="AI32" s="616">
        <v>14</v>
      </c>
      <c r="AJ32" s="616"/>
      <c r="AK32" s="616"/>
      <c r="AL32" s="616"/>
      <c r="AM32" s="616">
        <v>16</v>
      </c>
      <c r="AN32" s="616"/>
      <c r="AO32" s="616"/>
      <c r="AP32" s="616"/>
      <c r="AQ32" s="616"/>
      <c r="AR32" s="616"/>
      <c r="AS32" s="616"/>
      <c r="AT32" s="616"/>
      <c r="AU32" s="617"/>
      <c r="AV32" s="618"/>
      <c r="AW32" s="618"/>
      <c r="AX32" s="619"/>
    </row>
    <row r="33" spans="1:51" ht="33.75"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647" t="s">
        <v>622</v>
      </c>
      <c r="AC33" s="647"/>
      <c r="AD33" s="647"/>
      <c r="AE33" s="616">
        <v>17</v>
      </c>
      <c r="AF33" s="616"/>
      <c r="AG33" s="616"/>
      <c r="AH33" s="616"/>
      <c r="AI33" s="616">
        <v>14</v>
      </c>
      <c r="AJ33" s="616"/>
      <c r="AK33" s="616"/>
      <c r="AL33" s="616"/>
      <c r="AM33" s="616">
        <v>15</v>
      </c>
      <c r="AN33" s="616"/>
      <c r="AO33" s="616"/>
      <c r="AP33" s="616"/>
      <c r="AQ33" s="616">
        <v>17</v>
      </c>
      <c r="AR33" s="616"/>
      <c r="AS33" s="616"/>
      <c r="AT33" s="616"/>
      <c r="AU33" s="617"/>
      <c r="AV33" s="618"/>
      <c r="AW33" s="618"/>
      <c r="AX33" s="619"/>
    </row>
    <row r="34" spans="1:51" ht="23.25"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customHeight="1" x14ac:dyDescent="0.15">
      <c r="A35" s="683"/>
      <c r="B35" s="684"/>
      <c r="C35" s="684"/>
      <c r="D35" s="684"/>
      <c r="E35" s="684"/>
      <c r="F35" s="685"/>
      <c r="G35" s="652" t="s">
        <v>654</v>
      </c>
      <c r="H35" s="653"/>
      <c r="I35" s="653"/>
      <c r="J35" s="653"/>
      <c r="K35" s="653"/>
      <c r="L35" s="653"/>
      <c r="M35" s="653"/>
      <c r="N35" s="653"/>
      <c r="O35" s="653"/>
      <c r="P35" s="653"/>
      <c r="Q35" s="653"/>
      <c r="R35" s="653"/>
      <c r="S35" s="653"/>
      <c r="T35" s="653"/>
      <c r="U35" s="653"/>
      <c r="V35" s="653"/>
      <c r="W35" s="653"/>
      <c r="X35" s="653"/>
      <c r="Y35" s="656" t="s">
        <v>582</v>
      </c>
      <c r="Z35" s="657"/>
      <c r="AA35" s="658"/>
      <c r="AB35" s="659" t="s">
        <v>655</v>
      </c>
      <c r="AC35" s="660"/>
      <c r="AD35" s="661"/>
      <c r="AE35" s="662">
        <v>7.8</v>
      </c>
      <c r="AF35" s="662"/>
      <c r="AG35" s="662"/>
      <c r="AH35" s="662"/>
      <c r="AI35" s="662">
        <v>0</v>
      </c>
      <c r="AJ35" s="662"/>
      <c r="AK35" s="662"/>
      <c r="AL35" s="662"/>
      <c r="AM35" s="662">
        <v>0</v>
      </c>
      <c r="AN35" s="662"/>
      <c r="AO35" s="662"/>
      <c r="AP35" s="662"/>
      <c r="AQ35" s="93">
        <v>7.7</v>
      </c>
      <c r="AR35" s="87"/>
      <c r="AS35" s="87"/>
      <c r="AT35" s="87"/>
      <c r="AU35" s="87"/>
      <c r="AV35" s="87"/>
      <c r="AW35" s="87"/>
      <c r="AX35" s="88"/>
    </row>
    <row r="36" spans="1:51" ht="46.5"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585</v>
      </c>
      <c r="Z36" s="649"/>
      <c r="AA36" s="650"/>
      <c r="AB36" s="612" t="s">
        <v>653</v>
      </c>
      <c r="AC36" s="613"/>
      <c r="AD36" s="614"/>
      <c r="AE36" s="615" t="s">
        <v>656</v>
      </c>
      <c r="AF36" s="615"/>
      <c r="AG36" s="615"/>
      <c r="AH36" s="615"/>
      <c r="AI36" s="615">
        <v>0</v>
      </c>
      <c r="AJ36" s="615"/>
      <c r="AK36" s="615"/>
      <c r="AL36" s="615"/>
      <c r="AM36" s="615" t="s">
        <v>661</v>
      </c>
      <c r="AN36" s="615"/>
      <c r="AO36" s="615"/>
      <c r="AP36" s="615"/>
      <c r="AQ36" s="615" t="s">
        <v>662</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c r="AR38" s="508"/>
      <c r="AS38" s="127" t="s">
        <v>175</v>
      </c>
      <c r="AT38" s="128"/>
      <c r="AU38" s="126"/>
      <c r="AV38" s="126"/>
      <c r="AW38" s="108" t="s">
        <v>166</v>
      </c>
      <c r="AX38" s="129"/>
    </row>
    <row r="39" spans="1:51" ht="23.25" customHeight="1" x14ac:dyDescent="0.15">
      <c r="A39" s="674"/>
      <c r="B39" s="672"/>
      <c r="C39" s="672"/>
      <c r="D39" s="672"/>
      <c r="E39" s="672"/>
      <c r="F39" s="673"/>
      <c r="G39" s="178" t="s">
        <v>618</v>
      </c>
      <c r="H39" s="179"/>
      <c r="I39" s="179"/>
      <c r="J39" s="179"/>
      <c r="K39" s="179"/>
      <c r="L39" s="179"/>
      <c r="M39" s="179"/>
      <c r="N39" s="179"/>
      <c r="O39" s="180"/>
      <c r="P39" s="131" t="s">
        <v>619</v>
      </c>
      <c r="Q39" s="131"/>
      <c r="R39" s="131"/>
      <c r="S39" s="131"/>
      <c r="T39" s="131"/>
      <c r="U39" s="131"/>
      <c r="V39" s="131"/>
      <c r="W39" s="131"/>
      <c r="X39" s="132"/>
      <c r="Y39" s="219" t="s">
        <v>12</v>
      </c>
      <c r="Z39" s="220"/>
      <c r="AA39" s="221"/>
      <c r="AB39" s="148" t="s">
        <v>252</v>
      </c>
      <c r="AC39" s="148"/>
      <c r="AD39" s="148"/>
      <c r="AE39" s="93">
        <v>5</v>
      </c>
      <c r="AF39" s="87"/>
      <c r="AG39" s="87"/>
      <c r="AH39" s="87"/>
      <c r="AI39" s="93">
        <v>5</v>
      </c>
      <c r="AJ39" s="87"/>
      <c r="AK39" s="87"/>
      <c r="AL39" s="87"/>
      <c r="AM39" s="93">
        <v>6</v>
      </c>
      <c r="AN39" s="87"/>
      <c r="AO39" s="87"/>
      <c r="AP39" s="87"/>
      <c r="AQ39" s="94"/>
      <c r="AR39" s="95"/>
      <c r="AS39" s="95"/>
      <c r="AT39" s="96"/>
      <c r="AU39" s="87"/>
      <c r="AV39" s="87"/>
      <c r="AW39" s="87"/>
      <c r="AX39" s="88"/>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252</v>
      </c>
      <c r="AC40" s="92"/>
      <c r="AD40" s="92"/>
      <c r="AE40" s="93">
        <v>2.7</v>
      </c>
      <c r="AF40" s="87"/>
      <c r="AG40" s="87"/>
      <c r="AH40" s="87"/>
      <c r="AI40" s="93">
        <v>2.7</v>
      </c>
      <c r="AJ40" s="87"/>
      <c r="AK40" s="87"/>
      <c r="AL40" s="87"/>
      <c r="AM40" s="93">
        <v>2.7</v>
      </c>
      <c r="AN40" s="87"/>
      <c r="AO40" s="87"/>
      <c r="AP40" s="87"/>
      <c r="AQ40" s="94"/>
      <c r="AR40" s="95"/>
      <c r="AS40" s="95"/>
      <c r="AT40" s="96"/>
      <c r="AU40" s="87"/>
      <c r="AV40" s="87"/>
      <c r="AW40" s="87"/>
      <c r="AX40" s="88"/>
    </row>
    <row r="41" spans="1:51" ht="40.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v>100</v>
      </c>
      <c r="AF41" s="87"/>
      <c r="AG41" s="87"/>
      <c r="AH41" s="87"/>
      <c r="AI41" s="93">
        <v>100</v>
      </c>
      <c r="AJ41" s="87"/>
      <c r="AK41" s="87"/>
      <c r="AL41" s="87"/>
      <c r="AM41" s="93">
        <v>100</v>
      </c>
      <c r="AN41" s="87"/>
      <c r="AO41" s="87"/>
      <c r="AP41" s="87"/>
      <c r="AQ41" s="94"/>
      <c r="AR41" s="95"/>
      <c r="AS41" s="95"/>
      <c r="AT41" s="96"/>
      <c r="AU41" s="87"/>
      <c r="AV41" s="87"/>
      <c r="AW41" s="87"/>
      <c r="AX41" s="88"/>
    </row>
    <row r="42" spans="1:51" ht="14.25" customHeight="1" x14ac:dyDescent="0.15">
      <c r="A42" s="187" t="s">
        <v>261</v>
      </c>
      <c r="B42" s="150"/>
      <c r="C42" s="150"/>
      <c r="D42" s="150"/>
      <c r="E42" s="150"/>
      <c r="F42" s="151"/>
      <c r="G42" s="189" t="s">
        <v>620</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580</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t="s">
        <v>623</v>
      </c>
      <c r="Q66" s="639"/>
      <c r="R66" s="639"/>
      <c r="S66" s="639"/>
      <c r="T66" s="639"/>
      <c r="U66" s="639"/>
      <c r="V66" s="639"/>
      <c r="W66" s="639"/>
      <c r="X66" s="640"/>
      <c r="Y66" s="644" t="s">
        <v>51</v>
      </c>
      <c r="Z66" s="645"/>
      <c r="AA66" s="646"/>
      <c r="AB66" s="647" t="s">
        <v>624</v>
      </c>
      <c r="AC66" s="647"/>
      <c r="AD66" s="647"/>
      <c r="AE66" s="616">
        <v>7.8</v>
      </c>
      <c r="AF66" s="616"/>
      <c r="AG66" s="616"/>
      <c r="AH66" s="616"/>
      <c r="AI66" s="616">
        <v>0</v>
      </c>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t="s">
        <v>625</v>
      </c>
      <c r="AC67" s="647"/>
      <c r="AD67" s="647"/>
      <c r="AE67" s="616">
        <v>7.8235294117647056</v>
      </c>
      <c r="AF67" s="616"/>
      <c r="AG67" s="616"/>
      <c r="AH67" s="616"/>
      <c r="AI67" s="616">
        <v>0</v>
      </c>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626</v>
      </c>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t="s">
        <v>586</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580</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580</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580</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584</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586</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7" t="s">
        <v>577</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c r="AS214" s="419"/>
      <c r="AT214" s="420"/>
      <c r="AU214" s="420"/>
      <c r="AV214" s="420"/>
      <c r="AW214" s="420"/>
      <c r="AX214" s="421"/>
      <c r="AY214">
        <f>COUNTIF($AR$214,"☑")</f>
        <v>0</v>
      </c>
    </row>
    <row r="215" spans="1:51" ht="45" customHeight="1" x14ac:dyDescent="0.15">
      <c r="A215" s="406" t="s">
        <v>284</v>
      </c>
      <c r="B215" s="407"/>
      <c r="C215" s="410" t="s">
        <v>178</v>
      </c>
      <c r="D215" s="407"/>
      <c r="E215" s="412" t="s">
        <v>194</v>
      </c>
      <c r="F215" s="413"/>
      <c r="G215" s="414" t="s">
        <v>651</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652</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669</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670</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24" customHeight="1" x14ac:dyDescent="0.15">
      <c r="A218" s="408"/>
      <c r="B218" s="409"/>
      <c r="C218" s="491" t="s">
        <v>600</v>
      </c>
      <c r="D218" s="492"/>
      <c r="E218" s="149" t="s">
        <v>280</v>
      </c>
      <c r="F218" s="151"/>
      <c r="G218" s="472" t="s">
        <v>181</v>
      </c>
      <c r="H218" s="473"/>
      <c r="I218" s="473"/>
      <c r="J218" s="493" t="s">
        <v>615</v>
      </c>
      <c r="K218" s="494"/>
      <c r="L218" s="494"/>
      <c r="M218" s="494"/>
      <c r="N218" s="494"/>
      <c r="O218" s="494"/>
      <c r="P218" s="494"/>
      <c r="Q218" s="494"/>
      <c r="R218" s="494"/>
      <c r="S218" s="494"/>
      <c r="T218" s="495"/>
      <c r="U218" s="470" t="s">
        <v>665</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25.5" customHeight="1" x14ac:dyDescent="0.15">
      <c r="A219" s="408"/>
      <c r="B219" s="409"/>
      <c r="C219" s="411"/>
      <c r="D219" s="409"/>
      <c r="E219" s="152"/>
      <c r="F219" s="154"/>
      <c r="G219" s="472" t="s">
        <v>601</v>
      </c>
      <c r="H219" s="473"/>
      <c r="I219" s="473"/>
      <c r="J219" s="473"/>
      <c r="K219" s="473"/>
      <c r="L219" s="473"/>
      <c r="M219" s="473"/>
      <c r="N219" s="473"/>
      <c r="O219" s="473"/>
      <c r="P219" s="473"/>
      <c r="Q219" s="473"/>
      <c r="R219" s="473"/>
      <c r="S219" s="473"/>
      <c r="T219" s="473"/>
      <c r="U219" s="469" t="s">
        <v>615</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26.25" customHeight="1" thickBot="1" x14ac:dyDescent="0.2">
      <c r="A220" s="408"/>
      <c r="B220" s="409"/>
      <c r="C220" s="411"/>
      <c r="D220" s="409"/>
      <c r="E220" s="157"/>
      <c r="F220" s="159"/>
      <c r="G220" s="472" t="s">
        <v>588</v>
      </c>
      <c r="H220" s="473"/>
      <c r="I220" s="473"/>
      <c r="J220" s="473"/>
      <c r="K220" s="473"/>
      <c r="L220" s="473"/>
      <c r="M220" s="473"/>
      <c r="N220" s="473"/>
      <c r="O220" s="473"/>
      <c r="P220" s="473"/>
      <c r="Q220" s="473"/>
      <c r="R220" s="473"/>
      <c r="S220" s="473"/>
      <c r="T220" s="473"/>
      <c r="U220" s="809" t="s">
        <v>665</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101.25"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635</v>
      </c>
      <c r="AE223" s="452"/>
      <c r="AF223" s="452"/>
      <c r="AG223" s="453" t="s">
        <v>637</v>
      </c>
      <c r="AH223" s="454"/>
      <c r="AI223" s="454"/>
      <c r="AJ223" s="454"/>
      <c r="AK223" s="454"/>
      <c r="AL223" s="454"/>
      <c r="AM223" s="454"/>
      <c r="AN223" s="454"/>
      <c r="AO223" s="454"/>
      <c r="AP223" s="454"/>
      <c r="AQ223" s="454"/>
      <c r="AR223" s="454"/>
      <c r="AS223" s="454"/>
      <c r="AT223" s="454"/>
      <c r="AU223" s="454"/>
      <c r="AV223" s="454"/>
      <c r="AW223" s="454"/>
      <c r="AX223" s="455"/>
    </row>
    <row r="224" spans="1:51" ht="76.5"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635</v>
      </c>
      <c r="AE224" s="365"/>
      <c r="AF224" s="365"/>
      <c r="AG224" s="359" t="s">
        <v>638</v>
      </c>
      <c r="AH224" s="360"/>
      <c r="AI224" s="360"/>
      <c r="AJ224" s="360"/>
      <c r="AK224" s="360"/>
      <c r="AL224" s="360"/>
      <c r="AM224" s="360"/>
      <c r="AN224" s="360"/>
      <c r="AO224" s="360"/>
      <c r="AP224" s="360"/>
      <c r="AQ224" s="360"/>
      <c r="AR224" s="360"/>
      <c r="AS224" s="360"/>
      <c r="AT224" s="360"/>
      <c r="AU224" s="360"/>
      <c r="AV224" s="360"/>
      <c r="AW224" s="360"/>
      <c r="AX224" s="361"/>
    </row>
    <row r="225" spans="1:50" ht="103.5"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635</v>
      </c>
      <c r="AE225" s="402"/>
      <c r="AF225" s="402"/>
      <c r="AG225" s="387" t="s">
        <v>639</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640</v>
      </c>
      <c r="AE226" s="383"/>
      <c r="AF226" s="383"/>
      <c r="AG226" s="385"/>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262</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640</v>
      </c>
      <c r="AE229" s="349"/>
      <c r="AF229" s="349"/>
      <c r="AG229" s="351"/>
      <c r="AH229" s="352"/>
      <c r="AI229" s="352"/>
      <c r="AJ229" s="352"/>
      <c r="AK229" s="352"/>
      <c r="AL229" s="352"/>
      <c r="AM229" s="352"/>
      <c r="AN229" s="352"/>
      <c r="AO229" s="352"/>
      <c r="AP229" s="352"/>
      <c r="AQ229" s="352"/>
      <c r="AR229" s="352"/>
      <c r="AS229" s="352"/>
      <c r="AT229" s="352"/>
      <c r="AU229" s="352"/>
      <c r="AV229" s="352"/>
      <c r="AW229" s="352"/>
      <c r="AX229" s="353"/>
    </row>
    <row r="230" spans="1:50" ht="30.7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635</v>
      </c>
      <c r="AE230" s="365"/>
      <c r="AF230" s="365"/>
      <c r="AG230" s="359" t="s">
        <v>641</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640</v>
      </c>
      <c r="AE231" s="365"/>
      <c r="AF231" s="365"/>
      <c r="AG231" s="359"/>
      <c r="AH231" s="360"/>
      <c r="AI231" s="360"/>
      <c r="AJ231" s="360"/>
      <c r="AK231" s="360"/>
      <c r="AL231" s="360"/>
      <c r="AM231" s="360"/>
      <c r="AN231" s="360"/>
      <c r="AO231" s="360"/>
      <c r="AP231" s="360"/>
      <c r="AQ231" s="360"/>
      <c r="AR231" s="360"/>
      <c r="AS231" s="360"/>
      <c r="AT231" s="360"/>
      <c r="AU231" s="360"/>
      <c r="AV231" s="360"/>
      <c r="AW231" s="360"/>
      <c r="AX231" s="361"/>
    </row>
    <row r="232" spans="1:50" ht="40.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635</v>
      </c>
      <c r="AE232" s="365"/>
      <c r="AF232" s="365"/>
      <c r="AG232" s="359" t="s">
        <v>642</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640</v>
      </c>
      <c r="AE233" s="402"/>
      <c r="AF233" s="402"/>
      <c r="AG233" s="403"/>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640</v>
      </c>
      <c r="AE234" s="365"/>
      <c r="AF234" s="434"/>
      <c r="AG234" s="359"/>
      <c r="AH234" s="360"/>
      <c r="AI234" s="360"/>
      <c r="AJ234" s="360"/>
      <c r="AK234" s="360"/>
      <c r="AL234" s="360"/>
      <c r="AM234" s="360"/>
      <c r="AN234" s="360"/>
      <c r="AO234" s="360"/>
      <c r="AP234" s="360"/>
      <c r="AQ234" s="360"/>
      <c r="AR234" s="360"/>
      <c r="AS234" s="360"/>
      <c r="AT234" s="360"/>
      <c r="AU234" s="360"/>
      <c r="AV234" s="360"/>
      <c r="AW234" s="360"/>
      <c r="AX234" s="361"/>
    </row>
    <row r="235" spans="1:50" ht="31.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635</v>
      </c>
      <c r="AE235" s="395"/>
      <c r="AF235" s="396"/>
      <c r="AG235" s="397" t="s">
        <v>643</v>
      </c>
      <c r="AH235" s="398"/>
      <c r="AI235" s="398"/>
      <c r="AJ235" s="398"/>
      <c r="AK235" s="398"/>
      <c r="AL235" s="398"/>
      <c r="AM235" s="398"/>
      <c r="AN235" s="398"/>
      <c r="AO235" s="398"/>
      <c r="AP235" s="398"/>
      <c r="AQ235" s="398"/>
      <c r="AR235" s="398"/>
      <c r="AS235" s="398"/>
      <c r="AT235" s="398"/>
      <c r="AU235" s="398"/>
      <c r="AV235" s="398"/>
      <c r="AW235" s="398"/>
      <c r="AX235" s="399"/>
    </row>
    <row r="236" spans="1:50" ht="32.25"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635</v>
      </c>
      <c r="AE236" s="349"/>
      <c r="AF236" s="350"/>
      <c r="AG236" s="351" t="s">
        <v>644</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640</v>
      </c>
      <c r="AE237" s="358"/>
      <c r="AF237" s="358"/>
      <c r="AG237" s="359"/>
      <c r="AH237" s="360"/>
      <c r="AI237" s="360"/>
      <c r="AJ237" s="360"/>
      <c r="AK237" s="360"/>
      <c r="AL237" s="360"/>
      <c r="AM237" s="360"/>
      <c r="AN237" s="360"/>
      <c r="AO237" s="360"/>
      <c r="AP237" s="360"/>
      <c r="AQ237" s="360"/>
      <c r="AR237" s="360"/>
      <c r="AS237" s="360"/>
      <c r="AT237" s="360"/>
      <c r="AU237" s="360"/>
      <c r="AV237" s="360"/>
      <c r="AW237" s="360"/>
      <c r="AX237" s="361"/>
    </row>
    <row r="238" spans="1:50" ht="103.5"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635</v>
      </c>
      <c r="AE238" s="365"/>
      <c r="AF238" s="365"/>
      <c r="AG238" s="359" t="s">
        <v>645</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635</v>
      </c>
      <c r="AE239" s="365"/>
      <c r="AF239" s="365"/>
      <c r="AG239" s="389" t="s">
        <v>646</v>
      </c>
      <c r="AH239" s="137"/>
      <c r="AI239" s="137"/>
      <c r="AJ239" s="137"/>
      <c r="AK239" s="137"/>
      <c r="AL239" s="137"/>
      <c r="AM239" s="137"/>
      <c r="AN239" s="137"/>
      <c r="AO239" s="137"/>
      <c r="AP239" s="137"/>
      <c r="AQ239" s="137"/>
      <c r="AR239" s="137"/>
      <c r="AS239" s="137"/>
      <c r="AT239" s="137"/>
      <c r="AU239" s="137"/>
      <c r="AV239" s="137"/>
      <c r="AW239" s="137"/>
      <c r="AX239" s="390"/>
    </row>
    <row r="240" spans="1:50" ht="41.25" hidden="1"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c r="AE240" s="383"/>
      <c r="AF240" s="384"/>
      <c r="AG240" s="385"/>
      <c r="AH240" s="131"/>
      <c r="AI240" s="131"/>
      <c r="AJ240" s="131"/>
      <c r="AK240" s="131"/>
      <c r="AL240" s="131"/>
      <c r="AM240" s="131"/>
      <c r="AN240" s="131"/>
      <c r="AO240" s="131"/>
      <c r="AP240" s="131"/>
      <c r="AQ240" s="131"/>
      <c r="AR240" s="131"/>
      <c r="AS240" s="131"/>
      <c r="AT240" s="131"/>
      <c r="AU240" s="131"/>
      <c r="AV240" s="131"/>
      <c r="AW240" s="131"/>
      <c r="AX240" s="386"/>
    </row>
    <row r="241" spans="1:50" ht="19.7" hidden="1"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hidden="1" customHeight="1" x14ac:dyDescent="0.15">
      <c r="A242" s="375"/>
      <c r="B242" s="376"/>
      <c r="C242" s="872"/>
      <c r="D242" s="873"/>
      <c r="E242" s="368"/>
      <c r="F242" s="368"/>
      <c r="G242" s="368"/>
      <c r="H242" s="369"/>
      <c r="I242" s="369"/>
      <c r="J242" s="874"/>
      <c r="K242" s="874"/>
      <c r="L242" s="874"/>
      <c r="M242" s="369"/>
      <c r="N242" s="875"/>
      <c r="O242" s="876"/>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hidden="1"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hidden="1"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hidden="1"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hidden="1"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8"/>
      <c r="E247" s="718"/>
      <c r="F247" s="719"/>
      <c r="G247" s="903" t="s">
        <v>647</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648</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t="s">
        <v>131</v>
      </c>
      <c r="B252" s="324"/>
      <c r="C252" s="324"/>
      <c r="D252" s="324"/>
      <c r="E252" s="325"/>
      <c r="F252" s="899" t="s">
        <v>666</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t="s">
        <v>132</v>
      </c>
      <c r="B254" s="324"/>
      <c r="C254" s="324"/>
      <c r="D254" s="324"/>
      <c r="E254" s="325"/>
      <c r="F254" s="326" t="s">
        <v>667</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278</v>
      </c>
      <c r="B258" s="90"/>
      <c r="C258" s="90"/>
      <c r="D258" s="91"/>
      <c r="E258" s="319" t="s">
        <v>627</v>
      </c>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277</v>
      </c>
      <c r="B259" s="256"/>
      <c r="C259" s="256"/>
      <c r="D259" s="256"/>
      <c r="E259" s="319" t="s">
        <v>628</v>
      </c>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276</v>
      </c>
      <c r="B260" s="256"/>
      <c r="C260" s="256"/>
      <c r="D260" s="256"/>
      <c r="E260" s="319" t="s">
        <v>629</v>
      </c>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275</v>
      </c>
      <c r="B261" s="256"/>
      <c r="C261" s="256"/>
      <c r="D261" s="256"/>
      <c r="E261" s="319" t="s">
        <v>630</v>
      </c>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274</v>
      </c>
      <c r="B262" s="256"/>
      <c r="C262" s="256"/>
      <c r="D262" s="256"/>
      <c r="E262" s="319" t="s">
        <v>631</v>
      </c>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273</v>
      </c>
      <c r="B263" s="256"/>
      <c r="C263" s="256"/>
      <c r="D263" s="256"/>
      <c r="E263" s="319" t="s">
        <v>632</v>
      </c>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272</v>
      </c>
      <c r="B264" s="256"/>
      <c r="C264" s="256"/>
      <c r="D264" s="256"/>
      <c r="E264" s="319" t="s">
        <v>633</v>
      </c>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271</v>
      </c>
      <c r="B265" s="256"/>
      <c r="C265" s="256"/>
      <c r="D265" s="256"/>
      <c r="E265" s="319" t="s">
        <v>634</v>
      </c>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417</v>
      </c>
      <c r="B266" s="256"/>
      <c r="C266" s="256"/>
      <c r="D266" s="256"/>
      <c r="E266" s="100" t="s">
        <v>608</v>
      </c>
      <c r="F266" s="86"/>
      <c r="G266" s="86"/>
      <c r="H266" s="77" t="str">
        <f>IF(E266="","","-")</f>
        <v>-</v>
      </c>
      <c r="I266" s="86"/>
      <c r="J266" s="86"/>
      <c r="K266" s="77" t="str">
        <f>IF(I266="","","-")</f>
        <v/>
      </c>
      <c r="L266" s="101">
        <v>158</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597</v>
      </c>
      <c r="B267" s="256"/>
      <c r="C267" s="256"/>
      <c r="D267" s="256"/>
      <c r="E267" s="100" t="s">
        <v>608</v>
      </c>
      <c r="F267" s="86"/>
      <c r="G267" s="86"/>
      <c r="H267" s="77"/>
      <c r="I267" s="86"/>
      <c r="J267" s="86"/>
      <c r="K267" s="77"/>
      <c r="L267" s="101">
        <v>161</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385</v>
      </c>
      <c r="B268" s="256"/>
      <c r="C268" s="256"/>
      <c r="D268" s="256"/>
      <c r="E268" s="84">
        <v>2021</v>
      </c>
      <c r="F268" s="85"/>
      <c r="G268" s="86" t="s">
        <v>636</v>
      </c>
      <c r="H268" s="86"/>
      <c r="I268" s="86"/>
      <c r="J268" s="85">
        <v>20</v>
      </c>
      <c r="K268" s="85"/>
      <c r="L268" s="101">
        <v>164</v>
      </c>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customHeight="1" thickBot="1" x14ac:dyDescent="0.2">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267</v>
      </c>
      <c r="B308" s="314"/>
      <c r="C308" s="314"/>
      <c r="D308" s="314"/>
      <c r="E308" s="314"/>
      <c r="F308" s="315"/>
      <c r="G308" s="294" t="s">
        <v>663</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38.25" customHeight="1" x14ac:dyDescent="0.15">
      <c r="A310" s="316"/>
      <c r="B310" s="317"/>
      <c r="C310" s="317"/>
      <c r="D310" s="317"/>
      <c r="E310" s="317"/>
      <c r="F310" s="318"/>
      <c r="G310" s="284" t="s">
        <v>617</v>
      </c>
      <c r="H310" s="285"/>
      <c r="I310" s="285"/>
      <c r="J310" s="285"/>
      <c r="K310" s="286"/>
      <c r="L310" s="287" t="s">
        <v>660</v>
      </c>
      <c r="M310" s="288"/>
      <c r="N310" s="288"/>
      <c r="O310" s="288"/>
      <c r="P310" s="288"/>
      <c r="Q310" s="288"/>
      <c r="R310" s="288"/>
      <c r="S310" s="288"/>
      <c r="T310" s="288"/>
      <c r="U310" s="288"/>
      <c r="V310" s="288"/>
      <c r="W310" s="288"/>
      <c r="X310" s="289"/>
      <c r="Y310" s="290">
        <v>122</v>
      </c>
      <c r="Z310" s="291"/>
      <c r="AA310" s="291"/>
      <c r="AB310" s="292"/>
      <c r="AC310" s="284"/>
      <c r="AD310" s="285"/>
      <c r="AE310" s="285"/>
      <c r="AF310" s="285"/>
      <c r="AG310" s="286"/>
      <c r="AH310" s="287"/>
      <c r="AI310" s="288"/>
      <c r="AJ310" s="288"/>
      <c r="AK310" s="288"/>
      <c r="AL310" s="288"/>
      <c r="AM310" s="288"/>
      <c r="AN310" s="288"/>
      <c r="AO310" s="288"/>
      <c r="AP310" s="288"/>
      <c r="AQ310" s="288"/>
      <c r="AR310" s="288"/>
      <c r="AS310" s="288"/>
      <c r="AT310" s="289"/>
      <c r="AU310" s="290"/>
      <c r="AV310" s="291"/>
      <c r="AW310" s="291"/>
      <c r="AX310" s="293"/>
    </row>
    <row r="311" spans="1:50" ht="24.75" hidden="1"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hidden="1"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hidden="1"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hidden="1"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hidden="1"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hidden="1"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39"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122</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80.25" customHeight="1" x14ac:dyDescent="0.15">
      <c r="A366" s="230">
        <v>1</v>
      </c>
      <c r="B366" s="230">
        <v>1</v>
      </c>
      <c r="C366" s="251" t="s">
        <v>649</v>
      </c>
      <c r="D366" s="250"/>
      <c r="E366" s="250"/>
      <c r="F366" s="250"/>
      <c r="G366" s="250"/>
      <c r="H366" s="250"/>
      <c r="I366" s="250"/>
      <c r="J366" s="233" t="s">
        <v>615</v>
      </c>
      <c r="K366" s="234"/>
      <c r="L366" s="234"/>
      <c r="M366" s="234"/>
      <c r="N366" s="234"/>
      <c r="O366" s="234"/>
      <c r="P366" s="235" t="s">
        <v>650</v>
      </c>
      <c r="Q366" s="235"/>
      <c r="R366" s="235"/>
      <c r="S366" s="235"/>
      <c r="T366" s="235"/>
      <c r="U366" s="235"/>
      <c r="V366" s="235"/>
      <c r="W366" s="235"/>
      <c r="X366" s="235"/>
      <c r="Y366" s="236">
        <v>122</v>
      </c>
      <c r="Z366" s="237"/>
      <c r="AA366" s="237"/>
      <c r="AB366" s="238"/>
      <c r="AC366" s="222" t="s">
        <v>75</v>
      </c>
      <c r="AD366" s="223"/>
      <c r="AE366" s="223"/>
      <c r="AF366" s="223"/>
      <c r="AG366" s="223"/>
      <c r="AH366" s="253" t="s">
        <v>615</v>
      </c>
      <c r="AI366" s="254"/>
      <c r="AJ366" s="254"/>
      <c r="AK366" s="254"/>
      <c r="AL366" s="226" t="s">
        <v>615</v>
      </c>
      <c r="AM366" s="227"/>
      <c r="AN366" s="227"/>
      <c r="AO366" s="228"/>
      <c r="AP366" s="229"/>
      <c r="AQ366" s="229"/>
      <c r="AR366" s="229"/>
      <c r="AS366" s="229"/>
      <c r="AT366" s="229"/>
      <c r="AU366" s="229"/>
      <c r="AV366" s="229"/>
      <c r="AW366" s="229"/>
      <c r="AX366" s="229"/>
    </row>
    <row r="367" spans="1:51" ht="30" hidden="1" customHeight="1" x14ac:dyDescent="0.15">
      <c r="A367" s="230">
        <v>2</v>
      </c>
      <c r="B367" s="230">
        <v>1</v>
      </c>
      <c r="C367" s="251"/>
      <c r="D367" s="250"/>
      <c r="E367" s="250"/>
      <c r="F367" s="250"/>
      <c r="G367" s="250"/>
      <c r="H367" s="250"/>
      <c r="I367" s="250"/>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1"/>
      <c r="D368" s="250"/>
      <c r="E368" s="250"/>
      <c r="F368" s="250"/>
      <c r="G368" s="250"/>
      <c r="H368" s="250"/>
      <c r="I368" s="250"/>
      <c r="J368" s="233"/>
      <c r="K368" s="234"/>
      <c r="L368" s="234"/>
      <c r="M368" s="234"/>
      <c r="N368" s="234"/>
      <c r="O368" s="234"/>
      <c r="P368" s="252"/>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1"/>
      <c r="D369" s="250"/>
      <c r="E369" s="250"/>
      <c r="F369" s="250"/>
      <c r="G369" s="250"/>
      <c r="H369" s="250"/>
      <c r="I369" s="250"/>
      <c r="J369" s="233"/>
      <c r="K369" s="234"/>
      <c r="L369" s="234"/>
      <c r="M369" s="234"/>
      <c r="N369" s="234"/>
      <c r="O369" s="234"/>
      <c r="P369" s="252"/>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1"/>
      <c r="D370" s="250"/>
      <c r="E370" s="250"/>
      <c r="F370" s="250"/>
      <c r="G370" s="250"/>
      <c r="H370" s="250"/>
      <c r="I370" s="250"/>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1"/>
      <c r="D371" s="250"/>
      <c r="E371" s="250"/>
      <c r="F371" s="250"/>
      <c r="G371" s="250"/>
      <c r="H371" s="250"/>
      <c r="I371" s="250"/>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1"/>
      <c r="D372" s="250"/>
      <c r="E372" s="250"/>
      <c r="F372" s="250"/>
      <c r="G372" s="250"/>
      <c r="H372" s="250"/>
      <c r="I372" s="250"/>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0"/>
      <c r="D373" s="250"/>
      <c r="E373" s="250"/>
      <c r="F373" s="250"/>
      <c r="G373" s="250"/>
      <c r="H373" s="250"/>
      <c r="I373" s="250"/>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0"/>
      <c r="D374" s="250"/>
      <c r="E374" s="250"/>
      <c r="F374" s="250"/>
      <c r="G374" s="250"/>
      <c r="H374" s="250"/>
      <c r="I374" s="250"/>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0"/>
      <c r="D375" s="250"/>
      <c r="E375" s="250"/>
      <c r="F375" s="250"/>
      <c r="G375" s="250"/>
      <c r="H375" s="250"/>
      <c r="I375" s="250"/>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0"/>
      <c r="D399" s="250"/>
      <c r="E399" s="250"/>
      <c r="F399" s="250"/>
      <c r="G399" s="250"/>
      <c r="H399" s="250"/>
      <c r="I399" s="250"/>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579</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hidden="1"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17" max="49" man="1"/>
    <brk id="288"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635</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t="s">
        <v>635</v>
      </c>
      <c r="R8" s="13" t="str">
        <f t="shared" si="3"/>
        <v>その他</v>
      </c>
      <c r="S8" s="13" t="str">
        <f t="shared" si="4"/>
        <v>その他</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その他</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635</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2022-08-23T01:02:23Z</cp:lastPrinted>
  <dcterms:created xsi:type="dcterms:W3CDTF">2012-03-13T00:50:25Z</dcterms:created>
  <dcterms:modified xsi:type="dcterms:W3CDTF">2022-09-06T02:53:45Z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