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3" i="11" l="1"/>
  <c r="AY327" i="11"/>
  <c r="AY331"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08" i="11"/>
  <c r="AY210" i="11" s="1"/>
  <c r="AY203" i="11"/>
  <c r="AY200" i="11"/>
  <c r="AY206" i="11" s="1"/>
  <c r="AY195" i="11"/>
  <c r="AY196" i="11" s="1"/>
  <c r="AY190" i="11"/>
  <c r="AY192" i="11" s="1"/>
  <c r="AY180" i="11"/>
  <c r="AY187" i="11" s="1"/>
  <c r="AY173" i="11"/>
  <c r="AY178" i="11" s="1"/>
  <c r="AY170" i="11"/>
  <c r="AY172" i="11" s="1"/>
  <c r="AY167" i="11"/>
  <c r="AY169" i="11" s="1"/>
  <c r="AY136" i="11"/>
  <c r="AY137" i="11" s="1"/>
  <c r="AY134" i="11"/>
  <c r="AY133" i="11"/>
  <c r="AY135" i="11" s="1"/>
  <c r="AY132" i="11"/>
  <c r="AY139" i="11"/>
  <c r="AY143" i="11" s="1"/>
  <c r="AY166" i="11"/>
  <c r="AY164" i="11"/>
  <c r="AY161" i="11"/>
  <c r="AY162" i="11" s="1"/>
  <c r="AY156" i="11"/>
  <c r="AY158" i="11" s="1"/>
  <c r="AY146" i="11"/>
  <c r="AY150" i="11" s="1"/>
  <c r="AY127" i="11"/>
  <c r="AY131" i="11" s="1"/>
  <c r="AY122" i="11"/>
  <c r="AY123" i="11" s="1"/>
  <c r="AY112" i="11"/>
  <c r="AY119" i="11" s="1"/>
  <c r="AY99" i="11"/>
  <c r="AY101" i="11" s="1"/>
  <c r="AY98" i="11"/>
  <c r="AY102" i="11"/>
  <c r="AY104" i="11" s="1"/>
  <c r="AY124" i="11" l="1"/>
  <c r="AY141" i="11"/>
  <c r="AY175" i="11"/>
  <c r="AY128" i="11"/>
  <c r="AY142" i="11"/>
  <c r="AY176" i="11"/>
  <c r="AY207" i="11"/>
  <c r="AY179" i="11"/>
  <c r="AY198" i="11"/>
  <c r="AY129" i="11"/>
  <c r="AY144" i="11"/>
  <c r="AY125" i="11"/>
  <c r="AY130" i="11"/>
  <c r="AY163" i="11"/>
  <c r="AY140" i="11"/>
  <c r="AY145" i="11"/>
  <c r="AY211" i="11"/>
  <c r="AY212" i="11"/>
  <c r="AY177" i="11"/>
  <c r="AY204" i="11"/>
  <c r="AY174" i="11"/>
  <c r="AY193" i="11"/>
  <c r="AY201" i="11"/>
  <c r="AY205" i="11"/>
  <c r="AY209" i="11"/>
  <c r="AY213" i="11"/>
  <c r="AY202" i="11"/>
  <c r="AY120" i="11"/>
  <c r="AY154" i="11"/>
  <c r="AY113" i="11"/>
  <c r="AY117" i="11"/>
  <c r="AY121" i="11"/>
  <c r="AY151" i="11"/>
  <c r="AY155" i="11"/>
  <c r="AY100" i="11"/>
  <c r="AY114" i="11"/>
  <c r="AY118" i="11"/>
  <c r="AY126" i="11"/>
  <c r="AY152" i="11"/>
  <c r="AY116" i="11"/>
  <c r="AY115" i="11"/>
  <c r="AY153"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94" i="11" l="1"/>
  <c r="AY55" i="11"/>
  <c r="AY90" i="11"/>
  <c r="AY95" i="11"/>
  <c r="AY91" i="11"/>
  <c r="AY96" i="11"/>
  <c r="AY83" i="11"/>
  <c r="AY84" i="11"/>
  <c r="AY82" i="11"/>
  <c r="AY86" i="11"/>
  <c r="AY79" i="11"/>
  <c r="AY87" i="11"/>
  <c r="AY80" i="11"/>
  <c r="AY9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<sst xmlns="http://schemas.openxmlformats.org/spreadsheetml/2006/main" count="2042" uniqueCount="770">
  <si>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</si>
  <si>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</si>
  <si>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</si>
  <si>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</si>
  <si>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</si>
  <si>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</si>
  <si>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</si>
  <si>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</si>
  <si>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</si>
  <si>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</si>
  <si>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</si>
  <si>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</si>
  <si>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</si>
  <si>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</si>
  <si>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</si>
  <si>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</si>
  <si>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</si>
  <si>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</si>
  <si>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</si>
  <si>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</si>
  <si>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</si>
  <si>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</si>
  <si>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</si>
  <si>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</si>
  <si>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</si>
  <si>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</si>
  <si>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</si>
  <si>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</si>
  <si>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</si>
  <si>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</si>
  <si>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</si>
  <si>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</si>
  <si>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</si>
  <si>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</si>
  <si>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</si>
  <si>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</si>
  <si>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</si>
  <si>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</si>
  <si>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</si>
  <si>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</si>
  <si>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</si>
  <si>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</si>
  <si>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</si>
  <si>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</si>
  <si>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</si>
  <si>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</si>
  <si>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</si>
  <si>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</si>
  <si>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</si>
  <si>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</si>
  <si>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</si>
  <si>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</si>
  <si>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</si>
  <si>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</si>
  <si>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</si>
  <si>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</si>
  <si>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</si>
  <si>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</si>
  <si>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</si>
  <si>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</si>
  <si>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</si>
  <si>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</si>
  <si>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</si>
  <si>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</si>
  <si>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</si>
  <si>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</si>
  <si>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</si>
  <si>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</si>
  <si>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</si>
  <si>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</si>
  <si>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</si>
  <si>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</si>
  <si>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</si>
  <si>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</si>
  <si>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</si>
  <si>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</si>
  <si>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</si>
  <si>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</si>
  <si>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</si>
  <si>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</si>
  <si>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</si>
  <si>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</si>
  <si>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</si>
  <si>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</si>
  <si>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</si>
  <si>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</si>
  <si>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</si>
  <si>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</si>
  <si>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</si>
  <si>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</si>
  <si>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</si>
  <si>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</si>
  <si>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</si>
  <si>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</si>
  <si>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</si>
  <si>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</si>
  <si>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</si>
  <si>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</si>
  <si>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</si>
  <si>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</si>
  <si>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</si>
  <si>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</si>
  <si>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</si>
  <si>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</si>
  <si>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</si>
  <si>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</si>
  <si>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</si>
  <si>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</si>
  <si>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</si>
  <si>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</si>
  <si>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</si>
  <si>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</si>
  <si>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</si>
  <si>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</si>
  <si>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</si>
  <si>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</si>
  <si>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</si>
  <si>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</si>
  <si>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</si>
  <si>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</si>
  <si>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</si>
  <si>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</si>
  <si>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</si>
  <si>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</si>
  <si>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</si>
  <si>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</si>
  <si>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</si>
  <si>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</si>
  <si>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</si>
  <si>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</si>
  <si>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</si>
  <si>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</si>
  <si>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</si>
  <si>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</si>
  <si>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</si>
  <si>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</si>
  <si>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</si>
  <si>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</si>
  <si>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</si>
  <si>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</si>
  <si>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</si>
  <si>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</si>
  <si>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</si>
  <si>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</si>
  <si>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</si>
  <si>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</si>
  <si>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</si>
  <si>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</si>
  <si>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</si>
  <si>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</si>
  <si>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</si>
  <si>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</si>
  <si>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</si>
  <si>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</si>
  <si>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</si>
  <si>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</si>
  <si>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</si>
  <si>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</si>
  <si>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</si>
  <si>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</si>
  <si>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</si>
  <si>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</si>
  <si>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</si>
  <si>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</si>
  <si>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</si>
  <si>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</si>
  <si>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</si>
  <si>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</si>
  <si>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</si>
  <si>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</si>
  <si>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</si>
  <si>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</si>
  <si>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</si>
  <si>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</si>
  <si>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</si>
  <si>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</si>
  <si>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</si>
  <si>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</si>
  <si>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</si>
  <si>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</si>
  <si>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</si>
  <si>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</si>
  <si>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</si>
  <si>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</si>
  <si>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</si>
  <si>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</si>
  <si>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</si>
  <si>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</si>
  <si>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</si>
  <si>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</si>
  <si>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</si>
  <si>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</si>
  <si>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</si>
  <si>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</si>
  <si>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</si>
  <si>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</si>
  <si>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</si>
  <si>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</si>
  <si>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</si>
  <si>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</si>
  <si>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</si>
  <si>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</si>
  <si>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</si>
  <si>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</si>
  <si>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</si>
  <si>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</si>
  <si>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</si>
  <si>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</si>
  <si>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</si>
  <si>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</si>
  <si>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</si>
  <si>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</si>
  <si>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</si>
  <si>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</si>
  <si>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</si>
  <si>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</si>
  <si>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</si>
  <si>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</si>
  <si>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</si>
  <si>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</si>
  <si>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</si>
  <si>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</si>
  <si>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</si>
  <si>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</si>
  <si>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</si>
  <si>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</si>
  <si>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</si>
  <si>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</si>
  <si>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</si>
  <si>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</si>
  <si>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</si>
  <si>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</si>
  <si>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</si>
  <si>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</si>
  <si>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</si>
  <si>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</si>
  <si>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</si>
  <si>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</si>
  <si>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</si>
  <si>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</si>
  <si>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</si>
  <si>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</si>
  <si>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</si>
  <si>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</si>
  <si>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</si>
  <si>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</si>
  <si>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</si>
  <si>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</si>
  <si>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</si>
  <si>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</si>
  <si>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</si>
  <si>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</si>
  <si>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</si>
  <si>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</si>
  <si>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</si>
  <si>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</si>
  <si>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</si>
  <si>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</si>
  <si>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</si>
  <si>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</si>
  <si>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</si>
  <si>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</si>
  <si>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</si>
  <si>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</si>
  <si>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</si>
  <si>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</si>
  <si>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</si>
  <si>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</si>
  <si>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</si>
  <si>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</si>
  <si>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</si>
  <si>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</si>
  <si>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</si>
  <si>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</si>
  <si>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</si>
  <si>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</si>
  <si>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</si>
  <si>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</si>
  <si>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</si>
  <si>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</si>
  <si>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</si>
  <si>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</si>
  <si>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</si>
  <si>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</si>
  <si>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</si>
  <si>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</si>
  <si>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</si>
  <si>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</si>
  <si>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</si>
  <si>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</si>
  <si>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</si>
  <si>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</si>
  <si>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</si>
  <si>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</si>
  <si>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</si>
  <si>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</si>
  <si>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</si>
  <si>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</si>
  <si>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</si>
  <si>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</si>
  <si>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</si>
  <si>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</si>
  <si>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</si>
  <si>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</si>
  <si>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</si>
  <si>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</si>
  <si>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</si>
  <si>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</si>
  <si>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</si>
  <si>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</si>
  <si>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</si>
  <si>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</si>
  <si>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</si>
  <si>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</si>
  <si>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</si>
  <si>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</si>
  <si>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</si>
  <si>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</si>
  <si>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</si>
  <si>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</si>
  <si>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</si>
  <si>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</si>
  <si>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</si>
  <si>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</si>
  <si>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</si>
  <si>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</si>
  <si>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</si>
  <si>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</si>
  <si>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</si>
  <si>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</si>
  <si>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</si>
  <si>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</si>
  <si>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</si>
  <si>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</si>
  <si>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</si>
  <si>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</si>
  <si>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</si>
  <si>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</si>
  <si>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</si>
  <si>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</si>
  <si>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</si>
  <si>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</si>
  <si>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</si>
  <si>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</si>
  <si>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</si>
  <si>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</si>
  <si>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</si>
  <si>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</si>
  <si>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</si>
  <si>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</si>
  <si>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</si>
  <si>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</si>
  <si>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</si>
  <si>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</si>
  <si>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</si>
  <si>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</si>
  <si>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</si>
  <si>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</si>
  <si>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</si>
  <si>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</si>
  <si>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</si>
  <si>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</si>
  <si>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</si>
  <si>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</si>
  <si>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</si>
  <si>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</si>
  <si>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</si>
  <si>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</si>
  <si>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</si>
  <si>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</si>
  <si>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</si>
  <si>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</si>
  <si>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</si>
  <si>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</si>
  <si>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</si>
  <si>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</si>
  <si>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</si>
  <si>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</si>
  <si>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</si>
  <si>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</si>
  <si>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</si>
  <si>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</si>
  <si>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</si>
  <si>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</si>
  <si>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</si>
  <si>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</si>
  <si>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</si>
  <si>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</si>
  <si>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</si>
  <si>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</si>
  <si>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</si>
  <si>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</si>
  <si>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</si>
  <si>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</si>
  <si>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</si>
  <si>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</si>
  <si>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</si>
  <si>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</si>
  <si>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</si>
  <si>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</si>
  <si>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</si>
  <si>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</si>
  <si>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</si>
  <si>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</si>
  <si>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</si>
  <si>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</si>
  <si>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</si>
  <si>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</si>
  <si>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</si>
  <si>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</si>
  <si>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</si>
  <si>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</si>
  <si>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</si>
  <si>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</si>
  <si>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</si>
  <si>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</si>
  <si>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</si>
  <si>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</si>
  <si>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</si>
  <si>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</si>
  <si>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</si>
  <si>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</si>
  <si>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</si>
  <si>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</si>
  <si>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</si>
  <si>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</si>
  <si>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</si>
  <si>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</si>
  <si>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</si>
  <si>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</si>
  <si>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</si>
  <si>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</si>
  <si>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</si>
  <si>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</si>
  <si>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</si>
  <si>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</si>
  <si>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</si>
  <si>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</si>
  <si>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</si>
  <si>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</si>
  <si>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</si>
  <si>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</si>
  <si>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</si>
  <si>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</si>
  <si>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</si>
  <si>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</si>
  <si>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</si>
  <si>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</si>
  <si>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</si>
  <si>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</si>
  <si>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</si>
  <si>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</si>
  <si>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</si>
  <si>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</si>
  <si>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</si>
  <si>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</si>
  <si>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</si>
  <si>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</si>
  <si>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</si>
  <si>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</si>
  <si>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</si>
  <si>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</si>
  <si>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</si>
  <si>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</si>
  <si>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</si>
  <si>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</si>
  <si>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</si>
  <si>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</si>
  <si>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</si>
  <si>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</si>
  <si>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</si>
  <si>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</si>
  <si>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</si>
  <si>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</si>
  <si>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</si>
  <si>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</si>
  <si>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</si>
  <si>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</si>
  <si>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</si>
  <si>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</si>
  <si>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</si>
  <si>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</si>
  <si>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</si>
  <si>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</si>
  <si>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</si>
  <si>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</si>
  <si>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</si>
  <si>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</si>
  <si>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</si>
  <si>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</si>
  <si>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</si>
  <si>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</si>
  <si>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</si>
  <si>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</si>
  <si>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</si>
  <si>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</si>
  <si>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</si>
  <si>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</si>
  <si>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</si>
  <si>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</si>
  <si>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</si>
  <si>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</si>
  <si>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</si>
  <si>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</si>
  <si>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</si>
  <si>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</si>
  <si>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</si>
  <si>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</si>
  <si>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</si>
  <si>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</si>
  <si>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</si>
  <si>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</si>
  <si>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</si>
  <si>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</si>
  <si>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</si>
  <si>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</si>
  <si>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</si>
  <si>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</si>
  <si>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</si>
  <si>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</si>
  <si>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</si>
  <si>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</si>
  <si>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</si>
  <si>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</si>
  <si>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</si>
  <si>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</si>
  <si>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</si>
  <si>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</si>
  <si>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</si>
  <si>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</si>
  <si>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</si>
  <si>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</si>
  <si>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</si>
  <si>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</si>
  <si>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</si>
  <si>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</si>
  <si>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</si>
  <si>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</si>
  <si>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</si>
  <si>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</si>
  <si>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</si>
  <si>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</si>
  <si>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</si>
  <si>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</si>
  <si>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</si>
  <si>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</si>
  <si>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</si>
  <si>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</si>
  <si>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</si>
  <si>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</si>
  <si>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</si>
  <si>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</si>
  <si>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</si>
  <si>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</si>
  <si>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</si>
  <si>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</si>
  <si>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</si>
  <si>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</si>
  <si>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</si>
  <si>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</si>
  <si>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</si>
  <si>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</si>
  <si>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</si>
  <si>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</si>
  <si>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</si>
  <si>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</si>
  <si>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</si>
  <si>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</si>
  <si>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</si>
  <si>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</si>
  <si>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</si>
  <si>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</si>
  <si>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</si>
  <si>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</si>
  <si>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</si>
  <si>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</si>
  <si>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</si>
  <si>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</si>
  <si>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</si>
  <si>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</si>
  <si>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</si>
  <si>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</si>
  <si>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</si>
  <si>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</si>
  <si>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</si>
  <si>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</si>
  <si>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</si>
  <si>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</si>
  <si>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</si>
  <si>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</si>
  <si>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</si>
  <si>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</si>
  <si>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</si>
  <si>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</si>
  <si>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</si>
  <si>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</si>
  <si>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</si>
  <si>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</si>
  <si>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</si>
  <si>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</si>
  <si>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</si>
  <si>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</si>
  <si>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</si>
  <si>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</si>
  <si>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</si>
  <si>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</si>
  <si>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</si>
  <si>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</si>
  <si>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</si>
  <si>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</si>
  <si>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</si>
  <si>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</si>
  <si>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</si>
  <si>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</si>
  <si>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</si>
  <si>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</si>
  <si>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</si>
  <si>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</si>
  <si>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</si>
  <si>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</si>
  <si>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</si>
  <si>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</si>
  <si>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</si>
  <si>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</si>
  <si>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</si>
  <si>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</si>
  <si>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</si>
  <si>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</si>
  <si>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</si>
  <si>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</si>
  <si>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</si>
  <si>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</si>
  <si>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</si>
  <si>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</si>
  <si>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</si>
  <si>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</si>
  <si>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</si>
  <si>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</si>
  <si>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</si>
  <si>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</si>
  <si>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</si>
  <si>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</si>
  <si>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</si>
  <si>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</si>
  <si>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</si>
  <si>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</si>
  <si>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</si>
  <si>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</si>
  <si>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</si>
  <si>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</si>
  <si>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</si>
  <si>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</si>
  <si>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</si>
  <si>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</si>
  <si>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</si>
  <si>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</si>
  <si>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</si>
  <si>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</si>
  <si>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</si>
  <si>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</si>
  <si>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</si>
  <si>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</si>
  <si>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</si>
  <si>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</si>
  <si>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</si>
  <si>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</si>
  <si>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</si>
  <si>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</si>
  <si>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</si>
  <si>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</si>
  <si>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</si>
  <si>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</si>
  <si>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</si>
  <si>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</si>
  <si>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</si>
  <si>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</si>
  <si>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</si>
  <si>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</si>
  <si>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</si>
  <si>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</si>
  <si>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</si>
  <si>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</si>
  <si>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</si>
  <si>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</si>
  <si>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</si>
  <si>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</si>
  <si>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</si>
  <si>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</si>
  <si>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</si>
  <si>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</si>
  <si>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</si>
  <si>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</si>
  <si>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国際民間航空機関分担金・拠出金</t>
  </si>
  <si>
    <t>航空局</t>
  </si>
  <si>
    <t>昭和２８年度</t>
  </si>
  <si>
    <t>終了予定なし</t>
  </si>
  <si>
    <t>国際民間航空条約第６１条</t>
  </si>
  <si>
    <t>－</t>
  </si>
  <si>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に対し、一定の拠出を行う。</t>
  </si>
  <si>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</si>
  <si>
    <t>-</t>
  </si>
  <si>
    <t>国際民間航空機関等分担金</t>
  </si>
  <si>
    <t>国際民間航空機関等拠出金</t>
  </si>
  <si>
    <t>ICAOにおける意見反映に資するため、ICAOから示されている日本に望まれる職員数を達成。</t>
  </si>
  <si>
    <t>ICAOから示されている日本に望まれる日本人職員数</t>
  </si>
  <si>
    <t>日本人職員数</t>
  </si>
  <si>
    <t>日本に望まれる職員数</t>
  </si>
  <si>
    <t>ICAOにおける意見反映に資するため、我が国の分担率から算出した幹部職員数を達成。</t>
  </si>
  <si>
    <t>我が国の分担率から算出した幹部職員数</t>
  </si>
  <si>
    <t>日本人幹部職員数</t>
  </si>
  <si>
    <t>分担率による幹部職員数</t>
  </si>
  <si>
    <t>理事会・常設委員会参加数</t>
  </si>
  <si>
    <t>回</t>
  </si>
  <si>
    <t>国際民間航空機関分担金／理事会・常設委員会参加数</t>
    <phoneticPr fontId="5"/>
  </si>
  <si>
    <t>百万円</t>
  </si>
  <si>
    <t>分担金/理事会・常設委員会参加数</t>
    <phoneticPr fontId="5"/>
  </si>
  <si>
    <t>681/18</t>
  </si>
  <si>
    <t>557/18</t>
  </si>
  <si>
    <t>／　</t>
    <phoneticPr fontId="5"/>
  </si>
  <si>
    <t>376</t>
  </si>
  <si>
    <t>400</t>
  </si>
  <si>
    <t>170</t>
  </si>
  <si>
    <t>164</t>
  </si>
  <si>
    <t>169</t>
  </si>
  <si>
    <t>181</t>
  </si>
  <si>
    <t>175</t>
  </si>
  <si>
    <t>173</t>
  </si>
  <si>
    <t>○</t>
  </si>
  <si>
    <t>国交</t>
  </si>
  <si>
    <t>-</t>
    <phoneticPr fontId="5"/>
  </si>
  <si>
    <t>国際民間航空機関に対し、分担金及び拠出金を支払う</t>
    <rPh sb="0" eb="2">
      <t>コクサイ</t>
    </rPh>
    <rPh sb="2" eb="4">
      <t>ミンカン</t>
    </rPh>
    <rPh sb="4" eb="6">
      <t>コウクウ</t>
    </rPh>
    <rPh sb="6" eb="8">
      <t>キカン</t>
    </rPh>
    <rPh sb="9" eb="10">
      <t>タイ</t>
    </rPh>
    <rPh sb="12" eb="15">
      <t>ブンタンキン</t>
    </rPh>
    <rPh sb="15" eb="16">
      <t>オヨ</t>
    </rPh>
    <rPh sb="17" eb="20">
      <t>キョシュツキン</t>
    </rPh>
    <rPh sb="21" eb="23">
      <t>シハラ</t>
    </rPh>
    <phoneticPr fontId="5"/>
  </si>
  <si>
    <t>国際民間航空機関が正常に運営され、同機関で開催される理事会・常設委員会に我が国が参加</t>
    <rPh sb="0" eb="2">
      <t>コクサイ</t>
    </rPh>
    <rPh sb="2" eb="4">
      <t>ミンカン</t>
    </rPh>
    <rPh sb="4" eb="6">
      <t>コウクウ</t>
    </rPh>
    <rPh sb="6" eb="8">
      <t>キカン</t>
    </rPh>
    <rPh sb="9" eb="11">
      <t>セイジョウ</t>
    </rPh>
    <rPh sb="12" eb="14">
      <t>ウンエイ</t>
    </rPh>
    <rPh sb="17" eb="20">
      <t>ドウキカン</t>
    </rPh>
    <rPh sb="21" eb="23">
      <t>カイサイ</t>
    </rPh>
    <rPh sb="26" eb="29">
      <t>リジカイ</t>
    </rPh>
    <rPh sb="30" eb="32">
      <t>ジョウセツ</t>
    </rPh>
    <rPh sb="32" eb="35">
      <t>イインカイ</t>
    </rPh>
    <rPh sb="36" eb="37">
      <t>ワ</t>
    </rPh>
    <rPh sb="38" eb="39">
      <t>クニ</t>
    </rPh>
    <rPh sb="40" eb="42">
      <t>サンカ</t>
    </rPh>
    <phoneticPr fontId="5"/>
  </si>
  <si>
    <t>572/18</t>
    <phoneticPr fontId="5"/>
  </si>
  <si>
    <t>627/18</t>
    <phoneticPr fontId="5"/>
  </si>
  <si>
    <t>第226回ICAO理事会作業文書（C-WP/15396　STATUS OF THE ICAO WORKFORCE）</t>
    <rPh sb="9" eb="12">
      <t>リジカイ</t>
    </rPh>
    <phoneticPr fontId="5"/>
  </si>
  <si>
    <t>目標値：幹部職員ポスト数×我が国分担率により算出
　幹部職員ポスト数（第40回ICAO総会作業文書（A40-WP/30　STATUS OF THE ICAO WORKFORCE））
　我が国分担率（第40回ICAO総会作業文書　A40-WP/36　DRAFT SCALES OF ASSESSMENT FOR 2020, 2021 AND 2022　Appendix B）
成果実績：第226回ICAO理事会作業文書（C-WP/15396　STATUS OF THE ICAO WORKFORCE）</t>
  </si>
  <si>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</si>
  <si>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</si>
  <si>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国際機関を通した国際貢献であり、航空業界のニーズがあり、国費を投入しなければ達成できないと考えられる。</t>
  </si>
  <si>
    <t>ICAOは各国の民間航空行政に関する国際機関であるため、地方自治体や民間に委ねる対象とはならない。</t>
  </si>
  <si>
    <t>国際機関を通じた国際貢献であり、優先度が高いと考えられる。</t>
  </si>
  <si>
    <t>‐</t>
  </si>
  <si>
    <t>無</t>
  </si>
  <si>
    <t>ICAOの予算は総会で決定し、決定に基づく分担金の支払いは義務であり、義務以上の金額は支払わないので、真に必要な金額に限定されているといえる。</t>
  </si>
  <si>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</si>
  <si>
    <t>ICAOが発表している「財政的負担に見合った望ましい職員数」に対し、まだ、邦人職員数は十分とは言えないものの、令和3年度12月末時点で正規職員を6名派遣している。
また、邦人候補者が選考される可能性をあげるため、外務省のJPO制度やセコンドメント派遣を活用し、若い世代の職員を育成しているところ、令和4年度にはセコンドメントを1名、JPOを1名派遣予定であり、成果をあげつつある。</t>
    <rPh sb="62" eb="63">
      <t>ガツ</t>
    </rPh>
    <rPh sb="63" eb="64">
      <t>マツ</t>
    </rPh>
    <rPh sb="164" eb="165">
      <t>メイ</t>
    </rPh>
    <phoneticPr fontId="5"/>
  </si>
  <si>
    <t>活動実績は見込みに見合ったものとなっている。</t>
  </si>
  <si>
    <t>ＩＣＡＯにおいて、航空の安全や運航等に関する国際基準等を定めており、その成果は、ＩＣＡＯから加盟国に周知・共有されており、十分に活用されていると考えられる。</t>
  </si>
  <si>
    <t>直近では、令和4年から事務局へ新たにセコンドメント、JPO職員を各1名を派遣することにより、ＩＣＡＯにおける我が国プレゼンスの向上に努めている。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rPh sb="32" eb="33">
      <t>カク</t>
    </rPh>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</si>
  <si>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</si>
  <si>
    <t>00</t>
    <phoneticPr fontId="5"/>
  </si>
  <si>
    <t>分担金</t>
    <rPh sb="0" eb="3">
      <t>ブンタンキン</t>
    </rPh>
    <phoneticPr fontId="5"/>
  </si>
  <si>
    <t>国際民間航空機関分担金</t>
    <rPh sb="0" eb="11">
      <t>コクサイミンカンコウクウキカンブンタンキン</t>
    </rPh>
    <phoneticPr fontId="5"/>
  </si>
  <si>
    <t>拠出金</t>
    <rPh sb="0" eb="3">
      <t>キョシュツキン</t>
    </rPh>
    <phoneticPr fontId="5"/>
  </si>
  <si>
    <t>国際民間航空機関拠出金</t>
    <rPh sb="0" eb="8">
      <t>コクサイミンカンコウクウキカン</t>
    </rPh>
    <rPh sb="8" eb="11">
      <t>キョシュツキン</t>
    </rPh>
    <phoneticPr fontId="5"/>
  </si>
  <si>
    <t>国際民間航空機関</t>
    <rPh sb="0" eb="8">
      <t>コクサイミンカンコウクウキカン</t>
    </rPh>
    <phoneticPr fontId="5"/>
  </si>
  <si>
    <t>航空技術部門に関する国際標準の策定、航空運送に関する事業（出入国簡易化、航空保安等）など、国際民間航空に係る事業の実施</t>
    <rPh sb="0" eb="2">
      <t>コウクウ</t>
    </rPh>
    <rPh sb="2" eb="4">
      <t>ギジュツ</t>
    </rPh>
    <rPh sb="4" eb="6">
      <t>ブモン</t>
    </rPh>
    <rPh sb="7" eb="8">
      <t>カン</t>
    </rPh>
    <rPh sb="10" eb="12">
      <t>コクサイ</t>
    </rPh>
    <rPh sb="12" eb="14">
      <t>ヒョウジュン</t>
    </rPh>
    <rPh sb="15" eb="17">
      <t>サクテイ</t>
    </rPh>
    <rPh sb="18" eb="20">
      <t>コウクウ</t>
    </rPh>
    <rPh sb="20" eb="22">
      <t>ウンソウ</t>
    </rPh>
    <rPh sb="23" eb="24">
      <t>カン</t>
    </rPh>
    <rPh sb="26" eb="28">
      <t>ジギョウ</t>
    </rPh>
    <rPh sb="29" eb="32">
      <t>シュツニュウコク</t>
    </rPh>
    <rPh sb="32" eb="35">
      <t>カンイカ</t>
    </rPh>
    <rPh sb="36" eb="38">
      <t>コウクウ</t>
    </rPh>
    <rPh sb="38" eb="40">
      <t>ホアン</t>
    </rPh>
    <rPh sb="40" eb="41">
      <t>トウ</t>
    </rPh>
    <rPh sb="45" eb="47">
      <t>コクサイ</t>
    </rPh>
    <rPh sb="47" eb="49">
      <t>ミンカン</t>
    </rPh>
    <rPh sb="49" eb="51">
      <t>コウクウ</t>
    </rPh>
    <rPh sb="52" eb="53">
      <t>カカ</t>
    </rPh>
    <rPh sb="54" eb="56">
      <t>ジギョウ</t>
    </rPh>
    <rPh sb="57" eb="59">
      <t>ジッシ</t>
    </rPh>
    <phoneticPr fontId="5"/>
  </si>
  <si>
    <t>航空保安行動計画に基づく国際保安監査の実施、航空交通管理に関するプロジェクトの実施</t>
    <rPh sb="0" eb="2">
      <t>コウクウ</t>
    </rPh>
    <rPh sb="2" eb="4">
      <t>ホアン</t>
    </rPh>
    <rPh sb="4" eb="6">
      <t>コウドウ</t>
    </rPh>
    <rPh sb="6" eb="8">
      <t>ケイカク</t>
    </rPh>
    <rPh sb="9" eb="10">
      <t>モト</t>
    </rPh>
    <rPh sb="12" eb="14">
      <t>コクサイ</t>
    </rPh>
    <rPh sb="14" eb="16">
      <t>ホアン</t>
    </rPh>
    <rPh sb="16" eb="18">
      <t>カンサ</t>
    </rPh>
    <rPh sb="19" eb="21">
      <t>ジッシ</t>
    </rPh>
    <rPh sb="22" eb="24">
      <t>コウクウ</t>
    </rPh>
    <rPh sb="24" eb="26">
      <t>コウツウ</t>
    </rPh>
    <rPh sb="26" eb="28">
      <t>カンリ</t>
    </rPh>
    <rPh sb="29" eb="30">
      <t>カン</t>
    </rPh>
    <rPh sb="39" eb="41">
      <t>ジッシ</t>
    </rPh>
    <phoneticPr fontId="5"/>
  </si>
  <si>
    <t>航空ネットワーク部国際航空課
安全部安全企画室</t>
    <rPh sb="22" eb="23">
      <t>シツ</t>
    </rPh>
    <phoneticPr fontId="5"/>
  </si>
  <si>
    <t>国際航空課長 高橋　徹
大臣官房参事官 堀江　信幸</t>
    <rPh sb="7" eb="9">
      <t>タカハシ</t>
    </rPh>
    <rPh sb="10" eb="11">
      <t>トオル</t>
    </rPh>
    <rPh sb="12" eb="14">
      <t>ダイジン</t>
    </rPh>
    <rPh sb="14" eb="16">
      <t>カンボウ</t>
    </rPh>
    <rPh sb="16" eb="19">
      <t>サンジカン</t>
    </rPh>
    <rPh sb="20" eb="22">
      <t>ホリエ</t>
    </rPh>
    <rPh sb="23" eb="25">
      <t>ノブユキ</t>
    </rPh>
    <phoneticPr fontId="5"/>
  </si>
  <si>
    <t>A.国際民間航空機関</t>
    <phoneticPr fontId="5"/>
  </si>
  <si>
    <t>B.国際民間航空機関</t>
    <phoneticPr fontId="5"/>
  </si>
  <si>
    <t>ICAOにおける日本人職員数を資金負担に見合ったものにし、ICAO内での我が国のプレゼンスを向上させるためにも、航空局職員だけでなく広く航空業界全体で人材を確保することにより、日本人職員数の一層の増加を図るべき。</t>
    <rPh sb="8" eb="11">
      <t>ニホンジン</t>
    </rPh>
    <rPh sb="11" eb="14">
      <t>ショクインスウ</t>
    </rPh>
    <rPh sb="15" eb="17">
      <t>シキン</t>
    </rPh>
    <rPh sb="17" eb="19">
      <t>フタン</t>
    </rPh>
    <rPh sb="20" eb="22">
      <t>ミア</t>
    </rPh>
    <rPh sb="33" eb="34">
      <t>ナイ</t>
    </rPh>
    <rPh sb="36" eb="37">
      <t>ワ</t>
    </rPh>
    <rPh sb="38" eb="39">
      <t>クニ</t>
    </rPh>
    <rPh sb="46" eb="48">
      <t>コウジョウ</t>
    </rPh>
    <rPh sb="66" eb="67">
      <t>ヒロ</t>
    </rPh>
    <rPh sb="88" eb="91">
      <t>ニホンジン</t>
    </rPh>
    <rPh sb="91" eb="94">
      <t>ショクインスウ</t>
    </rPh>
    <rPh sb="95" eb="97">
      <t>イッソウ</t>
    </rPh>
    <rPh sb="98" eb="100">
      <t>ゾウカ</t>
    </rPh>
    <rPh sb="101" eb="102">
      <t>ハカ</t>
    </rPh>
    <phoneticPr fontId="5"/>
  </si>
  <si>
    <t>-</t>
    <phoneticPr fontId="5"/>
  </si>
  <si>
    <t>ICAO分担金の算出根拠であるICAO予算については、3年毎に開催される総会にて決定されるが、令和4年度と比べICAO予算が増額される予定であること、また最近の円安の影響を受けているため要求額が増額している。</t>
    <rPh sb="29" eb="30">
      <t>マイ</t>
    </rPh>
    <rPh sb="31" eb="33">
      <t>カイサイ</t>
    </rPh>
    <rPh sb="67" eb="69">
      <t>ヨテイ</t>
    </rPh>
    <rPh sb="77" eb="79">
      <t>サイキン</t>
    </rPh>
    <rPh sb="80" eb="82">
      <t>エンヤス</t>
    </rPh>
    <rPh sb="83" eb="85">
      <t>エイキョウ</t>
    </rPh>
    <rPh sb="86" eb="87">
      <t>ウ</t>
    </rPh>
    <rPh sb="93" eb="96">
      <t>ヨウキュウガク</t>
    </rPh>
    <rPh sb="97" eb="99">
      <t>ゾウガク</t>
    </rPh>
    <phoneticPr fontId="5"/>
  </si>
  <si>
    <t>上記点検結果時よりさらに１名セコンドメント派遣することになり、令和４年度は計３名（JPO：１名、セコンドメント：２名）となった。
今後も外務省ＪＰＯ制度による若手派遣だけでなく、航空業界全体でセコンドメント派遣も活用しながら、更なる邦人職員数の増加に努めていく。</t>
    <rPh sb="0" eb="2">
      <t>ジョウキ</t>
    </rPh>
    <rPh sb="2" eb="4">
      <t>テンケン</t>
    </rPh>
    <rPh sb="4" eb="6">
      <t>ケッカ</t>
    </rPh>
    <rPh sb="6" eb="7">
      <t>ジ</t>
    </rPh>
    <rPh sb="13" eb="14">
      <t>メイ</t>
    </rPh>
    <rPh sb="21" eb="23">
      <t>ハケン</t>
    </rPh>
    <rPh sb="31" eb="33">
      <t>レイワ</t>
    </rPh>
    <rPh sb="34" eb="36">
      <t>ネンド</t>
    </rPh>
    <rPh sb="37" eb="38">
      <t>ケイ</t>
    </rPh>
    <rPh sb="39" eb="40">
      <t>メイ</t>
    </rPh>
    <rPh sb="46" eb="47">
      <t>メイ</t>
    </rPh>
    <rPh sb="57" eb="58">
      <t>メイ</t>
    </rPh>
    <rPh sb="65" eb="67">
      <t>コンゴ</t>
    </rPh>
    <rPh sb="106" eb="108">
      <t>カツヨウ</t>
    </rPh>
    <rPh sb="113" eb="114">
      <t>サラ</t>
    </rPh>
    <rPh sb="116" eb="118">
      <t>ホウジン</t>
    </rPh>
    <rPh sb="120" eb="121">
      <t>スウ</t>
    </rPh>
    <rPh sb="122" eb="124">
      <t>ゾウカ</t>
    </rPh>
    <rPh sb="125" eb="126">
      <t>ツト</t>
    </rPh>
    <phoneticPr fontId="5"/>
  </si>
  <si>
    <t>執行等改善</t>
  </si>
  <si>
    <t>https://www.mlit.go.jp/seisakutokatsu/hyouka/seisakutokatsu_hyouka_tk_000037.html</t>
    <phoneticPr fontId="5"/>
  </si>
  <si>
    <t>P25（全体版）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</si>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</sst>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174771</xdr:colOff>
      <xdr:row>274</xdr:row>
      <xdr:rowOff>76041</xdr:rowOff>
    </xdr:from>
    <xdr:to>
      <xdr:col>29</xdr:col>
      <xdr:colOff>59874</xdr:colOff>
      <xdr:row>275</xdr:row>
      <xdr:rowOff>317124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3575196" y="45338841"/>
          <a:ext cx="1085253" cy="5935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579</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31</xdr:col>
      <xdr:colOff>47051</xdr:colOff>
      <xdr:row>272</xdr:row>
      <xdr:rowOff>159915</xdr:rowOff>
    </xdr:from>
    <xdr:to>
      <xdr:col>31</xdr:col>
      <xdr:colOff>53583</xdr:colOff>
      <xdr:row>279</xdr:row>
      <xdr:rowOff>237304</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flipH="1">
          <a:off x="5047676" y="44717865"/>
          <a:ext cx="6532" cy="2544364"/>
        </a:xfrm>
        <a:prstGeom prst="line">
          <a:avLst/>
        </a:prstGeom>
        <a:noFill/>
        <a:ln w="15875" cap="flat" cmpd="sng" algn="ctr">
          <a:solidFill>
            <a:sysClr val="windowText" lastClr="000000"/>
          </a:solidFill>
          <a:prstDash val="solid"/>
        </a:ln>
        <a:effectLst/>
      </xdr:spPr>
    </xdr:cxnSp>
    <xdr:clientData/>
  </xdr:twoCellAnchor>
  <xdr:twoCellAnchor>
    <xdr:from>
      <xdr:col>36</xdr:col>
      <xdr:colOff>125652</xdr:colOff>
      <xdr:row>273</xdr:row>
      <xdr:rowOff>271584</xdr:rowOff>
    </xdr:from>
    <xdr:to>
      <xdr:col>46</xdr:col>
      <xdr:colOff>156060</xdr:colOff>
      <xdr:row>277</xdr:row>
      <xdr:rowOff>300399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126402" y="45181959"/>
          <a:ext cx="2030658" cy="1438515"/>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94809</xdr:colOff>
      <xdr:row>280</xdr:row>
      <xdr:rowOff>288341</xdr:rowOff>
    </xdr:from>
    <xdr:to>
      <xdr:col>46</xdr:col>
      <xdr:colOff>155624</xdr:colOff>
      <xdr:row>284</xdr:row>
      <xdr:rowOff>52824</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095559" y="47665691"/>
          <a:ext cx="2061065" cy="1174183"/>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43230</xdr:colOff>
      <xdr:row>272</xdr:row>
      <xdr:rowOff>168198</xdr:rowOff>
    </xdr:from>
    <xdr:to>
      <xdr:col>36</xdr:col>
      <xdr:colOff>88459</xdr:colOff>
      <xdr:row>272</xdr:row>
      <xdr:rowOff>168198</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043855" y="44726148"/>
          <a:ext cx="104535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31</xdr:col>
      <xdr:colOff>43230</xdr:colOff>
      <xdr:row>279</xdr:row>
      <xdr:rowOff>244472</xdr:rowOff>
    </xdr:from>
    <xdr:to>
      <xdr:col>36</xdr:col>
      <xdr:colOff>75759</xdr:colOff>
      <xdr:row>279</xdr:row>
      <xdr:rowOff>244472</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043855" y="47269397"/>
          <a:ext cx="103265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23</xdr:col>
      <xdr:colOff>0</xdr:colOff>
      <xdr:row>275</xdr:row>
      <xdr:rowOff>323161</xdr:rowOff>
    </xdr:from>
    <xdr:to>
      <xdr:col>30</xdr:col>
      <xdr:colOff>27679</xdr:colOff>
      <xdr:row>278</xdr:row>
      <xdr:rowOff>55852</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400425" y="45938386"/>
          <a:ext cx="1427854" cy="789966"/>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36</xdr:col>
      <xdr:colOff>95433</xdr:colOff>
      <xdr:row>272</xdr:row>
      <xdr:rowOff>4671</xdr:rowOff>
    </xdr:from>
    <xdr:to>
      <xdr:col>46</xdr:col>
      <xdr:colOff>154239</xdr:colOff>
      <xdr:row>273</xdr:row>
      <xdr:rowOff>228838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6096183" y="44562621"/>
          <a:ext cx="2059056" cy="57659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572</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36</xdr:col>
      <xdr:colOff>84227</xdr:colOff>
      <xdr:row>279</xdr:row>
      <xdr:rowOff>71218</xdr:rowOff>
    </xdr:from>
    <xdr:to>
      <xdr:col>46</xdr:col>
      <xdr:colOff>133480</xdr:colOff>
      <xdr:row>280</xdr:row>
      <xdr:rowOff>253421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6084977" y="47096143"/>
          <a:ext cx="2049503" cy="53462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36</xdr:col>
      <xdr:colOff>95433</xdr:colOff>
      <xdr:row>271</xdr:row>
      <xdr:rowOff>0</xdr:rowOff>
    </xdr:from>
    <xdr:to>
      <xdr:col>43</xdr:col>
      <xdr:colOff>107565</xdr:colOff>
      <xdr:row>271</xdr:row>
      <xdr:rowOff>234685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6096183" y="44205525"/>
          <a:ext cx="1412307" cy="23468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31613</xdr:colOff>
      <xdr:row>278</xdr:row>
      <xdr:rowOff>126231</xdr:rowOff>
    </xdr:from>
    <xdr:to>
      <xdr:col>42</xdr:col>
      <xdr:colOff>4348</xdr:colOff>
      <xdr:row>279</xdr:row>
      <xdr:rowOff>45570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6032363" y="46798731"/>
          <a:ext cx="1172885" cy="2717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51222</xdr:colOff>
      <xdr:row>275</xdr:row>
      <xdr:rowOff>140932</xdr:rowOff>
    </xdr:from>
    <xdr:to>
      <xdr:col>31</xdr:col>
      <xdr:colOff>38998</xdr:colOff>
      <xdr:row>275</xdr:row>
      <xdr:rowOff>140932</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4651797" y="45756157"/>
          <a:ext cx="387826"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L2" sqref="L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728</v>
      </c>
      <c r="AK2" s="187"/>
      <c r="AL2" s="187"/>
      <c r="AM2" s="187"/>
      <c r="AN2" s="90" t="s">
        <v>367</v>
      </c>
      <c r="AO2" s="187">
        <v>21</v>
      </c>
      <c r="AP2" s="187"/>
      <c r="AQ2" s="187"/>
      <c r="AR2" s="91" t="s">
        <v>367</v>
      </c>
      <c r="AS2" s="188">
        <v>164</v>
      </c>
      <c r="AT2" s="188"/>
      <c r="AU2" s="188"/>
      <c r="AV2" s="90" t="str">
        <f>IF(AW2="","","-")</f>
        <v>-</v>
      </c>
      <c r="AW2" s="189">
        <v>0</v>
      </c>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6.75"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758</v>
      </c>
      <c r="AF5" s="209"/>
      <c r="AG5" s="209"/>
      <c r="AH5" s="209"/>
      <c r="AI5" s="209"/>
      <c r="AJ5" s="209"/>
      <c r="AK5" s="209"/>
      <c r="AL5" s="209"/>
      <c r="AM5" s="209"/>
      <c r="AN5" s="209"/>
      <c r="AO5" s="209"/>
      <c r="AP5" s="210"/>
      <c r="AQ5" s="211" t="s">
        <v>759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06.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695</v>
      </c>
      <c r="Q13" s="232"/>
      <c r="R13" s="232"/>
      <c r="S13" s="232"/>
      <c r="T13" s="232"/>
      <c r="U13" s="232"/>
      <c r="V13" s="233"/>
      <c r="W13" s="231">
        <v>566</v>
      </c>
      <c r="X13" s="232"/>
      <c r="Y13" s="232"/>
      <c r="Z13" s="232"/>
      <c r="AA13" s="232"/>
      <c r="AB13" s="232"/>
      <c r="AC13" s="233"/>
      <c r="AD13" s="231">
        <v>579</v>
      </c>
      <c r="AE13" s="232"/>
      <c r="AF13" s="232"/>
      <c r="AG13" s="232"/>
      <c r="AH13" s="232"/>
      <c r="AI13" s="232"/>
      <c r="AJ13" s="233"/>
      <c r="AK13" s="231">
        <v>636</v>
      </c>
      <c r="AL13" s="232"/>
      <c r="AM13" s="232"/>
      <c r="AN13" s="232"/>
      <c r="AO13" s="232"/>
      <c r="AP13" s="232"/>
      <c r="AQ13" s="233"/>
      <c r="AR13" s="243">
        <v>682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729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729</v>
      </c>
      <c r="AL15" s="232"/>
      <c r="AM15" s="232"/>
      <c r="AN15" s="232"/>
      <c r="AO15" s="232"/>
      <c r="AP15" s="232"/>
      <c r="AQ15" s="233"/>
      <c r="AR15" s="231" t="s">
        <v>763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729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729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695</v>
      </c>
      <c r="Q18" s="276"/>
      <c r="R18" s="276"/>
      <c r="S18" s="276"/>
      <c r="T18" s="276"/>
      <c r="U18" s="276"/>
      <c r="V18" s="277"/>
      <c r="W18" s="275">
        <f>SUM(W13:AC17)</f>
        <v>566</v>
      </c>
      <c r="X18" s="276"/>
      <c r="Y18" s="276"/>
      <c r="Z18" s="276"/>
      <c r="AA18" s="276"/>
      <c r="AB18" s="276"/>
      <c r="AC18" s="277"/>
      <c r="AD18" s="275">
        <f>SUM(AD13:AJ17)</f>
        <v>579</v>
      </c>
      <c r="AE18" s="276"/>
      <c r="AF18" s="276"/>
      <c r="AG18" s="276"/>
      <c r="AH18" s="276"/>
      <c r="AI18" s="276"/>
      <c r="AJ18" s="277"/>
      <c r="AK18" s="275">
        <f>SUM(AK13:AQ17)</f>
        <v>636</v>
      </c>
      <c r="AL18" s="276"/>
      <c r="AM18" s="276"/>
      <c r="AN18" s="276"/>
      <c r="AO18" s="276"/>
      <c r="AP18" s="276"/>
      <c r="AQ18" s="277"/>
      <c r="AR18" s="275">
        <f>SUM(AR13:AX17)</f>
        <v>682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695</v>
      </c>
      <c r="Q19" s="232"/>
      <c r="R19" s="232"/>
      <c r="S19" s="232"/>
      <c r="T19" s="232"/>
      <c r="U19" s="232"/>
      <c r="V19" s="233"/>
      <c r="W19" s="231">
        <v>566</v>
      </c>
      <c r="X19" s="232"/>
      <c r="Y19" s="232"/>
      <c r="Z19" s="232"/>
      <c r="AA19" s="232"/>
      <c r="AB19" s="232"/>
      <c r="AC19" s="233"/>
      <c r="AD19" s="231">
        <v>579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627</v>
      </c>
      <c r="Q23" s="244"/>
      <c r="R23" s="244"/>
      <c r="S23" s="244"/>
      <c r="T23" s="244"/>
      <c r="U23" s="244"/>
      <c r="V23" s="295"/>
      <c r="W23" s="243">
        <v>672</v>
      </c>
      <c r="X23" s="244"/>
      <c r="Y23" s="244"/>
      <c r="Z23" s="244"/>
      <c r="AA23" s="244"/>
      <c r="AB23" s="244"/>
      <c r="AC23" s="295"/>
      <c r="AD23" s="296" t="s">
        <v>764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9</v>
      </c>
      <c r="Q24" s="232"/>
      <c r="R24" s="232"/>
      <c r="S24" s="232"/>
      <c r="T24" s="232"/>
      <c r="U24" s="232"/>
      <c r="V24" s="233"/>
      <c r="W24" s="231">
        <v>10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636</v>
      </c>
      <c r="Q29" s="346"/>
      <c r="R29" s="346"/>
      <c r="S29" s="346"/>
      <c r="T29" s="346"/>
      <c r="U29" s="346"/>
      <c r="V29" s="347"/>
      <c r="W29" s="348">
        <f>AR13</f>
        <v>682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730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30" customHeight="1" x14ac:dyDescent="0.15">
      <c r="A32" s="363"/>
      <c r="B32" s="332"/>
      <c r="C32" s="332"/>
      <c r="D32" s="332"/>
      <c r="E32" s="332"/>
      <c r="F32" s="333"/>
      <c r="G32" s="372" t="s">
        <v>731</v>
      </c>
      <c r="H32" s="373"/>
      <c r="I32" s="373"/>
      <c r="J32" s="373"/>
      <c r="K32" s="373"/>
      <c r="L32" s="373"/>
      <c r="M32" s="373"/>
      <c r="N32" s="373"/>
      <c r="O32" s="373"/>
      <c r="P32" s="376" t="s">
        <v>711</v>
      </c>
      <c r="Q32" s="377"/>
      <c r="R32" s="377"/>
      <c r="S32" s="377"/>
      <c r="T32" s="377"/>
      <c r="U32" s="377"/>
      <c r="V32" s="377"/>
      <c r="W32" s="377"/>
      <c r="X32" s="378"/>
      <c r="Y32" s="382" t="s">
        <v>52</v>
      </c>
      <c r="Z32" s="383"/>
      <c r="AA32" s="384"/>
      <c r="AB32" s="385" t="s">
        <v>712</v>
      </c>
      <c r="AC32" s="385"/>
      <c r="AD32" s="385"/>
      <c r="AE32" s="386">
        <v>18</v>
      </c>
      <c r="AF32" s="386"/>
      <c r="AG32" s="386"/>
      <c r="AH32" s="386"/>
      <c r="AI32" s="386">
        <v>18</v>
      </c>
      <c r="AJ32" s="386"/>
      <c r="AK32" s="386"/>
      <c r="AL32" s="386"/>
      <c r="AM32" s="386">
        <v>18</v>
      </c>
      <c r="AN32" s="386"/>
      <c r="AO32" s="386"/>
      <c r="AP32" s="386"/>
      <c r="AQ32" s="413" t="s">
        <v>729</v>
      </c>
      <c r="AR32" s="386"/>
      <c r="AS32" s="386"/>
      <c r="AT32" s="386"/>
      <c r="AU32" s="404" t="s">
        <v>729</v>
      </c>
      <c r="AV32" s="420"/>
      <c r="AW32" s="420"/>
      <c r="AX32" s="421"/>
    </row>
    <row r="33" spans="1:51" ht="30"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712</v>
      </c>
      <c r="AC33" s="385"/>
      <c r="AD33" s="385"/>
      <c r="AE33" s="386">
        <v>18</v>
      </c>
      <c r="AF33" s="386"/>
      <c r="AG33" s="386"/>
      <c r="AH33" s="386"/>
      <c r="AI33" s="386">
        <v>18</v>
      </c>
      <c r="AJ33" s="386"/>
      <c r="AK33" s="386"/>
      <c r="AL33" s="386"/>
      <c r="AM33" s="386">
        <v>18</v>
      </c>
      <c r="AN33" s="386"/>
      <c r="AO33" s="386"/>
      <c r="AP33" s="386"/>
      <c r="AQ33" s="386">
        <v>18</v>
      </c>
      <c r="AR33" s="386"/>
      <c r="AS33" s="386"/>
      <c r="AT33" s="386"/>
      <c r="AU33" s="425">
        <v>18</v>
      </c>
      <c r="AV33" s="420"/>
      <c r="AW33" s="420"/>
      <c r="AX33" s="421"/>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713</v>
      </c>
      <c r="H35" s="410"/>
      <c r="I35" s="410"/>
      <c r="J35" s="410"/>
      <c r="K35" s="410"/>
      <c r="L35" s="410"/>
      <c r="M35" s="410"/>
      <c r="N35" s="410"/>
      <c r="O35" s="410"/>
      <c r="P35" s="410"/>
      <c r="Q35" s="410"/>
      <c r="R35" s="410"/>
      <c r="S35" s="410"/>
      <c r="T35" s="410"/>
      <c r="U35" s="410"/>
      <c r="V35" s="410"/>
      <c r="W35" s="410"/>
      <c r="X35" s="410"/>
      <c r="Y35" s="434" t="s">
        <v>665</v>
      </c>
      <c r="Z35" s="435"/>
      <c r="AA35" s="436"/>
      <c r="AB35" s="437" t="s">
        <v>714</v>
      </c>
      <c r="AC35" s="438"/>
      <c r="AD35" s="439"/>
      <c r="AE35" s="413">
        <v>38</v>
      </c>
      <c r="AF35" s="413"/>
      <c r="AG35" s="413"/>
      <c r="AH35" s="413"/>
      <c r="AI35" s="413">
        <v>31</v>
      </c>
      <c r="AJ35" s="413"/>
      <c r="AK35" s="413"/>
      <c r="AL35" s="413"/>
      <c r="AM35" s="413">
        <v>32</v>
      </c>
      <c r="AN35" s="413"/>
      <c r="AO35" s="413"/>
      <c r="AP35" s="413"/>
      <c r="AQ35" s="404">
        <v>35</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715</v>
      </c>
      <c r="AC36" s="441"/>
      <c r="AD36" s="442"/>
      <c r="AE36" s="443" t="s">
        <v>716</v>
      </c>
      <c r="AF36" s="443"/>
      <c r="AG36" s="443"/>
      <c r="AH36" s="443"/>
      <c r="AI36" s="443" t="s">
        <v>717</v>
      </c>
      <c r="AJ36" s="443"/>
      <c r="AK36" s="443"/>
      <c r="AL36" s="443"/>
      <c r="AM36" s="443" t="s">
        <v>732</v>
      </c>
      <c r="AN36" s="443"/>
      <c r="AO36" s="443"/>
      <c r="AP36" s="443"/>
      <c r="AQ36" s="443" t="s">
        <v>733</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700</v>
      </c>
      <c r="AR38" s="447"/>
      <c r="AS38" s="448" t="s">
        <v>224</v>
      </c>
      <c r="AT38" s="449"/>
      <c r="AU38" s="450" t="s">
        <v>700</v>
      </c>
      <c r="AV38" s="450"/>
      <c r="AW38" s="339" t="s">
        <v>170</v>
      </c>
      <c r="AX38" s="344"/>
    </row>
    <row r="39" spans="1:51" ht="23.25" customHeight="1" x14ac:dyDescent="0.15">
      <c r="A39" s="487"/>
      <c r="B39" s="485"/>
      <c r="C39" s="485"/>
      <c r="D39" s="485"/>
      <c r="E39" s="485"/>
      <c r="F39" s="486"/>
      <c r="G39" s="389" t="s">
        <v>703</v>
      </c>
      <c r="H39" s="390"/>
      <c r="I39" s="390"/>
      <c r="J39" s="390"/>
      <c r="K39" s="390"/>
      <c r="L39" s="390"/>
      <c r="M39" s="390"/>
      <c r="N39" s="390"/>
      <c r="O39" s="391"/>
      <c r="P39" s="154" t="s">
        <v>704</v>
      </c>
      <c r="Q39" s="154"/>
      <c r="R39" s="154"/>
      <c r="S39" s="154"/>
      <c r="T39" s="154"/>
      <c r="U39" s="154"/>
      <c r="V39" s="154"/>
      <c r="W39" s="154"/>
      <c r="X39" s="155"/>
      <c r="Y39" s="400" t="s">
        <v>12</v>
      </c>
      <c r="Z39" s="401"/>
      <c r="AA39" s="402"/>
      <c r="AB39" s="403" t="s">
        <v>705</v>
      </c>
      <c r="AC39" s="403"/>
      <c r="AD39" s="403"/>
      <c r="AE39" s="404">
        <v>6</v>
      </c>
      <c r="AF39" s="387"/>
      <c r="AG39" s="387"/>
      <c r="AH39" s="387"/>
      <c r="AI39" s="404">
        <v>7</v>
      </c>
      <c r="AJ39" s="387"/>
      <c r="AK39" s="387"/>
      <c r="AL39" s="387"/>
      <c r="AM39" s="404">
        <v>6</v>
      </c>
      <c r="AN39" s="387"/>
      <c r="AO39" s="387"/>
      <c r="AP39" s="387"/>
      <c r="AQ39" s="406" t="s">
        <v>700</v>
      </c>
      <c r="AR39" s="407"/>
      <c r="AS39" s="407"/>
      <c r="AT39" s="408"/>
      <c r="AU39" s="387" t="s">
        <v>700</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706</v>
      </c>
      <c r="AC40" s="462"/>
      <c r="AD40" s="462"/>
      <c r="AE40" s="404">
        <v>11</v>
      </c>
      <c r="AF40" s="387"/>
      <c r="AG40" s="387"/>
      <c r="AH40" s="387"/>
      <c r="AI40" s="404">
        <v>11</v>
      </c>
      <c r="AJ40" s="387"/>
      <c r="AK40" s="387"/>
      <c r="AL40" s="387"/>
      <c r="AM40" s="404">
        <v>11</v>
      </c>
      <c r="AN40" s="387"/>
      <c r="AO40" s="387"/>
      <c r="AP40" s="387"/>
      <c r="AQ40" s="406" t="s">
        <v>700</v>
      </c>
      <c r="AR40" s="407"/>
      <c r="AS40" s="407"/>
      <c r="AT40" s="408"/>
      <c r="AU40" s="387" t="s">
        <v>700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55</v>
      </c>
      <c r="AF41" s="387"/>
      <c r="AG41" s="387"/>
      <c r="AH41" s="387"/>
      <c r="AI41" s="404">
        <v>64</v>
      </c>
      <c r="AJ41" s="387"/>
      <c r="AK41" s="387"/>
      <c r="AL41" s="387"/>
      <c r="AM41" s="404">
        <v>55</v>
      </c>
      <c r="AN41" s="387"/>
      <c r="AO41" s="387"/>
      <c r="AP41" s="387"/>
      <c r="AQ41" s="406" t="s">
        <v>700</v>
      </c>
      <c r="AR41" s="407"/>
      <c r="AS41" s="407"/>
      <c r="AT41" s="408"/>
      <c r="AU41" s="387" t="s">
        <v>700</v>
      </c>
      <c r="AV41" s="387"/>
      <c r="AW41" s="387"/>
      <c r="AX41" s="388"/>
    </row>
    <row r="42" spans="1:51" ht="23.25" customHeight="1" x14ac:dyDescent="0.15">
      <c r="A42" s="475" t="s">
        <v>343</v>
      </c>
      <c r="B42" s="470"/>
      <c r="C42" s="470"/>
      <c r="D42" s="470"/>
      <c r="E42" s="470"/>
      <c r="F42" s="471"/>
      <c r="G42" s="511" t="s">
        <v>734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718</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t="s">
        <v>700</v>
      </c>
      <c r="AR72" s="447"/>
      <c r="AS72" s="448" t="s">
        <v>224</v>
      </c>
      <c r="AT72" s="449"/>
      <c r="AU72" s="450" t="s">
        <v>700</v>
      </c>
      <c r="AV72" s="450"/>
      <c r="AW72" s="339" t="s">
        <v>170</v>
      </c>
      <c r="AX72" s="344"/>
      <c r="AY72">
        <f t="shared" ref="AY72:AY77" si="1">$AY$71</f>
        <v>1</v>
      </c>
    </row>
    <row r="73" spans="1:51" ht="23.25" customHeight="1" x14ac:dyDescent="0.15">
      <c r="A73" s="523"/>
      <c r="B73" s="521"/>
      <c r="C73" s="521"/>
      <c r="D73" s="521"/>
      <c r="E73" s="521"/>
      <c r="F73" s="522"/>
      <c r="G73" s="389" t="s">
        <v>707</v>
      </c>
      <c r="H73" s="390"/>
      <c r="I73" s="390"/>
      <c r="J73" s="390"/>
      <c r="K73" s="390"/>
      <c r="L73" s="390"/>
      <c r="M73" s="390"/>
      <c r="N73" s="390"/>
      <c r="O73" s="391"/>
      <c r="P73" s="154" t="s">
        <v>708</v>
      </c>
      <c r="Q73" s="154"/>
      <c r="R73" s="154"/>
      <c r="S73" s="154"/>
      <c r="T73" s="154"/>
      <c r="U73" s="154"/>
      <c r="V73" s="154"/>
      <c r="W73" s="154"/>
      <c r="X73" s="155"/>
      <c r="Y73" s="400" t="s">
        <v>12</v>
      </c>
      <c r="Z73" s="401"/>
      <c r="AA73" s="402"/>
      <c r="AB73" s="403" t="s">
        <v>709</v>
      </c>
      <c r="AC73" s="403"/>
      <c r="AD73" s="403"/>
      <c r="AE73" s="404">
        <v>1</v>
      </c>
      <c r="AF73" s="387"/>
      <c r="AG73" s="387"/>
      <c r="AH73" s="387"/>
      <c r="AI73" s="404">
        <v>1</v>
      </c>
      <c r="AJ73" s="387"/>
      <c r="AK73" s="387"/>
      <c r="AL73" s="387"/>
      <c r="AM73" s="404">
        <v>1</v>
      </c>
      <c r="AN73" s="387"/>
      <c r="AO73" s="387"/>
      <c r="AP73" s="387"/>
      <c r="AQ73" s="406" t="s">
        <v>700</v>
      </c>
      <c r="AR73" s="407"/>
      <c r="AS73" s="407"/>
      <c r="AT73" s="408"/>
      <c r="AU73" s="387" t="s">
        <v>700</v>
      </c>
      <c r="AV73" s="387"/>
      <c r="AW73" s="387"/>
      <c r="AX73" s="388"/>
      <c r="AY73">
        <f t="shared" si="1"/>
        <v>1</v>
      </c>
    </row>
    <row r="74" spans="1:51" ht="23.25"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710</v>
      </c>
      <c r="AC74" s="462"/>
      <c r="AD74" s="462"/>
      <c r="AE74" s="404">
        <v>2</v>
      </c>
      <c r="AF74" s="387"/>
      <c r="AG74" s="387"/>
      <c r="AH74" s="387"/>
      <c r="AI74" s="404">
        <v>2</v>
      </c>
      <c r="AJ74" s="387"/>
      <c r="AK74" s="387"/>
      <c r="AL74" s="387"/>
      <c r="AM74" s="404">
        <v>2</v>
      </c>
      <c r="AN74" s="387"/>
      <c r="AO74" s="387"/>
      <c r="AP74" s="387"/>
      <c r="AQ74" s="406" t="s">
        <v>700</v>
      </c>
      <c r="AR74" s="407"/>
      <c r="AS74" s="407"/>
      <c r="AT74" s="408"/>
      <c r="AU74" s="387" t="s">
        <v>700</v>
      </c>
      <c r="AV74" s="387"/>
      <c r="AW74" s="387"/>
      <c r="AX74" s="388"/>
      <c r="AY74">
        <f t="shared" si="1"/>
        <v>1</v>
      </c>
    </row>
    <row r="75" spans="1:51" ht="23.25"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50</v>
      </c>
      <c r="AF75" s="387"/>
      <c r="AG75" s="387"/>
      <c r="AH75" s="387"/>
      <c r="AI75" s="404">
        <v>50</v>
      </c>
      <c r="AJ75" s="387"/>
      <c r="AK75" s="387"/>
      <c r="AL75" s="387"/>
      <c r="AM75" s="404">
        <v>50</v>
      </c>
      <c r="AN75" s="387"/>
      <c r="AO75" s="387"/>
      <c r="AP75" s="387"/>
      <c r="AQ75" s="406" t="s">
        <v>700</v>
      </c>
      <c r="AR75" s="407"/>
      <c r="AS75" s="407"/>
      <c r="AT75" s="408"/>
      <c r="AU75" s="387" t="s">
        <v>700</v>
      </c>
      <c r="AV75" s="387"/>
      <c r="AW75" s="387"/>
      <c r="AX75" s="388"/>
      <c r="AY75">
        <f t="shared" si="1"/>
        <v>1</v>
      </c>
    </row>
    <row r="76" spans="1:51" ht="30" customHeight="1" x14ac:dyDescent="0.15">
      <c r="A76" s="475" t="s">
        <v>343</v>
      </c>
      <c r="B76" s="470"/>
      <c r="C76" s="470"/>
      <c r="D76" s="470"/>
      <c r="E76" s="470"/>
      <c r="F76" s="471"/>
      <c r="G76" s="511" t="s">
        <v>735</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30" customHeight="1" thickBo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366</v>
      </c>
      <c r="B215" s="666"/>
      <c r="C215" s="668" t="s">
        <v>227</v>
      </c>
      <c r="D215" s="666"/>
      <c r="E215" s="669" t="s">
        <v>243</v>
      </c>
      <c r="F215" s="670"/>
      <c r="G215" s="671" t="s">
        <v>736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737</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767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768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683</v>
      </c>
      <c r="D218" s="653"/>
      <c r="E218" s="469" t="s">
        <v>362</v>
      </c>
      <c r="F218" s="471"/>
      <c r="G218" s="633" t="s">
        <v>230</v>
      </c>
      <c r="H218" s="634"/>
      <c r="I218" s="634"/>
      <c r="J218" s="656" t="s">
        <v>700</v>
      </c>
      <c r="K218" s="657"/>
      <c r="L218" s="657"/>
      <c r="M218" s="657"/>
      <c r="N218" s="657"/>
      <c r="O218" s="657"/>
      <c r="P218" s="657"/>
      <c r="Q218" s="657"/>
      <c r="R218" s="657"/>
      <c r="S218" s="657"/>
      <c r="T218" s="658"/>
      <c r="U218" s="631" t="s">
        <v>769</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769</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769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727</v>
      </c>
      <c r="AE223" s="721"/>
      <c r="AF223" s="721"/>
      <c r="AG223" s="722" t="s">
        <v>738</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727</v>
      </c>
      <c r="AE224" s="702"/>
      <c r="AF224" s="702"/>
      <c r="AG224" s="728" t="s">
        <v>739</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727</v>
      </c>
      <c r="AE225" s="735"/>
      <c r="AF225" s="735"/>
      <c r="AG225" s="692" t="s">
        <v>740</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741</v>
      </c>
      <c r="AE226" s="689"/>
      <c r="AF226" s="689"/>
      <c r="AG226" s="690"/>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742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742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741</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741</v>
      </c>
      <c r="AE230" s="702"/>
      <c r="AF230" s="702"/>
      <c r="AG230" s="728"/>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741</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42"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727</v>
      </c>
      <c r="AE232" s="702"/>
      <c r="AF232" s="702"/>
      <c r="AG232" s="728" t="s">
        <v>743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741</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741</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66.7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727</v>
      </c>
      <c r="AE235" s="743"/>
      <c r="AF235" s="744"/>
      <c r="AG235" s="745" t="s">
        <v>744</v>
      </c>
      <c r="AH235" s="746"/>
      <c r="AI235" s="746"/>
      <c r="AJ235" s="746"/>
      <c r="AK235" s="746"/>
      <c r="AL235" s="746"/>
      <c r="AM235" s="746"/>
      <c r="AN235" s="746"/>
      <c r="AO235" s="746"/>
      <c r="AP235" s="746"/>
      <c r="AQ235" s="746"/>
      <c r="AR235" s="746"/>
      <c r="AS235" s="746"/>
      <c r="AT235" s="746"/>
      <c r="AU235" s="746"/>
      <c r="AV235" s="746"/>
      <c r="AW235" s="746"/>
      <c r="AX235" s="747"/>
    </row>
    <row r="236" spans="1:50" ht="102"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741</v>
      </c>
      <c r="AE236" s="754"/>
      <c r="AF236" s="764"/>
      <c r="AG236" s="755" t="s">
        <v>745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741</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727</v>
      </c>
      <c r="AE238" s="702"/>
      <c r="AF238" s="702"/>
      <c r="AG238" s="728" t="s">
        <v>746</v>
      </c>
      <c r="AH238" s="729"/>
      <c r="AI238" s="729"/>
      <c r="AJ238" s="729"/>
      <c r="AK238" s="729"/>
      <c r="AL238" s="729"/>
      <c r="AM238" s="729"/>
      <c r="AN238" s="729"/>
      <c r="AO238" s="729"/>
      <c r="AP238" s="729"/>
      <c r="AQ238" s="729"/>
      <c r="AR238" s="729"/>
      <c r="AS238" s="729"/>
      <c r="AT238" s="729"/>
      <c r="AU238" s="729"/>
      <c r="AV238" s="729"/>
      <c r="AW238" s="729"/>
      <c r="AX238" s="730"/>
    </row>
    <row r="239" spans="1:50" ht="63.75"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727</v>
      </c>
      <c r="AE239" s="702"/>
      <c r="AF239" s="702"/>
      <c r="AG239" s="758" t="s">
        <v>747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741</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x14ac:dyDescent="0.15">
      <c r="A247" s="137" t="s">
        <v>46</v>
      </c>
      <c r="B247" s="138"/>
      <c r="C247" s="141" t="s">
        <v>50</v>
      </c>
      <c r="D247" s="142"/>
      <c r="E247" s="142"/>
      <c r="F247" s="143"/>
      <c r="G247" s="144" t="s">
        <v>748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766</v>
      </c>
      <c r="B254" s="134"/>
      <c r="C254" s="134"/>
      <c r="D254" s="134"/>
      <c r="E254" s="135"/>
      <c r="F254" s="789" t="s">
        <v>765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720</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721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722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723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724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725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726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167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170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728</v>
      </c>
      <c r="H268" s="805"/>
      <c r="I268" s="805"/>
      <c r="J268" s="152">
        <v>20</v>
      </c>
      <c r="K268" s="152"/>
      <c r="L268" s="121">
        <v>173</v>
      </c>
      <c r="M268" s="121"/>
      <c r="N268" s="121"/>
      <c r="O268" s="152" t="s">
        <v>750</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760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761</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751</v>
      </c>
      <c r="H310" s="839"/>
      <c r="I310" s="839"/>
      <c r="J310" s="839"/>
      <c r="K310" s="840"/>
      <c r="L310" s="841" t="s">
        <v>752</v>
      </c>
      <c r="M310" s="842"/>
      <c r="N310" s="842"/>
      <c r="O310" s="842"/>
      <c r="P310" s="842"/>
      <c r="Q310" s="842"/>
      <c r="R310" s="842"/>
      <c r="S310" s="842"/>
      <c r="T310" s="842"/>
      <c r="U310" s="842"/>
      <c r="V310" s="842"/>
      <c r="W310" s="842"/>
      <c r="X310" s="843"/>
      <c r="Y310" s="844">
        <v>572</v>
      </c>
      <c r="Z310" s="845"/>
      <c r="AA310" s="845"/>
      <c r="AB310" s="846"/>
      <c r="AC310" s="838" t="s">
        <v>753</v>
      </c>
      <c r="AD310" s="839"/>
      <c r="AE310" s="839"/>
      <c r="AF310" s="839"/>
      <c r="AG310" s="840"/>
      <c r="AH310" s="841" t="s">
        <v>754</v>
      </c>
      <c r="AI310" s="842"/>
      <c r="AJ310" s="842"/>
      <c r="AK310" s="842"/>
      <c r="AL310" s="842"/>
      <c r="AM310" s="842"/>
      <c r="AN310" s="842"/>
      <c r="AO310" s="842"/>
      <c r="AP310" s="842"/>
      <c r="AQ310" s="842"/>
      <c r="AR310" s="842"/>
      <c r="AS310" s="842"/>
      <c r="AT310" s="843"/>
      <c r="AU310" s="844">
        <v>6</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572</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6</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87" customHeight="1" x14ac:dyDescent="0.15">
      <c r="A366" s="873">
        <v>1</v>
      </c>
      <c r="B366" s="873">
        <v>1</v>
      </c>
      <c r="C366" s="874" t="s">
        <v>755</v>
      </c>
      <c r="D366" s="875"/>
      <c r="E366" s="875"/>
      <c r="F366" s="875"/>
      <c r="G366" s="875"/>
      <c r="H366" s="875"/>
      <c r="I366" s="875"/>
      <c r="J366" s="876" t="s">
        <v>729</v>
      </c>
      <c r="K366" s="877"/>
      <c r="L366" s="877"/>
      <c r="M366" s="877"/>
      <c r="N366" s="877"/>
      <c r="O366" s="877"/>
      <c r="P366" s="879" t="s">
        <v>756</v>
      </c>
      <c r="Q366" s="879"/>
      <c r="R366" s="879"/>
      <c r="S366" s="879"/>
      <c r="T366" s="879"/>
      <c r="U366" s="879"/>
      <c r="V366" s="879"/>
      <c r="W366" s="879"/>
      <c r="X366" s="879"/>
      <c r="Y366" s="880">
        <v>572</v>
      </c>
      <c r="Z366" s="881"/>
      <c r="AA366" s="881"/>
      <c r="AB366" s="882"/>
      <c r="AC366" s="883" t="s">
        <v>76</v>
      </c>
      <c r="AD366" s="884"/>
      <c r="AE366" s="884"/>
      <c r="AF366" s="884"/>
      <c r="AG366" s="884"/>
      <c r="AH366" s="867" t="s">
        <v>729</v>
      </c>
      <c r="AI366" s="868"/>
      <c r="AJ366" s="868"/>
      <c r="AK366" s="868"/>
      <c r="AL366" s="869" t="s">
        <v>729</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65.25" customHeight="1" x14ac:dyDescent="0.15">
      <c r="A399" s="873">
        <v>1</v>
      </c>
      <c r="B399" s="873">
        <v>1</v>
      </c>
      <c r="C399" s="874" t="s">
        <v>755</v>
      </c>
      <c r="D399" s="875"/>
      <c r="E399" s="875"/>
      <c r="F399" s="875"/>
      <c r="G399" s="875"/>
      <c r="H399" s="875"/>
      <c r="I399" s="875"/>
      <c r="J399" s="876" t="s">
        <v>729</v>
      </c>
      <c r="K399" s="877"/>
      <c r="L399" s="877"/>
      <c r="M399" s="877"/>
      <c r="N399" s="877"/>
      <c r="O399" s="877"/>
      <c r="P399" s="879" t="s">
        <v>757</v>
      </c>
      <c r="Q399" s="879"/>
      <c r="R399" s="879"/>
      <c r="S399" s="879"/>
      <c r="T399" s="879"/>
      <c r="U399" s="879"/>
      <c r="V399" s="879"/>
      <c r="W399" s="879"/>
      <c r="X399" s="879"/>
      <c r="Y399" s="880">
        <v>6</v>
      </c>
      <c r="Z399" s="881"/>
      <c r="AA399" s="881"/>
      <c r="AB399" s="882"/>
      <c r="AC399" s="883" t="s">
        <v>76</v>
      </c>
      <c r="AD399" s="884"/>
      <c r="AE399" s="884"/>
      <c r="AF399" s="884"/>
      <c r="AG399" s="884"/>
      <c r="AH399" s="867" t="s">
        <v>729</v>
      </c>
      <c r="AI399" s="868"/>
      <c r="AJ399" s="868"/>
      <c r="AK399" s="868"/>
      <c r="AL399" s="869" t="s">
        <v>729</v>
      </c>
      <c r="AM399" s="870"/>
      <c r="AN399" s="870"/>
      <c r="AO399" s="871"/>
      <c r="AP399" s="872"/>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727</v>
      </c>
      <c r="H2" s="13" t="str">
        <f>IF(G2="","",F2)</f>
        <v>一般会計</v>
      </c>
      <c r="I2" s="13" t="str">
        <f>IF(H2="","",IF(I1&lt;&gt;"",CONCATENATE(I1,"、",H2),H2))</f>
        <v>一般会計</v>
      </c>
      <c r="K2" s="14" t="s">
        <v>98</v>
      </c>
      <c r="L2" s="15"/>
      <c r="M2" s="13" t="str">
        <f>IF(L2="","",K2)</f>
        <v/>
      </c>
      <c r="N2" s="13" t="str">
        <f>IF(M2="","",IF(N1&lt;&gt;"",CONCATENATE(N1,"、",M2),M2))</f>
        <v/>
      </c>
      <c r="O2" s="13"/>
      <c r="P2" s="12" t="s">
        <v>70</v>
      </c>
      <c r="Q2" s="17" t="s">
        <v>727</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727</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343</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343</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343</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343</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343</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343</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343</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343</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343</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343</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2022-09-05T09:39:34Z</cp:lastPrinted>
  <dcterms:created xsi:type="dcterms:W3CDTF">2012-03-13T00:50:25Z</dcterms:created>
  <dcterms:modified xsi:type="dcterms:W3CDTF">2022-09-05T09:39:43Z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