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運輸安全委員会\"/>
    </mc:Choice>
  </mc:AlternateContent>
  <bookViews>
    <workbookView xWindow="16200" yWindow="600" windowWidth="20550" windowHeight="282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3" i="11" s="1"/>
  <c r="AY397" i="11" l="1"/>
  <c r="AY398" i="11"/>
  <c r="AY328" i="11"/>
  <c r="AY332" i="11"/>
  <c r="AY322" i="11"/>
  <c r="AY326" i="11"/>
  <c r="AY330" i="11"/>
  <c r="AY323" i="11"/>
  <c r="AY327" i="11"/>
  <c r="AY331" i="11"/>
  <c r="AY324" i="11"/>
  <c r="AY325" i="11"/>
  <c r="AY329" i="11"/>
  <c r="AY69" i="11"/>
  <c r="AY66" i="11"/>
  <c r="AY75" i="11"/>
  <c r="AY73" i="11"/>
  <c r="AY77" i="11"/>
  <c r="AY74" i="11"/>
  <c r="AY72" i="11"/>
  <c r="AY335" i="11"/>
  <c r="AY214" i="11"/>
  <c r="AY208" i="11"/>
  <c r="AY211" i="11" s="1"/>
  <c r="AY200" i="11"/>
  <c r="AY207" i="11" s="1"/>
  <c r="AY195" i="11"/>
  <c r="AY196" i="11" s="1"/>
  <c r="AY190" i="11"/>
  <c r="AY192" i="11" s="1"/>
  <c r="AY180" i="11"/>
  <c r="AY187" i="11" s="1"/>
  <c r="AY179" i="11"/>
  <c r="AY175" i="11"/>
  <c r="AY173" i="11"/>
  <c r="AY176" i="11" s="1"/>
  <c r="AY170" i="11"/>
  <c r="AY171" i="11" s="1"/>
  <c r="AY167" i="11"/>
  <c r="AY169" i="11" s="1"/>
  <c r="AY136" i="11"/>
  <c r="AY137" i="11" s="1"/>
  <c r="AY133" i="11"/>
  <c r="AY135" i="11" s="1"/>
  <c r="AY132" i="11"/>
  <c r="AY142" i="11"/>
  <c r="AY139" i="11"/>
  <c r="AY145" i="11" s="1"/>
  <c r="AY166" i="11"/>
  <c r="AY161" i="11"/>
  <c r="AY162" i="11" s="1"/>
  <c r="AY156" i="11"/>
  <c r="AY158" i="11" s="1"/>
  <c r="AY146" i="11"/>
  <c r="AY150" i="11" s="1"/>
  <c r="AY127" i="11"/>
  <c r="AY131" i="11" s="1"/>
  <c r="AY122" i="11"/>
  <c r="AY123" i="11" s="1"/>
  <c r="AY119" i="11"/>
  <c r="AY118" i="11"/>
  <c r="AY112" i="11"/>
  <c r="AY121" i="11" s="1"/>
  <c r="AY101" i="11"/>
  <c r="AY100" i="11"/>
  <c r="AY99" i="11"/>
  <c r="AY98" i="11"/>
  <c r="AY102" i="11"/>
  <c r="AY104" i="11" s="1"/>
  <c r="AY152" i="11" l="1"/>
  <c r="AY130" i="11"/>
  <c r="AY210" i="11"/>
  <c r="AY153" i="11"/>
  <c r="AY114" i="11"/>
  <c r="AY202" i="11"/>
  <c r="AY206" i="11"/>
  <c r="AY115" i="11"/>
  <c r="AY126" i="11"/>
  <c r="AY143" i="11"/>
  <c r="AY116" i="11"/>
  <c r="AY120" i="11"/>
  <c r="AY124" i="11"/>
  <c r="AY128" i="11"/>
  <c r="AY154" i="11"/>
  <c r="AY163" i="11"/>
  <c r="AY140" i="11"/>
  <c r="AY144" i="11"/>
  <c r="AY134" i="11"/>
  <c r="AY113" i="11"/>
  <c r="AY117" i="11"/>
  <c r="AY125" i="11"/>
  <c r="AY129" i="11"/>
  <c r="AY151" i="11"/>
  <c r="AY155" i="11"/>
  <c r="AY164" i="11"/>
  <c r="AY141" i="11"/>
  <c r="AY177" i="11"/>
  <c r="AY204" i="11"/>
  <c r="AY212" i="11"/>
  <c r="AY174" i="11"/>
  <c r="AY178" i="11"/>
  <c r="AY193" i="11"/>
  <c r="AY201" i="11"/>
  <c r="AY205" i="11"/>
  <c r="AY209" i="11"/>
  <c r="AY213" i="11"/>
  <c r="AY198" i="11"/>
  <c r="AY203"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1" i="11" l="1"/>
  <c r="AY89" i="11"/>
  <c r="AY85" i="11"/>
  <c r="AY80"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<sst xmlns="http://schemas.openxmlformats.org/spreadsheetml/2006/main" count="2234" uniqueCount="844">
  <si>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</si>
  <si>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</si>
  <si>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</si>
  <si>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</si>
  <si>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</si>
  <si>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</si>
  <si>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</si>
  <si>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</si>
  <si>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</si>
  <si>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</si>
  <si>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</si>
  <si>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</si>
  <si>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</si>
  <si>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</si>
  <si>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</si>
  <si>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</si>
  <si>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</si>
  <si>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</si>
  <si>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</si>
  <si>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</si>
  <si>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</si>
  <si>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</si>
  <si>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</si>
  <si>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</si>
  <si>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</si>
  <si>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</si>
  <si>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</si>
  <si>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</si>
  <si>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</si>
  <si>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</si>
  <si>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</si>
  <si>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</si>
  <si>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</si>
  <si>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</si>
  <si>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</si>
  <si>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</si>
  <si>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</si>
  <si>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</si>
  <si>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</si>
  <si>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</si>
  <si>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</si>
  <si>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</si>
  <si>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</si>
  <si>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</si>
  <si>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</si>
  <si>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</si>
  <si>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</si>
  <si>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</si>
  <si>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</si>
  <si>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</si>
  <si>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</si>
  <si>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</si>
  <si>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</si>
  <si>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</si>
  <si>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</si>
  <si>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</si>
  <si>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</si>
  <si>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</si>
  <si>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</si>
  <si>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</si>
  <si>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</si>
  <si>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</si>
  <si>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</si>
  <si>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</si>
  <si>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</si>
  <si>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</si>
  <si>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</si>
  <si>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</si>
  <si>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</si>
  <si>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</si>
  <si>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</si>
  <si>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</si>
  <si>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</si>
  <si>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</si>
  <si>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</si>
  <si>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</si>
  <si>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</si>
  <si>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</si>
  <si>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</si>
  <si>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</si>
  <si>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</si>
  <si>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</si>
  <si>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</si>
  <si>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</si>
  <si>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</si>
  <si>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</si>
  <si>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</si>
  <si>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</si>
  <si>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</si>
  <si>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</si>
  <si>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</si>
  <si>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</si>
  <si>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</si>
  <si>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</si>
  <si>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</si>
  <si>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</si>
  <si>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</si>
  <si>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</si>
  <si>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</si>
  <si>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</si>
  <si>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</si>
  <si>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</si>
  <si>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</si>
  <si>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</si>
  <si>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</si>
  <si>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</si>
  <si>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</si>
  <si>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</si>
  <si>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</si>
  <si>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</si>
  <si>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</si>
  <si>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</si>
  <si>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</si>
  <si>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</si>
  <si>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</si>
  <si>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</si>
  <si>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</si>
  <si>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</si>
  <si>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</si>
  <si>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</si>
  <si>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</si>
  <si>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</si>
  <si>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</si>
  <si>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</si>
  <si>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</si>
  <si>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</si>
  <si>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</si>
  <si>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</si>
  <si>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</si>
  <si>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</si>
  <si>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</si>
  <si>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</si>
  <si>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</si>
  <si>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</si>
  <si>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</si>
  <si>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</si>
  <si>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</si>
  <si>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</si>
  <si>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</si>
  <si>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</si>
  <si>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</si>
  <si>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</si>
  <si>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</si>
  <si>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</si>
  <si>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</si>
  <si>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</si>
  <si>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</si>
  <si>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</si>
  <si>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</si>
  <si>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</si>
  <si>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</si>
  <si>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</si>
  <si>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</si>
  <si>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</si>
  <si>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</si>
  <si>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</si>
  <si>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</si>
  <si>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</si>
  <si>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</si>
  <si>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</si>
  <si>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</si>
  <si>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</si>
  <si>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</si>
  <si>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</si>
  <si>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</si>
  <si>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</si>
  <si>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</si>
  <si>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</si>
  <si>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</si>
  <si>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</si>
  <si>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</si>
  <si>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</si>
  <si>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</si>
  <si>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</si>
  <si>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</si>
  <si>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</si>
  <si>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</si>
  <si>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</si>
  <si>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</si>
  <si>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</si>
  <si>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</si>
  <si>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</si>
  <si>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</si>
  <si>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</si>
  <si>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</si>
  <si>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</si>
  <si>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</si>
  <si>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</si>
  <si>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</si>
  <si>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</si>
  <si>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</si>
  <si>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</si>
  <si>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</si>
  <si>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</si>
  <si>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</si>
  <si>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</si>
  <si>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</si>
  <si>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</si>
  <si>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</si>
  <si>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</si>
  <si>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</si>
  <si>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</si>
  <si>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</si>
  <si>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</si>
  <si>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</si>
  <si>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</si>
  <si>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</si>
  <si>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</si>
  <si>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</si>
  <si>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</si>
  <si>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</si>
  <si>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</si>
  <si>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</si>
  <si>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</si>
  <si>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</si>
  <si>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</si>
  <si>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</si>
  <si>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</si>
  <si>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</si>
  <si>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</si>
  <si>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</si>
  <si>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</si>
  <si>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</si>
  <si>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</si>
  <si>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</si>
  <si>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</si>
  <si>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</si>
  <si>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</si>
  <si>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</si>
  <si>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</si>
  <si>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</si>
  <si>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</si>
  <si>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</si>
  <si>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</si>
  <si>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</si>
  <si>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</si>
  <si>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</si>
  <si>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</si>
  <si>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</si>
  <si>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</si>
  <si>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</si>
  <si>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</si>
  <si>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</si>
  <si>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</si>
  <si>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</si>
  <si>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</si>
  <si>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</si>
  <si>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</si>
  <si>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</si>
  <si>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</si>
  <si>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</si>
  <si>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</si>
  <si>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</si>
  <si>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</si>
  <si>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</si>
  <si>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</si>
  <si>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</si>
  <si>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</si>
  <si>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</si>
  <si>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</si>
  <si>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</si>
  <si>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</si>
  <si>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</si>
  <si>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</si>
  <si>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</si>
  <si>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</si>
  <si>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</si>
  <si>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</si>
  <si>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</si>
  <si>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</si>
  <si>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</si>
  <si>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</si>
  <si>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</si>
  <si>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</si>
  <si>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</si>
  <si>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</si>
  <si>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</si>
  <si>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</si>
  <si>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</si>
  <si>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</si>
  <si>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</si>
  <si>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</si>
  <si>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</si>
  <si>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</si>
  <si>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</si>
  <si>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</si>
  <si>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</si>
  <si>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</si>
  <si>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</si>
  <si>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</si>
  <si>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</si>
  <si>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</si>
  <si>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</si>
  <si>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</si>
  <si>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</si>
  <si>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</si>
  <si>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</si>
  <si>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</si>
  <si>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</si>
  <si>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</si>
  <si>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</si>
  <si>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</si>
  <si>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</si>
  <si>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</si>
  <si>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</si>
  <si>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</si>
  <si>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</si>
  <si>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</si>
  <si>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</si>
  <si>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</si>
  <si>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</si>
  <si>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</si>
  <si>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</si>
  <si>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</si>
  <si>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</si>
  <si>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</si>
  <si>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</si>
  <si>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</si>
  <si>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</si>
  <si>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</si>
  <si>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</si>
  <si>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</si>
  <si>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</si>
  <si>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</si>
  <si>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</si>
  <si>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</si>
  <si>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</si>
  <si>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</si>
  <si>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</si>
  <si>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</si>
  <si>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</si>
  <si>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</si>
  <si>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</si>
  <si>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</si>
  <si>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</si>
  <si>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</si>
  <si>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</si>
  <si>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</si>
  <si>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</si>
  <si>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</si>
  <si>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</si>
  <si>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</si>
  <si>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</si>
  <si>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</si>
  <si>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</si>
  <si>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</si>
  <si>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</si>
  <si>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</si>
  <si>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</si>
  <si>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</si>
  <si>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</si>
  <si>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</si>
  <si>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</si>
  <si>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</si>
  <si>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</si>
  <si>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</si>
  <si>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</si>
  <si>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</si>
  <si>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</si>
  <si>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</si>
  <si>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</si>
  <si>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</si>
  <si>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</si>
  <si>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</si>
  <si>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</si>
  <si>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</si>
  <si>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</si>
  <si>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</si>
  <si>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</si>
  <si>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</si>
  <si>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</si>
  <si>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</si>
  <si>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</si>
  <si>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</si>
  <si>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</si>
  <si>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</si>
  <si>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</si>
  <si>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</si>
  <si>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</si>
  <si>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</si>
  <si>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</si>
  <si>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</si>
  <si>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</si>
  <si>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</si>
  <si>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</si>
  <si>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</si>
  <si>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</si>
  <si>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</si>
  <si>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</si>
  <si>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</si>
  <si>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</si>
  <si>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</si>
  <si>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</si>
  <si>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</si>
  <si>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</si>
  <si>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</si>
  <si>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</si>
  <si>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</si>
  <si>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</si>
  <si>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</si>
  <si>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</si>
  <si>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</si>
  <si>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</si>
  <si>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</si>
  <si>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</si>
  <si>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</si>
  <si>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</si>
  <si>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</si>
  <si>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</si>
  <si>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</si>
  <si>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</si>
  <si>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</si>
  <si>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</si>
  <si>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</si>
  <si>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</si>
  <si>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</si>
  <si>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</si>
  <si>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</si>
  <si>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</si>
  <si>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</si>
  <si>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</si>
  <si>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</si>
  <si>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</si>
  <si>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</si>
  <si>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</si>
  <si>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</si>
  <si>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</si>
  <si>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</si>
  <si>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</si>
  <si>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</si>
  <si>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</si>
  <si>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</si>
  <si>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</si>
  <si>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</si>
  <si>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</si>
  <si>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</si>
  <si>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</si>
  <si>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</si>
  <si>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</si>
  <si>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</si>
  <si>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</si>
  <si>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</si>
  <si>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</si>
  <si>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</si>
  <si>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</si>
  <si>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</si>
  <si>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</si>
  <si>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</si>
  <si>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</si>
  <si>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</si>
  <si>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</si>
  <si>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</si>
  <si>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</si>
  <si>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</si>
  <si>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</si>
  <si>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</si>
  <si>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</si>
  <si>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</si>
  <si>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</si>
  <si>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</si>
  <si>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</si>
  <si>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</si>
  <si>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</si>
  <si>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</si>
  <si>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</si>
  <si>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</si>
  <si>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</si>
  <si>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</si>
  <si>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</si>
  <si>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</si>
  <si>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</si>
  <si>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</si>
  <si>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</si>
  <si>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</si>
  <si>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</si>
  <si>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</si>
  <si>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</si>
  <si>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</si>
  <si>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</si>
  <si>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</si>
  <si>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</si>
  <si>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</si>
  <si>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</si>
  <si>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</si>
  <si>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</si>
  <si>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</si>
  <si>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</si>
  <si>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</si>
  <si>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</si>
  <si>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</si>
  <si>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</si>
  <si>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</si>
  <si>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</si>
  <si>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</si>
  <si>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</si>
  <si>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</si>
  <si>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</si>
  <si>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</si>
  <si>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</si>
  <si>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</si>
  <si>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</si>
  <si>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</si>
  <si>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</si>
  <si>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</si>
  <si>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</si>
  <si>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</si>
  <si>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</si>
  <si>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</si>
  <si>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</si>
  <si>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</si>
  <si>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</si>
  <si>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</si>
  <si>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</si>
  <si>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</si>
  <si>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</si>
  <si>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</si>
  <si>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</si>
  <si>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</si>
  <si>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</si>
  <si>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</si>
  <si>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</si>
  <si>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</si>
  <si>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</si>
  <si>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</si>
  <si>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</si>
  <si>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</si>
  <si>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</si>
  <si>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</si>
  <si>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</si>
  <si>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</si>
  <si>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</si>
  <si>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</si>
  <si>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</si>
  <si>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</si>
  <si>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</si>
  <si>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</si>
  <si>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</si>
  <si>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</si>
  <si>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</si>
  <si>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</si>
  <si>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</si>
  <si>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</si>
  <si>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</si>
  <si>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</si>
  <si>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</si>
  <si>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</si>
  <si>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</si>
  <si>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</si>
  <si>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</si>
  <si>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</si>
  <si>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</si>
  <si>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</si>
  <si>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</si>
  <si>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</si>
  <si>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</si>
  <si>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</si>
  <si>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</si>
  <si>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</si>
  <si>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</si>
  <si>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</si>
  <si>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</si>
  <si>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</si>
  <si>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</si>
  <si>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</si>
  <si>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</si>
  <si>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</si>
  <si>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</si>
  <si>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</si>
  <si>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</si>
  <si>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</si>
  <si>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</si>
  <si>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</si>
  <si>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</si>
  <si>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</si>
  <si>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</si>
  <si>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</si>
  <si>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</si>
  <si>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</si>
  <si>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</si>
  <si>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</si>
  <si>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</si>
  <si>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</si>
  <si>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</si>
  <si>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</si>
  <si>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</si>
  <si>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</si>
  <si>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</si>
  <si>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</si>
  <si>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</si>
  <si>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</si>
  <si>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</si>
  <si>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</si>
  <si>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</si>
  <si>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</si>
  <si>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</si>
  <si>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</si>
  <si>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</si>
  <si>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</si>
  <si>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</si>
  <si>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</si>
  <si>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</si>
  <si>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</si>
  <si>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</si>
  <si>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</si>
  <si>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</si>
  <si>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</si>
  <si>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</si>
  <si>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</si>
  <si>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</si>
  <si>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</si>
  <si>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</si>
  <si>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</si>
  <si>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</si>
  <si>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</si>
  <si>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</si>
  <si>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</si>
  <si>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</si>
  <si>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</si>
  <si>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</si>
  <si>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</si>
  <si>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</si>
  <si>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</si>
  <si>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</si>
  <si>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</si>
  <si>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</si>
  <si>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</si>
  <si>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</si>
  <si>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</si>
  <si>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</si>
  <si>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</si>
  <si>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</si>
  <si>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</si>
  <si>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</si>
  <si>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</si>
  <si>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</si>
  <si>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</si>
  <si>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</si>
  <si>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</si>
  <si>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</si>
  <si>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</si>
  <si>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</si>
  <si>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</si>
  <si>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</si>
  <si>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</si>
  <si>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</si>
  <si>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</si>
  <si>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</si>
  <si>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</si>
  <si>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</si>
  <si>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</si>
  <si>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</si>
  <si>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</si>
  <si>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</si>
  <si>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</si>
  <si>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</si>
  <si>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</si>
  <si>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</si>
  <si>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</si>
  <si>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</si>
  <si>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</si>
  <si>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</si>
  <si>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</si>
  <si>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</si>
  <si>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</si>
  <si>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</si>
  <si>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</si>
  <si>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</si>
  <si>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</si>
  <si>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</si>
  <si>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</si>
  <si>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</si>
  <si>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</si>
  <si>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</si>
  <si>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</si>
  <si>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</si>
  <si>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</si>
  <si>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</si>
  <si>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</si>
  <si>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</si>
  <si>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</si>
  <si>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</si>
  <si>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</si>
  <si>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</si>
  <si>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</si>
  <si>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</si>
  <si>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</si>
  <si>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</si>
  <si>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</si>
  <si>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</si>
  <si>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</si>
  <si>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</si>
  <si>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公共交通等安全対策に必要な経費</t>
  </si>
  <si>
    <t>運輸安全委員会</t>
  </si>
  <si>
    <t>平成20年度</t>
  </si>
  <si>
    <t>終了予定なし</t>
  </si>
  <si>
    <t>事務局総務課会計室</t>
  </si>
  <si>
    <t>運輸安全委員会設置法第1条</t>
  </si>
  <si>
    <t>－</t>
  </si>
  <si>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</si>
  <si>
    <t>-</t>
  </si>
  <si>
    <t>公共交通等安全対策調査費</t>
  </si>
  <si>
    <t>職員旅費</t>
  </si>
  <si>
    <t>委員手当</t>
  </si>
  <si>
    <t>委員等旅費</t>
  </si>
  <si>
    <t>諸謝金</t>
  </si>
  <si>
    <t>航空、鉄道及び船舶事故・インシデントの発生件数を1,060（※初期値の1割削減を目標とする。）</t>
  </si>
  <si>
    <t>航空、鉄道、船舶事故の発生件数※初期値1,178(22～26年度　5ヶ年平均）</t>
  </si>
  <si>
    <t>件</t>
  </si>
  <si>
    <t>運輸安全委員会年報（http://www.mlit.go.jp/jtsb/bunseki-kankoubutu/jtsbannualreport/jtsbannualreport_new.html）による。</t>
  </si>
  <si>
    <t>航空、鉄道及び船舶の事故調査報告書の公表件数</t>
  </si>
  <si>
    <t>執行額／航空、鉄道、船舶の事故調査報告書の公表件数　　　　　　　　　　　　　　</t>
    <phoneticPr fontId="5"/>
  </si>
  <si>
    <t>163,217,804/1060</t>
  </si>
  <si>
    <t>131,1104,747/844</t>
  </si>
  <si>
    <t>／　</t>
    <phoneticPr fontId="5"/>
  </si>
  <si>
    <t>４９１</t>
  </si>
  <si>
    <t>５３３</t>
  </si>
  <si>
    <t>１７３</t>
  </si>
  <si>
    <t>１６７</t>
  </si>
  <si>
    <t>１７２</t>
  </si>
  <si>
    <t>１８５</t>
  </si>
  <si>
    <t>１７９</t>
  </si>
  <si>
    <t>１７１</t>
  </si>
  <si>
    <t>○</t>
  </si>
  <si>
    <t>国交</t>
  </si>
  <si>
    <t>会計室長　吉田雅洋</t>
    <rPh sb="0" eb="4">
      <t>カイケイシツチョウ</t>
    </rPh>
    <rPh sb="5" eb="7">
      <t>ヨシダ</t>
    </rPh>
    <rPh sb="7" eb="8">
      <t>マサ</t>
    </rPh>
    <rPh sb="8" eb="9">
      <t>ヨウ</t>
    </rPh>
    <phoneticPr fontId="7"/>
  </si>
  <si>
    <t>　航空、鉄道及び船舶の事故等関係者に対し、事故が発生した原因や、事故による被害の原因を究明するための調査を行い、その調査結果に基づき、関係する行政機関や事故を起こした関係者等に勧告・意見を述べ改善を促すとともに、HP等により広く公表する。</t>
    <rPh sb="14" eb="17">
      <t>カンケイシャ</t>
    </rPh>
    <rPh sb="18" eb="19">
      <t>タイ</t>
    </rPh>
    <rPh sb="21" eb="23">
      <t>ジコ</t>
    </rPh>
    <rPh sb="108" eb="109">
      <t>ナド</t>
    </rPh>
    <phoneticPr fontId="7"/>
  </si>
  <si>
    <t>事故の再発防止や事故による被害の軽減への寄与</t>
  </si>
  <si>
    <t>５　安全で安心できる交通の確保治安・生活安全の確保</t>
  </si>
  <si>
    <t>１４　公共交通安全の確保・鉄道の安全向上、バスジャック、航空機テロ防止を推進する。</t>
  </si>
  <si>
    <t>有</t>
  </si>
  <si>
    <t>‐</t>
  </si>
  <si>
    <t>共交通機関の事故等の調査分析は国民の安全を守るため必要不可欠な事業であり、地方自治体が個別に実施したり、民間等にゆだねる性質のものではない。</t>
  </si>
  <si>
    <t>同上</t>
    <rPh sb="0" eb="2">
      <t>ドウジョウ</t>
    </rPh>
    <phoneticPr fontId="7"/>
  </si>
  <si>
    <t>公共交通機関の事故等の調査分析は国民の安全を守るため重要かつ優先度の高い事業である。</t>
  </si>
  <si>
    <t>調査等にあっては、一般競争等を実施するなどコスト削減に努めており、支出先、使途は事業目的に合致した必要最小限のものである。</t>
  </si>
  <si>
    <t>事業目的をふまえ真に必要なものに限定しており最小限の支出である。</t>
  </si>
  <si>
    <t>半導体不足により年度内の納品が困難となったため、繰越を行った。</t>
    <rPh sb="0" eb="3">
      <t>ハンドウタイ</t>
    </rPh>
    <rPh sb="3" eb="5">
      <t>フソク</t>
    </rPh>
    <rPh sb="8" eb="10">
      <t>ネンド</t>
    </rPh>
    <rPh sb="10" eb="11">
      <t>ナイ</t>
    </rPh>
    <rPh sb="12" eb="14">
      <t>ノウヒン</t>
    </rPh>
    <rPh sb="15" eb="17">
      <t>コンナン</t>
    </rPh>
    <rPh sb="24" eb="26">
      <t>クリコシ</t>
    </rPh>
    <rPh sb="27" eb="28">
      <t>オコナ</t>
    </rPh>
    <phoneticPr fontId="7"/>
  </si>
  <si>
    <t>事故等の発生件数削減の成果目標達成に向け、着実に進展している。</t>
    <rPh sb="0" eb="2">
      <t>ジコ</t>
    </rPh>
    <rPh sb="2" eb="3">
      <t>トウ</t>
    </rPh>
    <rPh sb="4" eb="6">
      <t>ハッセイ</t>
    </rPh>
    <rPh sb="6" eb="8">
      <t>ケンスウ</t>
    </rPh>
    <rPh sb="8" eb="10">
      <t>サクゲン</t>
    </rPh>
    <rPh sb="11" eb="13">
      <t>セイカ</t>
    </rPh>
    <rPh sb="13" eb="15">
      <t>モクヒョウ</t>
    </rPh>
    <rPh sb="15" eb="17">
      <t>タッセイ</t>
    </rPh>
    <rPh sb="18" eb="19">
      <t>ム</t>
    </rPh>
    <rPh sb="21" eb="23">
      <t>チャクジツ</t>
    </rPh>
    <rPh sb="24" eb="26">
      <t>シンテン</t>
    </rPh>
    <phoneticPr fontId="7"/>
  </si>
  <si>
    <t>十分に検討を行い効率的な執行に努めている。</t>
    <rPh sb="0" eb="2">
      <t>ジュウブン</t>
    </rPh>
    <rPh sb="3" eb="5">
      <t>ケントウ</t>
    </rPh>
    <rPh sb="6" eb="7">
      <t>オコナ</t>
    </rPh>
    <rPh sb="8" eb="11">
      <t>コウリツテキ</t>
    </rPh>
    <rPh sb="12" eb="14">
      <t>シッコウ</t>
    </rPh>
    <rPh sb="15" eb="16">
      <t>ツト</t>
    </rPh>
    <phoneticPr fontId="7"/>
  </si>
  <si>
    <t>見込みに見合った活動実績となった数字となっている。</t>
    <rPh sb="0" eb="2">
      <t>ミコ</t>
    </rPh>
    <rPh sb="4" eb="6">
      <t>ミア</t>
    </rPh>
    <rPh sb="8" eb="10">
      <t>カツドウ</t>
    </rPh>
    <rPh sb="10" eb="12">
      <t>ジッセキ</t>
    </rPh>
    <rPh sb="16" eb="18">
      <t>スウジ</t>
    </rPh>
    <phoneticPr fontId="7"/>
  </si>
  <si>
    <t>事故等の再発防止、啓発に向け、報告書に加え各種発行物・ダイジェストの発行・安全啓発リーフレットを事業者に配布している。</t>
    <rPh sb="0" eb="2">
      <t>ジコ</t>
    </rPh>
    <rPh sb="2" eb="3">
      <t>トウ</t>
    </rPh>
    <rPh sb="4" eb="6">
      <t>サイハツ</t>
    </rPh>
    <rPh sb="6" eb="8">
      <t>ボウシ</t>
    </rPh>
    <rPh sb="9" eb="11">
      <t>ケイハツ</t>
    </rPh>
    <rPh sb="12" eb="13">
      <t>ム</t>
    </rPh>
    <rPh sb="15" eb="18">
      <t>ホウコクショ</t>
    </rPh>
    <rPh sb="19" eb="20">
      <t>クワ</t>
    </rPh>
    <rPh sb="21" eb="23">
      <t>カクシュ</t>
    </rPh>
    <rPh sb="23" eb="26">
      <t>ハッコウブツ</t>
    </rPh>
    <rPh sb="34" eb="36">
      <t>ハッコウ</t>
    </rPh>
    <rPh sb="37" eb="39">
      <t>アンゼン</t>
    </rPh>
    <rPh sb="39" eb="41">
      <t>ケイハツ</t>
    </rPh>
    <rPh sb="48" eb="51">
      <t>ジギョウシャ</t>
    </rPh>
    <rPh sb="52" eb="54">
      <t>ハイフ</t>
    </rPh>
    <phoneticPr fontId="7"/>
  </si>
  <si>
    <t>予算の執行については、効率的・効果的な事業の実施に努めている。</t>
    <rPh sb="0" eb="2">
      <t>ヨサン</t>
    </rPh>
    <rPh sb="3" eb="5">
      <t>シッコウ</t>
    </rPh>
    <rPh sb="11" eb="14">
      <t>コウリツテキ</t>
    </rPh>
    <rPh sb="15" eb="18">
      <t>コウカテキ</t>
    </rPh>
    <rPh sb="19" eb="21">
      <t>ジギョウ</t>
    </rPh>
    <rPh sb="22" eb="24">
      <t>ジッシ</t>
    </rPh>
    <rPh sb="25" eb="26">
      <t>ツト</t>
    </rPh>
    <phoneticPr fontId="7"/>
  </si>
  <si>
    <t>事故等調査に必要なものについて、優先度等の精査を厳しく行った上で効率的・効果的な予算の執行に努めていく。</t>
    <rPh sb="0" eb="2">
      <t>ジコ</t>
    </rPh>
    <rPh sb="2" eb="3">
      <t>トウ</t>
    </rPh>
    <rPh sb="3" eb="5">
      <t>チョウサ</t>
    </rPh>
    <rPh sb="6" eb="8">
      <t>ヒツヨウ</t>
    </rPh>
    <rPh sb="16" eb="19">
      <t>ユウセンド</t>
    </rPh>
    <rPh sb="19" eb="20">
      <t>トウ</t>
    </rPh>
    <rPh sb="21" eb="23">
      <t>セイサ</t>
    </rPh>
    <rPh sb="24" eb="25">
      <t>キビ</t>
    </rPh>
    <rPh sb="27" eb="28">
      <t>オコナ</t>
    </rPh>
    <rPh sb="30" eb="31">
      <t>ウエ</t>
    </rPh>
    <rPh sb="32" eb="35">
      <t>コウリツテキ</t>
    </rPh>
    <rPh sb="36" eb="39">
      <t>コウカテキ</t>
    </rPh>
    <rPh sb="40" eb="42">
      <t>ヨサン</t>
    </rPh>
    <rPh sb="43" eb="45">
      <t>シッコウ</t>
    </rPh>
    <rPh sb="46" eb="47">
      <t>ツト</t>
    </rPh>
    <phoneticPr fontId="7"/>
  </si>
  <si>
    <t>物品購入費</t>
    <rPh sb="0" eb="2">
      <t>ブッピン</t>
    </rPh>
    <rPh sb="2" eb="4">
      <t>コウニュウ</t>
    </rPh>
    <rPh sb="4" eb="5">
      <t>ヒ</t>
    </rPh>
    <phoneticPr fontId="7"/>
  </si>
  <si>
    <t>デジタルマイクロスコープ装置の購入</t>
  </si>
  <si>
    <t>雑役務費</t>
    <rPh sb="0" eb="2">
      <t>ザツエキ</t>
    </rPh>
    <rPh sb="2" eb="4">
      <t>ムヒ</t>
    </rPh>
    <phoneticPr fontId="7"/>
  </si>
  <si>
    <t>情報提供・発信に必要な調査等業務請負</t>
  </si>
  <si>
    <t>借料及び損料</t>
    <rPh sb="0" eb="2">
      <t>シャクリョウ</t>
    </rPh>
    <rPh sb="2" eb="3">
      <t>オヨ</t>
    </rPh>
    <rPh sb="4" eb="6">
      <t>ソンリョウ</t>
    </rPh>
    <phoneticPr fontId="7"/>
  </si>
  <si>
    <t>航跡解析装置の賃貸借</t>
  </si>
  <si>
    <t>解析用ソフトウェアの購入</t>
    <rPh sb="0" eb="3">
      <t>カイセキヨウ</t>
    </rPh>
    <rPh sb="10" eb="12">
      <t>コウニュウ</t>
    </rPh>
    <phoneticPr fontId="26"/>
  </si>
  <si>
    <t>ＳＤカード解析キットの購入</t>
  </si>
  <si>
    <t>備品の購入</t>
    <rPh sb="0" eb="2">
      <t>ビヒン</t>
    </rPh>
    <phoneticPr fontId="26"/>
  </si>
  <si>
    <t>サーバー用ＨＤＤ１個ほか１点の購入</t>
  </si>
  <si>
    <t>解析用ＰＣ等の購入</t>
  </si>
  <si>
    <t>ソフトウェアの購入</t>
  </si>
  <si>
    <t>電子海図及び海図の購入</t>
  </si>
  <si>
    <t>トナー等の購入（官房との連名契約）</t>
    <rPh sb="3" eb="4">
      <t>トウ</t>
    </rPh>
    <rPh sb="5" eb="7">
      <t>コウニュウ</t>
    </rPh>
    <rPh sb="8" eb="10">
      <t>カンボウ</t>
    </rPh>
    <rPh sb="12" eb="14">
      <t>レンメイ</t>
    </rPh>
    <rPh sb="14" eb="16">
      <t>ケイヤク</t>
    </rPh>
    <phoneticPr fontId="26"/>
  </si>
  <si>
    <t>ＰＣの購入</t>
    <rPh sb="3" eb="5">
      <t>コウニュウ</t>
    </rPh>
    <phoneticPr fontId="26"/>
  </si>
  <si>
    <t>備品の購入</t>
    <rPh sb="0" eb="2">
      <t>ビヒン</t>
    </rPh>
    <rPh sb="3" eb="5">
      <t>コウニュウ</t>
    </rPh>
    <phoneticPr fontId="26"/>
  </si>
  <si>
    <t>一般競争契約
（最低価格）</t>
    <rPh sb="4" eb="6">
      <t>ケイヤク</t>
    </rPh>
    <rPh sb="8" eb="10">
      <t>サイテイ</t>
    </rPh>
    <rPh sb="10" eb="12">
      <t>カカク</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</si>
  <si>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</si>
  <si>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</si>
  <si>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その他</t>
    <rPh sb="2" eb="3">
      <t>タ</t>
    </rPh>
    <phoneticPr fontId="7"/>
  </si>
  <si>
    <t>国立研究開発法人　海上・港湾・航空技術研究所</t>
  </si>
  <si>
    <t>ウェブサーバ運用支援業務</t>
  </si>
  <si>
    <t>報告書検索等システム改修</t>
    <rPh sb="5" eb="6">
      <t>トウ</t>
    </rPh>
    <rPh sb="10" eb="12">
      <t>カイシュウ</t>
    </rPh>
    <phoneticPr fontId="7"/>
  </si>
  <si>
    <t>解析装置保守</t>
  </si>
  <si>
    <t>ファイルサーバ等機器賃貸借及び運用保守（保守等分）</t>
    <rPh sb="20" eb="22">
      <t>ホシュ</t>
    </rPh>
    <rPh sb="22" eb="23">
      <t>トウ</t>
    </rPh>
    <rPh sb="23" eb="24">
      <t>ブン</t>
    </rPh>
    <phoneticPr fontId="26"/>
  </si>
  <si>
    <t>労働者派遣業務</t>
  </si>
  <si>
    <t>船舶事故ハザードマップに関するＷｅｂページ作成</t>
  </si>
  <si>
    <t>船舶事故ハザードマップ改修</t>
  </si>
  <si>
    <t>船舶事故ハザードマップ保守</t>
  </si>
  <si>
    <t>船舶事故等管理システム保守</t>
  </si>
  <si>
    <t>衝突危険度評価プログラムの使用許諾契約</t>
  </si>
  <si>
    <t>船舶事故調査に係る船体の縦強度解析</t>
  </si>
  <si>
    <t>船舶事故調査に係る船体検査等の支援作業</t>
  </si>
  <si>
    <t>貨物船沈没事故解析調査</t>
    <rPh sb="0" eb="3">
      <t>カモツセン</t>
    </rPh>
    <rPh sb="5" eb="7">
      <t>ジコ</t>
    </rPh>
    <phoneticPr fontId="26"/>
  </si>
  <si>
    <t>ＡＩＳデータ・ダウンロードシステム利用契約</t>
  </si>
  <si>
    <t>列車脱線事故に係る地震動の影響に関する調査</t>
  </si>
  <si>
    <t>複合機賃貸借及び保守</t>
  </si>
  <si>
    <t>随意契約
（企画競争）</t>
    <rPh sb="2" eb="4">
      <t>ケイヤク</t>
    </rPh>
    <rPh sb="6" eb="8">
      <t>キカク</t>
    </rPh>
    <rPh sb="8" eb="10">
      <t>キョウソウ</t>
    </rPh>
    <phoneticPr fontId="7"/>
  </si>
  <si>
    <t>国庫債務負担行為等</t>
  </si>
  <si>
    <t>個人Ａ</t>
    <rPh sb="0" eb="2">
      <t>コジン</t>
    </rPh>
    <phoneticPr fontId="7"/>
  </si>
  <si>
    <t>大型図面複合機の賃貸借及び保守</t>
  </si>
  <si>
    <t>走査電子顕微鏡賃貸借</t>
  </si>
  <si>
    <t>非接触式車輪レール描写計測器賃貸借</t>
  </si>
  <si>
    <t>レンタカー借り上げ</t>
    <rPh sb="5" eb="6">
      <t>カ</t>
    </rPh>
    <rPh sb="7" eb="8">
      <t>ア</t>
    </rPh>
    <phoneticPr fontId="26"/>
  </si>
  <si>
    <t>テレビ会議システム等の賃貸借及び保守</t>
  </si>
  <si>
    <t>ファイルサーバ等機器賃貸借及び運用保守</t>
  </si>
  <si>
    <t>複合機１１台の賃貸借及び保守</t>
  </si>
  <si>
    <t>複合機１台の賃貸借及び保守</t>
  </si>
  <si>
    <t>外国出張時のレンタカー料金等の立替払</t>
    <rPh sb="4" eb="5">
      <t>ジ</t>
    </rPh>
    <rPh sb="11" eb="13">
      <t>リョウキン</t>
    </rPh>
    <rPh sb="13" eb="14">
      <t>トウ</t>
    </rPh>
    <rPh sb="15" eb="17">
      <t>タテカ</t>
    </rPh>
    <rPh sb="17" eb="18">
      <t>バラ</t>
    </rPh>
    <phoneticPr fontId="26"/>
  </si>
  <si>
    <t>B</t>
  </si>
  <si>
    <t>C</t>
  </si>
  <si>
    <t>ファイルサーバ等機器賃貸借及び運用保守（保守分）</t>
    <rPh sb="20" eb="22">
      <t>ホシュ</t>
    </rPh>
    <rPh sb="22" eb="23">
      <t>ブン</t>
    </rPh>
    <phoneticPr fontId="7"/>
  </si>
  <si>
    <t>ファイルサーバ等機器賃貸借及び運用保守（賃貸借分）</t>
    <rPh sb="20" eb="23">
      <t>チンタイシャク</t>
    </rPh>
    <rPh sb="23" eb="24">
      <t>ブン</t>
    </rPh>
    <phoneticPr fontId="7"/>
  </si>
  <si>
    <t>大型図面複合機９台の賃貸借及び保守（保守分）</t>
    <rPh sb="18" eb="20">
      <t>ホシュ</t>
    </rPh>
    <rPh sb="20" eb="21">
      <t>ブン</t>
    </rPh>
    <phoneticPr fontId="7"/>
  </si>
  <si>
    <t>大型図面複合機９台の賃貸借及び保守（賃貸借分）</t>
    <rPh sb="18" eb="21">
      <t>チンタイシャク</t>
    </rPh>
    <rPh sb="21" eb="22">
      <t>ブン</t>
    </rPh>
    <phoneticPr fontId="7"/>
  </si>
  <si>
    <t>A.株式会社キーエンス</t>
    <rPh sb="2" eb="6">
      <t>カブシキガイシャ</t>
    </rPh>
    <phoneticPr fontId="5"/>
  </si>
  <si>
    <t>B.株式会社日本海洋科学</t>
    <rPh sb="2" eb="6">
      <t>カブシキガイシャ</t>
    </rPh>
    <phoneticPr fontId="5"/>
  </si>
  <si>
    <t>C.株式会社ＪＥＣＣ</t>
    <rPh sb="2" eb="6">
      <t>カブシキガイシャ</t>
    </rPh>
    <phoneticPr fontId="5"/>
  </si>
  <si>
    <t>株式会社キーエンス</t>
    <rPh sb="0" eb="4">
      <t>カブシキガイシャ</t>
    </rPh>
    <phoneticPr fontId="5"/>
  </si>
  <si>
    <t>株式会社くまなんピーシーネット</t>
    <phoneticPr fontId="5"/>
  </si>
  <si>
    <t>株式会社見果てぬ夢</t>
    <rPh sb="0" eb="4">
      <t>カブシキガイシャ</t>
    </rPh>
    <phoneticPr fontId="5"/>
  </si>
  <si>
    <t>ジャコムトレーディング株式会社</t>
    <rPh sb="11" eb="15">
      <t>カブシキガイシャ</t>
    </rPh>
    <phoneticPr fontId="5"/>
  </si>
  <si>
    <t>日本水路図誌株式会社</t>
    <rPh sb="6" eb="10">
      <t>カブシキガイシャ</t>
    </rPh>
    <phoneticPr fontId="5"/>
  </si>
  <si>
    <t>キヤノンマーケティングジャパン株式会社</t>
    <rPh sb="15" eb="19">
      <t>カブシキガイシャ</t>
    </rPh>
    <phoneticPr fontId="5"/>
  </si>
  <si>
    <t>株式会社サンポー</t>
    <rPh sb="0" eb="2">
      <t>カブシキ</t>
    </rPh>
    <rPh sb="2" eb="4">
      <t>カイシャ</t>
    </rPh>
    <phoneticPr fontId="5"/>
  </si>
  <si>
    <t>ＷＩＣＫＳ株式会社</t>
    <rPh sb="5" eb="7">
      <t>カブシキ</t>
    </rPh>
    <rPh sb="7" eb="9">
      <t>カイシャ</t>
    </rPh>
    <phoneticPr fontId="5"/>
  </si>
  <si>
    <t>フォービスリンク株式会社</t>
    <rPh sb="8" eb="10">
      <t>カブシキ</t>
    </rPh>
    <rPh sb="10" eb="12">
      <t>ガイシャ</t>
    </rPh>
    <phoneticPr fontId="5"/>
  </si>
  <si>
    <t>日本フォームサービス株式会社</t>
    <rPh sb="10" eb="12">
      <t>カブシキ</t>
    </rPh>
    <rPh sb="12" eb="14">
      <t>ガイシャ</t>
    </rPh>
    <phoneticPr fontId="5"/>
  </si>
  <si>
    <t>株式会社日本海洋科学</t>
    <rPh sb="0" eb="2">
      <t>カブシキ</t>
    </rPh>
    <rPh sb="2" eb="4">
      <t>ガイシャ</t>
    </rPh>
    <phoneticPr fontId="5"/>
  </si>
  <si>
    <t>株式会社ケー・デー・シー</t>
    <rPh sb="0" eb="2">
      <t>カブシキ</t>
    </rPh>
    <rPh sb="2" eb="4">
      <t>ガイシャ</t>
    </rPh>
    <phoneticPr fontId="5"/>
  </si>
  <si>
    <t>株式会社ＪＡＬ　ＣＡＥ　ＦＬＩＧＨＴ　ＴＲＡＩＮＩＮＧ</t>
    <rPh sb="0" eb="2">
      <t>カブシキ</t>
    </rPh>
    <rPh sb="2" eb="4">
      <t>ガイシャ</t>
    </rPh>
    <phoneticPr fontId="5"/>
  </si>
  <si>
    <t>東京センチュリー株式会社</t>
    <rPh sb="8" eb="10">
      <t>カブシキ</t>
    </rPh>
    <rPh sb="10" eb="12">
      <t>ガイシャ</t>
    </rPh>
    <phoneticPr fontId="5"/>
  </si>
  <si>
    <t>株式会社エッグヒューマン</t>
    <rPh sb="0" eb="2">
      <t>カブシキ</t>
    </rPh>
    <rPh sb="2" eb="4">
      <t>ガイシャ</t>
    </rPh>
    <phoneticPr fontId="5"/>
  </si>
  <si>
    <t>株式会社ジェイアール総研情報システム</t>
    <rPh sb="0" eb="2">
      <t>カブシキ</t>
    </rPh>
    <rPh sb="2" eb="4">
      <t>ガイシャ</t>
    </rPh>
    <phoneticPr fontId="5"/>
  </si>
  <si>
    <t>国立研究開発法人海上・港湾・航空技術研究所</t>
    <phoneticPr fontId="5"/>
  </si>
  <si>
    <t>株式会社東洋信号通信社</t>
    <rPh sb="0" eb="2">
      <t>カブシキ</t>
    </rPh>
    <rPh sb="2" eb="4">
      <t>ガイシャ</t>
    </rPh>
    <phoneticPr fontId="5"/>
  </si>
  <si>
    <t>富士フイルムビジネスイノベーションジャパン株式会社</t>
    <rPh sb="21" eb="23">
      <t>カブシキ</t>
    </rPh>
    <rPh sb="23" eb="25">
      <t>ガイシャ</t>
    </rPh>
    <phoneticPr fontId="5"/>
  </si>
  <si>
    <t>株式会社ＪＥＣＣ</t>
    <rPh sb="0" eb="2">
      <t>カブシキ</t>
    </rPh>
    <rPh sb="2" eb="4">
      <t>ガイシャ</t>
    </rPh>
    <phoneticPr fontId="5"/>
  </si>
  <si>
    <t>リコージャパン株式会社</t>
    <phoneticPr fontId="5"/>
  </si>
  <si>
    <t>オリックス・レンテック株式会社</t>
    <phoneticPr fontId="5"/>
  </si>
  <si>
    <t>株式会社サンビジョン</t>
    <phoneticPr fontId="5"/>
  </si>
  <si>
    <t>ニッポンレンタカーサービス株式会社</t>
    <phoneticPr fontId="5"/>
  </si>
  <si>
    <t>芙蓉総合リース株式会社</t>
    <phoneticPr fontId="5"/>
  </si>
  <si>
    <t>東京センチュリー株式会社</t>
    <phoneticPr fontId="5"/>
  </si>
  <si>
    <t>オリックス自動車株式会社</t>
    <phoneticPr fontId="5"/>
  </si>
  <si>
    <t>富士フイルムビジネスイノベーションジャパン株式会社</t>
    <phoneticPr fontId="5"/>
  </si>
  <si>
    <t>リコージャパン株式会社</t>
    <rPh sb="7" eb="9">
      <t>カブシキ</t>
    </rPh>
    <rPh sb="9" eb="11">
      <t>ガイシャ</t>
    </rPh>
    <phoneticPr fontId="5"/>
  </si>
  <si>
    <t>株式会社サンビジョン</t>
    <rPh sb="0" eb="2">
      <t>カブシキ</t>
    </rPh>
    <rPh sb="2" eb="4">
      <t>ガイシャ</t>
    </rPh>
    <phoneticPr fontId="5"/>
  </si>
  <si>
    <t>株式会社見果てぬ夢</t>
    <rPh sb="0" eb="2">
      <t>カブシキ</t>
    </rPh>
    <rPh sb="2" eb="4">
      <t>ガイシャ</t>
    </rPh>
    <phoneticPr fontId="5"/>
  </si>
  <si>
    <t>148,944,815/878</t>
    <phoneticPr fontId="5"/>
  </si>
  <si>
    <t>-</t>
    <phoneticPr fontId="5"/>
  </si>
  <si>
    <t>国立研究開発法人　海上・港湾・航空技術研究所</t>
    <phoneticPr fontId="5"/>
  </si>
  <si>
    <t>公益財団法人　鉄道総合技術研究所</t>
    <rPh sb="0" eb="2">
      <t>コウエキ</t>
    </rPh>
    <phoneticPr fontId="5"/>
  </si>
  <si>
    <t>241,391,000/974</t>
    <phoneticPr fontId="5"/>
  </si>
  <si>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phoneticPr fontId="5"/>
  </si>
  <si>
    <t>航空、鉄道及び船舶の事故等が発生した原因や、事故による被害の原因を究明するための調査は国民の安全のための重要事業であり、一者応札への対応も含めて引き続き効率的に実施頂きたい。成果指標は究極的には事故の発生件数の削減であることには疑いはないが、事故原因・被害原因を究明して再発防止策の策定・実施した内容についても活動指標に含めて頂きたい。更に、その再発防止策の有効性に関する評価を成果指標とすることもご検討頂きたい。</t>
    <rPh sb="43" eb="45">
      <t>コクミン</t>
    </rPh>
    <rPh sb="46" eb="48">
      <t>アンゼン</t>
    </rPh>
    <rPh sb="52" eb="56">
      <t>ジュウヨウジギョウ</t>
    </rPh>
    <rPh sb="60" eb="62">
      <t>イッシャ</t>
    </rPh>
    <rPh sb="62" eb="64">
      <t>オウサツ</t>
    </rPh>
    <rPh sb="66" eb="68">
      <t>タイオウ</t>
    </rPh>
    <rPh sb="69" eb="70">
      <t>フク</t>
    </rPh>
    <rPh sb="72" eb="73">
      <t>ヒ</t>
    </rPh>
    <rPh sb="74" eb="75">
      <t>ツヅ</t>
    </rPh>
    <rPh sb="76" eb="79">
      <t>コウリツテキ</t>
    </rPh>
    <rPh sb="80" eb="83">
      <t>ジッシイタダ</t>
    </rPh>
    <rPh sb="148" eb="150">
      <t>ナイヨウ</t>
    </rPh>
    <phoneticPr fontId="5"/>
  </si>
  <si>
    <t>外部有識者の所見を踏まえ、事故等の再発防止策の策定・実施した内容についても活動指標に含めるべき。更に、その再発防止策の有効性に関する評価を成果指標とすることも検討されたい。
一定のコスト削減は認められるが、さらに調達方法の改善を図る等コスト縮減に努めべき。</t>
    <rPh sb="87" eb="89">
      <t>イッテイ</t>
    </rPh>
    <rPh sb="93" eb="95">
      <t>サクゲン</t>
    </rPh>
    <rPh sb="96" eb="97">
      <t>ミト</t>
    </rPh>
    <phoneticPr fontId="5"/>
  </si>
  <si>
    <t>その他</t>
    <rPh sb="2" eb="3">
      <t>タ</t>
    </rPh>
    <phoneticPr fontId="5"/>
  </si>
  <si>
    <t>所見を踏まえて、より効果的な指標の検討や一般競争のさらなる推進等、引き続き効果的・効率的な事業を実施していく。</t>
    <rPh sb="0" eb="2">
      <t>ショケン</t>
    </rPh>
    <rPh sb="3" eb="4">
      <t>フ</t>
    </rPh>
    <rPh sb="10" eb="13">
      <t>コウカテキ</t>
    </rPh>
    <rPh sb="14" eb="16">
      <t>シヒョウ</t>
    </rPh>
    <rPh sb="17" eb="19">
      <t>ケントウ</t>
    </rPh>
    <rPh sb="20" eb="22">
      <t>イッパン</t>
    </rPh>
    <rPh sb="22" eb="24">
      <t>キョウソウ</t>
    </rPh>
    <rPh sb="29" eb="31">
      <t>スイシン</t>
    </rPh>
    <rPh sb="31" eb="32">
      <t>トウ</t>
    </rPh>
    <rPh sb="33" eb="34">
      <t>ヒ</t>
    </rPh>
    <rPh sb="35" eb="36">
      <t>ツヅ</t>
    </rPh>
    <rPh sb="37" eb="40">
      <t>コウカテキ</t>
    </rPh>
    <rPh sb="41" eb="44">
      <t>コウリツテキ</t>
    </rPh>
    <rPh sb="45" eb="47">
      <t>ジギョウ</t>
    </rPh>
    <rPh sb="48" eb="50">
      <t>ジッシ</t>
    </rPh>
    <phoneticPr fontId="5"/>
  </si>
  <si>
    <t>https://www.mlit.go.jp/seisakutokatsu/hyouka/seisakutokatsu_hyouka_tk_000037.html</t>
    <phoneticPr fontId="5"/>
  </si>
  <si>
    <t>P25（全体版）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</si>
</sst>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271</xdr:row>
      <xdr:rowOff>0</xdr:rowOff>
    </xdr:from>
    <xdr:to>
      <xdr:col>18</xdr:col>
      <xdr:colOff>58965</xdr:colOff>
      <xdr:row>279</xdr:row>
      <xdr:rowOff>47063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00225" y="38528625"/>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148.9</a:t>
          </a:r>
          <a:r>
            <a:rPr kumimoji="1" lang="ja-JP" altLang="en-US" sz="1100">
              <a:solidFill>
                <a:sysClr val="windowText" lastClr="000000"/>
              </a:solidFill>
            </a:rPr>
            <a:t>百万円</a:t>
          </a:r>
        </a:p>
      </xdr:txBody>
    </xdr:sp>
    <xdr:clientData/>
  </xdr:twoCellAnchor>
  <xdr:twoCellAnchor>
    <xdr:from>
      <xdr:col>24</xdr:col>
      <xdr:colOff>0</xdr:colOff>
      <xdr:row>271</xdr:row>
      <xdr:rowOff>1</xdr:rowOff>
    </xdr:from>
    <xdr:to>
      <xdr:col>35</xdr:col>
      <xdr:colOff>60779</xdr:colOff>
      <xdr:row>278</xdr:row>
      <xdr:rowOff>302560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800600" y="38528626"/>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279</xdr:row>
      <xdr:rowOff>76204</xdr:rowOff>
    </xdr:from>
    <xdr:to>
      <xdr:col>18</xdr:col>
      <xdr:colOff>180973</xdr:colOff>
      <xdr:row>287</xdr:row>
      <xdr:rowOff>325223</xdr:rowOff>
    </xdr:to>
    <xdr:grpSp>
      <xdr:nvGrpSpPr>
        <xdr:cNvPr id="4" name="グループ化 3">
          <a:extLst>
            <a:ext uri="{FF2B5EF4-FFF2-40B4-BE49-F238E27FC236}">
              <a16:creationId xmlns:a16="http://schemas.microsoft.com/office/drawing/2014/main" id="{00000000-0008-0000-0000-000004000000}"/>
            </a:ext>
          </a:extLst>
        </xdr:cNvPr>
        <xdr:cNvGrpSpPr>
          <a:grpSpLocks/>
        </xdr:cNvGrpSpPr>
      </xdr:nvGrpSpPr>
      <xdr:grpSpPr bwMode="auto">
        <a:xfrm>
          <a:off x="2585415" y="41099965"/>
          <a:ext cx="1173645" cy="3727715"/>
          <a:chOff x="3730680" y="30890976"/>
          <a:chExt cx="1041345" cy="3856224"/>
        </a:xfrm>
      </xdr:grpSpPr>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281</xdr:row>
      <xdr:rowOff>333375</xdr:rowOff>
    </xdr:from>
    <xdr:to>
      <xdr:col>29</xdr:col>
      <xdr:colOff>161925</xdr:colOff>
      <xdr:row>284</xdr:row>
      <xdr:rowOff>9525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63735" y="42386250"/>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56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38.1</a:t>
          </a:r>
          <a:r>
            <a:rPr kumimoji="1" lang="ja-JP" altLang="en-US" sz="1100">
              <a:solidFill>
                <a:sysClr val="windowText" lastClr="000000"/>
              </a:solidFill>
            </a:rPr>
            <a:t>百万円</a:t>
          </a:r>
        </a:p>
      </xdr:txBody>
    </xdr:sp>
    <xdr:clientData/>
  </xdr:twoCellAnchor>
  <xdr:twoCellAnchor>
    <xdr:from>
      <xdr:col>18</xdr:col>
      <xdr:colOff>180976</xdr:colOff>
      <xdr:row>285</xdr:row>
      <xdr:rowOff>85725</xdr:rowOff>
    </xdr:from>
    <xdr:to>
      <xdr:col>29</xdr:col>
      <xdr:colOff>180975</xdr:colOff>
      <xdr:row>286</xdr:row>
      <xdr:rowOff>561975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781426" y="43548300"/>
          <a:ext cx="2200274" cy="1143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156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74.3</a:t>
          </a:r>
          <a:r>
            <a:rPr kumimoji="1" lang="ja-JP" altLang="en-US" sz="1100">
              <a:solidFill>
                <a:sysClr val="windowText" lastClr="000000"/>
              </a:solidFill>
            </a:rPr>
            <a:t>百万円</a:t>
          </a:r>
        </a:p>
      </xdr:txBody>
    </xdr:sp>
    <xdr:clientData/>
  </xdr:twoCellAnchor>
  <xdr:twoCellAnchor>
    <xdr:from>
      <xdr:col>19</xdr:col>
      <xdr:colOff>9525</xdr:colOff>
      <xdr:row>287</xdr:row>
      <xdr:rowOff>200024</xdr:rowOff>
    </xdr:from>
    <xdr:to>
      <xdr:col>29</xdr:col>
      <xdr:colOff>161925</xdr:colOff>
      <xdr:row>288</xdr:row>
      <xdr:rowOff>380999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810000" y="44996099"/>
          <a:ext cx="2152650" cy="838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42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11.5</a:t>
          </a:r>
          <a:r>
            <a:rPr kumimoji="1" lang="ja-JP" altLang="en-US" sz="1100">
              <a:solidFill>
                <a:sysClr val="windowText" lastClr="000000"/>
              </a:solidFill>
            </a:rPr>
            <a:t>百万円</a:t>
          </a:r>
        </a:p>
      </xdr:txBody>
    </xdr:sp>
    <xdr:clientData/>
  </xdr:twoCellAnchor>
  <xdr:twoCellAnchor>
    <xdr:from>
      <xdr:col>31</xdr:col>
      <xdr:colOff>114300</xdr:colOff>
      <xdr:row>287</xdr:row>
      <xdr:rowOff>266700</xdr:rowOff>
    </xdr:from>
    <xdr:to>
      <xdr:col>44</xdr:col>
      <xdr:colOff>142875</xdr:colOff>
      <xdr:row>288</xdr:row>
      <xdr:rowOff>323850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315075" y="45062775"/>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286</xdr:row>
      <xdr:rowOff>592230</xdr:rowOff>
    </xdr:from>
    <xdr:to>
      <xdr:col>46</xdr:col>
      <xdr:colOff>178994</xdr:colOff>
      <xdr:row>287</xdr:row>
      <xdr:rowOff>230280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176122" y="44721555"/>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285</xdr:row>
      <xdr:rowOff>133350</xdr:rowOff>
    </xdr:from>
    <xdr:to>
      <xdr:col>44</xdr:col>
      <xdr:colOff>133349</xdr:colOff>
      <xdr:row>286</xdr:row>
      <xdr:rowOff>523875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314754" y="43595925"/>
          <a:ext cx="2619695"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284</xdr:row>
      <xdr:rowOff>227719</xdr:rowOff>
    </xdr:from>
    <xdr:to>
      <xdr:col>46</xdr:col>
      <xdr:colOff>182818</xdr:colOff>
      <xdr:row>285</xdr:row>
      <xdr:rowOff>65794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163476" y="43337869"/>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282</xdr:row>
      <xdr:rowOff>57150</xdr:rowOff>
    </xdr:from>
    <xdr:to>
      <xdr:col>44</xdr:col>
      <xdr:colOff>133350</xdr:colOff>
      <xdr:row>284</xdr:row>
      <xdr:rowOff>76200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334125" y="42462450"/>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281</xdr:row>
      <xdr:rowOff>132790</xdr:rowOff>
    </xdr:from>
    <xdr:to>
      <xdr:col>46</xdr:col>
      <xdr:colOff>170090</xdr:colOff>
      <xdr:row>282</xdr:row>
      <xdr:rowOff>18650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153150" y="42185665"/>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281</xdr:row>
      <xdr:rowOff>149678</xdr:rowOff>
    </xdr:from>
    <xdr:to>
      <xdr:col>28</xdr:col>
      <xdr:colOff>87085</xdr:colOff>
      <xdr:row>281</xdr:row>
      <xdr:rowOff>524165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054928" y="42202553"/>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284</xdr:row>
      <xdr:rowOff>135350</xdr:rowOff>
    </xdr:from>
    <xdr:to>
      <xdr:col>28</xdr:col>
      <xdr:colOff>52667</xdr:colOff>
      <xdr:row>285</xdr:row>
      <xdr:rowOff>114830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018109" y="43245500"/>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286</xdr:row>
      <xdr:rowOff>609519</xdr:rowOff>
    </xdr:from>
    <xdr:to>
      <xdr:col>27</xdr:col>
      <xdr:colOff>182735</xdr:colOff>
      <xdr:row>287</xdr:row>
      <xdr:rowOff>159813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950553" y="44738844"/>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271</xdr:row>
      <xdr:rowOff>38100</xdr:rowOff>
    </xdr:from>
    <xdr:to>
      <xdr:col>48</xdr:col>
      <xdr:colOff>66674</xdr:colOff>
      <xdr:row>274</xdr:row>
      <xdr:rowOff>352424</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7820025" y="38566725"/>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4.7</a:t>
          </a:r>
          <a:r>
            <a:rPr kumimoji="1" lang="ja-JP" altLang="en-US" sz="1100"/>
            <a:t>百万円</a:t>
          </a:r>
          <a:endParaRPr kumimoji="1" lang="en-US" altLang="ja-JP" sz="1100"/>
        </a:p>
        <a:p>
          <a:pPr algn="l"/>
          <a:r>
            <a:rPr kumimoji="1" lang="ja-JP" altLang="en-US" sz="1100"/>
            <a:t>②旅費の類</a:t>
          </a:r>
          <a:r>
            <a:rPr kumimoji="1" lang="en-US" altLang="ja-JP" sz="1100"/>
            <a:t>20.3</a:t>
          </a:r>
          <a:r>
            <a:rPr kumimoji="1" lang="ja-JP" altLang="en-US" sz="1100"/>
            <a:t>百円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8"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366</v>
      </c>
      <c r="AJ2" s="852" t="s">
        <v>723</v>
      </c>
      <c r="AK2" s="852"/>
      <c r="AL2" s="852"/>
      <c r="AM2" s="852"/>
      <c r="AN2" s="90" t="s">
        <v>366</v>
      </c>
      <c r="AO2" s="852">
        <v>21</v>
      </c>
      <c r="AP2" s="852"/>
      <c r="AQ2" s="852"/>
      <c r="AR2" s="91" t="s">
        <v>366</v>
      </c>
      <c r="AS2" s="853">
        <v>167</v>
      </c>
      <c r="AT2" s="853"/>
      <c r="AU2" s="853"/>
      <c r="AV2" s="90" t="str">
        <f>IF(AW2="","","-")</f>
        <v/>
      </c>
      <c r="AW2" s="854"/>
      <c r="AX2" s="854"/>
    </row>
    <row r="3" spans="1:50" ht="21" customHeight="1" thickBot="1" x14ac:dyDescent="0.2">
      <c r="A3" s="855" t="s">
        <v>680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690</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691</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692</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693</v>
      </c>
      <c r="H5" s="843"/>
      <c r="I5" s="843"/>
      <c r="J5" s="843"/>
      <c r="K5" s="843"/>
      <c r="L5" s="843"/>
      <c r="M5" s="844" t="s">
        <v>62</v>
      </c>
      <c r="N5" s="845"/>
      <c r="O5" s="845"/>
      <c r="P5" s="845"/>
      <c r="Q5" s="845"/>
      <c r="R5" s="846"/>
      <c r="S5" s="847" t="s">
        <v>694</v>
      </c>
      <c r="T5" s="843"/>
      <c r="U5" s="843"/>
      <c r="V5" s="843"/>
      <c r="W5" s="843"/>
      <c r="X5" s="848"/>
      <c r="Y5" s="849" t="s">
        <v>3</v>
      </c>
      <c r="Z5" s="850"/>
      <c r="AA5" s="850"/>
      <c r="AB5" s="850"/>
      <c r="AC5" s="850"/>
      <c r="AD5" s="851"/>
      <c r="AE5" s="872" t="s">
        <v>695</v>
      </c>
      <c r="AF5" s="872"/>
      <c r="AG5" s="872"/>
      <c r="AH5" s="872"/>
      <c r="AI5" s="872"/>
      <c r="AJ5" s="872"/>
      <c r="AK5" s="872"/>
      <c r="AL5" s="872"/>
      <c r="AM5" s="872"/>
      <c r="AN5" s="872"/>
      <c r="AO5" s="872"/>
      <c r="AP5" s="873"/>
      <c r="AQ5" s="874" t="s">
        <v>724</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696</v>
      </c>
      <c r="H7" s="883"/>
      <c r="I7" s="883"/>
      <c r="J7" s="883"/>
      <c r="K7" s="883"/>
      <c r="L7" s="883"/>
      <c r="M7" s="883"/>
      <c r="N7" s="883"/>
      <c r="O7" s="883"/>
      <c r="P7" s="883"/>
      <c r="Q7" s="883"/>
      <c r="R7" s="883"/>
      <c r="S7" s="883"/>
      <c r="T7" s="883"/>
      <c r="U7" s="883"/>
      <c r="V7" s="883"/>
      <c r="W7" s="883"/>
      <c r="X7" s="884"/>
      <c r="Y7" s="885" t="s">
        <v>351</v>
      </c>
      <c r="Z7" s="706"/>
      <c r="AA7" s="706"/>
      <c r="AB7" s="706"/>
      <c r="AC7" s="706"/>
      <c r="AD7" s="886"/>
      <c r="AE7" s="814" t="s">
        <v>697</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837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698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直接実施</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0"/>
    </row>
    <row r="13" spans="1:50" ht="21" customHeight="1" x14ac:dyDescent="0.15">
      <c r="A13" s="326"/>
      <c r="B13" s="327"/>
      <c r="C13" s="327"/>
      <c r="D13" s="327"/>
      <c r="E13" s="327"/>
      <c r="F13" s="328"/>
      <c r="G13" s="804" t="s">
        <v>6</v>
      </c>
      <c r="H13" s="805"/>
      <c r="I13" s="821" t="s">
        <v>7</v>
      </c>
      <c r="J13" s="822"/>
      <c r="K13" s="822"/>
      <c r="L13" s="822"/>
      <c r="M13" s="822"/>
      <c r="N13" s="822"/>
      <c r="O13" s="823"/>
      <c r="P13" s="717">
        <v>153</v>
      </c>
      <c r="Q13" s="718"/>
      <c r="R13" s="718"/>
      <c r="S13" s="718"/>
      <c r="T13" s="718"/>
      <c r="U13" s="718"/>
      <c r="V13" s="719"/>
      <c r="W13" s="717">
        <v>151</v>
      </c>
      <c r="X13" s="718"/>
      <c r="Y13" s="718"/>
      <c r="Z13" s="718"/>
      <c r="AA13" s="718"/>
      <c r="AB13" s="718"/>
      <c r="AC13" s="719"/>
      <c r="AD13" s="717">
        <v>150</v>
      </c>
      <c r="AE13" s="718"/>
      <c r="AF13" s="718"/>
      <c r="AG13" s="718"/>
      <c r="AH13" s="718"/>
      <c r="AI13" s="718"/>
      <c r="AJ13" s="719"/>
      <c r="AK13" s="717">
        <v>149</v>
      </c>
      <c r="AL13" s="718"/>
      <c r="AM13" s="718"/>
      <c r="AN13" s="718"/>
      <c r="AO13" s="718"/>
      <c r="AP13" s="718"/>
      <c r="AQ13" s="719"/>
      <c r="AR13" s="752">
        <v>176</v>
      </c>
      <c r="AS13" s="753"/>
      <c r="AT13" s="753"/>
      <c r="AU13" s="753"/>
      <c r="AV13" s="753"/>
      <c r="AW13" s="753"/>
      <c r="AX13" s="824"/>
    </row>
    <row r="14" spans="1:50" ht="21" customHeight="1" x14ac:dyDescent="0.15">
      <c r="A14" s="326"/>
      <c r="B14" s="327"/>
      <c r="C14" s="327"/>
      <c r="D14" s="327"/>
      <c r="E14" s="327"/>
      <c r="F14" s="328"/>
      <c r="G14" s="806"/>
      <c r="H14" s="807"/>
      <c r="I14" s="799" t="s">
        <v>8</v>
      </c>
      <c r="J14" s="800"/>
      <c r="K14" s="800"/>
      <c r="L14" s="800"/>
      <c r="M14" s="800"/>
      <c r="N14" s="800"/>
      <c r="O14" s="801"/>
      <c r="P14" s="717">
        <v>16</v>
      </c>
      <c r="Q14" s="718"/>
      <c r="R14" s="718"/>
      <c r="S14" s="718"/>
      <c r="T14" s="718"/>
      <c r="U14" s="718"/>
      <c r="V14" s="719"/>
      <c r="W14" s="717" t="s">
        <v>699</v>
      </c>
      <c r="X14" s="718"/>
      <c r="Y14" s="718"/>
      <c r="Z14" s="718"/>
      <c r="AA14" s="718"/>
      <c r="AB14" s="718"/>
      <c r="AC14" s="719"/>
      <c r="AD14" s="717">
        <v>113</v>
      </c>
      <c r="AE14" s="718"/>
      <c r="AF14" s="718"/>
      <c r="AG14" s="718"/>
      <c r="AH14" s="718"/>
      <c r="AI14" s="718"/>
      <c r="AJ14" s="719"/>
      <c r="AK14" s="717"/>
      <c r="AL14" s="718"/>
      <c r="AM14" s="718"/>
      <c r="AN14" s="718"/>
      <c r="AO14" s="718"/>
      <c r="AP14" s="718"/>
      <c r="AQ14" s="719"/>
      <c r="AR14" s="810"/>
      <c r="AS14" s="810"/>
      <c r="AT14" s="810"/>
      <c r="AU14" s="810"/>
      <c r="AV14" s="810"/>
      <c r="AW14" s="810"/>
      <c r="AX14" s="811"/>
    </row>
    <row r="15" spans="1:50" ht="21" customHeight="1" x14ac:dyDescent="0.15">
      <c r="A15" s="326"/>
      <c r="B15" s="327"/>
      <c r="C15" s="327"/>
      <c r="D15" s="327"/>
      <c r="E15" s="327"/>
      <c r="F15" s="328"/>
      <c r="G15" s="806"/>
      <c r="H15" s="807"/>
      <c r="I15" s="799" t="s">
        <v>48</v>
      </c>
      <c r="J15" s="812"/>
      <c r="K15" s="812"/>
      <c r="L15" s="812"/>
      <c r="M15" s="812"/>
      <c r="N15" s="812"/>
      <c r="O15" s="813"/>
      <c r="P15" s="717" t="s">
        <v>699</v>
      </c>
      <c r="Q15" s="718"/>
      <c r="R15" s="718"/>
      <c r="S15" s="718"/>
      <c r="T15" s="718"/>
      <c r="U15" s="718"/>
      <c r="V15" s="719"/>
      <c r="W15" s="717" t="s">
        <v>699</v>
      </c>
      <c r="X15" s="718"/>
      <c r="Y15" s="718"/>
      <c r="Z15" s="718"/>
      <c r="AA15" s="718"/>
      <c r="AB15" s="718"/>
      <c r="AC15" s="719"/>
      <c r="AD15" s="717">
        <v>-92</v>
      </c>
      <c r="AE15" s="718"/>
      <c r="AF15" s="718"/>
      <c r="AG15" s="718"/>
      <c r="AH15" s="718"/>
      <c r="AI15" s="718"/>
      <c r="AJ15" s="719"/>
      <c r="AK15" s="717">
        <v>92</v>
      </c>
      <c r="AL15" s="718"/>
      <c r="AM15" s="718"/>
      <c r="AN15" s="718"/>
      <c r="AO15" s="718"/>
      <c r="AP15" s="718"/>
      <c r="AQ15" s="719"/>
      <c r="AR15" s="717"/>
      <c r="AS15" s="718"/>
      <c r="AT15" s="718"/>
      <c r="AU15" s="718"/>
      <c r="AV15" s="718"/>
      <c r="AW15" s="718"/>
      <c r="AX15" s="825"/>
    </row>
    <row r="16" spans="1:50" ht="21" customHeight="1" x14ac:dyDescent="0.15">
      <c r="A16" s="326"/>
      <c r="B16" s="327"/>
      <c r="C16" s="327"/>
      <c r="D16" s="327"/>
      <c r="E16" s="327"/>
      <c r="F16" s="328"/>
      <c r="G16" s="806"/>
      <c r="H16" s="807"/>
      <c r="I16" s="799" t="s">
        <v>49</v>
      </c>
      <c r="J16" s="812"/>
      <c r="K16" s="812"/>
      <c r="L16" s="812"/>
      <c r="M16" s="812"/>
      <c r="N16" s="812"/>
      <c r="O16" s="813"/>
      <c r="P16" s="717" t="s">
        <v>699</v>
      </c>
      <c r="Q16" s="718"/>
      <c r="R16" s="718"/>
      <c r="S16" s="718"/>
      <c r="T16" s="718"/>
      <c r="U16" s="718"/>
      <c r="V16" s="719"/>
      <c r="W16" s="717" t="s">
        <v>699</v>
      </c>
      <c r="X16" s="718"/>
      <c r="Y16" s="718"/>
      <c r="Z16" s="718"/>
      <c r="AA16" s="718"/>
      <c r="AB16" s="718"/>
      <c r="AC16" s="719"/>
      <c r="AD16" s="717" t="s">
        <v>699</v>
      </c>
      <c r="AE16" s="718"/>
      <c r="AF16" s="718"/>
      <c r="AG16" s="718"/>
      <c r="AH16" s="718"/>
      <c r="AI16" s="718"/>
      <c r="AJ16" s="719"/>
      <c r="AK16" s="717"/>
      <c r="AL16" s="718"/>
      <c r="AM16" s="718"/>
      <c r="AN16" s="718"/>
      <c r="AO16" s="718"/>
      <c r="AP16" s="718"/>
      <c r="AQ16" s="719"/>
      <c r="AR16" s="817"/>
      <c r="AS16" s="818"/>
      <c r="AT16" s="818"/>
      <c r="AU16" s="818"/>
      <c r="AV16" s="818"/>
      <c r="AW16" s="818"/>
      <c r="AX16" s="819"/>
    </row>
    <row r="17" spans="1:50" ht="24.75" customHeight="1" x14ac:dyDescent="0.15">
      <c r="A17" s="326"/>
      <c r="B17" s="327"/>
      <c r="C17" s="327"/>
      <c r="D17" s="327"/>
      <c r="E17" s="327"/>
      <c r="F17" s="328"/>
      <c r="G17" s="806"/>
      <c r="H17" s="807"/>
      <c r="I17" s="799" t="s">
        <v>47</v>
      </c>
      <c r="J17" s="800"/>
      <c r="K17" s="800"/>
      <c r="L17" s="800"/>
      <c r="M17" s="800"/>
      <c r="N17" s="800"/>
      <c r="O17" s="801"/>
      <c r="P17" s="717" t="s">
        <v>699</v>
      </c>
      <c r="Q17" s="718"/>
      <c r="R17" s="718"/>
      <c r="S17" s="718"/>
      <c r="T17" s="718"/>
      <c r="U17" s="718"/>
      <c r="V17" s="719"/>
      <c r="W17" s="717" t="s">
        <v>699</v>
      </c>
      <c r="X17" s="718"/>
      <c r="Y17" s="718"/>
      <c r="Z17" s="718"/>
      <c r="AA17" s="718"/>
      <c r="AB17" s="718"/>
      <c r="AC17" s="719"/>
      <c r="AD17" s="717" t="s">
        <v>699</v>
      </c>
      <c r="AE17" s="718"/>
      <c r="AF17" s="718"/>
      <c r="AG17" s="718"/>
      <c r="AH17" s="718"/>
      <c r="AI17" s="718"/>
      <c r="AJ17" s="719"/>
      <c r="AK17" s="717"/>
      <c r="AL17" s="718"/>
      <c r="AM17" s="718"/>
      <c r="AN17" s="718"/>
      <c r="AO17" s="718"/>
      <c r="AP17" s="718"/>
      <c r="AQ17" s="719"/>
      <c r="AR17" s="802"/>
      <c r="AS17" s="802"/>
      <c r="AT17" s="802"/>
      <c r="AU17" s="802"/>
      <c r="AV17" s="802"/>
      <c r="AW17" s="802"/>
      <c r="AX17" s="803"/>
    </row>
    <row r="18" spans="1:50" ht="24.75" customHeight="1" x14ac:dyDescent="0.15">
      <c r="A18" s="326"/>
      <c r="B18" s="327"/>
      <c r="C18" s="327"/>
      <c r="D18" s="327"/>
      <c r="E18" s="327"/>
      <c r="F18" s="328"/>
      <c r="G18" s="808"/>
      <c r="H18" s="809"/>
      <c r="I18" s="792" t="s">
        <v>18</v>
      </c>
      <c r="J18" s="793"/>
      <c r="K18" s="793"/>
      <c r="L18" s="793"/>
      <c r="M18" s="793"/>
      <c r="N18" s="793"/>
      <c r="O18" s="794"/>
      <c r="P18" s="795">
        <f>SUM(P13:V17)</f>
        <v>169</v>
      </c>
      <c r="Q18" s="796"/>
      <c r="R18" s="796"/>
      <c r="S18" s="796"/>
      <c r="T18" s="796"/>
      <c r="U18" s="796"/>
      <c r="V18" s="797"/>
      <c r="W18" s="795">
        <f>SUM(W13:AC17)</f>
        <v>151</v>
      </c>
      <c r="X18" s="796"/>
      <c r="Y18" s="796"/>
      <c r="Z18" s="796"/>
      <c r="AA18" s="796"/>
      <c r="AB18" s="796"/>
      <c r="AC18" s="797"/>
      <c r="AD18" s="795">
        <f>SUM(AD13:AJ17)</f>
        <v>171</v>
      </c>
      <c r="AE18" s="796"/>
      <c r="AF18" s="796"/>
      <c r="AG18" s="796"/>
      <c r="AH18" s="796"/>
      <c r="AI18" s="796"/>
      <c r="AJ18" s="797"/>
      <c r="AK18" s="795">
        <f>SUM(AK13:AQ17)</f>
        <v>241</v>
      </c>
      <c r="AL18" s="796"/>
      <c r="AM18" s="796"/>
      <c r="AN18" s="796"/>
      <c r="AO18" s="796"/>
      <c r="AP18" s="796"/>
      <c r="AQ18" s="797"/>
      <c r="AR18" s="795">
        <f>SUM(AR13:AX17)</f>
        <v>176</v>
      </c>
      <c r="AS18" s="796"/>
      <c r="AT18" s="796"/>
      <c r="AU18" s="796"/>
      <c r="AV18" s="796"/>
      <c r="AW18" s="796"/>
      <c r="AX18" s="798"/>
    </row>
    <row r="19" spans="1:50" ht="24.75" customHeight="1" x14ac:dyDescent="0.15">
      <c r="A19" s="326"/>
      <c r="B19" s="327"/>
      <c r="C19" s="327"/>
      <c r="D19" s="327"/>
      <c r="E19" s="327"/>
      <c r="F19" s="328"/>
      <c r="G19" s="767" t="s">
        <v>9</v>
      </c>
      <c r="H19" s="768"/>
      <c r="I19" s="768"/>
      <c r="J19" s="768"/>
      <c r="K19" s="768"/>
      <c r="L19" s="768"/>
      <c r="M19" s="768"/>
      <c r="N19" s="768"/>
      <c r="O19" s="768"/>
      <c r="P19" s="717">
        <v>163</v>
      </c>
      <c r="Q19" s="718"/>
      <c r="R19" s="718"/>
      <c r="S19" s="718"/>
      <c r="T19" s="718"/>
      <c r="U19" s="718"/>
      <c r="V19" s="719"/>
      <c r="W19" s="717">
        <v>131</v>
      </c>
      <c r="X19" s="718"/>
      <c r="Y19" s="718"/>
      <c r="Z19" s="718"/>
      <c r="AA19" s="718"/>
      <c r="AB19" s="718"/>
      <c r="AC19" s="719"/>
      <c r="AD19" s="717">
        <v>149</v>
      </c>
      <c r="AE19" s="718"/>
      <c r="AF19" s="718"/>
      <c r="AG19" s="718"/>
      <c r="AH19" s="718"/>
      <c r="AI19" s="718"/>
      <c r="AJ19" s="719"/>
      <c r="AK19" s="764"/>
      <c r="AL19" s="764"/>
      <c r="AM19" s="764"/>
      <c r="AN19" s="764"/>
      <c r="AO19" s="764"/>
      <c r="AP19" s="764"/>
      <c r="AQ19" s="764"/>
      <c r="AR19" s="764"/>
      <c r="AS19" s="764"/>
      <c r="AT19" s="764"/>
      <c r="AU19" s="764"/>
      <c r="AV19" s="764"/>
      <c r="AW19" s="764"/>
      <c r="AX19" s="766"/>
    </row>
    <row r="20" spans="1:50" ht="24.75" customHeight="1" x14ac:dyDescent="0.15">
      <c r="A20" s="326"/>
      <c r="B20" s="327"/>
      <c r="C20" s="327"/>
      <c r="D20" s="327"/>
      <c r="E20" s="327"/>
      <c r="F20" s="328"/>
      <c r="G20" s="767" t="s">
        <v>10</v>
      </c>
      <c r="H20" s="768"/>
      <c r="I20" s="768"/>
      <c r="J20" s="768"/>
      <c r="K20" s="768"/>
      <c r="L20" s="768"/>
      <c r="M20" s="768"/>
      <c r="N20" s="768"/>
      <c r="O20" s="768"/>
      <c r="P20" s="763">
        <f>IF(P18=0, "-", SUM(P19)/P18)</f>
        <v>0.96449704142011838</v>
      </c>
      <c r="Q20" s="763"/>
      <c r="R20" s="763"/>
      <c r="S20" s="763"/>
      <c r="T20" s="763"/>
      <c r="U20" s="763"/>
      <c r="V20" s="763"/>
      <c r="W20" s="763">
        <f>IF(W18=0, "-", SUM(W19)/W18)</f>
        <v>0.86754966887417218</v>
      </c>
      <c r="X20" s="763"/>
      <c r="Y20" s="763"/>
      <c r="Z20" s="763"/>
      <c r="AA20" s="763"/>
      <c r="AB20" s="763"/>
      <c r="AC20" s="763"/>
      <c r="AD20" s="763">
        <f>IF(AD18=0, "-", SUM(AD19)/AD18)</f>
        <v>0.87134502923976609</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319</v>
      </c>
      <c r="H21" s="762"/>
      <c r="I21" s="762"/>
      <c r="J21" s="762"/>
      <c r="K21" s="762"/>
      <c r="L21" s="762"/>
      <c r="M21" s="762"/>
      <c r="N21" s="762"/>
      <c r="O21" s="762"/>
      <c r="P21" s="763">
        <f>IF(P19=0, "-", SUM(P19)/SUM(P13,P14))</f>
        <v>0.96449704142011838</v>
      </c>
      <c r="Q21" s="763"/>
      <c r="R21" s="763"/>
      <c r="S21" s="763"/>
      <c r="T21" s="763"/>
      <c r="U21" s="763"/>
      <c r="V21" s="763"/>
      <c r="W21" s="763">
        <f>IF(W19=0, "-", SUM(W19)/SUM(W13,W14))</f>
        <v>0.86754966887417218</v>
      </c>
      <c r="X21" s="763"/>
      <c r="Y21" s="763"/>
      <c r="Z21" s="763"/>
      <c r="AA21" s="763"/>
      <c r="AB21" s="763"/>
      <c r="AC21" s="763"/>
      <c r="AD21" s="763">
        <f>IF(AD19=0, "-", SUM(AD19)/SUM(AD13,AD14))</f>
        <v>0.56653992395437258</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3" t="s">
        <v>675</v>
      </c>
      <c r="B22" s="724"/>
      <c r="C22" s="724"/>
      <c r="D22" s="724"/>
      <c r="E22" s="724"/>
      <c r="F22" s="725"/>
      <c r="G22" s="729" t="s">
        <v>308</v>
      </c>
      <c r="H22" s="569"/>
      <c r="I22" s="569"/>
      <c r="J22" s="569"/>
      <c r="K22" s="569"/>
      <c r="L22" s="569"/>
      <c r="M22" s="569"/>
      <c r="N22" s="569"/>
      <c r="O22" s="570"/>
      <c r="P22" s="730" t="s">
        <v>673</v>
      </c>
      <c r="Q22" s="569"/>
      <c r="R22" s="569"/>
      <c r="S22" s="569"/>
      <c r="T22" s="569"/>
      <c r="U22" s="569"/>
      <c r="V22" s="570"/>
      <c r="W22" s="730" t="s">
        <v>674</v>
      </c>
      <c r="X22" s="569"/>
      <c r="Y22" s="569"/>
      <c r="Z22" s="569"/>
      <c r="AA22" s="569"/>
      <c r="AB22" s="569"/>
      <c r="AC22" s="570"/>
      <c r="AD22" s="730" t="s">
        <v>307</v>
      </c>
      <c r="AE22" s="569"/>
      <c r="AF22" s="569"/>
      <c r="AG22" s="569"/>
      <c r="AH22" s="569"/>
      <c r="AI22" s="569"/>
      <c r="AJ22" s="569"/>
      <c r="AK22" s="569"/>
      <c r="AL22" s="569"/>
      <c r="AM22" s="569"/>
      <c r="AN22" s="569"/>
      <c r="AO22" s="569"/>
      <c r="AP22" s="569"/>
      <c r="AQ22" s="569"/>
      <c r="AR22" s="569"/>
      <c r="AS22" s="569"/>
      <c r="AT22" s="569"/>
      <c r="AU22" s="569"/>
      <c r="AV22" s="569"/>
      <c r="AW22" s="569"/>
      <c r="AX22" s="748"/>
    </row>
    <row r="23" spans="1:50" ht="25.5" customHeight="1" x14ac:dyDescent="0.15">
      <c r="A23" s="726"/>
      <c r="B23" s="727"/>
      <c r="C23" s="727"/>
      <c r="D23" s="727"/>
      <c r="E23" s="727"/>
      <c r="F23" s="728"/>
      <c r="G23" s="749" t="s">
        <v>700</v>
      </c>
      <c r="H23" s="750"/>
      <c r="I23" s="750"/>
      <c r="J23" s="750"/>
      <c r="K23" s="750"/>
      <c r="L23" s="750"/>
      <c r="M23" s="750"/>
      <c r="N23" s="750"/>
      <c r="O23" s="751"/>
      <c r="P23" s="752">
        <v>105</v>
      </c>
      <c r="Q23" s="753"/>
      <c r="R23" s="753"/>
      <c r="S23" s="753"/>
      <c r="T23" s="753"/>
      <c r="U23" s="753"/>
      <c r="V23" s="754"/>
      <c r="W23" s="752">
        <v>131</v>
      </c>
      <c r="X23" s="753"/>
      <c r="Y23" s="753"/>
      <c r="Z23" s="753"/>
      <c r="AA23" s="753"/>
      <c r="AB23" s="753"/>
      <c r="AC23" s="754"/>
      <c r="AD23" s="755"/>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6"/>
      <c r="B24" s="727"/>
      <c r="C24" s="727"/>
      <c r="D24" s="727"/>
      <c r="E24" s="727"/>
      <c r="F24" s="728"/>
      <c r="G24" s="720" t="s">
        <v>701</v>
      </c>
      <c r="H24" s="721"/>
      <c r="I24" s="721"/>
      <c r="J24" s="721"/>
      <c r="K24" s="721"/>
      <c r="L24" s="721"/>
      <c r="M24" s="721"/>
      <c r="N24" s="721"/>
      <c r="O24" s="722"/>
      <c r="P24" s="717">
        <v>36</v>
      </c>
      <c r="Q24" s="718"/>
      <c r="R24" s="718"/>
      <c r="S24" s="718"/>
      <c r="T24" s="718"/>
      <c r="U24" s="718"/>
      <c r="V24" s="719"/>
      <c r="W24" s="717">
        <v>37</v>
      </c>
      <c r="X24" s="718"/>
      <c r="Y24" s="718"/>
      <c r="Z24" s="718"/>
      <c r="AA24" s="718"/>
      <c r="AB24" s="718"/>
      <c r="AC24" s="719"/>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15">
      <c r="A25" s="726"/>
      <c r="B25" s="727"/>
      <c r="C25" s="727"/>
      <c r="D25" s="727"/>
      <c r="E25" s="727"/>
      <c r="F25" s="728"/>
      <c r="G25" s="720" t="s">
        <v>702</v>
      </c>
      <c r="H25" s="721"/>
      <c r="I25" s="721"/>
      <c r="J25" s="721"/>
      <c r="K25" s="721"/>
      <c r="L25" s="721"/>
      <c r="M25" s="721"/>
      <c r="N25" s="721"/>
      <c r="O25" s="722"/>
      <c r="P25" s="717">
        <v>5</v>
      </c>
      <c r="Q25" s="718"/>
      <c r="R25" s="718"/>
      <c r="S25" s="718"/>
      <c r="T25" s="718"/>
      <c r="U25" s="718"/>
      <c r="V25" s="719"/>
      <c r="W25" s="717">
        <v>5</v>
      </c>
      <c r="X25" s="718"/>
      <c r="Y25" s="718"/>
      <c r="Z25" s="718"/>
      <c r="AA25" s="718"/>
      <c r="AB25" s="718"/>
      <c r="AC25" s="719"/>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x14ac:dyDescent="0.15">
      <c r="A26" s="726"/>
      <c r="B26" s="727"/>
      <c r="C26" s="727"/>
      <c r="D26" s="727"/>
      <c r="E26" s="727"/>
      <c r="F26" s="728"/>
      <c r="G26" s="720" t="s">
        <v>703</v>
      </c>
      <c r="H26" s="721"/>
      <c r="I26" s="721"/>
      <c r="J26" s="721"/>
      <c r="K26" s="721"/>
      <c r="L26" s="721"/>
      <c r="M26" s="721"/>
      <c r="N26" s="721"/>
      <c r="O26" s="722"/>
      <c r="P26" s="717">
        <v>2</v>
      </c>
      <c r="Q26" s="718"/>
      <c r="R26" s="718"/>
      <c r="S26" s="718"/>
      <c r="T26" s="718"/>
      <c r="U26" s="718"/>
      <c r="V26" s="719"/>
      <c r="W26" s="717">
        <v>2</v>
      </c>
      <c r="X26" s="718"/>
      <c r="Y26" s="718"/>
      <c r="Z26" s="718"/>
      <c r="AA26" s="718"/>
      <c r="AB26" s="718"/>
      <c r="AC26" s="719"/>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x14ac:dyDescent="0.15">
      <c r="A27" s="726"/>
      <c r="B27" s="727"/>
      <c r="C27" s="727"/>
      <c r="D27" s="727"/>
      <c r="E27" s="727"/>
      <c r="F27" s="728"/>
      <c r="G27" s="720" t="s">
        <v>704</v>
      </c>
      <c r="H27" s="721"/>
      <c r="I27" s="721"/>
      <c r="J27" s="721"/>
      <c r="K27" s="721"/>
      <c r="L27" s="721"/>
      <c r="M27" s="721"/>
      <c r="N27" s="721"/>
      <c r="O27" s="722"/>
      <c r="P27" s="717">
        <v>1</v>
      </c>
      <c r="Q27" s="718"/>
      <c r="R27" s="718"/>
      <c r="S27" s="718"/>
      <c r="T27" s="718"/>
      <c r="U27" s="718"/>
      <c r="V27" s="719"/>
      <c r="W27" s="717">
        <v>1</v>
      </c>
      <c r="X27" s="718"/>
      <c r="Y27" s="718"/>
      <c r="Z27" s="718"/>
      <c r="AA27" s="718"/>
      <c r="AB27" s="718"/>
      <c r="AC27" s="719"/>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6"/>
      <c r="B28" s="727"/>
      <c r="C28" s="727"/>
      <c r="D28" s="727"/>
      <c r="E28" s="727"/>
      <c r="F28" s="728"/>
      <c r="G28" s="769" t="s">
        <v>840</v>
      </c>
      <c r="H28" s="770"/>
      <c r="I28" s="770"/>
      <c r="J28" s="770"/>
      <c r="K28" s="770"/>
      <c r="L28" s="770"/>
      <c r="M28" s="770"/>
      <c r="N28" s="770"/>
      <c r="O28" s="771"/>
      <c r="P28" s="772">
        <v>0</v>
      </c>
      <c r="Q28" s="773"/>
      <c r="R28" s="773"/>
      <c r="S28" s="773"/>
      <c r="T28" s="773"/>
      <c r="U28" s="773"/>
      <c r="V28" s="774"/>
      <c r="W28" s="772">
        <v>0</v>
      </c>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6"/>
      <c r="B29" s="727"/>
      <c r="C29" s="727"/>
      <c r="D29" s="727"/>
      <c r="E29" s="727"/>
      <c r="F29" s="728"/>
      <c r="G29" s="317" t="s">
        <v>18</v>
      </c>
      <c r="H29" s="737"/>
      <c r="I29" s="737"/>
      <c r="J29" s="737"/>
      <c r="K29" s="737"/>
      <c r="L29" s="737"/>
      <c r="M29" s="737"/>
      <c r="N29" s="737"/>
      <c r="O29" s="738"/>
      <c r="P29" s="739">
        <f>AK13</f>
        <v>149</v>
      </c>
      <c r="Q29" s="740"/>
      <c r="R29" s="740"/>
      <c r="S29" s="740"/>
      <c r="T29" s="740"/>
      <c r="U29" s="740"/>
      <c r="V29" s="741"/>
      <c r="W29" s="742">
        <f>AR13</f>
        <v>176</v>
      </c>
      <c r="X29" s="743"/>
      <c r="Y29" s="743"/>
      <c r="Z29" s="743"/>
      <c r="AA29" s="743"/>
      <c r="AB29" s="743"/>
      <c r="AC29" s="744"/>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5" t="s">
        <v>662</v>
      </c>
      <c r="B30" s="746"/>
      <c r="C30" s="746"/>
      <c r="D30" s="746"/>
      <c r="E30" s="746"/>
      <c r="F30" s="747"/>
      <c r="G30" s="734" t="s">
        <v>725</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663</v>
      </c>
      <c r="B31" s="168"/>
      <c r="C31" s="168"/>
      <c r="D31" s="168"/>
      <c r="E31" s="168"/>
      <c r="F31" s="169"/>
      <c r="G31" s="708" t="s">
        <v>655</v>
      </c>
      <c r="H31" s="709"/>
      <c r="I31" s="709"/>
      <c r="J31" s="709"/>
      <c r="K31" s="709"/>
      <c r="L31" s="709"/>
      <c r="M31" s="709"/>
      <c r="N31" s="709"/>
      <c r="O31" s="709"/>
      <c r="P31" s="710" t="s">
        <v>654</v>
      </c>
      <c r="Q31" s="709"/>
      <c r="R31" s="709"/>
      <c r="S31" s="709"/>
      <c r="T31" s="709"/>
      <c r="U31" s="709"/>
      <c r="V31" s="709"/>
      <c r="W31" s="709"/>
      <c r="X31" s="711"/>
      <c r="Y31" s="712"/>
      <c r="Z31" s="713"/>
      <c r="AA31" s="714"/>
      <c r="AB31" s="645" t="s">
        <v>11</v>
      </c>
      <c r="AC31" s="645"/>
      <c r="AD31" s="645"/>
      <c r="AE31" s="131" t="s">
        <v>499</v>
      </c>
      <c r="AF31" s="715"/>
      <c r="AG31" s="715"/>
      <c r="AH31" s="716"/>
      <c r="AI31" s="131" t="s">
        <v>651</v>
      </c>
      <c r="AJ31" s="715"/>
      <c r="AK31" s="715"/>
      <c r="AL31" s="716"/>
      <c r="AM31" s="131" t="s">
        <v>467</v>
      </c>
      <c r="AN31" s="715"/>
      <c r="AO31" s="715"/>
      <c r="AP31" s="716"/>
      <c r="AQ31" s="642" t="s">
        <v>498</v>
      </c>
      <c r="AR31" s="643"/>
      <c r="AS31" s="643"/>
      <c r="AT31" s="644"/>
      <c r="AU31" s="642" t="s">
        <v>676</v>
      </c>
      <c r="AV31" s="643"/>
      <c r="AW31" s="643"/>
      <c r="AX31" s="652"/>
    </row>
    <row r="32" spans="1:50" ht="23.25" customHeight="1" x14ac:dyDescent="0.15">
      <c r="A32" s="667"/>
      <c r="B32" s="168"/>
      <c r="C32" s="168"/>
      <c r="D32" s="168"/>
      <c r="E32" s="168"/>
      <c r="F32" s="169"/>
      <c r="G32" s="653" t="s">
        <v>726</v>
      </c>
      <c r="H32" s="654"/>
      <c r="I32" s="654"/>
      <c r="J32" s="654"/>
      <c r="K32" s="654"/>
      <c r="L32" s="654"/>
      <c r="M32" s="654"/>
      <c r="N32" s="654"/>
      <c r="O32" s="654"/>
      <c r="P32" s="657" t="s">
        <v>709</v>
      </c>
      <c r="Q32" s="658"/>
      <c r="R32" s="658"/>
      <c r="S32" s="658"/>
      <c r="T32" s="658"/>
      <c r="U32" s="658"/>
      <c r="V32" s="658"/>
      <c r="W32" s="658"/>
      <c r="X32" s="659"/>
      <c r="Y32" s="663" t="s">
        <v>52</v>
      </c>
      <c r="Z32" s="664"/>
      <c r="AA32" s="665"/>
      <c r="AB32" s="666" t="s">
        <v>707</v>
      </c>
      <c r="AC32" s="666"/>
      <c r="AD32" s="666"/>
      <c r="AE32" s="635">
        <v>1060</v>
      </c>
      <c r="AF32" s="635"/>
      <c r="AG32" s="635"/>
      <c r="AH32" s="635"/>
      <c r="AI32" s="635">
        <v>844</v>
      </c>
      <c r="AJ32" s="635"/>
      <c r="AK32" s="635"/>
      <c r="AL32" s="635"/>
      <c r="AM32" s="635">
        <v>878</v>
      </c>
      <c r="AN32" s="635"/>
      <c r="AO32" s="635"/>
      <c r="AP32" s="635"/>
      <c r="AQ32" s="635"/>
      <c r="AR32" s="635"/>
      <c r="AS32" s="635"/>
      <c r="AT32" s="635"/>
      <c r="AU32" s="636"/>
      <c r="AV32" s="637"/>
      <c r="AW32" s="637"/>
      <c r="AX32" s="638"/>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707</v>
      </c>
      <c r="AC33" s="666"/>
      <c r="AD33" s="666"/>
      <c r="AE33" s="635">
        <v>1355</v>
      </c>
      <c r="AF33" s="635"/>
      <c r="AG33" s="635"/>
      <c r="AH33" s="635"/>
      <c r="AI33" s="635">
        <v>1355</v>
      </c>
      <c r="AJ33" s="635"/>
      <c r="AK33" s="635"/>
      <c r="AL33" s="635"/>
      <c r="AM33" s="635">
        <v>1355</v>
      </c>
      <c r="AN33" s="635"/>
      <c r="AO33" s="635"/>
      <c r="AP33" s="635"/>
      <c r="AQ33" s="635">
        <v>974</v>
      </c>
      <c r="AR33" s="635"/>
      <c r="AS33" s="635"/>
      <c r="AT33" s="635"/>
      <c r="AU33" s="636">
        <v>974</v>
      </c>
      <c r="AV33" s="637"/>
      <c r="AW33" s="637"/>
      <c r="AX33" s="638"/>
    </row>
    <row r="34" spans="1:51" ht="23.25" customHeight="1" x14ac:dyDescent="0.15">
      <c r="A34" s="699" t="s">
        <v>664</v>
      </c>
      <c r="B34" s="700"/>
      <c r="C34" s="700"/>
      <c r="D34" s="700"/>
      <c r="E34" s="700"/>
      <c r="F34" s="701"/>
      <c r="G34" s="191" t="s">
        <v>665</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499</v>
      </c>
      <c r="AF34" s="191"/>
      <c r="AG34" s="191"/>
      <c r="AH34" s="192"/>
      <c r="AI34" s="190" t="s">
        <v>651</v>
      </c>
      <c r="AJ34" s="191"/>
      <c r="AK34" s="191"/>
      <c r="AL34" s="192"/>
      <c r="AM34" s="190" t="s">
        <v>467</v>
      </c>
      <c r="AN34" s="191"/>
      <c r="AO34" s="191"/>
      <c r="AP34" s="192"/>
      <c r="AQ34" s="646" t="s">
        <v>677</v>
      </c>
      <c r="AR34" s="647"/>
      <c r="AS34" s="647"/>
      <c r="AT34" s="647"/>
      <c r="AU34" s="647"/>
      <c r="AV34" s="647"/>
      <c r="AW34" s="647"/>
      <c r="AX34" s="648"/>
    </row>
    <row r="35" spans="1:51" ht="23.25" customHeight="1" x14ac:dyDescent="0.15">
      <c r="A35" s="702"/>
      <c r="B35" s="703"/>
      <c r="C35" s="703"/>
      <c r="D35" s="703"/>
      <c r="E35" s="703"/>
      <c r="F35" s="704"/>
      <c r="G35" s="671" t="s">
        <v>710</v>
      </c>
      <c r="H35" s="672"/>
      <c r="I35" s="672"/>
      <c r="J35" s="672"/>
      <c r="K35" s="672"/>
      <c r="L35" s="672"/>
      <c r="M35" s="672"/>
      <c r="N35" s="672"/>
      <c r="O35" s="672"/>
      <c r="P35" s="672"/>
      <c r="Q35" s="672"/>
      <c r="R35" s="672"/>
      <c r="S35" s="672"/>
      <c r="T35" s="672"/>
      <c r="U35" s="672"/>
      <c r="V35" s="672"/>
      <c r="W35" s="672"/>
      <c r="X35" s="672"/>
      <c r="Y35" s="675" t="s">
        <v>664</v>
      </c>
      <c r="Z35" s="676"/>
      <c r="AA35" s="677"/>
      <c r="AB35" s="678"/>
      <c r="AC35" s="679"/>
      <c r="AD35" s="680"/>
      <c r="AE35" s="681">
        <v>153979</v>
      </c>
      <c r="AF35" s="681"/>
      <c r="AG35" s="681"/>
      <c r="AH35" s="681"/>
      <c r="AI35" s="681">
        <v>155337</v>
      </c>
      <c r="AJ35" s="681"/>
      <c r="AK35" s="681"/>
      <c r="AL35" s="681"/>
      <c r="AM35" s="681">
        <v>169641</v>
      </c>
      <c r="AN35" s="681"/>
      <c r="AO35" s="681"/>
      <c r="AP35" s="681"/>
      <c r="AQ35" s="108">
        <v>247835</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667</v>
      </c>
      <c r="Z36" s="668"/>
      <c r="AA36" s="669"/>
      <c r="AB36" s="631" t="s">
        <v>668</v>
      </c>
      <c r="AC36" s="632"/>
      <c r="AD36" s="633"/>
      <c r="AE36" s="634" t="s">
        <v>711</v>
      </c>
      <c r="AF36" s="634"/>
      <c r="AG36" s="634"/>
      <c r="AH36" s="634"/>
      <c r="AI36" s="634" t="s">
        <v>712</v>
      </c>
      <c r="AJ36" s="634"/>
      <c r="AK36" s="634"/>
      <c r="AL36" s="634"/>
      <c r="AM36" s="634" t="s">
        <v>832</v>
      </c>
      <c r="AN36" s="634"/>
      <c r="AO36" s="634"/>
      <c r="AP36" s="634"/>
      <c r="AQ36" s="634" t="s">
        <v>836</v>
      </c>
      <c r="AR36" s="634"/>
      <c r="AS36" s="634"/>
      <c r="AT36" s="634"/>
      <c r="AU36" s="634"/>
      <c r="AV36" s="634"/>
      <c r="AW36" s="634"/>
      <c r="AX36" s="670"/>
    </row>
    <row r="37" spans="1:51" ht="18.75" customHeight="1" x14ac:dyDescent="0.15">
      <c r="A37" s="687" t="s">
        <v>315</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499</v>
      </c>
      <c r="AF37" s="629"/>
      <c r="AG37" s="629"/>
      <c r="AH37" s="630"/>
      <c r="AI37" s="697" t="s">
        <v>651</v>
      </c>
      <c r="AJ37" s="697"/>
      <c r="AK37" s="697"/>
      <c r="AL37" s="628"/>
      <c r="AM37" s="697" t="s">
        <v>467</v>
      </c>
      <c r="AN37" s="697"/>
      <c r="AO37" s="697"/>
      <c r="AP37" s="628"/>
      <c r="AQ37" s="231" t="s">
        <v>223</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c r="AR38" s="527"/>
      <c r="AS38" s="142" t="s">
        <v>224</v>
      </c>
      <c r="AT38" s="143"/>
      <c r="AU38" s="141"/>
      <c r="AV38" s="141"/>
      <c r="AW38" s="123" t="s">
        <v>170</v>
      </c>
      <c r="AX38" s="144"/>
    </row>
    <row r="39" spans="1:51" ht="23.25" customHeight="1" x14ac:dyDescent="0.15">
      <c r="A39" s="693"/>
      <c r="B39" s="691"/>
      <c r="C39" s="691"/>
      <c r="D39" s="691"/>
      <c r="E39" s="691"/>
      <c r="F39" s="692"/>
      <c r="G39" s="193" t="s">
        <v>705</v>
      </c>
      <c r="H39" s="194"/>
      <c r="I39" s="194"/>
      <c r="J39" s="194"/>
      <c r="K39" s="194"/>
      <c r="L39" s="194"/>
      <c r="M39" s="194"/>
      <c r="N39" s="194"/>
      <c r="O39" s="195"/>
      <c r="P39" s="146" t="s">
        <v>706</v>
      </c>
      <c r="Q39" s="146"/>
      <c r="R39" s="146"/>
      <c r="S39" s="146"/>
      <c r="T39" s="146"/>
      <c r="U39" s="146"/>
      <c r="V39" s="146"/>
      <c r="W39" s="146"/>
      <c r="X39" s="147"/>
      <c r="Y39" s="234" t="s">
        <v>12</v>
      </c>
      <c r="Z39" s="235"/>
      <c r="AA39" s="236"/>
      <c r="AB39" s="163" t="s">
        <v>707</v>
      </c>
      <c r="AC39" s="163"/>
      <c r="AD39" s="163"/>
      <c r="AE39" s="108">
        <v>1051</v>
      </c>
      <c r="AF39" s="102"/>
      <c r="AG39" s="102"/>
      <c r="AH39" s="102"/>
      <c r="AI39" s="108">
        <v>904</v>
      </c>
      <c r="AJ39" s="102"/>
      <c r="AK39" s="102"/>
      <c r="AL39" s="102"/>
      <c r="AM39" s="108">
        <v>967</v>
      </c>
      <c r="AN39" s="102"/>
      <c r="AO39" s="102"/>
      <c r="AP39" s="102"/>
      <c r="AQ39" s="109"/>
      <c r="AR39" s="110"/>
      <c r="AS39" s="110"/>
      <c r="AT39" s="111"/>
      <c r="AU39" s="102"/>
      <c r="AV39" s="102"/>
      <c r="AW39" s="102"/>
      <c r="AX39" s="103"/>
    </row>
    <row r="40" spans="1:51" ht="23.25"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707</v>
      </c>
      <c r="AC40" s="107"/>
      <c r="AD40" s="107"/>
      <c r="AE40" s="108">
        <v>1060</v>
      </c>
      <c r="AF40" s="102"/>
      <c r="AG40" s="102"/>
      <c r="AH40" s="102"/>
      <c r="AI40" s="108">
        <v>1060</v>
      </c>
      <c r="AJ40" s="102"/>
      <c r="AK40" s="102"/>
      <c r="AL40" s="102"/>
      <c r="AM40" s="108">
        <v>1060</v>
      </c>
      <c r="AN40" s="102"/>
      <c r="AO40" s="102"/>
      <c r="AP40" s="102"/>
      <c r="AQ40" s="109">
        <v>1060</v>
      </c>
      <c r="AR40" s="110"/>
      <c r="AS40" s="110"/>
      <c r="AT40" s="111"/>
      <c r="AU40" s="102">
        <v>1060</v>
      </c>
      <c r="AV40" s="102"/>
      <c r="AW40" s="102"/>
      <c r="AX40" s="103"/>
    </row>
    <row r="41" spans="1:51" ht="23.25"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v>101</v>
      </c>
      <c r="AF41" s="102"/>
      <c r="AG41" s="102"/>
      <c r="AH41" s="102"/>
      <c r="AI41" s="108">
        <v>117</v>
      </c>
      <c r="AJ41" s="102"/>
      <c r="AK41" s="102"/>
      <c r="AL41" s="102"/>
      <c r="AM41" s="108">
        <v>110</v>
      </c>
      <c r="AN41" s="102"/>
      <c r="AO41" s="102"/>
      <c r="AP41" s="102"/>
      <c r="AQ41" s="109"/>
      <c r="AR41" s="110"/>
      <c r="AS41" s="110"/>
      <c r="AT41" s="111"/>
      <c r="AU41" s="102"/>
      <c r="AV41" s="102"/>
      <c r="AW41" s="102"/>
      <c r="AX41" s="103"/>
    </row>
    <row r="42" spans="1:51" ht="23.25" customHeight="1" x14ac:dyDescent="0.15">
      <c r="A42" s="202" t="s">
        <v>342</v>
      </c>
      <c r="B42" s="165"/>
      <c r="C42" s="165"/>
      <c r="D42" s="165"/>
      <c r="E42" s="165"/>
      <c r="F42" s="166"/>
      <c r="G42" s="204" t="s">
        <v>708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662</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7" t="s">
        <v>663</v>
      </c>
      <c r="B65" s="168"/>
      <c r="C65" s="168"/>
      <c r="D65" s="168"/>
      <c r="E65" s="168"/>
      <c r="F65" s="169"/>
      <c r="G65" s="708" t="s">
        <v>655</v>
      </c>
      <c r="H65" s="709"/>
      <c r="I65" s="709"/>
      <c r="J65" s="709"/>
      <c r="K65" s="709"/>
      <c r="L65" s="709"/>
      <c r="M65" s="709"/>
      <c r="N65" s="709"/>
      <c r="O65" s="709"/>
      <c r="P65" s="710" t="s">
        <v>654</v>
      </c>
      <c r="Q65" s="709"/>
      <c r="R65" s="709"/>
      <c r="S65" s="709"/>
      <c r="T65" s="709"/>
      <c r="U65" s="709"/>
      <c r="V65" s="709"/>
      <c r="W65" s="709"/>
      <c r="X65" s="711"/>
      <c r="Y65" s="712"/>
      <c r="Z65" s="713"/>
      <c r="AA65" s="714"/>
      <c r="AB65" s="645" t="s">
        <v>11</v>
      </c>
      <c r="AC65" s="645"/>
      <c r="AD65" s="645"/>
      <c r="AE65" s="131" t="s">
        <v>499</v>
      </c>
      <c r="AF65" s="715"/>
      <c r="AG65" s="715"/>
      <c r="AH65" s="716"/>
      <c r="AI65" s="131" t="s">
        <v>651</v>
      </c>
      <c r="AJ65" s="715"/>
      <c r="AK65" s="715"/>
      <c r="AL65" s="716"/>
      <c r="AM65" s="131" t="s">
        <v>467</v>
      </c>
      <c r="AN65" s="715"/>
      <c r="AO65" s="715"/>
      <c r="AP65" s="716"/>
      <c r="AQ65" s="642" t="s">
        <v>498</v>
      </c>
      <c r="AR65" s="643"/>
      <c r="AS65" s="643"/>
      <c r="AT65" s="644"/>
      <c r="AU65" s="642" t="s">
        <v>676</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664</v>
      </c>
      <c r="B68" s="700"/>
      <c r="C68" s="700"/>
      <c r="D68" s="700"/>
      <c r="E68" s="700"/>
      <c r="F68" s="701"/>
      <c r="G68" s="191" t="s">
        <v>665</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499</v>
      </c>
      <c r="AF68" s="134"/>
      <c r="AG68" s="134"/>
      <c r="AH68" s="134"/>
      <c r="AI68" s="134" t="s">
        <v>651</v>
      </c>
      <c r="AJ68" s="134"/>
      <c r="AK68" s="134"/>
      <c r="AL68" s="134"/>
      <c r="AM68" s="134" t="s">
        <v>467</v>
      </c>
      <c r="AN68" s="134"/>
      <c r="AO68" s="134"/>
      <c r="AP68" s="134"/>
      <c r="AQ68" s="646" t="s">
        <v>677</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713</v>
      </c>
      <c r="H69" s="672"/>
      <c r="I69" s="672"/>
      <c r="J69" s="672"/>
      <c r="K69" s="672"/>
      <c r="L69" s="672"/>
      <c r="M69" s="672"/>
      <c r="N69" s="672"/>
      <c r="O69" s="672"/>
      <c r="P69" s="672"/>
      <c r="Q69" s="672"/>
      <c r="R69" s="672"/>
      <c r="S69" s="672"/>
      <c r="T69" s="672"/>
      <c r="U69" s="672"/>
      <c r="V69" s="672"/>
      <c r="W69" s="672"/>
      <c r="X69" s="672"/>
      <c r="Y69" s="675" t="s">
        <v>664</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667</v>
      </c>
      <c r="Z70" s="668"/>
      <c r="AA70" s="669"/>
      <c r="AB70" s="631" t="s">
        <v>668</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x14ac:dyDescent="0.15">
      <c r="A71" s="436" t="s">
        <v>315</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c r="AR72" s="527"/>
      <c r="AS72" s="142" t="s">
        <v>224</v>
      </c>
      <c r="AT72" s="143"/>
      <c r="AU72" s="141"/>
      <c r="AV72" s="141"/>
      <c r="AW72" s="123" t="s">
        <v>170</v>
      </c>
      <c r="AX72" s="144"/>
      <c r="AY72">
        <f t="shared" ref="AY72:AY77" si="1">$AY$71</f>
        <v>0</v>
      </c>
    </row>
    <row r="73" spans="1:51" ht="23.25" hidden="1" customHeight="1" x14ac:dyDescent="0.15">
      <c r="A73" s="617"/>
      <c r="B73" s="615"/>
      <c r="C73" s="615"/>
      <c r="D73" s="615"/>
      <c r="E73" s="615"/>
      <c r="F73" s="61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662</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7" t="s">
        <v>663</v>
      </c>
      <c r="B99" s="168"/>
      <c r="C99" s="168"/>
      <c r="D99" s="168"/>
      <c r="E99" s="168"/>
      <c r="F99" s="169"/>
      <c r="G99" s="708" t="s">
        <v>655</v>
      </c>
      <c r="H99" s="709"/>
      <c r="I99" s="709"/>
      <c r="J99" s="709"/>
      <c r="K99" s="709"/>
      <c r="L99" s="709"/>
      <c r="M99" s="709"/>
      <c r="N99" s="709"/>
      <c r="O99" s="709"/>
      <c r="P99" s="710" t="s">
        <v>654</v>
      </c>
      <c r="Q99" s="709"/>
      <c r="R99" s="709"/>
      <c r="S99" s="709"/>
      <c r="T99" s="709"/>
      <c r="U99" s="709"/>
      <c r="V99" s="709"/>
      <c r="W99" s="709"/>
      <c r="X99" s="711"/>
      <c r="Y99" s="712"/>
      <c r="Z99" s="713"/>
      <c r="AA99" s="714"/>
      <c r="AB99" s="645" t="s">
        <v>11</v>
      </c>
      <c r="AC99" s="645"/>
      <c r="AD99" s="645"/>
      <c r="AE99" s="134" t="s">
        <v>499</v>
      </c>
      <c r="AF99" s="134"/>
      <c r="AG99" s="134"/>
      <c r="AH99" s="134"/>
      <c r="AI99" s="134" t="s">
        <v>651</v>
      </c>
      <c r="AJ99" s="134"/>
      <c r="AK99" s="134"/>
      <c r="AL99" s="134"/>
      <c r="AM99" s="134" t="s">
        <v>467</v>
      </c>
      <c r="AN99" s="134"/>
      <c r="AO99" s="134"/>
      <c r="AP99" s="134"/>
      <c r="AQ99" s="642" t="s">
        <v>498</v>
      </c>
      <c r="AR99" s="643"/>
      <c r="AS99" s="643"/>
      <c r="AT99" s="644"/>
      <c r="AU99" s="642" t="s">
        <v>676</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664</v>
      </c>
      <c r="B102" s="120"/>
      <c r="C102" s="120"/>
      <c r="D102" s="120"/>
      <c r="E102" s="120"/>
      <c r="F102" s="682"/>
      <c r="G102" s="191" t="s">
        <v>665</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499</v>
      </c>
      <c r="AF102" s="134"/>
      <c r="AG102" s="134"/>
      <c r="AH102" s="134"/>
      <c r="AI102" s="134" t="s">
        <v>651</v>
      </c>
      <c r="AJ102" s="134"/>
      <c r="AK102" s="134"/>
      <c r="AL102" s="134"/>
      <c r="AM102" s="134" t="s">
        <v>467</v>
      </c>
      <c r="AN102" s="134"/>
      <c r="AO102" s="134"/>
      <c r="AP102" s="134"/>
      <c r="AQ102" s="646" t="s">
        <v>677</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666</v>
      </c>
      <c r="H103" s="672"/>
      <c r="I103" s="672"/>
      <c r="J103" s="672"/>
      <c r="K103" s="672"/>
      <c r="L103" s="672"/>
      <c r="M103" s="672"/>
      <c r="N103" s="672"/>
      <c r="O103" s="672"/>
      <c r="P103" s="672"/>
      <c r="Q103" s="672"/>
      <c r="R103" s="672"/>
      <c r="S103" s="672"/>
      <c r="T103" s="672"/>
      <c r="U103" s="672"/>
      <c r="V103" s="672"/>
      <c r="W103" s="672"/>
      <c r="X103" s="672"/>
      <c r="Y103" s="675" t="s">
        <v>664</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667</v>
      </c>
      <c r="Z104" s="668"/>
      <c r="AA104" s="669"/>
      <c r="AB104" s="631" t="s">
        <v>668</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6" t="s">
        <v>315</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224</v>
      </c>
      <c r="AT106" s="143"/>
      <c r="AU106" s="141"/>
      <c r="AV106" s="141"/>
      <c r="AW106" s="123" t="s">
        <v>170</v>
      </c>
      <c r="AX106" s="144"/>
      <c r="AY106">
        <f t="shared" ref="AY106:AY111" si="3">$AY$105</f>
        <v>0</v>
      </c>
    </row>
    <row r="107" spans="1:60" ht="23.25" hidden="1" customHeight="1" x14ac:dyDescent="0.1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662</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663</v>
      </c>
      <c r="B133" s="168"/>
      <c r="C133" s="168"/>
      <c r="D133" s="168"/>
      <c r="E133" s="168"/>
      <c r="F133" s="169"/>
      <c r="G133" s="708" t="s">
        <v>655</v>
      </c>
      <c r="H133" s="709"/>
      <c r="I133" s="709"/>
      <c r="J133" s="709"/>
      <c r="K133" s="709"/>
      <c r="L133" s="709"/>
      <c r="M133" s="709"/>
      <c r="N133" s="709"/>
      <c r="O133" s="709"/>
      <c r="P133" s="710" t="s">
        <v>654</v>
      </c>
      <c r="Q133" s="709"/>
      <c r="R133" s="709"/>
      <c r="S133" s="709"/>
      <c r="T133" s="709"/>
      <c r="U133" s="709"/>
      <c r="V133" s="709"/>
      <c r="W133" s="709"/>
      <c r="X133" s="711"/>
      <c r="Y133" s="712"/>
      <c r="Z133" s="713"/>
      <c r="AA133" s="714"/>
      <c r="AB133" s="645" t="s">
        <v>11</v>
      </c>
      <c r="AC133" s="645"/>
      <c r="AD133" s="645"/>
      <c r="AE133" s="134" t="s">
        <v>499</v>
      </c>
      <c r="AF133" s="134"/>
      <c r="AG133" s="134"/>
      <c r="AH133" s="134"/>
      <c r="AI133" s="134" t="s">
        <v>651</v>
      </c>
      <c r="AJ133" s="134"/>
      <c r="AK133" s="134"/>
      <c r="AL133" s="134"/>
      <c r="AM133" s="134" t="s">
        <v>467</v>
      </c>
      <c r="AN133" s="134"/>
      <c r="AO133" s="134"/>
      <c r="AP133" s="134"/>
      <c r="AQ133" s="642" t="s">
        <v>498</v>
      </c>
      <c r="AR133" s="643"/>
      <c r="AS133" s="643"/>
      <c r="AT133" s="644"/>
      <c r="AU133" s="642" t="s">
        <v>676</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664</v>
      </c>
      <c r="B136" s="120"/>
      <c r="C136" s="120"/>
      <c r="D136" s="120"/>
      <c r="E136" s="120"/>
      <c r="F136" s="682"/>
      <c r="G136" s="191" t="s">
        <v>665</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499</v>
      </c>
      <c r="AF136" s="134"/>
      <c r="AG136" s="134"/>
      <c r="AH136" s="134"/>
      <c r="AI136" s="134" t="s">
        <v>651</v>
      </c>
      <c r="AJ136" s="134"/>
      <c r="AK136" s="134"/>
      <c r="AL136" s="134"/>
      <c r="AM136" s="134" t="s">
        <v>467</v>
      </c>
      <c r="AN136" s="134"/>
      <c r="AO136" s="134"/>
      <c r="AP136" s="134"/>
      <c r="AQ136" s="646" t="s">
        <v>677</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666</v>
      </c>
      <c r="H137" s="672"/>
      <c r="I137" s="672"/>
      <c r="J137" s="672"/>
      <c r="K137" s="672"/>
      <c r="L137" s="672"/>
      <c r="M137" s="672"/>
      <c r="N137" s="672"/>
      <c r="O137" s="672"/>
      <c r="P137" s="672"/>
      <c r="Q137" s="672"/>
      <c r="R137" s="672"/>
      <c r="S137" s="672"/>
      <c r="T137" s="672"/>
      <c r="U137" s="672"/>
      <c r="V137" s="672"/>
      <c r="W137" s="672"/>
      <c r="X137" s="672"/>
      <c r="Y137" s="675" t="s">
        <v>664</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667</v>
      </c>
      <c r="Z138" s="668"/>
      <c r="AA138" s="669"/>
      <c r="AB138" s="631" t="s">
        <v>668</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6" t="s">
        <v>315</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x14ac:dyDescent="0.15">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662</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663</v>
      </c>
      <c r="B167" s="168"/>
      <c r="C167" s="168"/>
      <c r="D167" s="168"/>
      <c r="E167" s="168"/>
      <c r="F167" s="169"/>
      <c r="G167" s="708" t="s">
        <v>655</v>
      </c>
      <c r="H167" s="709"/>
      <c r="I167" s="709"/>
      <c r="J167" s="709"/>
      <c r="K167" s="709"/>
      <c r="L167" s="709"/>
      <c r="M167" s="709"/>
      <c r="N167" s="709"/>
      <c r="O167" s="709"/>
      <c r="P167" s="710" t="s">
        <v>654</v>
      </c>
      <c r="Q167" s="709"/>
      <c r="R167" s="709"/>
      <c r="S167" s="709"/>
      <c r="T167" s="709"/>
      <c r="U167" s="709"/>
      <c r="V167" s="709"/>
      <c r="W167" s="709"/>
      <c r="X167" s="711"/>
      <c r="Y167" s="712"/>
      <c r="Z167" s="713"/>
      <c r="AA167" s="714"/>
      <c r="AB167" s="645" t="s">
        <v>11</v>
      </c>
      <c r="AC167" s="645"/>
      <c r="AD167" s="645"/>
      <c r="AE167" s="134" t="s">
        <v>499</v>
      </c>
      <c r="AF167" s="134"/>
      <c r="AG167" s="134"/>
      <c r="AH167" s="134"/>
      <c r="AI167" s="134" t="s">
        <v>651</v>
      </c>
      <c r="AJ167" s="134"/>
      <c r="AK167" s="134"/>
      <c r="AL167" s="134"/>
      <c r="AM167" s="134" t="s">
        <v>467</v>
      </c>
      <c r="AN167" s="134"/>
      <c r="AO167" s="134"/>
      <c r="AP167" s="134"/>
      <c r="AQ167" s="642" t="s">
        <v>498</v>
      </c>
      <c r="AR167" s="643"/>
      <c r="AS167" s="643"/>
      <c r="AT167" s="644"/>
      <c r="AU167" s="642" t="s">
        <v>676</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664</v>
      </c>
      <c r="B170" s="120"/>
      <c r="C170" s="120"/>
      <c r="D170" s="120"/>
      <c r="E170" s="120"/>
      <c r="F170" s="682"/>
      <c r="G170" s="191" t="s">
        <v>665</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499</v>
      </c>
      <c r="AF170" s="134"/>
      <c r="AG170" s="134"/>
      <c r="AH170" s="134"/>
      <c r="AI170" s="134" t="s">
        <v>651</v>
      </c>
      <c r="AJ170" s="134"/>
      <c r="AK170" s="134"/>
      <c r="AL170" s="134"/>
      <c r="AM170" s="134" t="s">
        <v>467</v>
      </c>
      <c r="AN170" s="134"/>
      <c r="AO170" s="134"/>
      <c r="AP170" s="134"/>
      <c r="AQ170" s="646" t="s">
        <v>677</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666</v>
      </c>
      <c r="H171" s="672"/>
      <c r="I171" s="672"/>
      <c r="J171" s="672"/>
      <c r="K171" s="672"/>
      <c r="L171" s="672"/>
      <c r="M171" s="672"/>
      <c r="N171" s="672"/>
      <c r="O171" s="672"/>
      <c r="P171" s="672"/>
      <c r="Q171" s="672"/>
      <c r="R171" s="672"/>
      <c r="S171" s="672"/>
      <c r="T171" s="672"/>
      <c r="U171" s="672"/>
      <c r="V171" s="672"/>
      <c r="W171" s="672"/>
      <c r="X171" s="672"/>
      <c r="Y171" s="675" t="s">
        <v>664</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667</v>
      </c>
      <c r="Z172" s="668"/>
      <c r="AA172" s="669"/>
      <c r="AB172" s="631" t="s">
        <v>668</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6" t="s">
        <v>315</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316</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312</v>
      </c>
      <c r="X200" s="604"/>
      <c r="Y200" s="607"/>
      <c r="Z200" s="607"/>
      <c r="AA200" s="608"/>
      <c r="AB200" s="601" t="s">
        <v>11</v>
      </c>
      <c r="AC200" s="598"/>
      <c r="AD200" s="599"/>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332</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332</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333</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320</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331</v>
      </c>
      <c r="X205" s="562"/>
      <c r="Y205" s="567" t="s">
        <v>12</v>
      </c>
      <c r="Z205" s="567"/>
      <c r="AA205" s="568"/>
      <c r="AB205" s="577" t="s">
        <v>332</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332</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333</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316</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x14ac:dyDescent="0.15">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345</v>
      </c>
      <c r="B213" s="516"/>
      <c r="C213" s="516"/>
      <c r="D213" s="516"/>
      <c r="E213" s="517" t="s">
        <v>304</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659</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311</v>
      </c>
      <c r="AP214" s="439"/>
      <c r="AQ214" s="439"/>
      <c r="AR214" s="96"/>
      <c r="AS214" s="438"/>
      <c r="AT214" s="439"/>
      <c r="AU214" s="439"/>
      <c r="AV214" s="439"/>
      <c r="AW214" s="439"/>
      <c r="AX214" s="440"/>
      <c r="AY214">
        <f>COUNTIF($AR$214,"☑")</f>
        <v>0</v>
      </c>
    </row>
    <row r="215" spans="1:51" ht="45" customHeight="1" x14ac:dyDescent="0.15">
      <c r="A215" s="425" t="s">
        <v>365</v>
      </c>
      <c r="B215" s="426"/>
      <c r="C215" s="429" t="s">
        <v>227</v>
      </c>
      <c r="D215" s="426"/>
      <c r="E215" s="431" t="s">
        <v>243</v>
      </c>
      <c r="F215" s="432"/>
      <c r="G215" s="433" t="s">
        <v>727</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4" t="s">
        <v>242</v>
      </c>
      <c r="F216" s="166"/>
      <c r="G216" s="145" t="s">
        <v>728</v>
      </c>
      <c r="H216" s="146"/>
      <c r="I216" s="146"/>
      <c r="J216" s="146"/>
      <c r="K216" s="146"/>
      <c r="L216" s="146"/>
      <c r="M216" s="146"/>
      <c r="N216" s="146"/>
      <c r="O216" s="146"/>
      <c r="P216" s="146"/>
      <c r="Q216" s="146"/>
      <c r="R216" s="146"/>
      <c r="S216" s="146"/>
      <c r="T216" s="146"/>
      <c r="U216" s="146"/>
      <c r="V216" s="147"/>
      <c r="W216" s="501" t="s">
        <v>669</v>
      </c>
      <c r="X216" s="502"/>
      <c r="Y216" s="502"/>
      <c r="Z216" s="502"/>
      <c r="AA216" s="503"/>
      <c r="AB216" s="504" t="s">
        <v>842</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7" t="s">
        <v>670</v>
      </c>
      <c r="X217" s="508"/>
      <c r="Y217" s="508"/>
      <c r="Z217" s="508"/>
      <c r="AA217" s="509"/>
      <c r="AB217" s="504" t="s">
        <v>843</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682</v>
      </c>
      <c r="D218" s="511"/>
      <c r="E218" s="164" t="s">
        <v>361</v>
      </c>
      <c r="F218" s="166"/>
      <c r="G218" s="491" t="s">
        <v>230</v>
      </c>
      <c r="H218" s="492"/>
      <c r="I218" s="492"/>
      <c r="J218" s="512" t="s">
        <v>699</v>
      </c>
      <c r="K218" s="513"/>
      <c r="L218" s="513"/>
      <c r="M218" s="513"/>
      <c r="N218" s="513"/>
      <c r="O218" s="513"/>
      <c r="P218" s="513"/>
      <c r="Q218" s="513"/>
      <c r="R218" s="513"/>
      <c r="S218" s="513"/>
      <c r="T218" s="514"/>
      <c r="U218" s="489" t="s">
        <v>833</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7"/>
      <c r="B219" s="428"/>
      <c r="C219" s="430"/>
      <c r="D219" s="428"/>
      <c r="E219" s="167"/>
      <c r="F219" s="169"/>
      <c r="G219" s="491" t="s">
        <v>683</v>
      </c>
      <c r="H219" s="492"/>
      <c r="I219" s="492"/>
      <c r="J219" s="492"/>
      <c r="K219" s="492"/>
      <c r="L219" s="492"/>
      <c r="M219" s="492"/>
      <c r="N219" s="492"/>
      <c r="O219" s="492"/>
      <c r="P219" s="492"/>
      <c r="Q219" s="492"/>
      <c r="R219" s="492"/>
      <c r="S219" s="492"/>
      <c r="T219" s="492"/>
      <c r="U219" s="488" t="s">
        <v>833</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7"/>
      <c r="B220" s="428"/>
      <c r="C220" s="430"/>
      <c r="D220" s="428"/>
      <c r="E220" s="172"/>
      <c r="F220" s="174"/>
      <c r="G220" s="491" t="s">
        <v>670</v>
      </c>
      <c r="H220" s="492"/>
      <c r="I220" s="492"/>
      <c r="J220" s="492"/>
      <c r="K220" s="492"/>
      <c r="L220" s="492"/>
      <c r="M220" s="492"/>
      <c r="N220" s="492"/>
      <c r="O220" s="492"/>
      <c r="P220" s="492"/>
      <c r="Q220" s="492"/>
      <c r="R220" s="492"/>
      <c r="S220" s="492"/>
      <c r="T220" s="492"/>
      <c r="U220" s="826" t="s">
        <v>833</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27"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722</v>
      </c>
      <c r="AE223" s="471"/>
      <c r="AF223" s="471"/>
      <c r="AG223" s="472" t="s">
        <v>731</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722</v>
      </c>
      <c r="AE224" s="384"/>
      <c r="AF224" s="384"/>
      <c r="AG224" s="378" t="s">
        <v>732</v>
      </c>
      <c r="AH224" s="379"/>
      <c r="AI224" s="379"/>
      <c r="AJ224" s="379"/>
      <c r="AK224" s="379"/>
      <c r="AL224" s="379"/>
      <c r="AM224" s="379"/>
      <c r="AN224" s="379"/>
      <c r="AO224" s="379"/>
      <c r="AP224" s="379"/>
      <c r="AQ224" s="379"/>
      <c r="AR224" s="379"/>
      <c r="AS224" s="379"/>
      <c r="AT224" s="379"/>
      <c r="AU224" s="379"/>
      <c r="AV224" s="379"/>
      <c r="AW224" s="379"/>
      <c r="AX224" s="380"/>
    </row>
    <row r="225" spans="1:50" ht="27"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722</v>
      </c>
      <c r="AE225" s="421"/>
      <c r="AF225" s="421"/>
      <c r="AG225" s="406" t="s">
        <v>733</v>
      </c>
      <c r="AH225" s="149"/>
      <c r="AI225" s="149"/>
      <c r="AJ225" s="149"/>
      <c r="AK225" s="149"/>
      <c r="AL225" s="149"/>
      <c r="AM225" s="149"/>
      <c r="AN225" s="149"/>
      <c r="AO225" s="149"/>
      <c r="AP225" s="149"/>
      <c r="AQ225" s="149"/>
      <c r="AR225" s="149"/>
      <c r="AS225" s="149"/>
      <c r="AT225" s="149"/>
      <c r="AU225" s="149"/>
      <c r="AV225" s="149"/>
      <c r="AW225" s="149"/>
      <c r="AX225" s="407"/>
    </row>
    <row r="226" spans="1:50" ht="27" customHeight="1" x14ac:dyDescent="0.15">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722</v>
      </c>
      <c r="AE226" s="402"/>
      <c r="AF226" s="402"/>
      <c r="AG226" s="404" t="s">
        <v>734</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15">
      <c r="A227" s="360"/>
      <c r="B227" s="442"/>
      <c r="C227" s="446"/>
      <c r="D227" s="447"/>
      <c r="E227" s="450" t="s">
        <v>343</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729</v>
      </c>
      <c r="AE227" s="384"/>
      <c r="AF227" s="453"/>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15">
      <c r="A228" s="360"/>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729</v>
      </c>
      <c r="AE228" s="458"/>
      <c r="AF228" s="458"/>
      <c r="AG228" s="406"/>
      <c r="AH228" s="149"/>
      <c r="AI228" s="149"/>
      <c r="AJ228" s="149"/>
      <c r="AK228" s="149"/>
      <c r="AL228" s="149"/>
      <c r="AM228" s="149"/>
      <c r="AN228" s="149"/>
      <c r="AO228" s="149"/>
      <c r="AP228" s="149"/>
      <c r="AQ228" s="149"/>
      <c r="AR228" s="149"/>
      <c r="AS228" s="149"/>
      <c r="AT228" s="149"/>
      <c r="AU228" s="149"/>
      <c r="AV228" s="149"/>
      <c r="AW228" s="149"/>
      <c r="AX228" s="407"/>
    </row>
    <row r="229" spans="1:50" ht="26.25" customHeight="1" x14ac:dyDescent="0.15">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730</v>
      </c>
      <c r="AE229" s="368"/>
      <c r="AF229" s="368"/>
      <c r="AG229" s="370"/>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730</v>
      </c>
      <c r="AE230" s="384"/>
      <c r="AF230" s="384"/>
      <c r="AG230" s="378"/>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730</v>
      </c>
      <c r="AE231" s="384"/>
      <c r="AF231" s="384"/>
      <c r="AG231" s="378"/>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722</v>
      </c>
      <c r="AE232" s="384"/>
      <c r="AF232" s="384"/>
      <c r="AG232" s="378" t="s">
        <v>735</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313</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730</v>
      </c>
      <c r="AE233" s="421"/>
      <c r="AF233" s="421"/>
      <c r="AG233" s="422"/>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314</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722</v>
      </c>
      <c r="AE234" s="384"/>
      <c r="AF234" s="453"/>
      <c r="AG234" s="378" t="s">
        <v>736</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301</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730</v>
      </c>
      <c r="AE235" s="414"/>
      <c r="AF235" s="415"/>
      <c r="AG235" s="416"/>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38</v>
      </c>
      <c r="B236" s="359"/>
      <c r="C236" s="364" t="s">
        <v>302</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722</v>
      </c>
      <c r="AE236" s="368"/>
      <c r="AF236" s="369"/>
      <c r="AG236" s="370" t="s">
        <v>737</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722</v>
      </c>
      <c r="AE237" s="377"/>
      <c r="AF237" s="377"/>
      <c r="AG237" s="378" t="s">
        <v>738</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722</v>
      </c>
      <c r="AE238" s="384"/>
      <c r="AF238" s="384"/>
      <c r="AG238" s="378" t="s">
        <v>739</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722</v>
      </c>
      <c r="AE239" s="384"/>
      <c r="AF239" s="384"/>
      <c r="AG239" s="408" t="s">
        <v>740</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730</v>
      </c>
      <c r="AE240" s="402"/>
      <c r="AF240" s="403"/>
      <c r="AG240" s="404"/>
      <c r="AH240" s="146"/>
      <c r="AI240" s="146"/>
      <c r="AJ240" s="146"/>
      <c r="AK240" s="146"/>
      <c r="AL240" s="146"/>
      <c r="AM240" s="146"/>
      <c r="AN240" s="146"/>
      <c r="AO240" s="146"/>
      <c r="AP240" s="146"/>
      <c r="AQ240" s="146"/>
      <c r="AR240" s="146"/>
      <c r="AS240" s="146"/>
      <c r="AT240" s="146"/>
      <c r="AU240" s="146"/>
      <c r="AV240" s="146"/>
      <c r="AW240" s="146"/>
      <c r="AX240" s="405"/>
    </row>
    <row r="241" spans="1:50" ht="19.7" customHeight="1" x14ac:dyDescent="0.15">
      <c r="A241" s="394"/>
      <c r="B241" s="395"/>
      <c r="C241" s="905" t="s">
        <v>0</v>
      </c>
      <c r="D241" s="906"/>
      <c r="E241" s="906"/>
      <c r="F241" s="906"/>
      <c r="G241" s="906"/>
      <c r="H241" s="906"/>
      <c r="I241" s="906"/>
      <c r="J241" s="906"/>
      <c r="K241" s="906"/>
      <c r="L241" s="906"/>
      <c r="M241" s="906"/>
      <c r="N241" s="906"/>
      <c r="O241" s="902" t="s">
        <v>688</v>
      </c>
      <c r="P241" s="903"/>
      <c r="Q241" s="903"/>
      <c r="R241" s="903"/>
      <c r="S241" s="903"/>
      <c r="T241" s="903"/>
      <c r="U241" s="903"/>
      <c r="V241" s="903"/>
      <c r="W241" s="903"/>
      <c r="X241" s="903"/>
      <c r="Y241" s="903"/>
      <c r="Z241" s="903"/>
      <c r="AA241" s="903"/>
      <c r="AB241" s="903"/>
      <c r="AC241" s="903"/>
      <c r="AD241" s="903"/>
      <c r="AE241" s="903"/>
      <c r="AF241" s="904"/>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15">
      <c r="A242" s="394"/>
      <c r="B242" s="395"/>
      <c r="C242" s="889"/>
      <c r="D242" s="890"/>
      <c r="E242" s="387"/>
      <c r="F242" s="387"/>
      <c r="G242" s="387"/>
      <c r="H242" s="388"/>
      <c r="I242" s="388"/>
      <c r="J242" s="891"/>
      <c r="K242" s="891"/>
      <c r="L242" s="891"/>
      <c r="M242" s="388"/>
      <c r="N242" s="892"/>
      <c r="O242" s="893"/>
      <c r="P242" s="894"/>
      <c r="Q242" s="894"/>
      <c r="R242" s="894"/>
      <c r="S242" s="894"/>
      <c r="T242" s="894"/>
      <c r="U242" s="894"/>
      <c r="V242" s="894"/>
      <c r="W242" s="894"/>
      <c r="X242" s="894"/>
      <c r="Y242" s="894"/>
      <c r="Z242" s="894"/>
      <c r="AA242" s="894"/>
      <c r="AB242" s="894"/>
      <c r="AC242" s="894"/>
      <c r="AD242" s="894"/>
      <c r="AE242" s="894"/>
      <c r="AF242" s="895"/>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customHeight="1" x14ac:dyDescent="0.15">
      <c r="A243" s="394"/>
      <c r="B243" s="395"/>
      <c r="C243" s="385"/>
      <c r="D243" s="386"/>
      <c r="E243" s="387"/>
      <c r="F243" s="387"/>
      <c r="G243" s="387"/>
      <c r="H243" s="388"/>
      <c r="I243" s="388"/>
      <c r="J243" s="389"/>
      <c r="K243" s="389"/>
      <c r="L243" s="389"/>
      <c r="M243" s="390"/>
      <c r="N243" s="391"/>
      <c r="O243" s="896"/>
      <c r="P243" s="897"/>
      <c r="Q243" s="897"/>
      <c r="R243" s="897"/>
      <c r="S243" s="897"/>
      <c r="T243" s="897"/>
      <c r="U243" s="897"/>
      <c r="V243" s="897"/>
      <c r="W243" s="897"/>
      <c r="X243" s="897"/>
      <c r="Y243" s="897"/>
      <c r="Z243" s="897"/>
      <c r="AA243" s="897"/>
      <c r="AB243" s="897"/>
      <c r="AC243" s="897"/>
      <c r="AD243" s="897"/>
      <c r="AE243" s="897"/>
      <c r="AF243" s="898"/>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customHeight="1" x14ac:dyDescent="0.15">
      <c r="A244" s="394"/>
      <c r="B244" s="395"/>
      <c r="C244" s="385"/>
      <c r="D244" s="386"/>
      <c r="E244" s="387"/>
      <c r="F244" s="387"/>
      <c r="G244" s="387"/>
      <c r="H244" s="388"/>
      <c r="I244" s="388"/>
      <c r="J244" s="389"/>
      <c r="K244" s="389"/>
      <c r="L244" s="389"/>
      <c r="M244" s="390"/>
      <c r="N244" s="391"/>
      <c r="O244" s="896"/>
      <c r="P244" s="897"/>
      <c r="Q244" s="897"/>
      <c r="R244" s="897"/>
      <c r="S244" s="897"/>
      <c r="T244" s="897"/>
      <c r="U244" s="897"/>
      <c r="V244" s="897"/>
      <c r="W244" s="897"/>
      <c r="X244" s="897"/>
      <c r="Y244" s="897"/>
      <c r="Z244" s="897"/>
      <c r="AA244" s="897"/>
      <c r="AB244" s="897"/>
      <c r="AC244" s="897"/>
      <c r="AD244" s="897"/>
      <c r="AE244" s="897"/>
      <c r="AF244" s="898"/>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customHeight="1" x14ac:dyDescent="0.15">
      <c r="A245" s="394"/>
      <c r="B245" s="395"/>
      <c r="C245" s="385"/>
      <c r="D245" s="386"/>
      <c r="E245" s="387"/>
      <c r="F245" s="387"/>
      <c r="G245" s="387"/>
      <c r="H245" s="388"/>
      <c r="I245" s="388"/>
      <c r="J245" s="389"/>
      <c r="K245" s="389"/>
      <c r="L245" s="389"/>
      <c r="M245" s="390"/>
      <c r="N245" s="391"/>
      <c r="O245" s="896"/>
      <c r="P245" s="897"/>
      <c r="Q245" s="897"/>
      <c r="R245" s="897"/>
      <c r="S245" s="897"/>
      <c r="T245" s="897"/>
      <c r="U245" s="897"/>
      <c r="V245" s="897"/>
      <c r="W245" s="897"/>
      <c r="X245" s="897"/>
      <c r="Y245" s="897"/>
      <c r="Z245" s="897"/>
      <c r="AA245" s="897"/>
      <c r="AB245" s="897"/>
      <c r="AC245" s="897"/>
      <c r="AD245" s="897"/>
      <c r="AE245" s="897"/>
      <c r="AF245" s="898"/>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customHeight="1" x14ac:dyDescent="0.15">
      <c r="A246" s="396"/>
      <c r="B246" s="397"/>
      <c r="C246" s="410"/>
      <c r="D246" s="411"/>
      <c r="E246" s="387"/>
      <c r="F246" s="387"/>
      <c r="G246" s="387"/>
      <c r="H246" s="388"/>
      <c r="I246" s="388"/>
      <c r="J246" s="412"/>
      <c r="K246" s="412"/>
      <c r="L246" s="412"/>
      <c r="M246" s="887"/>
      <c r="N246" s="888"/>
      <c r="O246" s="899"/>
      <c r="P246" s="900"/>
      <c r="Q246" s="900"/>
      <c r="R246" s="900"/>
      <c r="S246" s="900"/>
      <c r="T246" s="900"/>
      <c r="U246" s="900"/>
      <c r="V246" s="900"/>
      <c r="W246" s="900"/>
      <c r="X246" s="900"/>
      <c r="Y246" s="900"/>
      <c r="Z246" s="900"/>
      <c r="AA246" s="900"/>
      <c r="AB246" s="900"/>
      <c r="AC246" s="900"/>
      <c r="AD246" s="900"/>
      <c r="AE246" s="900"/>
      <c r="AF246" s="901"/>
      <c r="AG246" s="408"/>
      <c r="AH246" s="152"/>
      <c r="AI246" s="152"/>
      <c r="AJ246" s="152"/>
      <c r="AK246" s="152"/>
      <c r="AL246" s="152"/>
      <c r="AM246" s="152"/>
      <c r="AN246" s="152"/>
      <c r="AO246" s="152"/>
      <c r="AP246" s="152"/>
      <c r="AQ246" s="152"/>
      <c r="AR246" s="152"/>
      <c r="AS246" s="152"/>
      <c r="AT246" s="152"/>
      <c r="AU246" s="152"/>
      <c r="AV246" s="152"/>
      <c r="AW246" s="152"/>
      <c r="AX246" s="409"/>
    </row>
    <row r="247" spans="1:50" ht="67.5" customHeight="1" x14ac:dyDescent="0.15">
      <c r="A247" s="358" t="s">
        <v>46</v>
      </c>
      <c r="B247" s="917"/>
      <c r="C247" s="317" t="s">
        <v>50</v>
      </c>
      <c r="D247" s="737"/>
      <c r="E247" s="737"/>
      <c r="F247" s="738"/>
      <c r="G247" s="920" t="s">
        <v>741</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742</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838</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42" t="s">
        <v>133</v>
      </c>
      <c r="B252" s="343"/>
      <c r="C252" s="343"/>
      <c r="D252" s="343"/>
      <c r="E252" s="344"/>
      <c r="F252" s="916" t="s">
        <v>839</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42" t="s">
        <v>133</v>
      </c>
      <c r="B254" s="343"/>
      <c r="C254" s="343"/>
      <c r="D254" s="343"/>
      <c r="E254" s="344"/>
      <c r="F254" s="345" t="s">
        <v>841</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317</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359</v>
      </c>
      <c r="B258" s="105"/>
      <c r="C258" s="105"/>
      <c r="D258" s="106"/>
      <c r="E258" s="338" t="s">
        <v>714</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1" t="s">
        <v>358</v>
      </c>
      <c r="B259" s="271"/>
      <c r="C259" s="271"/>
      <c r="D259" s="271"/>
      <c r="E259" s="338" t="s">
        <v>715</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1" t="s">
        <v>357</v>
      </c>
      <c r="B260" s="271"/>
      <c r="C260" s="271"/>
      <c r="D260" s="271"/>
      <c r="E260" s="338" t="s">
        <v>716</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1" t="s">
        <v>356</v>
      </c>
      <c r="B261" s="271"/>
      <c r="C261" s="271"/>
      <c r="D261" s="271"/>
      <c r="E261" s="338" t="s">
        <v>717</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1" t="s">
        <v>355</v>
      </c>
      <c r="B262" s="271"/>
      <c r="C262" s="271"/>
      <c r="D262" s="271"/>
      <c r="E262" s="338" t="s">
        <v>718</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1" t="s">
        <v>354</v>
      </c>
      <c r="B263" s="271"/>
      <c r="C263" s="271"/>
      <c r="D263" s="271"/>
      <c r="E263" s="338" t="s">
        <v>719</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1" t="s">
        <v>353</v>
      </c>
      <c r="B264" s="271"/>
      <c r="C264" s="271"/>
      <c r="D264" s="271"/>
      <c r="E264" s="338" t="s">
        <v>720</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1" t="s">
        <v>352</v>
      </c>
      <c r="B265" s="271"/>
      <c r="C265" s="271"/>
      <c r="D265" s="271"/>
      <c r="E265" s="338" t="s">
        <v>721</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1" t="s">
        <v>499</v>
      </c>
      <c r="B266" s="271"/>
      <c r="C266" s="271"/>
      <c r="D266" s="271"/>
      <c r="E266" s="115" t="s">
        <v>690</v>
      </c>
      <c r="F266" s="101"/>
      <c r="G266" s="101"/>
      <c r="H266" s="92" t="str">
        <f>IF(E266="","","-")</f>
        <v>-</v>
      </c>
      <c r="I266" s="101"/>
      <c r="J266" s="101"/>
      <c r="K266" s="92" t="str">
        <f>IF(I266="","","-")</f>
        <v/>
      </c>
      <c r="L266" s="116">
        <v>173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174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723</v>
      </c>
      <c r="H268" s="101"/>
      <c r="I268" s="101"/>
      <c r="J268" s="100"/>
      <c r="K268" s="100"/>
      <c r="L268" s="116">
        <v>177</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346</v>
      </c>
      <c r="B269" s="327"/>
      <c r="C269" s="327"/>
      <c r="D269" s="327"/>
      <c r="E269" s="327"/>
      <c r="F269" s="328"/>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348</v>
      </c>
      <c r="B308" s="333"/>
      <c r="C308" s="333"/>
      <c r="D308" s="333"/>
      <c r="E308" s="333"/>
      <c r="F308" s="334"/>
      <c r="G308" s="313" t="s">
        <v>798</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799</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743</v>
      </c>
      <c r="H310" s="304"/>
      <c r="I310" s="304"/>
      <c r="J310" s="304"/>
      <c r="K310" s="305"/>
      <c r="L310" s="306" t="s">
        <v>744</v>
      </c>
      <c r="M310" s="307"/>
      <c r="N310" s="307"/>
      <c r="O310" s="307"/>
      <c r="P310" s="307"/>
      <c r="Q310" s="307"/>
      <c r="R310" s="307"/>
      <c r="S310" s="307"/>
      <c r="T310" s="307"/>
      <c r="U310" s="307"/>
      <c r="V310" s="307"/>
      <c r="W310" s="307"/>
      <c r="X310" s="308"/>
      <c r="Y310" s="309">
        <v>10.1</v>
      </c>
      <c r="Z310" s="310"/>
      <c r="AA310" s="310"/>
      <c r="AB310" s="311"/>
      <c r="AC310" s="303" t="s">
        <v>745</v>
      </c>
      <c r="AD310" s="304"/>
      <c r="AE310" s="304"/>
      <c r="AF310" s="304"/>
      <c r="AG310" s="305"/>
      <c r="AH310" s="306" t="s">
        <v>746</v>
      </c>
      <c r="AI310" s="307"/>
      <c r="AJ310" s="307"/>
      <c r="AK310" s="307"/>
      <c r="AL310" s="307"/>
      <c r="AM310" s="307"/>
      <c r="AN310" s="307"/>
      <c r="AO310" s="307"/>
      <c r="AP310" s="307"/>
      <c r="AQ310" s="307"/>
      <c r="AR310" s="307"/>
      <c r="AS310" s="307"/>
      <c r="AT310" s="308"/>
      <c r="AU310" s="309">
        <v>7.9</v>
      </c>
      <c r="AV310" s="310"/>
      <c r="AW310" s="310"/>
      <c r="AX310" s="312"/>
    </row>
    <row r="311" spans="1:50" ht="24.75" customHeight="1" x14ac:dyDescent="0.1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10.1</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7.9</v>
      </c>
      <c r="AV320" s="290"/>
      <c r="AW320" s="290"/>
      <c r="AX320" s="292"/>
    </row>
    <row r="321" spans="1:51" ht="24.75" customHeight="1" x14ac:dyDescent="0.15">
      <c r="A321" s="335"/>
      <c r="B321" s="336"/>
      <c r="C321" s="336"/>
      <c r="D321" s="336"/>
      <c r="E321" s="336"/>
      <c r="F321" s="337"/>
      <c r="G321" s="313" t="s">
        <v>800</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1</v>
      </c>
    </row>
    <row r="322" spans="1:51" ht="24.75"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1</v>
      </c>
    </row>
    <row r="323" spans="1:51" ht="24.75" customHeight="1" x14ac:dyDescent="0.15">
      <c r="A323" s="335"/>
      <c r="B323" s="336"/>
      <c r="C323" s="336"/>
      <c r="D323" s="336"/>
      <c r="E323" s="336"/>
      <c r="F323" s="337"/>
      <c r="G323" s="303" t="s">
        <v>747</v>
      </c>
      <c r="H323" s="304"/>
      <c r="I323" s="304"/>
      <c r="J323" s="304"/>
      <c r="K323" s="305"/>
      <c r="L323" s="306" t="s">
        <v>748</v>
      </c>
      <c r="M323" s="307"/>
      <c r="N323" s="307"/>
      <c r="O323" s="307"/>
      <c r="P323" s="307"/>
      <c r="Q323" s="307"/>
      <c r="R323" s="307"/>
      <c r="S323" s="307"/>
      <c r="T323" s="307"/>
      <c r="U323" s="307"/>
      <c r="V323" s="307"/>
      <c r="W323" s="307"/>
      <c r="X323" s="308"/>
      <c r="Y323" s="309">
        <v>2.7</v>
      </c>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1</v>
      </c>
    </row>
    <row r="324" spans="1:51" ht="24.75"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1</v>
      </c>
    </row>
    <row r="325" spans="1:51" ht="24.75"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1</v>
      </c>
    </row>
    <row r="326" spans="1:51" ht="24.75"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1</v>
      </c>
    </row>
    <row r="327" spans="1:51" ht="24.75"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1</v>
      </c>
    </row>
    <row r="328" spans="1:51" ht="24.75"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1</v>
      </c>
    </row>
    <row r="329" spans="1:51" ht="24.75"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1</v>
      </c>
    </row>
    <row r="330" spans="1:51" ht="24.75"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1</v>
      </c>
    </row>
    <row r="331" spans="1:51" ht="24.75"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1</v>
      </c>
    </row>
    <row r="332" spans="1:51" ht="24.75"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1</v>
      </c>
    </row>
    <row r="333" spans="1:51" ht="24.75" customHeight="1" x14ac:dyDescent="0.15">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2.7</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1</v>
      </c>
    </row>
    <row r="334" spans="1:51" ht="24.75" hidden="1" customHeight="1" x14ac:dyDescent="0.15">
      <c r="A334" s="335"/>
      <c r="B334" s="336"/>
      <c r="C334" s="336"/>
      <c r="D334" s="336"/>
      <c r="E334" s="336"/>
      <c r="F334" s="337"/>
      <c r="G334" s="313" t="s">
        <v>296</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297</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660</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311</v>
      </c>
      <c r="AM360" s="283"/>
      <c r="AN360" s="283"/>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801</v>
      </c>
      <c r="D366" s="265"/>
      <c r="E366" s="265"/>
      <c r="F366" s="265"/>
      <c r="G366" s="265"/>
      <c r="H366" s="265"/>
      <c r="I366" s="265"/>
      <c r="J366" s="248">
        <v>4120001051530</v>
      </c>
      <c r="K366" s="249"/>
      <c r="L366" s="249"/>
      <c r="M366" s="249"/>
      <c r="N366" s="249"/>
      <c r="O366" s="249"/>
      <c r="P366" s="250" t="s">
        <v>744</v>
      </c>
      <c r="Q366" s="250"/>
      <c r="R366" s="250"/>
      <c r="S366" s="250"/>
      <c r="T366" s="250"/>
      <c r="U366" s="250"/>
      <c r="V366" s="250"/>
      <c r="W366" s="250"/>
      <c r="X366" s="250"/>
      <c r="Y366" s="251">
        <v>10.098000000000001</v>
      </c>
      <c r="Z366" s="252"/>
      <c r="AA366" s="252"/>
      <c r="AB366" s="253"/>
      <c r="AC366" s="237" t="s">
        <v>759</v>
      </c>
      <c r="AD366" s="238"/>
      <c r="AE366" s="238"/>
      <c r="AF366" s="238"/>
      <c r="AG366" s="238"/>
      <c r="AH366" s="268">
        <v>1</v>
      </c>
      <c r="AI366" s="269"/>
      <c r="AJ366" s="269"/>
      <c r="AK366" s="269"/>
      <c r="AL366" s="241">
        <v>98.5</v>
      </c>
      <c r="AM366" s="242"/>
      <c r="AN366" s="242"/>
      <c r="AO366" s="243"/>
      <c r="AP366" s="244"/>
      <c r="AQ366" s="244"/>
      <c r="AR366" s="244"/>
      <c r="AS366" s="244"/>
      <c r="AT366" s="244"/>
      <c r="AU366" s="244"/>
      <c r="AV366" s="244"/>
      <c r="AW366" s="244"/>
      <c r="AX366" s="244"/>
    </row>
    <row r="367" spans="1:51" ht="30" customHeight="1" x14ac:dyDescent="0.15">
      <c r="A367" s="245">
        <v>2</v>
      </c>
      <c r="B367" s="245">
        <v>1</v>
      </c>
      <c r="C367" s="266" t="s">
        <v>802</v>
      </c>
      <c r="D367" s="265"/>
      <c r="E367" s="265"/>
      <c r="F367" s="265"/>
      <c r="G367" s="265"/>
      <c r="H367" s="265"/>
      <c r="I367" s="265"/>
      <c r="J367" s="248">
        <v>4330001006307</v>
      </c>
      <c r="K367" s="249"/>
      <c r="L367" s="249"/>
      <c r="M367" s="249"/>
      <c r="N367" s="249"/>
      <c r="O367" s="249"/>
      <c r="P367" s="250" t="s">
        <v>749</v>
      </c>
      <c r="Q367" s="250"/>
      <c r="R367" s="250"/>
      <c r="S367" s="250"/>
      <c r="T367" s="250"/>
      <c r="U367" s="250"/>
      <c r="V367" s="250"/>
      <c r="W367" s="250"/>
      <c r="X367" s="250"/>
      <c r="Y367" s="251">
        <v>1.496</v>
      </c>
      <c r="Z367" s="252"/>
      <c r="AA367" s="252"/>
      <c r="AB367" s="253"/>
      <c r="AC367" s="237" t="s">
        <v>760</v>
      </c>
      <c r="AD367" s="238"/>
      <c r="AE367" s="238"/>
      <c r="AF367" s="238"/>
      <c r="AG367" s="238"/>
      <c r="AH367" s="268" t="s">
        <v>699</v>
      </c>
      <c r="AI367" s="269"/>
      <c r="AJ367" s="269"/>
      <c r="AK367" s="269"/>
      <c r="AL367" s="241" t="s">
        <v>699</v>
      </c>
      <c r="AM367" s="242"/>
      <c r="AN367" s="242"/>
      <c r="AO367" s="243"/>
      <c r="AP367" s="244"/>
      <c r="AQ367" s="244"/>
      <c r="AR367" s="244"/>
      <c r="AS367" s="244"/>
      <c r="AT367" s="244"/>
      <c r="AU367" s="244"/>
      <c r="AV367" s="244"/>
      <c r="AW367" s="244"/>
      <c r="AX367" s="244"/>
      <c r="AY367">
        <f>COUNTA($C$367)</f>
        <v>1</v>
      </c>
    </row>
    <row r="368" spans="1:51" ht="30" customHeight="1" x14ac:dyDescent="0.15">
      <c r="A368" s="245">
        <v>3</v>
      </c>
      <c r="B368" s="245">
        <v>1</v>
      </c>
      <c r="C368" s="266" t="s">
        <v>802</v>
      </c>
      <c r="D368" s="265"/>
      <c r="E368" s="265"/>
      <c r="F368" s="265"/>
      <c r="G368" s="265"/>
      <c r="H368" s="265"/>
      <c r="I368" s="265"/>
      <c r="J368" s="248">
        <v>4330001006307</v>
      </c>
      <c r="K368" s="249"/>
      <c r="L368" s="249"/>
      <c r="M368" s="249"/>
      <c r="N368" s="249"/>
      <c r="O368" s="249"/>
      <c r="P368" s="267" t="s">
        <v>750</v>
      </c>
      <c r="Q368" s="250"/>
      <c r="R368" s="250"/>
      <c r="S368" s="250"/>
      <c r="T368" s="250"/>
      <c r="U368" s="250"/>
      <c r="V368" s="250"/>
      <c r="W368" s="250"/>
      <c r="X368" s="250"/>
      <c r="Y368" s="251">
        <v>1.496</v>
      </c>
      <c r="Z368" s="252"/>
      <c r="AA368" s="252"/>
      <c r="AB368" s="253"/>
      <c r="AC368" s="237" t="s">
        <v>760</v>
      </c>
      <c r="AD368" s="238"/>
      <c r="AE368" s="238"/>
      <c r="AF368" s="238"/>
      <c r="AG368" s="238"/>
      <c r="AH368" s="239" t="s">
        <v>699</v>
      </c>
      <c r="AI368" s="240"/>
      <c r="AJ368" s="240"/>
      <c r="AK368" s="240"/>
      <c r="AL368" s="241" t="s">
        <v>699</v>
      </c>
      <c r="AM368" s="242"/>
      <c r="AN368" s="242"/>
      <c r="AO368" s="243"/>
      <c r="AP368" s="244"/>
      <c r="AQ368" s="244"/>
      <c r="AR368" s="244"/>
      <c r="AS368" s="244"/>
      <c r="AT368" s="244"/>
      <c r="AU368" s="244"/>
      <c r="AV368" s="244"/>
      <c r="AW368" s="244"/>
      <c r="AX368" s="244"/>
      <c r="AY368">
        <f>COUNTA($C$368)</f>
        <v>1</v>
      </c>
    </row>
    <row r="369" spans="1:51" ht="30" customHeight="1" x14ac:dyDescent="0.15">
      <c r="A369" s="245">
        <v>4</v>
      </c>
      <c r="B369" s="245">
        <v>1</v>
      </c>
      <c r="C369" s="266" t="s">
        <v>803</v>
      </c>
      <c r="D369" s="265"/>
      <c r="E369" s="265"/>
      <c r="F369" s="265"/>
      <c r="G369" s="265"/>
      <c r="H369" s="265"/>
      <c r="I369" s="265"/>
      <c r="J369" s="248">
        <v>2010701022595</v>
      </c>
      <c r="K369" s="249"/>
      <c r="L369" s="249"/>
      <c r="M369" s="249"/>
      <c r="N369" s="249"/>
      <c r="O369" s="249"/>
      <c r="P369" s="267" t="s">
        <v>751</v>
      </c>
      <c r="Q369" s="250"/>
      <c r="R369" s="250"/>
      <c r="S369" s="250"/>
      <c r="T369" s="250"/>
      <c r="U369" s="250"/>
      <c r="V369" s="250"/>
      <c r="W369" s="250"/>
      <c r="X369" s="250"/>
      <c r="Y369" s="251">
        <v>0.44484000000000001</v>
      </c>
      <c r="Z369" s="252"/>
      <c r="AA369" s="252"/>
      <c r="AB369" s="253"/>
      <c r="AC369" s="237" t="s">
        <v>760</v>
      </c>
      <c r="AD369" s="238"/>
      <c r="AE369" s="238"/>
      <c r="AF369" s="238"/>
      <c r="AG369" s="238"/>
      <c r="AH369" s="239" t="s">
        <v>699</v>
      </c>
      <c r="AI369" s="240"/>
      <c r="AJ369" s="240"/>
      <c r="AK369" s="240"/>
      <c r="AL369" s="241" t="s">
        <v>699</v>
      </c>
      <c r="AM369" s="242"/>
      <c r="AN369" s="242"/>
      <c r="AO369" s="243"/>
      <c r="AP369" s="244"/>
      <c r="AQ369" s="244"/>
      <c r="AR369" s="244"/>
      <c r="AS369" s="244"/>
      <c r="AT369" s="244"/>
      <c r="AU369" s="244"/>
      <c r="AV369" s="244"/>
      <c r="AW369" s="244"/>
      <c r="AX369" s="244"/>
      <c r="AY369">
        <f>COUNTA($C$369)</f>
        <v>1</v>
      </c>
    </row>
    <row r="370" spans="1:51" ht="30" customHeight="1" x14ac:dyDescent="0.15">
      <c r="A370" s="245">
        <v>5</v>
      </c>
      <c r="B370" s="245">
        <v>1</v>
      </c>
      <c r="C370" s="266" t="s">
        <v>803</v>
      </c>
      <c r="D370" s="265"/>
      <c r="E370" s="265"/>
      <c r="F370" s="265"/>
      <c r="G370" s="265"/>
      <c r="H370" s="265"/>
      <c r="I370" s="265"/>
      <c r="J370" s="248">
        <v>2010701022595</v>
      </c>
      <c r="K370" s="249"/>
      <c r="L370" s="249"/>
      <c r="M370" s="249"/>
      <c r="N370" s="249"/>
      <c r="O370" s="249"/>
      <c r="P370" s="250" t="s">
        <v>752</v>
      </c>
      <c r="Q370" s="250"/>
      <c r="R370" s="250"/>
      <c r="S370" s="250"/>
      <c r="T370" s="250"/>
      <c r="U370" s="250"/>
      <c r="V370" s="250"/>
      <c r="W370" s="250"/>
      <c r="X370" s="250"/>
      <c r="Y370" s="251">
        <v>4.895E-2</v>
      </c>
      <c r="Z370" s="252"/>
      <c r="AA370" s="252"/>
      <c r="AB370" s="253"/>
      <c r="AC370" s="237" t="s">
        <v>760</v>
      </c>
      <c r="AD370" s="238"/>
      <c r="AE370" s="238"/>
      <c r="AF370" s="238"/>
      <c r="AG370" s="238"/>
      <c r="AH370" s="239" t="s">
        <v>699</v>
      </c>
      <c r="AI370" s="240"/>
      <c r="AJ370" s="240"/>
      <c r="AK370" s="240"/>
      <c r="AL370" s="241" t="s">
        <v>699</v>
      </c>
      <c r="AM370" s="242"/>
      <c r="AN370" s="242"/>
      <c r="AO370" s="243"/>
      <c r="AP370" s="244"/>
      <c r="AQ370" s="244"/>
      <c r="AR370" s="244"/>
      <c r="AS370" s="244"/>
      <c r="AT370" s="244"/>
      <c r="AU370" s="244"/>
      <c r="AV370" s="244"/>
      <c r="AW370" s="244"/>
      <c r="AX370" s="244"/>
      <c r="AY370">
        <f>COUNTA($C$370)</f>
        <v>1</v>
      </c>
    </row>
    <row r="371" spans="1:51" ht="30" customHeight="1" x14ac:dyDescent="0.15">
      <c r="A371" s="245">
        <v>6</v>
      </c>
      <c r="B371" s="245">
        <v>1</v>
      </c>
      <c r="C371" s="266" t="s">
        <v>803</v>
      </c>
      <c r="D371" s="265"/>
      <c r="E371" s="265"/>
      <c r="F371" s="265"/>
      <c r="G371" s="265"/>
      <c r="H371" s="265"/>
      <c r="I371" s="265"/>
      <c r="J371" s="248">
        <v>2010701022595</v>
      </c>
      <c r="K371" s="249"/>
      <c r="L371" s="249"/>
      <c r="M371" s="249"/>
      <c r="N371" s="249"/>
      <c r="O371" s="249"/>
      <c r="P371" s="250" t="s">
        <v>751</v>
      </c>
      <c r="Q371" s="250"/>
      <c r="R371" s="250"/>
      <c r="S371" s="250"/>
      <c r="T371" s="250"/>
      <c r="U371" s="250"/>
      <c r="V371" s="250"/>
      <c r="W371" s="250"/>
      <c r="X371" s="250"/>
      <c r="Y371" s="251">
        <v>0.99</v>
      </c>
      <c r="Z371" s="252"/>
      <c r="AA371" s="252"/>
      <c r="AB371" s="253"/>
      <c r="AC371" s="237" t="s">
        <v>760</v>
      </c>
      <c r="AD371" s="238"/>
      <c r="AE371" s="238"/>
      <c r="AF371" s="238"/>
      <c r="AG371" s="238"/>
      <c r="AH371" s="239" t="s">
        <v>699</v>
      </c>
      <c r="AI371" s="240"/>
      <c r="AJ371" s="240"/>
      <c r="AK371" s="240"/>
      <c r="AL371" s="241" t="s">
        <v>699</v>
      </c>
      <c r="AM371" s="242"/>
      <c r="AN371" s="242"/>
      <c r="AO371" s="243"/>
      <c r="AP371" s="244"/>
      <c r="AQ371" s="244"/>
      <c r="AR371" s="244"/>
      <c r="AS371" s="244"/>
      <c r="AT371" s="244"/>
      <c r="AU371" s="244"/>
      <c r="AV371" s="244"/>
      <c r="AW371" s="244"/>
      <c r="AX371" s="244"/>
      <c r="AY371">
        <f>COUNTA($C$371)</f>
        <v>1</v>
      </c>
    </row>
    <row r="372" spans="1:51" ht="30" customHeight="1" x14ac:dyDescent="0.15">
      <c r="A372" s="245">
        <v>7</v>
      </c>
      <c r="B372" s="245">
        <v>1</v>
      </c>
      <c r="C372" s="266" t="s">
        <v>803</v>
      </c>
      <c r="D372" s="265"/>
      <c r="E372" s="265"/>
      <c r="F372" s="265"/>
      <c r="G372" s="265"/>
      <c r="H372" s="265"/>
      <c r="I372" s="265"/>
      <c r="J372" s="248">
        <v>2010701022595</v>
      </c>
      <c r="K372" s="249"/>
      <c r="L372" s="249"/>
      <c r="M372" s="249"/>
      <c r="N372" s="249"/>
      <c r="O372" s="249"/>
      <c r="P372" s="250" t="s">
        <v>753</v>
      </c>
      <c r="Q372" s="250"/>
      <c r="R372" s="250"/>
      <c r="S372" s="250"/>
      <c r="T372" s="250"/>
      <c r="U372" s="250"/>
      <c r="V372" s="250"/>
      <c r="W372" s="250"/>
      <c r="X372" s="250"/>
      <c r="Y372" s="251">
        <v>1.4630000000000001</v>
      </c>
      <c r="Z372" s="252"/>
      <c r="AA372" s="252"/>
      <c r="AB372" s="253"/>
      <c r="AC372" s="237" t="s">
        <v>760</v>
      </c>
      <c r="AD372" s="238"/>
      <c r="AE372" s="238"/>
      <c r="AF372" s="238"/>
      <c r="AG372" s="238"/>
      <c r="AH372" s="239" t="s">
        <v>699</v>
      </c>
      <c r="AI372" s="240"/>
      <c r="AJ372" s="240"/>
      <c r="AK372" s="240"/>
      <c r="AL372" s="241" t="s">
        <v>699</v>
      </c>
      <c r="AM372" s="242"/>
      <c r="AN372" s="242"/>
      <c r="AO372" s="243"/>
      <c r="AP372" s="244"/>
      <c r="AQ372" s="244"/>
      <c r="AR372" s="244"/>
      <c r="AS372" s="244"/>
      <c r="AT372" s="244"/>
      <c r="AU372" s="244"/>
      <c r="AV372" s="244"/>
      <c r="AW372" s="244"/>
      <c r="AX372" s="244"/>
      <c r="AY372">
        <f>COUNTA($C$372)</f>
        <v>1</v>
      </c>
    </row>
    <row r="373" spans="1:51" ht="30" customHeight="1" x14ac:dyDescent="0.15">
      <c r="A373" s="245">
        <v>8</v>
      </c>
      <c r="B373" s="245">
        <v>1</v>
      </c>
      <c r="C373" s="266" t="s">
        <v>804</v>
      </c>
      <c r="D373" s="265"/>
      <c r="E373" s="265"/>
      <c r="F373" s="265"/>
      <c r="G373" s="265"/>
      <c r="H373" s="265"/>
      <c r="I373" s="265"/>
      <c r="J373" s="248">
        <v>5010601014145</v>
      </c>
      <c r="K373" s="249"/>
      <c r="L373" s="249"/>
      <c r="M373" s="249"/>
      <c r="N373" s="249"/>
      <c r="O373" s="249"/>
      <c r="P373" s="250" t="s">
        <v>754</v>
      </c>
      <c r="Q373" s="250"/>
      <c r="R373" s="250"/>
      <c r="S373" s="250"/>
      <c r="T373" s="250"/>
      <c r="U373" s="250"/>
      <c r="V373" s="250"/>
      <c r="W373" s="250"/>
      <c r="X373" s="250"/>
      <c r="Y373" s="251">
        <v>2.86</v>
      </c>
      <c r="Z373" s="252"/>
      <c r="AA373" s="252"/>
      <c r="AB373" s="253"/>
      <c r="AC373" s="237" t="s">
        <v>761</v>
      </c>
      <c r="AD373" s="238"/>
      <c r="AE373" s="238"/>
      <c r="AF373" s="238"/>
      <c r="AG373" s="238"/>
      <c r="AH373" s="239" t="s">
        <v>699</v>
      </c>
      <c r="AI373" s="240"/>
      <c r="AJ373" s="240"/>
      <c r="AK373" s="240"/>
      <c r="AL373" s="241" t="s">
        <v>699</v>
      </c>
      <c r="AM373" s="242"/>
      <c r="AN373" s="242"/>
      <c r="AO373" s="243"/>
      <c r="AP373" s="244"/>
      <c r="AQ373" s="244"/>
      <c r="AR373" s="244"/>
      <c r="AS373" s="244"/>
      <c r="AT373" s="244"/>
      <c r="AU373" s="244"/>
      <c r="AV373" s="244"/>
      <c r="AW373" s="244"/>
      <c r="AX373" s="244"/>
      <c r="AY373">
        <f>COUNTA($C$373)</f>
        <v>1</v>
      </c>
    </row>
    <row r="374" spans="1:51" ht="30" customHeight="1" x14ac:dyDescent="0.15">
      <c r="A374" s="245">
        <v>9</v>
      </c>
      <c r="B374" s="245">
        <v>1</v>
      </c>
      <c r="C374" s="266" t="s">
        <v>805</v>
      </c>
      <c r="D374" s="265"/>
      <c r="E374" s="265"/>
      <c r="F374" s="265"/>
      <c r="G374" s="265"/>
      <c r="H374" s="265"/>
      <c r="I374" s="265"/>
      <c r="J374" s="248">
        <v>2010401093128</v>
      </c>
      <c r="K374" s="249"/>
      <c r="L374" s="249"/>
      <c r="M374" s="249"/>
      <c r="N374" s="249"/>
      <c r="O374" s="249"/>
      <c r="P374" s="250" t="s">
        <v>755</v>
      </c>
      <c r="Q374" s="250"/>
      <c r="R374" s="250"/>
      <c r="S374" s="250"/>
      <c r="T374" s="250"/>
      <c r="U374" s="250"/>
      <c r="V374" s="250"/>
      <c r="W374" s="250"/>
      <c r="X374" s="250"/>
      <c r="Y374" s="251">
        <v>2.5703040000000001</v>
      </c>
      <c r="Z374" s="252"/>
      <c r="AA374" s="252"/>
      <c r="AB374" s="253"/>
      <c r="AC374" s="237" t="s">
        <v>759</v>
      </c>
      <c r="AD374" s="238"/>
      <c r="AE374" s="238"/>
      <c r="AF374" s="238"/>
      <c r="AG374" s="238"/>
      <c r="AH374" s="239">
        <v>2</v>
      </c>
      <c r="AI374" s="240"/>
      <c r="AJ374" s="240"/>
      <c r="AK374" s="240"/>
      <c r="AL374" s="241">
        <v>88.3</v>
      </c>
      <c r="AM374" s="242"/>
      <c r="AN374" s="242"/>
      <c r="AO374" s="243"/>
      <c r="AP374" s="244"/>
      <c r="AQ374" s="244"/>
      <c r="AR374" s="244"/>
      <c r="AS374" s="244"/>
      <c r="AT374" s="244"/>
      <c r="AU374" s="244"/>
      <c r="AV374" s="244"/>
      <c r="AW374" s="244"/>
      <c r="AX374" s="244"/>
      <c r="AY374">
        <f>COUNTA($C$374)</f>
        <v>1</v>
      </c>
    </row>
    <row r="375" spans="1:51" ht="30" customHeight="1" x14ac:dyDescent="0.15">
      <c r="A375" s="245">
        <v>10</v>
      </c>
      <c r="B375" s="245">
        <v>1</v>
      </c>
      <c r="C375" s="266" t="s">
        <v>806</v>
      </c>
      <c r="D375" s="265"/>
      <c r="E375" s="265"/>
      <c r="F375" s="265"/>
      <c r="G375" s="265"/>
      <c r="H375" s="265"/>
      <c r="I375" s="265"/>
      <c r="J375" s="248">
        <v>5010401008297</v>
      </c>
      <c r="K375" s="249"/>
      <c r="L375" s="249"/>
      <c r="M375" s="249"/>
      <c r="N375" s="249"/>
      <c r="O375" s="249"/>
      <c r="P375" s="250" t="s">
        <v>756</v>
      </c>
      <c r="Q375" s="250"/>
      <c r="R375" s="250"/>
      <c r="S375" s="250"/>
      <c r="T375" s="250"/>
      <c r="U375" s="250"/>
      <c r="V375" s="250"/>
      <c r="W375" s="250"/>
      <c r="X375" s="250"/>
      <c r="Y375" s="251">
        <v>2.424312</v>
      </c>
      <c r="Z375" s="252"/>
      <c r="AA375" s="252"/>
      <c r="AB375" s="253"/>
      <c r="AC375" s="237" t="s">
        <v>762</v>
      </c>
      <c r="AD375" s="238"/>
      <c r="AE375" s="238"/>
      <c r="AF375" s="238"/>
      <c r="AG375" s="238"/>
      <c r="AH375" s="239" t="s">
        <v>699</v>
      </c>
      <c r="AI375" s="240"/>
      <c r="AJ375" s="240"/>
      <c r="AK375" s="240"/>
      <c r="AL375" s="241" t="s">
        <v>699</v>
      </c>
      <c r="AM375" s="242"/>
      <c r="AN375" s="242"/>
      <c r="AO375" s="243"/>
      <c r="AP375" s="244"/>
      <c r="AQ375" s="244"/>
      <c r="AR375" s="244"/>
      <c r="AS375" s="244"/>
      <c r="AT375" s="244"/>
      <c r="AU375" s="244"/>
      <c r="AV375" s="244"/>
      <c r="AW375" s="244"/>
      <c r="AX375" s="244"/>
      <c r="AY375">
        <f>COUNTA($C$375)</f>
        <v>1</v>
      </c>
    </row>
    <row r="376" spans="1:51" ht="30" customHeight="1" x14ac:dyDescent="0.15">
      <c r="A376" s="245">
        <v>11</v>
      </c>
      <c r="B376" s="245">
        <v>1</v>
      </c>
      <c r="C376" s="266" t="s">
        <v>807</v>
      </c>
      <c r="D376" s="265"/>
      <c r="E376" s="265"/>
      <c r="F376" s="265"/>
      <c r="G376" s="265"/>
      <c r="H376" s="265"/>
      <c r="I376" s="265"/>
      <c r="J376" s="248">
        <v>1010401011569</v>
      </c>
      <c r="K376" s="249"/>
      <c r="L376" s="249"/>
      <c r="M376" s="249"/>
      <c r="N376" s="249"/>
      <c r="O376" s="249"/>
      <c r="P376" s="250" t="s">
        <v>757</v>
      </c>
      <c r="Q376" s="250"/>
      <c r="R376" s="250"/>
      <c r="S376" s="250"/>
      <c r="T376" s="250"/>
      <c r="U376" s="250"/>
      <c r="V376" s="250"/>
      <c r="W376" s="250"/>
      <c r="X376" s="250"/>
      <c r="Y376" s="251">
        <v>0.736846</v>
      </c>
      <c r="Z376" s="252"/>
      <c r="AA376" s="252"/>
      <c r="AB376" s="253"/>
      <c r="AC376" s="237" t="s">
        <v>760</v>
      </c>
      <c r="AD376" s="238"/>
      <c r="AE376" s="238"/>
      <c r="AF376" s="238"/>
      <c r="AG376" s="238"/>
      <c r="AH376" s="239" t="s">
        <v>699</v>
      </c>
      <c r="AI376" s="240"/>
      <c r="AJ376" s="240"/>
      <c r="AK376" s="240"/>
      <c r="AL376" s="241" t="s">
        <v>699</v>
      </c>
      <c r="AM376" s="242"/>
      <c r="AN376" s="242"/>
      <c r="AO376" s="243"/>
      <c r="AP376" s="244"/>
      <c r="AQ376" s="244"/>
      <c r="AR376" s="244"/>
      <c r="AS376" s="244"/>
      <c r="AT376" s="244"/>
      <c r="AU376" s="244"/>
      <c r="AV376" s="244"/>
      <c r="AW376" s="244"/>
      <c r="AX376" s="244"/>
      <c r="AY376">
        <f>COUNTA($C$376)</f>
        <v>1</v>
      </c>
    </row>
    <row r="377" spans="1:51" ht="30" customHeight="1" x14ac:dyDescent="0.15">
      <c r="A377" s="245">
        <v>12</v>
      </c>
      <c r="B377" s="245">
        <v>1</v>
      </c>
      <c r="C377" s="266" t="s">
        <v>807</v>
      </c>
      <c r="D377" s="265"/>
      <c r="E377" s="265"/>
      <c r="F377" s="265"/>
      <c r="G377" s="265"/>
      <c r="H377" s="265"/>
      <c r="I377" s="265"/>
      <c r="J377" s="248">
        <v>1010401011569</v>
      </c>
      <c r="K377" s="249"/>
      <c r="L377" s="249"/>
      <c r="M377" s="249"/>
      <c r="N377" s="249"/>
      <c r="O377" s="249"/>
      <c r="P377" s="250" t="s">
        <v>758</v>
      </c>
      <c r="Q377" s="250"/>
      <c r="R377" s="250"/>
      <c r="S377" s="250"/>
      <c r="T377" s="250"/>
      <c r="U377" s="250"/>
      <c r="V377" s="250"/>
      <c r="W377" s="250"/>
      <c r="X377" s="250"/>
      <c r="Y377" s="251">
        <v>0.94445999999999997</v>
      </c>
      <c r="Z377" s="252"/>
      <c r="AA377" s="252"/>
      <c r="AB377" s="253"/>
      <c r="AC377" s="237" t="s">
        <v>760</v>
      </c>
      <c r="AD377" s="238"/>
      <c r="AE377" s="238"/>
      <c r="AF377" s="238"/>
      <c r="AG377" s="238"/>
      <c r="AH377" s="239" t="s">
        <v>699</v>
      </c>
      <c r="AI377" s="240"/>
      <c r="AJ377" s="240"/>
      <c r="AK377" s="240"/>
      <c r="AL377" s="241" t="s">
        <v>699</v>
      </c>
      <c r="AM377" s="242"/>
      <c r="AN377" s="242"/>
      <c r="AO377" s="243"/>
      <c r="AP377" s="244"/>
      <c r="AQ377" s="244"/>
      <c r="AR377" s="244"/>
      <c r="AS377" s="244"/>
      <c r="AT377" s="244"/>
      <c r="AU377" s="244"/>
      <c r="AV377" s="244"/>
      <c r="AW377" s="244"/>
      <c r="AX377" s="244"/>
      <c r="AY377">
        <f>COUNTA($C$377)</f>
        <v>1</v>
      </c>
    </row>
    <row r="378" spans="1:51" ht="30" customHeight="1" x14ac:dyDescent="0.15">
      <c r="A378" s="245">
        <v>13</v>
      </c>
      <c r="B378" s="245">
        <v>1</v>
      </c>
      <c r="C378" s="266" t="s">
        <v>808</v>
      </c>
      <c r="D378" s="265"/>
      <c r="E378" s="265"/>
      <c r="F378" s="265"/>
      <c r="G378" s="265"/>
      <c r="H378" s="265"/>
      <c r="I378" s="265"/>
      <c r="J378" s="248">
        <v>5010401096945</v>
      </c>
      <c r="K378" s="249"/>
      <c r="L378" s="249"/>
      <c r="M378" s="249"/>
      <c r="N378" s="249"/>
      <c r="O378" s="249"/>
      <c r="P378" s="250" t="s">
        <v>751</v>
      </c>
      <c r="Q378" s="250"/>
      <c r="R378" s="250"/>
      <c r="S378" s="250"/>
      <c r="T378" s="250"/>
      <c r="U378" s="250"/>
      <c r="V378" s="250"/>
      <c r="W378" s="250"/>
      <c r="X378" s="250"/>
      <c r="Y378" s="251">
        <v>1.59093</v>
      </c>
      <c r="Z378" s="252"/>
      <c r="AA378" s="252"/>
      <c r="AB378" s="253"/>
      <c r="AC378" s="237" t="s">
        <v>760</v>
      </c>
      <c r="AD378" s="238"/>
      <c r="AE378" s="238"/>
      <c r="AF378" s="238"/>
      <c r="AG378" s="238"/>
      <c r="AH378" s="239" t="s">
        <v>699</v>
      </c>
      <c r="AI378" s="240"/>
      <c r="AJ378" s="240"/>
      <c r="AK378" s="240"/>
      <c r="AL378" s="241" t="s">
        <v>699</v>
      </c>
      <c r="AM378" s="242"/>
      <c r="AN378" s="242"/>
      <c r="AO378" s="243"/>
      <c r="AP378" s="244"/>
      <c r="AQ378" s="244"/>
      <c r="AR378" s="244"/>
      <c r="AS378" s="244"/>
      <c r="AT378" s="244"/>
      <c r="AU378" s="244"/>
      <c r="AV378" s="244"/>
      <c r="AW378" s="244"/>
      <c r="AX378" s="244"/>
      <c r="AY378">
        <f>COUNTA($C$378)</f>
        <v>1</v>
      </c>
    </row>
    <row r="379" spans="1:51" ht="30" customHeight="1" x14ac:dyDescent="0.15">
      <c r="A379" s="245">
        <v>14</v>
      </c>
      <c r="B379" s="245">
        <v>1</v>
      </c>
      <c r="C379" s="266" t="s">
        <v>809</v>
      </c>
      <c r="D379" s="265"/>
      <c r="E379" s="265"/>
      <c r="F379" s="265"/>
      <c r="G379" s="265"/>
      <c r="H379" s="265"/>
      <c r="I379" s="265"/>
      <c r="J379" s="248">
        <v>1010601045409</v>
      </c>
      <c r="K379" s="249"/>
      <c r="L379" s="249"/>
      <c r="M379" s="249"/>
      <c r="N379" s="249"/>
      <c r="O379" s="249"/>
      <c r="P379" s="250" t="s">
        <v>758</v>
      </c>
      <c r="Q379" s="250"/>
      <c r="R379" s="250"/>
      <c r="S379" s="250"/>
      <c r="T379" s="250"/>
      <c r="U379" s="250"/>
      <c r="V379" s="250"/>
      <c r="W379" s="250"/>
      <c r="X379" s="250"/>
      <c r="Y379" s="251">
        <v>1.45607</v>
      </c>
      <c r="Z379" s="252"/>
      <c r="AA379" s="252"/>
      <c r="AB379" s="253"/>
      <c r="AC379" s="237" t="s">
        <v>760</v>
      </c>
      <c r="AD379" s="238"/>
      <c r="AE379" s="238"/>
      <c r="AF379" s="238"/>
      <c r="AG379" s="238"/>
      <c r="AH379" s="239" t="s">
        <v>699</v>
      </c>
      <c r="AI379" s="240"/>
      <c r="AJ379" s="240"/>
      <c r="AK379" s="240"/>
      <c r="AL379" s="241" t="s">
        <v>699</v>
      </c>
      <c r="AM379" s="242"/>
      <c r="AN379" s="242"/>
      <c r="AO379" s="243"/>
      <c r="AP379" s="244"/>
      <c r="AQ379" s="244"/>
      <c r="AR379" s="244"/>
      <c r="AS379" s="244"/>
      <c r="AT379" s="244"/>
      <c r="AU379" s="244"/>
      <c r="AV379" s="244"/>
      <c r="AW379" s="244"/>
      <c r="AX379" s="244"/>
      <c r="AY379">
        <f>COUNTA($C$379)</f>
        <v>1</v>
      </c>
    </row>
    <row r="380" spans="1:51" ht="30" customHeight="1" x14ac:dyDescent="0.15">
      <c r="A380" s="245">
        <v>15</v>
      </c>
      <c r="B380" s="245">
        <v>1</v>
      </c>
      <c r="C380" s="266" t="s">
        <v>810</v>
      </c>
      <c r="D380" s="265"/>
      <c r="E380" s="265"/>
      <c r="F380" s="265"/>
      <c r="G380" s="265"/>
      <c r="H380" s="265"/>
      <c r="I380" s="265"/>
      <c r="J380" s="248">
        <v>1011701006077</v>
      </c>
      <c r="K380" s="249"/>
      <c r="L380" s="249"/>
      <c r="M380" s="249"/>
      <c r="N380" s="249"/>
      <c r="O380" s="249"/>
      <c r="P380" s="250" t="s">
        <v>758</v>
      </c>
      <c r="Q380" s="250"/>
      <c r="R380" s="250"/>
      <c r="S380" s="250"/>
      <c r="T380" s="250"/>
      <c r="U380" s="250"/>
      <c r="V380" s="250"/>
      <c r="W380" s="250"/>
      <c r="X380" s="250"/>
      <c r="Y380" s="251">
        <v>0.99439999999999995</v>
      </c>
      <c r="Z380" s="252"/>
      <c r="AA380" s="252"/>
      <c r="AB380" s="253"/>
      <c r="AC380" s="237" t="s">
        <v>760</v>
      </c>
      <c r="AD380" s="238"/>
      <c r="AE380" s="238"/>
      <c r="AF380" s="238"/>
      <c r="AG380" s="238"/>
      <c r="AH380" s="239" t="s">
        <v>699</v>
      </c>
      <c r="AI380" s="240"/>
      <c r="AJ380" s="240"/>
      <c r="AK380" s="240"/>
      <c r="AL380" s="241" t="s">
        <v>699</v>
      </c>
      <c r="AM380" s="242"/>
      <c r="AN380" s="242"/>
      <c r="AO380" s="243"/>
      <c r="AP380" s="244"/>
      <c r="AQ380" s="244"/>
      <c r="AR380" s="244"/>
      <c r="AS380" s="244"/>
      <c r="AT380" s="244"/>
      <c r="AU380" s="244"/>
      <c r="AV380" s="244"/>
      <c r="AW380" s="244"/>
      <c r="AX380" s="244"/>
      <c r="AY380">
        <f>COUNTA($C$380)</f>
        <v>1</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811</v>
      </c>
      <c r="D399" s="265"/>
      <c r="E399" s="265"/>
      <c r="F399" s="265"/>
      <c r="G399" s="265"/>
      <c r="H399" s="265"/>
      <c r="I399" s="265"/>
      <c r="J399" s="248">
        <v>1020001077159</v>
      </c>
      <c r="K399" s="249"/>
      <c r="L399" s="249"/>
      <c r="M399" s="249"/>
      <c r="N399" s="249"/>
      <c r="O399" s="249"/>
      <c r="P399" s="250" t="s">
        <v>746</v>
      </c>
      <c r="Q399" s="250"/>
      <c r="R399" s="250"/>
      <c r="S399" s="250"/>
      <c r="T399" s="250"/>
      <c r="U399" s="250"/>
      <c r="V399" s="250"/>
      <c r="W399" s="250"/>
      <c r="X399" s="250"/>
      <c r="Y399" s="251">
        <v>7.9431000000000003</v>
      </c>
      <c r="Z399" s="252"/>
      <c r="AA399" s="252"/>
      <c r="AB399" s="253"/>
      <c r="AC399" s="237" t="s">
        <v>780</v>
      </c>
      <c r="AD399" s="238"/>
      <c r="AE399" s="238"/>
      <c r="AF399" s="238"/>
      <c r="AG399" s="238"/>
      <c r="AH399" s="268">
        <v>1</v>
      </c>
      <c r="AI399" s="269"/>
      <c r="AJ399" s="269"/>
      <c r="AK399" s="269"/>
      <c r="AL399" s="241">
        <v>99.7</v>
      </c>
      <c r="AM399" s="242"/>
      <c r="AN399" s="242"/>
      <c r="AO399" s="243"/>
      <c r="AP399" s="244"/>
      <c r="AQ399" s="244"/>
      <c r="AR399" s="244"/>
      <c r="AS399" s="244"/>
      <c r="AT399" s="244"/>
      <c r="AU399" s="244"/>
      <c r="AV399" s="244"/>
      <c r="AW399" s="244"/>
      <c r="AX399" s="244"/>
      <c r="AY399">
        <f>$AY$396</f>
        <v>1</v>
      </c>
    </row>
    <row r="400" spans="1:51" ht="30" customHeight="1" x14ac:dyDescent="0.15">
      <c r="A400" s="245">
        <v>2</v>
      </c>
      <c r="B400" s="245">
        <v>1</v>
      </c>
      <c r="C400" s="266" t="s">
        <v>812</v>
      </c>
      <c r="D400" s="265"/>
      <c r="E400" s="265"/>
      <c r="F400" s="265"/>
      <c r="G400" s="265"/>
      <c r="H400" s="265"/>
      <c r="I400" s="265"/>
      <c r="J400" s="248">
        <v>3010401097680</v>
      </c>
      <c r="K400" s="249"/>
      <c r="L400" s="249"/>
      <c r="M400" s="249"/>
      <c r="N400" s="249"/>
      <c r="O400" s="249"/>
      <c r="P400" s="250" t="s">
        <v>764</v>
      </c>
      <c r="Q400" s="250"/>
      <c r="R400" s="250"/>
      <c r="S400" s="250"/>
      <c r="T400" s="250"/>
      <c r="U400" s="250"/>
      <c r="V400" s="250"/>
      <c r="W400" s="250"/>
      <c r="X400" s="250"/>
      <c r="Y400" s="251">
        <v>1.69356</v>
      </c>
      <c r="Z400" s="252"/>
      <c r="AA400" s="252"/>
      <c r="AB400" s="253"/>
      <c r="AC400" s="237" t="s">
        <v>759</v>
      </c>
      <c r="AD400" s="238"/>
      <c r="AE400" s="238"/>
      <c r="AF400" s="238"/>
      <c r="AG400" s="238"/>
      <c r="AH400" s="268">
        <v>1</v>
      </c>
      <c r="AI400" s="269"/>
      <c r="AJ400" s="269"/>
      <c r="AK400" s="269"/>
      <c r="AL400" s="241">
        <v>86.1</v>
      </c>
      <c r="AM400" s="242"/>
      <c r="AN400" s="242"/>
      <c r="AO400" s="243"/>
      <c r="AP400" s="244"/>
      <c r="AQ400" s="244"/>
      <c r="AR400" s="244"/>
      <c r="AS400" s="244"/>
      <c r="AT400" s="244"/>
      <c r="AU400" s="244"/>
      <c r="AV400" s="244"/>
      <c r="AW400" s="244"/>
      <c r="AX400" s="244"/>
      <c r="AY400">
        <f>COUNTA($C$400)</f>
        <v>1</v>
      </c>
    </row>
    <row r="401" spans="1:51" ht="30" customHeight="1" x14ac:dyDescent="0.15">
      <c r="A401" s="245">
        <v>3</v>
      </c>
      <c r="B401" s="245">
        <v>1</v>
      </c>
      <c r="C401" s="266" t="s">
        <v>812</v>
      </c>
      <c r="D401" s="265"/>
      <c r="E401" s="265"/>
      <c r="F401" s="265"/>
      <c r="G401" s="265"/>
      <c r="H401" s="265"/>
      <c r="I401" s="265"/>
      <c r="J401" s="248">
        <v>3010401097680</v>
      </c>
      <c r="K401" s="249"/>
      <c r="L401" s="249"/>
      <c r="M401" s="249"/>
      <c r="N401" s="249"/>
      <c r="O401" s="249"/>
      <c r="P401" s="267" t="s">
        <v>765</v>
      </c>
      <c r="Q401" s="250"/>
      <c r="R401" s="250"/>
      <c r="S401" s="250"/>
      <c r="T401" s="250"/>
      <c r="U401" s="250"/>
      <c r="V401" s="250"/>
      <c r="W401" s="250"/>
      <c r="X401" s="250"/>
      <c r="Y401" s="251">
        <v>5.3305999999999996</v>
      </c>
      <c r="Z401" s="252"/>
      <c r="AA401" s="252"/>
      <c r="AB401" s="253"/>
      <c r="AC401" s="237" t="s">
        <v>759</v>
      </c>
      <c r="AD401" s="238"/>
      <c r="AE401" s="238"/>
      <c r="AF401" s="238"/>
      <c r="AG401" s="238"/>
      <c r="AH401" s="239">
        <v>1</v>
      </c>
      <c r="AI401" s="240"/>
      <c r="AJ401" s="240"/>
      <c r="AK401" s="240"/>
      <c r="AL401" s="241">
        <v>86.6</v>
      </c>
      <c r="AM401" s="242"/>
      <c r="AN401" s="242"/>
      <c r="AO401" s="243"/>
      <c r="AP401" s="244"/>
      <c r="AQ401" s="244"/>
      <c r="AR401" s="244"/>
      <c r="AS401" s="244"/>
      <c r="AT401" s="244"/>
      <c r="AU401" s="244"/>
      <c r="AV401" s="244"/>
      <c r="AW401" s="244"/>
      <c r="AX401" s="244"/>
      <c r="AY401">
        <f>COUNTA($C$401)</f>
        <v>1</v>
      </c>
    </row>
    <row r="402" spans="1:51" ht="42" customHeight="1" x14ac:dyDescent="0.15">
      <c r="A402" s="245">
        <v>4</v>
      </c>
      <c r="B402" s="245">
        <v>1</v>
      </c>
      <c r="C402" s="266" t="s">
        <v>813</v>
      </c>
      <c r="D402" s="265"/>
      <c r="E402" s="265"/>
      <c r="F402" s="265"/>
      <c r="G402" s="265"/>
      <c r="H402" s="265"/>
      <c r="I402" s="265"/>
      <c r="J402" s="248">
        <v>5010801014135</v>
      </c>
      <c r="K402" s="249"/>
      <c r="L402" s="249"/>
      <c r="M402" s="249"/>
      <c r="N402" s="249"/>
      <c r="O402" s="249"/>
      <c r="P402" s="267" t="s">
        <v>766</v>
      </c>
      <c r="Q402" s="250"/>
      <c r="R402" s="250"/>
      <c r="S402" s="250"/>
      <c r="T402" s="250"/>
      <c r="U402" s="250"/>
      <c r="V402" s="250"/>
      <c r="W402" s="250"/>
      <c r="X402" s="250"/>
      <c r="Y402" s="251">
        <v>4.3966599999999998</v>
      </c>
      <c r="Z402" s="252"/>
      <c r="AA402" s="252"/>
      <c r="AB402" s="253"/>
      <c r="AC402" s="237" t="s">
        <v>759</v>
      </c>
      <c r="AD402" s="238"/>
      <c r="AE402" s="238"/>
      <c r="AF402" s="238"/>
      <c r="AG402" s="238"/>
      <c r="AH402" s="239">
        <v>1</v>
      </c>
      <c r="AI402" s="240"/>
      <c r="AJ402" s="240"/>
      <c r="AK402" s="240"/>
      <c r="AL402" s="241">
        <v>98.9</v>
      </c>
      <c r="AM402" s="242"/>
      <c r="AN402" s="242"/>
      <c r="AO402" s="243"/>
      <c r="AP402" s="244"/>
      <c r="AQ402" s="244"/>
      <c r="AR402" s="244"/>
      <c r="AS402" s="244"/>
      <c r="AT402" s="244"/>
      <c r="AU402" s="244"/>
      <c r="AV402" s="244"/>
      <c r="AW402" s="244"/>
      <c r="AX402" s="244"/>
      <c r="AY402">
        <f>COUNTA($C$402)</f>
        <v>1</v>
      </c>
    </row>
    <row r="403" spans="1:51" ht="42" customHeight="1" x14ac:dyDescent="0.15">
      <c r="A403" s="245">
        <v>5</v>
      </c>
      <c r="B403" s="245">
        <v>1</v>
      </c>
      <c r="C403" s="266" t="s">
        <v>814</v>
      </c>
      <c r="D403" s="265"/>
      <c r="E403" s="265"/>
      <c r="F403" s="265"/>
      <c r="G403" s="265"/>
      <c r="H403" s="265"/>
      <c r="I403" s="265"/>
      <c r="J403" s="248">
        <v>6010401015821</v>
      </c>
      <c r="K403" s="249"/>
      <c r="L403" s="249"/>
      <c r="M403" s="249"/>
      <c r="N403" s="249"/>
      <c r="O403" s="249"/>
      <c r="P403" s="250" t="s">
        <v>767</v>
      </c>
      <c r="Q403" s="250"/>
      <c r="R403" s="250"/>
      <c r="S403" s="250"/>
      <c r="T403" s="250"/>
      <c r="U403" s="250"/>
      <c r="V403" s="250"/>
      <c r="W403" s="250"/>
      <c r="X403" s="250"/>
      <c r="Y403" s="251">
        <v>4.0999999999999996</v>
      </c>
      <c r="Z403" s="252"/>
      <c r="AA403" s="252"/>
      <c r="AB403" s="253"/>
      <c r="AC403" s="237" t="s">
        <v>781</v>
      </c>
      <c r="AD403" s="238"/>
      <c r="AE403" s="238"/>
      <c r="AF403" s="238"/>
      <c r="AG403" s="238"/>
      <c r="AH403" s="239" t="s">
        <v>699</v>
      </c>
      <c r="AI403" s="240"/>
      <c r="AJ403" s="240"/>
      <c r="AK403" s="240"/>
      <c r="AL403" s="241" t="s">
        <v>699</v>
      </c>
      <c r="AM403" s="242"/>
      <c r="AN403" s="242"/>
      <c r="AO403" s="243"/>
      <c r="AP403" s="244"/>
      <c r="AQ403" s="244"/>
      <c r="AR403" s="244"/>
      <c r="AS403" s="244"/>
      <c r="AT403" s="244"/>
      <c r="AU403" s="244"/>
      <c r="AV403" s="244"/>
      <c r="AW403" s="244"/>
      <c r="AX403" s="244"/>
      <c r="AY403">
        <f>COUNTA($C$403)</f>
        <v>1</v>
      </c>
    </row>
    <row r="404" spans="1:51" ht="30" customHeight="1" x14ac:dyDescent="0.15">
      <c r="A404" s="245">
        <v>6</v>
      </c>
      <c r="B404" s="245">
        <v>1</v>
      </c>
      <c r="C404" s="266" t="s">
        <v>815</v>
      </c>
      <c r="D404" s="265"/>
      <c r="E404" s="265"/>
      <c r="F404" s="265"/>
      <c r="G404" s="265"/>
      <c r="H404" s="265"/>
      <c r="I404" s="265"/>
      <c r="J404" s="248">
        <v>2030001092148</v>
      </c>
      <c r="K404" s="249"/>
      <c r="L404" s="249"/>
      <c r="M404" s="249"/>
      <c r="N404" s="249"/>
      <c r="O404" s="249"/>
      <c r="P404" s="250" t="s">
        <v>768</v>
      </c>
      <c r="Q404" s="250"/>
      <c r="R404" s="250"/>
      <c r="S404" s="250"/>
      <c r="T404" s="250"/>
      <c r="U404" s="250"/>
      <c r="V404" s="250"/>
      <c r="W404" s="250"/>
      <c r="X404" s="250"/>
      <c r="Y404" s="251">
        <v>3.8526400000000001</v>
      </c>
      <c r="Z404" s="252"/>
      <c r="AA404" s="252"/>
      <c r="AB404" s="253"/>
      <c r="AC404" s="237" t="s">
        <v>759</v>
      </c>
      <c r="AD404" s="238"/>
      <c r="AE404" s="238"/>
      <c r="AF404" s="238"/>
      <c r="AG404" s="238"/>
      <c r="AH404" s="239">
        <v>2</v>
      </c>
      <c r="AI404" s="240"/>
      <c r="AJ404" s="240"/>
      <c r="AK404" s="240"/>
      <c r="AL404" s="241">
        <v>78.5</v>
      </c>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66" t="s">
        <v>816</v>
      </c>
      <c r="D405" s="265"/>
      <c r="E405" s="265"/>
      <c r="F405" s="265"/>
      <c r="G405" s="265"/>
      <c r="H405" s="265"/>
      <c r="I405" s="265"/>
      <c r="J405" s="248">
        <v>8012401002203</v>
      </c>
      <c r="K405" s="249"/>
      <c r="L405" s="249"/>
      <c r="M405" s="249"/>
      <c r="N405" s="249"/>
      <c r="O405" s="249"/>
      <c r="P405" s="250" t="s">
        <v>769</v>
      </c>
      <c r="Q405" s="250"/>
      <c r="R405" s="250"/>
      <c r="S405" s="250"/>
      <c r="T405" s="250"/>
      <c r="U405" s="250"/>
      <c r="V405" s="250"/>
      <c r="W405" s="250"/>
      <c r="X405" s="250"/>
      <c r="Y405" s="251">
        <v>0.88</v>
      </c>
      <c r="Z405" s="252"/>
      <c r="AA405" s="252"/>
      <c r="AB405" s="253"/>
      <c r="AC405" s="237" t="s">
        <v>760</v>
      </c>
      <c r="AD405" s="238"/>
      <c r="AE405" s="238"/>
      <c r="AF405" s="238"/>
      <c r="AG405" s="238"/>
      <c r="AH405" s="239" t="s">
        <v>699</v>
      </c>
      <c r="AI405" s="240"/>
      <c r="AJ405" s="240"/>
      <c r="AK405" s="240"/>
      <c r="AL405" s="241" t="s">
        <v>699</v>
      </c>
      <c r="AM405" s="242"/>
      <c r="AN405" s="242"/>
      <c r="AO405" s="243"/>
      <c r="AP405" s="244"/>
      <c r="AQ405" s="244"/>
      <c r="AR405" s="244"/>
      <c r="AS405" s="244"/>
      <c r="AT405" s="244"/>
      <c r="AU405" s="244"/>
      <c r="AV405" s="244"/>
      <c r="AW405" s="244"/>
      <c r="AX405" s="244"/>
      <c r="AY405">
        <f>COUNTA($C$405)</f>
        <v>1</v>
      </c>
    </row>
    <row r="406" spans="1:51" ht="30" customHeight="1" x14ac:dyDescent="0.15">
      <c r="A406" s="245">
        <v>8</v>
      </c>
      <c r="B406" s="245">
        <v>1</v>
      </c>
      <c r="C406" s="266" t="s">
        <v>816</v>
      </c>
      <c r="D406" s="265"/>
      <c r="E406" s="265"/>
      <c r="F406" s="265"/>
      <c r="G406" s="265"/>
      <c r="H406" s="265"/>
      <c r="I406" s="265"/>
      <c r="J406" s="248">
        <v>8012401002203</v>
      </c>
      <c r="K406" s="249"/>
      <c r="L406" s="249"/>
      <c r="M406" s="249"/>
      <c r="N406" s="249"/>
      <c r="O406" s="249"/>
      <c r="P406" s="250" t="s">
        <v>770</v>
      </c>
      <c r="Q406" s="250"/>
      <c r="R406" s="250"/>
      <c r="S406" s="250"/>
      <c r="T406" s="250"/>
      <c r="U406" s="250"/>
      <c r="V406" s="250"/>
      <c r="W406" s="250"/>
      <c r="X406" s="250"/>
      <c r="Y406" s="251">
        <v>0.495</v>
      </c>
      <c r="Z406" s="252"/>
      <c r="AA406" s="252"/>
      <c r="AB406" s="253"/>
      <c r="AC406" s="237" t="s">
        <v>760</v>
      </c>
      <c r="AD406" s="238"/>
      <c r="AE406" s="238"/>
      <c r="AF406" s="238"/>
      <c r="AG406" s="238"/>
      <c r="AH406" s="239" t="s">
        <v>699</v>
      </c>
      <c r="AI406" s="240"/>
      <c r="AJ406" s="240"/>
      <c r="AK406" s="240"/>
      <c r="AL406" s="241" t="s">
        <v>699</v>
      </c>
      <c r="AM406" s="242"/>
      <c r="AN406" s="242"/>
      <c r="AO406" s="243"/>
      <c r="AP406" s="244"/>
      <c r="AQ406" s="244"/>
      <c r="AR406" s="244"/>
      <c r="AS406" s="244"/>
      <c r="AT406" s="244"/>
      <c r="AU406" s="244"/>
      <c r="AV406" s="244"/>
      <c r="AW406" s="244"/>
      <c r="AX406" s="244"/>
      <c r="AY406">
        <f>COUNTA($C$406)</f>
        <v>1</v>
      </c>
    </row>
    <row r="407" spans="1:51" ht="30" customHeight="1" x14ac:dyDescent="0.15">
      <c r="A407" s="245">
        <v>9</v>
      </c>
      <c r="B407" s="245">
        <v>1</v>
      </c>
      <c r="C407" s="266" t="s">
        <v>816</v>
      </c>
      <c r="D407" s="265"/>
      <c r="E407" s="265"/>
      <c r="F407" s="265"/>
      <c r="G407" s="265"/>
      <c r="H407" s="265"/>
      <c r="I407" s="265"/>
      <c r="J407" s="248">
        <v>8012401002203</v>
      </c>
      <c r="K407" s="249"/>
      <c r="L407" s="249"/>
      <c r="M407" s="249"/>
      <c r="N407" s="249"/>
      <c r="O407" s="249"/>
      <c r="P407" s="250" t="s">
        <v>771</v>
      </c>
      <c r="Q407" s="250"/>
      <c r="R407" s="250"/>
      <c r="S407" s="250"/>
      <c r="T407" s="250"/>
      <c r="U407" s="250"/>
      <c r="V407" s="250"/>
      <c r="W407" s="250"/>
      <c r="X407" s="250"/>
      <c r="Y407" s="251">
        <v>0.88</v>
      </c>
      <c r="Z407" s="252"/>
      <c r="AA407" s="252"/>
      <c r="AB407" s="253"/>
      <c r="AC407" s="237" t="s">
        <v>760</v>
      </c>
      <c r="AD407" s="238"/>
      <c r="AE407" s="238"/>
      <c r="AF407" s="238"/>
      <c r="AG407" s="238"/>
      <c r="AH407" s="239" t="s">
        <v>699</v>
      </c>
      <c r="AI407" s="240"/>
      <c r="AJ407" s="240"/>
      <c r="AK407" s="240"/>
      <c r="AL407" s="241" t="s">
        <v>699</v>
      </c>
      <c r="AM407" s="242"/>
      <c r="AN407" s="242"/>
      <c r="AO407" s="243"/>
      <c r="AP407" s="244"/>
      <c r="AQ407" s="244"/>
      <c r="AR407" s="244"/>
      <c r="AS407" s="244"/>
      <c r="AT407" s="244"/>
      <c r="AU407" s="244"/>
      <c r="AV407" s="244"/>
      <c r="AW407" s="244"/>
      <c r="AX407" s="244"/>
      <c r="AY407">
        <f>COUNTA($C$407)</f>
        <v>1</v>
      </c>
    </row>
    <row r="408" spans="1:51" ht="30" customHeight="1" x14ac:dyDescent="0.15">
      <c r="A408" s="245">
        <v>10</v>
      </c>
      <c r="B408" s="245">
        <v>1</v>
      </c>
      <c r="C408" s="266" t="s">
        <v>816</v>
      </c>
      <c r="D408" s="265"/>
      <c r="E408" s="265"/>
      <c r="F408" s="265"/>
      <c r="G408" s="265"/>
      <c r="H408" s="265"/>
      <c r="I408" s="265"/>
      <c r="J408" s="248">
        <v>8012401002203</v>
      </c>
      <c r="K408" s="249"/>
      <c r="L408" s="249"/>
      <c r="M408" s="249"/>
      <c r="N408" s="249"/>
      <c r="O408" s="249"/>
      <c r="P408" s="250" t="s">
        <v>772</v>
      </c>
      <c r="Q408" s="250"/>
      <c r="R408" s="250"/>
      <c r="S408" s="250"/>
      <c r="T408" s="250"/>
      <c r="U408" s="250"/>
      <c r="V408" s="250"/>
      <c r="W408" s="250"/>
      <c r="X408" s="250"/>
      <c r="Y408" s="251">
        <v>0.88</v>
      </c>
      <c r="Z408" s="252"/>
      <c r="AA408" s="252"/>
      <c r="AB408" s="253"/>
      <c r="AC408" s="237" t="s">
        <v>760</v>
      </c>
      <c r="AD408" s="238"/>
      <c r="AE408" s="238"/>
      <c r="AF408" s="238"/>
      <c r="AG408" s="238"/>
      <c r="AH408" s="239" t="s">
        <v>699</v>
      </c>
      <c r="AI408" s="240"/>
      <c r="AJ408" s="240"/>
      <c r="AK408" s="240"/>
      <c r="AL408" s="241" t="s">
        <v>699</v>
      </c>
      <c r="AM408" s="242"/>
      <c r="AN408" s="242"/>
      <c r="AO408" s="243"/>
      <c r="AP408" s="244"/>
      <c r="AQ408" s="244"/>
      <c r="AR408" s="244"/>
      <c r="AS408" s="244"/>
      <c r="AT408" s="244"/>
      <c r="AU408" s="244"/>
      <c r="AV408" s="244"/>
      <c r="AW408" s="244"/>
      <c r="AX408" s="244"/>
      <c r="AY408">
        <f>COUNTA($C$408)</f>
        <v>1</v>
      </c>
    </row>
    <row r="409" spans="1:51" ht="42.75" customHeight="1" x14ac:dyDescent="0.15">
      <c r="A409" s="245">
        <v>11</v>
      </c>
      <c r="B409" s="245">
        <v>1</v>
      </c>
      <c r="C409" s="266" t="s">
        <v>817</v>
      </c>
      <c r="D409" s="265"/>
      <c r="E409" s="265"/>
      <c r="F409" s="265"/>
      <c r="G409" s="265"/>
      <c r="H409" s="265"/>
      <c r="I409" s="265"/>
      <c r="J409" s="248">
        <v>5012405001732</v>
      </c>
      <c r="K409" s="249"/>
      <c r="L409" s="249"/>
      <c r="M409" s="249"/>
      <c r="N409" s="249"/>
      <c r="O409" s="249"/>
      <c r="P409" s="250" t="s">
        <v>773</v>
      </c>
      <c r="Q409" s="250"/>
      <c r="R409" s="250"/>
      <c r="S409" s="250"/>
      <c r="T409" s="250"/>
      <c r="U409" s="250"/>
      <c r="V409" s="250"/>
      <c r="W409" s="250"/>
      <c r="X409" s="250"/>
      <c r="Y409" s="251">
        <v>0.95809999999999995</v>
      </c>
      <c r="Z409" s="252"/>
      <c r="AA409" s="252"/>
      <c r="AB409" s="253"/>
      <c r="AC409" s="237" t="s">
        <v>761</v>
      </c>
      <c r="AD409" s="238"/>
      <c r="AE409" s="238"/>
      <c r="AF409" s="238"/>
      <c r="AG409" s="238"/>
      <c r="AH409" s="239" t="s">
        <v>699</v>
      </c>
      <c r="AI409" s="240"/>
      <c r="AJ409" s="240"/>
      <c r="AK409" s="240"/>
      <c r="AL409" s="241" t="s">
        <v>699</v>
      </c>
      <c r="AM409" s="242"/>
      <c r="AN409" s="242"/>
      <c r="AO409" s="243"/>
      <c r="AP409" s="244"/>
      <c r="AQ409" s="244"/>
      <c r="AR409" s="244"/>
      <c r="AS409" s="244"/>
      <c r="AT409" s="244"/>
      <c r="AU409" s="244"/>
      <c r="AV409" s="244"/>
      <c r="AW409" s="244"/>
      <c r="AX409" s="244"/>
      <c r="AY409">
        <f>COUNTA($C$409)</f>
        <v>1</v>
      </c>
    </row>
    <row r="410" spans="1:51" ht="42.75" customHeight="1" x14ac:dyDescent="0.15">
      <c r="A410" s="245">
        <v>12</v>
      </c>
      <c r="B410" s="245">
        <v>1</v>
      </c>
      <c r="C410" s="278" t="s">
        <v>834</v>
      </c>
      <c r="D410" s="276"/>
      <c r="E410" s="276"/>
      <c r="F410" s="276"/>
      <c r="G410" s="276"/>
      <c r="H410" s="276"/>
      <c r="I410" s="277"/>
      <c r="J410" s="248">
        <v>5012405001732</v>
      </c>
      <c r="K410" s="249"/>
      <c r="L410" s="249"/>
      <c r="M410" s="249"/>
      <c r="N410" s="249"/>
      <c r="O410" s="249"/>
      <c r="P410" s="250" t="s">
        <v>774</v>
      </c>
      <c r="Q410" s="250"/>
      <c r="R410" s="250"/>
      <c r="S410" s="250"/>
      <c r="T410" s="250"/>
      <c r="U410" s="250"/>
      <c r="V410" s="250"/>
      <c r="W410" s="250"/>
      <c r="X410" s="250"/>
      <c r="Y410" s="251">
        <v>0.914072</v>
      </c>
      <c r="Z410" s="252"/>
      <c r="AA410" s="252"/>
      <c r="AB410" s="253"/>
      <c r="AC410" s="237" t="s">
        <v>760</v>
      </c>
      <c r="AD410" s="238"/>
      <c r="AE410" s="238"/>
      <c r="AF410" s="238"/>
      <c r="AG410" s="238"/>
      <c r="AH410" s="239" t="s">
        <v>699</v>
      </c>
      <c r="AI410" s="240"/>
      <c r="AJ410" s="240"/>
      <c r="AK410" s="240"/>
      <c r="AL410" s="241" t="s">
        <v>699</v>
      </c>
      <c r="AM410" s="242"/>
      <c r="AN410" s="242"/>
      <c r="AO410" s="243"/>
      <c r="AP410" s="244"/>
      <c r="AQ410" s="244"/>
      <c r="AR410" s="244"/>
      <c r="AS410" s="244"/>
      <c r="AT410" s="244"/>
      <c r="AU410" s="244"/>
      <c r="AV410" s="244"/>
      <c r="AW410" s="244"/>
      <c r="AX410" s="244"/>
      <c r="AY410">
        <f>COUNTA($C$410)</f>
        <v>1</v>
      </c>
    </row>
    <row r="411" spans="1:51" ht="42.75" customHeight="1" x14ac:dyDescent="0.15">
      <c r="A411" s="245">
        <v>13</v>
      </c>
      <c r="B411" s="245">
        <v>1</v>
      </c>
      <c r="C411" s="275" t="s">
        <v>763</v>
      </c>
      <c r="D411" s="276"/>
      <c r="E411" s="276"/>
      <c r="F411" s="276"/>
      <c r="G411" s="276"/>
      <c r="H411" s="276"/>
      <c r="I411" s="277"/>
      <c r="J411" s="248">
        <v>5012405001732</v>
      </c>
      <c r="K411" s="249"/>
      <c r="L411" s="249"/>
      <c r="M411" s="249"/>
      <c r="N411" s="249"/>
      <c r="O411" s="249"/>
      <c r="P411" s="250" t="s">
        <v>775</v>
      </c>
      <c r="Q411" s="250"/>
      <c r="R411" s="250"/>
      <c r="S411" s="250"/>
      <c r="T411" s="250"/>
      <c r="U411" s="250"/>
      <c r="V411" s="250"/>
      <c r="W411" s="250"/>
      <c r="X411" s="250"/>
      <c r="Y411" s="251">
        <v>0.40062799999999998</v>
      </c>
      <c r="Z411" s="252"/>
      <c r="AA411" s="252"/>
      <c r="AB411" s="253"/>
      <c r="AC411" s="237" t="s">
        <v>761</v>
      </c>
      <c r="AD411" s="238"/>
      <c r="AE411" s="238"/>
      <c r="AF411" s="238"/>
      <c r="AG411" s="238"/>
      <c r="AH411" s="239" t="s">
        <v>699</v>
      </c>
      <c r="AI411" s="240"/>
      <c r="AJ411" s="240"/>
      <c r="AK411" s="240"/>
      <c r="AL411" s="241" t="s">
        <v>699</v>
      </c>
      <c r="AM411" s="242"/>
      <c r="AN411" s="242"/>
      <c r="AO411" s="243"/>
      <c r="AP411" s="244"/>
      <c r="AQ411" s="244"/>
      <c r="AR411" s="244"/>
      <c r="AS411" s="244"/>
      <c r="AT411" s="244"/>
      <c r="AU411" s="244"/>
      <c r="AV411" s="244"/>
      <c r="AW411" s="244"/>
      <c r="AX411" s="244"/>
      <c r="AY411">
        <f>COUNTA($C$411)</f>
        <v>1</v>
      </c>
    </row>
    <row r="412" spans="1:51" ht="42.75" customHeight="1" x14ac:dyDescent="0.15">
      <c r="A412" s="245">
        <v>14</v>
      </c>
      <c r="B412" s="245">
        <v>1</v>
      </c>
      <c r="C412" s="275" t="s">
        <v>763</v>
      </c>
      <c r="D412" s="276"/>
      <c r="E412" s="276"/>
      <c r="F412" s="276"/>
      <c r="G412" s="276"/>
      <c r="H412" s="276"/>
      <c r="I412" s="277"/>
      <c r="J412" s="248">
        <v>5012405001732</v>
      </c>
      <c r="K412" s="249"/>
      <c r="L412" s="249"/>
      <c r="M412" s="249"/>
      <c r="N412" s="249"/>
      <c r="O412" s="249"/>
      <c r="P412" s="250" t="s">
        <v>776</v>
      </c>
      <c r="Q412" s="250"/>
      <c r="R412" s="250"/>
      <c r="S412" s="250"/>
      <c r="T412" s="250"/>
      <c r="U412" s="250"/>
      <c r="V412" s="250"/>
      <c r="W412" s="250"/>
      <c r="X412" s="250"/>
      <c r="Y412" s="251">
        <v>0.66869800000000001</v>
      </c>
      <c r="Z412" s="252"/>
      <c r="AA412" s="252"/>
      <c r="AB412" s="253"/>
      <c r="AC412" s="237" t="s">
        <v>760</v>
      </c>
      <c r="AD412" s="238"/>
      <c r="AE412" s="238"/>
      <c r="AF412" s="238"/>
      <c r="AG412" s="238"/>
      <c r="AH412" s="239" t="s">
        <v>699</v>
      </c>
      <c r="AI412" s="240"/>
      <c r="AJ412" s="240"/>
      <c r="AK412" s="240"/>
      <c r="AL412" s="241" t="s">
        <v>699</v>
      </c>
      <c r="AM412" s="242"/>
      <c r="AN412" s="242"/>
      <c r="AO412" s="243"/>
      <c r="AP412" s="244"/>
      <c r="AQ412" s="244"/>
      <c r="AR412" s="244"/>
      <c r="AS412" s="244"/>
      <c r="AT412" s="244"/>
      <c r="AU412" s="244"/>
      <c r="AV412" s="244"/>
      <c r="AW412" s="244"/>
      <c r="AX412" s="244"/>
      <c r="AY412">
        <f>COUNTA($C$412)</f>
        <v>1</v>
      </c>
    </row>
    <row r="413" spans="1:51" ht="30" customHeight="1" x14ac:dyDescent="0.15">
      <c r="A413" s="245">
        <v>15</v>
      </c>
      <c r="B413" s="245">
        <v>1</v>
      </c>
      <c r="C413" s="266" t="s">
        <v>818</v>
      </c>
      <c r="D413" s="265"/>
      <c r="E413" s="265"/>
      <c r="F413" s="265"/>
      <c r="G413" s="265"/>
      <c r="H413" s="265"/>
      <c r="I413" s="265"/>
      <c r="J413" s="248">
        <v>3020001027946</v>
      </c>
      <c r="K413" s="249"/>
      <c r="L413" s="249"/>
      <c r="M413" s="249"/>
      <c r="N413" s="249"/>
      <c r="O413" s="249"/>
      <c r="P413" s="250" t="s">
        <v>777</v>
      </c>
      <c r="Q413" s="250"/>
      <c r="R413" s="250"/>
      <c r="S413" s="250"/>
      <c r="T413" s="250"/>
      <c r="U413" s="250"/>
      <c r="V413" s="250"/>
      <c r="W413" s="250"/>
      <c r="X413" s="250"/>
      <c r="Y413" s="251">
        <v>2.3496000000000001</v>
      </c>
      <c r="Z413" s="252"/>
      <c r="AA413" s="252"/>
      <c r="AB413" s="253"/>
      <c r="AC413" s="237" t="s">
        <v>759</v>
      </c>
      <c r="AD413" s="238"/>
      <c r="AE413" s="238"/>
      <c r="AF413" s="238"/>
      <c r="AG413" s="238"/>
      <c r="AH413" s="239">
        <v>1</v>
      </c>
      <c r="AI413" s="240"/>
      <c r="AJ413" s="240"/>
      <c r="AK413" s="240"/>
      <c r="AL413" s="241">
        <v>71.2</v>
      </c>
      <c r="AM413" s="242"/>
      <c r="AN413" s="242"/>
      <c r="AO413" s="243"/>
      <c r="AP413" s="244"/>
      <c r="AQ413" s="244"/>
      <c r="AR413" s="244"/>
      <c r="AS413" s="244"/>
      <c r="AT413" s="244"/>
      <c r="AU413" s="244"/>
      <c r="AV413" s="244"/>
      <c r="AW413" s="244"/>
      <c r="AX413" s="244"/>
      <c r="AY413">
        <f>COUNTA($C$413)</f>
        <v>1</v>
      </c>
    </row>
    <row r="414" spans="1:51" ht="30" customHeight="1" x14ac:dyDescent="0.15">
      <c r="A414" s="245">
        <v>16</v>
      </c>
      <c r="B414" s="245">
        <v>1</v>
      </c>
      <c r="C414" s="266" t="s">
        <v>835</v>
      </c>
      <c r="D414" s="265"/>
      <c r="E414" s="265"/>
      <c r="F414" s="265"/>
      <c r="G414" s="265"/>
      <c r="H414" s="265"/>
      <c r="I414" s="265"/>
      <c r="J414" s="248">
        <v>3012405002559</v>
      </c>
      <c r="K414" s="249"/>
      <c r="L414" s="249"/>
      <c r="M414" s="249"/>
      <c r="N414" s="249"/>
      <c r="O414" s="249"/>
      <c r="P414" s="250" t="s">
        <v>778</v>
      </c>
      <c r="Q414" s="250"/>
      <c r="R414" s="250"/>
      <c r="S414" s="250"/>
      <c r="T414" s="250"/>
      <c r="U414" s="250"/>
      <c r="V414" s="250"/>
      <c r="W414" s="250"/>
      <c r="X414" s="250"/>
      <c r="Y414" s="251">
        <v>2.1669999999999998</v>
      </c>
      <c r="Z414" s="252"/>
      <c r="AA414" s="252"/>
      <c r="AB414" s="253"/>
      <c r="AC414" s="237" t="s">
        <v>761</v>
      </c>
      <c r="AD414" s="238"/>
      <c r="AE414" s="238"/>
      <c r="AF414" s="238"/>
      <c r="AG414" s="238"/>
      <c r="AH414" s="239" t="s">
        <v>699</v>
      </c>
      <c r="AI414" s="240"/>
      <c r="AJ414" s="240"/>
      <c r="AK414" s="240"/>
      <c r="AL414" s="241" t="s">
        <v>699</v>
      </c>
      <c r="AM414" s="242"/>
      <c r="AN414" s="242"/>
      <c r="AO414" s="243"/>
      <c r="AP414" s="244"/>
      <c r="AQ414" s="244"/>
      <c r="AR414" s="244"/>
      <c r="AS414" s="244"/>
      <c r="AT414" s="244"/>
      <c r="AU414" s="244"/>
      <c r="AV414" s="244"/>
      <c r="AW414" s="244"/>
      <c r="AX414" s="244"/>
      <c r="AY414">
        <f>COUNTA($C$414)</f>
        <v>1</v>
      </c>
    </row>
    <row r="415" spans="1:51" s="16" customFormat="1" ht="42" customHeight="1" x14ac:dyDescent="0.15">
      <c r="A415" s="245">
        <v>17</v>
      </c>
      <c r="B415" s="245">
        <v>1</v>
      </c>
      <c r="C415" s="266" t="s">
        <v>819</v>
      </c>
      <c r="D415" s="265"/>
      <c r="E415" s="265"/>
      <c r="F415" s="265"/>
      <c r="G415" s="265"/>
      <c r="H415" s="265"/>
      <c r="I415" s="265"/>
      <c r="J415" s="248">
        <v>1011101015050</v>
      </c>
      <c r="K415" s="249"/>
      <c r="L415" s="249"/>
      <c r="M415" s="249"/>
      <c r="N415" s="249"/>
      <c r="O415" s="249"/>
      <c r="P415" s="250" t="s">
        <v>779</v>
      </c>
      <c r="Q415" s="250"/>
      <c r="R415" s="250"/>
      <c r="S415" s="250"/>
      <c r="T415" s="250"/>
      <c r="U415" s="250"/>
      <c r="V415" s="250"/>
      <c r="W415" s="250"/>
      <c r="X415" s="250"/>
      <c r="Y415" s="251">
        <v>1.0609329999999999</v>
      </c>
      <c r="Z415" s="252"/>
      <c r="AA415" s="252"/>
      <c r="AB415" s="253"/>
      <c r="AC415" s="237" t="s">
        <v>761</v>
      </c>
      <c r="AD415" s="238"/>
      <c r="AE415" s="238"/>
      <c r="AF415" s="238"/>
      <c r="AG415" s="238"/>
      <c r="AH415" s="239" t="s">
        <v>699</v>
      </c>
      <c r="AI415" s="240"/>
      <c r="AJ415" s="240"/>
      <c r="AK415" s="240"/>
      <c r="AL415" s="241" t="s">
        <v>699</v>
      </c>
      <c r="AM415" s="242"/>
      <c r="AN415" s="242"/>
      <c r="AO415" s="243"/>
      <c r="AP415" s="244"/>
      <c r="AQ415" s="244"/>
      <c r="AR415" s="244"/>
      <c r="AS415" s="244"/>
      <c r="AT415" s="244"/>
      <c r="AU415" s="244"/>
      <c r="AV415" s="244"/>
      <c r="AW415" s="244"/>
      <c r="AX415" s="244"/>
      <c r="AY415">
        <f>COUNTA($C$415)</f>
        <v>1</v>
      </c>
    </row>
    <row r="416" spans="1:51" ht="42" customHeight="1" x14ac:dyDescent="0.15">
      <c r="A416" s="245">
        <v>18</v>
      </c>
      <c r="B416" s="245">
        <v>1</v>
      </c>
      <c r="C416" s="266" t="s">
        <v>819</v>
      </c>
      <c r="D416" s="265"/>
      <c r="E416" s="265"/>
      <c r="F416" s="265"/>
      <c r="G416" s="265"/>
      <c r="H416" s="265"/>
      <c r="I416" s="265"/>
      <c r="J416" s="248">
        <v>1011101015050</v>
      </c>
      <c r="K416" s="249"/>
      <c r="L416" s="249"/>
      <c r="M416" s="249"/>
      <c r="N416" s="249"/>
      <c r="O416" s="249"/>
      <c r="P416" s="250" t="s">
        <v>779</v>
      </c>
      <c r="Q416" s="250"/>
      <c r="R416" s="250"/>
      <c r="S416" s="250"/>
      <c r="T416" s="250"/>
      <c r="U416" s="250"/>
      <c r="V416" s="250"/>
      <c r="W416" s="250"/>
      <c r="X416" s="250"/>
      <c r="Y416" s="251">
        <v>1</v>
      </c>
      <c r="Z416" s="252"/>
      <c r="AA416" s="252"/>
      <c r="AB416" s="253"/>
      <c r="AC416" s="237" t="s">
        <v>781</v>
      </c>
      <c r="AD416" s="238"/>
      <c r="AE416" s="238"/>
      <c r="AF416" s="238"/>
      <c r="AG416" s="238"/>
      <c r="AH416" s="239" t="s">
        <v>699</v>
      </c>
      <c r="AI416" s="240"/>
      <c r="AJ416" s="240"/>
      <c r="AK416" s="240"/>
      <c r="AL416" s="241" t="s">
        <v>699</v>
      </c>
      <c r="AM416" s="242"/>
      <c r="AN416" s="242"/>
      <c r="AO416" s="243"/>
      <c r="AP416" s="244"/>
      <c r="AQ416" s="244"/>
      <c r="AR416" s="244"/>
      <c r="AS416" s="244"/>
      <c r="AT416" s="244"/>
      <c r="AU416" s="244"/>
      <c r="AV416" s="244"/>
      <c r="AW416" s="244"/>
      <c r="AX416" s="244"/>
      <c r="AY416">
        <f>COUNTA($C$416)</f>
        <v>1</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820</v>
      </c>
      <c r="D432" s="265"/>
      <c r="E432" s="265"/>
      <c r="F432" s="265"/>
      <c r="G432" s="265"/>
      <c r="H432" s="265"/>
      <c r="I432" s="265"/>
      <c r="J432" s="248">
        <v>2010001033475</v>
      </c>
      <c r="K432" s="249"/>
      <c r="L432" s="249"/>
      <c r="M432" s="249"/>
      <c r="N432" s="249"/>
      <c r="O432" s="249"/>
      <c r="P432" s="250" t="s">
        <v>748</v>
      </c>
      <c r="Q432" s="250"/>
      <c r="R432" s="250"/>
      <c r="S432" s="250"/>
      <c r="T432" s="250"/>
      <c r="U432" s="250"/>
      <c r="V432" s="250"/>
      <c r="W432" s="250"/>
      <c r="X432" s="250"/>
      <c r="Y432" s="251">
        <v>2.6697600000000001</v>
      </c>
      <c r="Z432" s="252"/>
      <c r="AA432" s="252"/>
      <c r="AB432" s="253"/>
      <c r="AC432" s="237" t="s">
        <v>781</v>
      </c>
      <c r="AD432" s="238"/>
      <c r="AE432" s="238"/>
      <c r="AF432" s="238"/>
      <c r="AG432" s="238"/>
      <c r="AH432" s="268" t="s">
        <v>699</v>
      </c>
      <c r="AI432" s="269"/>
      <c r="AJ432" s="269"/>
      <c r="AK432" s="269"/>
      <c r="AL432" s="241" t="s">
        <v>699</v>
      </c>
      <c r="AM432" s="242"/>
      <c r="AN432" s="242"/>
      <c r="AO432" s="243"/>
      <c r="AP432" s="244"/>
      <c r="AQ432" s="244"/>
      <c r="AR432" s="244"/>
      <c r="AS432" s="244"/>
      <c r="AT432" s="244"/>
      <c r="AU432" s="244"/>
      <c r="AV432" s="244"/>
      <c r="AW432" s="244"/>
      <c r="AX432" s="244"/>
      <c r="AY432">
        <f>$AY$429</f>
        <v>1</v>
      </c>
    </row>
    <row r="433" spans="1:51" ht="30" customHeight="1" x14ac:dyDescent="0.15">
      <c r="A433" s="245">
        <v>2</v>
      </c>
      <c r="B433" s="245">
        <v>1</v>
      </c>
      <c r="C433" s="266" t="s">
        <v>821</v>
      </c>
      <c r="D433" s="265"/>
      <c r="E433" s="265"/>
      <c r="F433" s="265"/>
      <c r="G433" s="265"/>
      <c r="H433" s="265"/>
      <c r="I433" s="265"/>
      <c r="J433" s="248">
        <v>1010001110829</v>
      </c>
      <c r="K433" s="249"/>
      <c r="L433" s="249"/>
      <c r="M433" s="249"/>
      <c r="N433" s="249"/>
      <c r="O433" s="249"/>
      <c r="P433" s="250" t="s">
        <v>783</v>
      </c>
      <c r="Q433" s="250"/>
      <c r="R433" s="250"/>
      <c r="S433" s="250"/>
      <c r="T433" s="250"/>
      <c r="U433" s="250"/>
      <c r="V433" s="250"/>
      <c r="W433" s="250"/>
      <c r="X433" s="250"/>
      <c r="Y433" s="251">
        <v>2.1146400000000001</v>
      </c>
      <c r="Z433" s="252"/>
      <c r="AA433" s="252"/>
      <c r="AB433" s="253"/>
      <c r="AC433" s="237" t="s">
        <v>781</v>
      </c>
      <c r="AD433" s="238"/>
      <c r="AE433" s="238"/>
      <c r="AF433" s="238"/>
      <c r="AG433" s="238"/>
      <c r="AH433" s="268" t="s">
        <v>699</v>
      </c>
      <c r="AI433" s="269"/>
      <c r="AJ433" s="269"/>
      <c r="AK433" s="269"/>
      <c r="AL433" s="241" t="s">
        <v>699</v>
      </c>
      <c r="AM433" s="242"/>
      <c r="AN433" s="242"/>
      <c r="AO433" s="243"/>
      <c r="AP433" s="244"/>
      <c r="AQ433" s="244"/>
      <c r="AR433" s="244"/>
      <c r="AS433" s="244"/>
      <c r="AT433" s="244"/>
      <c r="AU433" s="244"/>
      <c r="AV433" s="244"/>
      <c r="AW433" s="244"/>
      <c r="AX433" s="244"/>
      <c r="AY433">
        <f>COUNTA($C$433)</f>
        <v>1</v>
      </c>
    </row>
    <row r="434" spans="1:51" ht="30" customHeight="1" x14ac:dyDescent="0.15">
      <c r="A434" s="245">
        <v>3</v>
      </c>
      <c r="B434" s="245">
        <v>1</v>
      </c>
      <c r="C434" s="266" t="s">
        <v>822</v>
      </c>
      <c r="D434" s="265"/>
      <c r="E434" s="265"/>
      <c r="F434" s="265"/>
      <c r="G434" s="265"/>
      <c r="H434" s="265"/>
      <c r="I434" s="265"/>
      <c r="J434" s="248">
        <v>3020001090176</v>
      </c>
      <c r="K434" s="249"/>
      <c r="L434" s="249"/>
      <c r="M434" s="249"/>
      <c r="N434" s="249"/>
      <c r="O434" s="249"/>
      <c r="P434" s="267" t="s">
        <v>784</v>
      </c>
      <c r="Q434" s="250"/>
      <c r="R434" s="250"/>
      <c r="S434" s="250"/>
      <c r="T434" s="250"/>
      <c r="U434" s="250"/>
      <c r="V434" s="250"/>
      <c r="W434" s="250"/>
      <c r="X434" s="250"/>
      <c r="Y434" s="251">
        <v>1.878096</v>
      </c>
      <c r="Z434" s="252"/>
      <c r="AA434" s="252"/>
      <c r="AB434" s="253"/>
      <c r="AC434" s="237" t="s">
        <v>781</v>
      </c>
      <c r="AD434" s="238"/>
      <c r="AE434" s="238"/>
      <c r="AF434" s="238"/>
      <c r="AG434" s="238"/>
      <c r="AH434" s="239" t="s">
        <v>699</v>
      </c>
      <c r="AI434" s="240"/>
      <c r="AJ434" s="240"/>
      <c r="AK434" s="240"/>
      <c r="AL434" s="241" t="s">
        <v>699</v>
      </c>
      <c r="AM434" s="242"/>
      <c r="AN434" s="242"/>
      <c r="AO434" s="243"/>
      <c r="AP434" s="244"/>
      <c r="AQ434" s="244"/>
      <c r="AR434" s="244"/>
      <c r="AS434" s="244"/>
      <c r="AT434" s="244"/>
      <c r="AU434" s="244"/>
      <c r="AV434" s="244"/>
      <c r="AW434" s="244"/>
      <c r="AX434" s="244"/>
      <c r="AY434">
        <f>COUNTA($C$434)</f>
        <v>1</v>
      </c>
    </row>
    <row r="435" spans="1:51" ht="30" customHeight="1" x14ac:dyDescent="0.15">
      <c r="A435" s="245">
        <v>4</v>
      </c>
      <c r="B435" s="245">
        <v>1</v>
      </c>
      <c r="C435" s="266" t="s">
        <v>823</v>
      </c>
      <c r="D435" s="265"/>
      <c r="E435" s="265"/>
      <c r="F435" s="265"/>
      <c r="G435" s="265"/>
      <c r="H435" s="265"/>
      <c r="I435" s="265"/>
      <c r="J435" s="248">
        <v>3010501018504</v>
      </c>
      <c r="K435" s="249"/>
      <c r="L435" s="249"/>
      <c r="M435" s="249"/>
      <c r="N435" s="249"/>
      <c r="O435" s="249"/>
      <c r="P435" s="267" t="s">
        <v>785</v>
      </c>
      <c r="Q435" s="250"/>
      <c r="R435" s="250"/>
      <c r="S435" s="250"/>
      <c r="T435" s="250"/>
      <c r="U435" s="250"/>
      <c r="V435" s="250"/>
      <c r="W435" s="250"/>
      <c r="X435" s="250"/>
      <c r="Y435" s="251">
        <v>1.4659679999999999</v>
      </c>
      <c r="Z435" s="252"/>
      <c r="AA435" s="252"/>
      <c r="AB435" s="253"/>
      <c r="AC435" s="237" t="s">
        <v>781</v>
      </c>
      <c r="AD435" s="238"/>
      <c r="AE435" s="238"/>
      <c r="AF435" s="238"/>
      <c r="AG435" s="238"/>
      <c r="AH435" s="239" t="s">
        <v>699</v>
      </c>
      <c r="AI435" s="240"/>
      <c r="AJ435" s="240"/>
      <c r="AK435" s="240"/>
      <c r="AL435" s="241" t="s">
        <v>699</v>
      </c>
      <c r="AM435" s="242"/>
      <c r="AN435" s="242"/>
      <c r="AO435" s="243"/>
      <c r="AP435" s="244"/>
      <c r="AQ435" s="244"/>
      <c r="AR435" s="244"/>
      <c r="AS435" s="244"/>
      <c r="AT435" s="244"/>
      <c r="AU435" s="244"/>
      <c r="AV435" s="244"/>
      <c r="AW435" s="244"/>
      <c r="AX435" s="244"/>
      <c r="AY435">
        <f>COUNTA($C$435)</f>
        <v>1</v>
      </c>
    </row>
    <row r="436" spans="1:51" ht="30" customHeight="1" x14ac:dyDescent="0.15">
      <c r="A436" s="245">
        <v>5</v>
      </c>
      <c r="B436" s="245">
        <v>1</v>
      </c>
      <c r="C436" s="266" t="s">
        <v>824</v>
      </c>
      <c r="D436" s="265"/>
      <c r="E436" s="265"/>
      <c r="F436" s="265"/>
      <c r="G436" s="265"/>
      <c r="H436" s="265"/>
      <c r="I436" s="265"/>
      <c r="J436" s="248">
        <v>6011001018116</v>
      </c>
      <c r="K436" s="249"/>
      <c r="L436" s="249"/>
      <c r="M436" s="249"/>
      <c r="N436" s="249"/>
      <c r="O436" s="249"/>
      <c r="P436" s="250" t="s">
        <v>786</v>
      </c>
      <c r="Q436" s="250"/>
      <c r="R436" s="250"/>
      <c r="S436" s="250"/>
      <c r="T436" s="250"/>
      <c r="U436" s="250"/>
      <c r="V436" s="250"/>
      <c r="W436" s="250"/>
      <c r="X436" s="250"/>
      <c r="Y436" s="251">
        <v>1.19658</v>
      </c>
      <c r="Z436" s="252"/>
      <c r="AA436" s="252"/>
      <c r="AB436" s="253"/>
      <c r="AC436" s="237" t="s">
        <v>762</v>
      </c>
      <c r="AD436" s="238"/>
      <c r="AE436" s="238"/>
      <c r="AF436" s="238"/>
      <c r="AG436" s="238"/>
      <c r="AH436" s="239" t="s">
        <v>699</v>
      </c>
      <c r="AI436" s="240"/>
      <c r="AJ436" s="240"/>
      <c r="AK436" s="240"/>
      <c r="AL436" s="241" t="s">
        <v>699</v>
      </c>
      <c r="AM436" s="242"/>
      <c r="AN436" s="242"/>
      <c r="AO436" s="243"/>
      <c r="AP436" s="244"/>
      <c r="AQ436" s="244"/>
      <c r="AR436" s="244"/>
      <c r="AS436" s="244"/>
      <c r="AT436" s="244"/>
      <c r="AU436" s="244"/>
      <c r="AV436" s="244"/>
      <c r="AW436" s="244"/>
      <c r="AX436" s="244"/>
      <c r="AY436">
        <f>COUNTA($C$436)</f>
        <v>1</v>
      </c>
    </row>
    <row r="437" spans="1:51" ht="30" customHeight="1" x14ac:dyDescent="0.15">
      <c r="A437" s="245">
        <v>6</v>
      </c>
      <c r="B437" s="245">
        <v>1</v>
      </c>
      <c r="C437" s="266" t="s">
        <v>825</v>
      </c>
      <c r="D437" s="265"/>
      <c r="E437" s="265"/>
      <c r="F437" s="265"/>
      <c r="G437" s="265"/>
      <c r="H437" s="265"/>
      <c r="I437" s="265"/>
      <c r="J437" s="248">
        <v>3010001028689</v>
      </c>
      <c r="K437" s="249"/>
      <c r="L437" s="249"/>
      <c r="M437" s="249"/>
      <c r="N437" s="249"/>
      <c r="O437" s="249"/>
      <c r="P437" s="250" t="s">
        <v>787</v>
      </c>
      <c r="Q437" s="250"/>
      <c r="R437" s="250"/>
      <c r="S437" s="250"/>
      <c r="T437" s="250"/>
      <c r="U437" s="250"/>
      <c r="V437" s="250"/>
      <c r="W437" s="250"/>
      <c r="X437" s="250"/>
      <c r="Y437" s="251">
        <v>0.88307999999999998</v>
      </c>
      <c r="Z437" s="252"/>
      <c r="AA437" s="252"/>
      <c r="AB437" s="253"/>
      <c r="AC437" s="237" t="s">
        <v>761</v>
      </c>
      <c r="AD437" s="238"/>
      <c r="AE437" s="238"/>
      <c r="AF437" s="238"/>
      <c r="AG437" s="238"/>
      <c r="AH437" s="239" t="s">
        <v>699</v>
      </c>
      <c r="AI437" s="240"/>
      <c r="AJ437" s="240"/>
      <c r="AK437" s="240"/>
      <c r="AL437" s="241" t="s">
        <v>699</v>
      </c>
      <c r="AM437" s="242"/>
      <c r="AN437" s="242"/>
      <c r="AO437" s="243"/>
      <c r="AP437" s="244"/>
      <c r="AQ437" s="244"/>
      <c r="AR437" s="244"/>
      <c r="AS437" s="244"/>
      <c r="AT437" s="244"/>
      <c r="AU437" s="244"/>
      <c r="AV437" s="244"/>
      <c r="AW437" s="244"/>
      <c r="AX437" s="244"/>
      <c r="AY437">
        <f>COUNTA($C$437)</f>
        <v>1</v>
      </c>
    </row>
    <row r="438" spans="1:51" ht="30" customHeight="1" x14ac:dyDescent="0.15">
      <c r="A438" s="245">
        <v>7</v>
      </c>
      <c r="B438" s="245">
        <v>1</v>
      </c>
      <c r="C438" s="266" t="s">
        <v>826</v>
      </c>
      <c r="D438" s="265"/>
      <c r="E438" s="265"/>
      <c r="F438" s="265"/>
      <c r="G438" s="265"/>
      <c r="H438" s="265"/>
      <c r="I438" s="265"/>
      <c r="J438" s="248">
        <v>6010401015821</v>
      </c>
      <c r="K438" s="249"/>
      <c r="L438" s="249"/>
      <c r="M438" s="249"/>
      <c r="N438" s="249"/>
      <c r="O438" s="249"/>
      <c r="P438" s="250" t="s">
        <v>788</v>
      </c>
      <c r="Q438" s="250"/>
      <c r="R438" s="250"/>
      <c r="S438" s="250"/>
      <c r="T438" s="250"/>
      <c r="U438" s="250"/>
      <c r="V438" s="250"/>
      <c r="W438" s="250"/>
      <c r="X438" s="250"/>
      <c r="Y438" s="251">
        <v>0.59071499999999999</v>
      </c>
      <c r="Z438" s="252"/>
      <c r="AA438" s="252"/>
      <c r="AB438" s="253"/>
      <c r="AC438" s="237" t="s">
        <v>761</v>
      </c>
      <c r="AD438" s="238"/>
      <c r="AE438" s="238"/>
      <c r="AF438" s="238"/>
      <c r="AG438" s="238"/>
      <c r="AH438" s="239" t="s">
        <v>699</v>
      </c>
      <c r="AI438" s="240"/>
      <c r="AJ438" s="240"/>
      <c r="AK438" s="240"/>
      <c r="AL438" s="241" t="s">
        <v>699</v>
      </c>
      <c r="AM438" s="242"/>
      <c r="AN438" s="242"/>
      <c r="AO438" s="243"/>
      <c r="AP438" s="244"/>
      <c r="AQ438" s="244"/>
      <c r="AR438" s="244"/>
      <c r="AS438" s="244"/>
      <c r="AT438" s="244"/>
      <c r="AU438" s="244"/>
      <c r="AV438" s="244"/>
      <c r="AW438" s="244"/>
      <c r="AX438" s="244"/>
      <c r="AY438">
        <f>COUNTA($C$438)</f>
        <v>1</v>
      </c>
    </row>
    <row r="439" spans="1:51" ht="30" customHeight="1" x14ac:dyDescent="0.15">
      <c r="A439" s="245">
        <v>8</v>
      </c>
      <c r="B439" s="245">
        <v>1</v>
      </c>
      <c r="C439" s="266" t="s">
        <v>827</v>
      </c>
      <c r="D439" s="265"/>
      <c r="E439" s="265"/>
      <c r="F439" s="265"/>
      <c r="G439" s="265"/>
      <c r="H439" s="265"/>
      <c r="I439" s="265"/>
      <c r="J439" s="248">
        <v>7010401056220</v>
      </c>
      <c r="K439" s="249"/>
      <c r="L439" s="249"/>
      <c r="M439" s="249"/>
      <c r="N439" s="249"/>
      <c r="O439" s="249"/>
      <c r="P439" s="250" t="s">
        <v>786</v>
      </c>
      <c r="Q439" s="250"/>
      <c r="R439" s="250"/>
      <c r="S439" s="250"/>
      <c r="T439" s="250"/>
      <c r="U439" s="250"/>
      <c r="V439" s="250"/>
      <c r="W439" s="250"/>
      <c r="X439" s="250"/>
      <c r="Y439" s="251">
        <v>0.23248099999999999</v>
      </c>
      <c r="Z439" s="252"/>
      <c r="AA439" s="252"/>
      <c r="AB439" s="253"/>
      <c r="AC439" s="237" t="s">
        <v>762</v>
      </c>
      <c r="AD439" s="238"/>
      <c r="AE439" s="238"/>
      <c r="AF439" s="238"/>
      <c r="AG439" s="238"/>
      <c r="AH439" s="239" t="s">
        <v>699</v>
      </c>
      <c r="AI439" s="240"/>
      <c r="AJ439" s="240"/>
      <c r="AK439" s="240"/>
      <c r="AL439" s="241" t="s">
        <v>699</v>
      </c>
      <c r="AM439" s="242"/>
      <c r="AN439" s="242"/>
      <c r="AO439" s="243"/>
      <c r="AP439" s="244"/>
      <c r="AQ439" s="244"/>
      <c r="AR439" s="244"/>
      <c r="AS439" s="244"/>
      <c r="AT439" s="244"/>
      <c r="AU439" s="244"/>
      <c r="AV439" s="244"/>
      <c r="AW439" s="244"/>
      <c r="AX439" s="244"/>
      <c r="AY439">
        <f>COUNTA($C$439)</f>
        <v>1</v>
      </c>
    </row>
    <row r="440" spans="1:51" ht="42" customHeight="1" x14ac:dyDescent="0.15">
      <c r="A440" s="245">
        <v>9</v>
      </c>
      <c r="B440" s="245">
        <v>1</v>
      </c>
      <c r="C440" s="266" t="s">
        <v>828</v>
      </c>
      <c r="D440" s="265"/>
      <c r="E440" s="265"/>
      <c r="F440" s="265"/>
      <c r="G440" s="265"/>
      <c r="H440" s="265"/>
      <c r="I440" s="265"/>
      <c r="J440" s="248">
        <v>1011101015050</v>
      </c>
      <c r="K440" s="249"/>
      <c r="L440" s="249"/>
      <c r="M440" s="249"/>
      <c r="N440" s="249"/>
      <c r="O440" s="249"/>
      <c r="P440" s="250" t="s">
        <v>789</v>
      </c>
      <c r="Q440" s="250"/>
      <c r="R440" s="250"/>
      <c r="S440" s="250"/>
      <c r="T440" s="250"/>
      <c r="U440" s="250"/>
      <c r="V440" s="250"/>
      <c r="W440" s="250"/>
      <c r="X440" s="250"/>
      <c r="Y440" s="251">
        <v>1.452E-2</v>
      </c>
      <c r="Z440" s="252"/>
      <c r="AA440" s="252"/>
      <c r="AB440" s="253"/>
      <c r="AC440" s="237" t="s">
        <v>761</v>
      </c>
      <c r="AD440" s="238"/>
      <c r="AE440" s="238"/>
      <c r="AF440" s="238"/>
      <c r="AG440" s="238"/>
      <c r="AH440" s="239" t="s">
        <v>699</v>
      </c>
      <c r="AI440" s="240"/>
      <c r="AJ440" s="240"/>
      <c r="AK440" s="240"/>
      <c r="AL440" s="241" t="s">
        <v>699</v>
      </c>
      <c r="AM440" s="242"/>
      <c r="AN440" s="242"/>
      <c r="AO440" s="243"/>
      <c r="AP440" s="244"/>
      <c r="AQ440" s="244"/>
      <c r="AR440" s="244"/>
      <c r="AS440" s="244"/>
      <c r="AT440" s="244"/>
      <c r="AU440" s="244"/>
      <c r="AV440" s="244"/>
      <c r="AW440" s="244"/>
      <c r="AX440" s="244"/>
      <c r="AY440">
        <f>COUNTA($C$440)</f>
        <v>1</v>
      </c>
    </row>
    <row r="441" spans="1:51" ht="42" customHeight="1" x14ac:dyDescent="0.15">
      <c r="A441" s="245">
        <v>10</v>
      </c>
      <c r="B441" s="245">
        <v>1</v>
      </c>
      <c r="C441" s="266" t="s">
        <v>828</v>
      </c>
      <c r="D441" s="265"/>
      <c r="E441" s="265"/>
      <c r="F441" s="265"/>
      <c r="G441" s="265"/>
      <c r="H441" s="265"/>
      <c r="I441" s="265"/>
      <c r="J441" s="248">
        <v>1011101015050</v>
      </c>
      <c r="K441" s="249"/>
      <c r="L441" s="249"/>
      <c r="M441" s="249"/>
      <c r="N441" s="249"/>
      <c r="O441" s="249"/>
      <c r="P441" s="250" t="s">
        <v>790</v>
      </c>
      <c r="Q441" s="250"/>
      <c r="R441" s="250"/>
      <c r="S441" s="250"/>
      <c r="T441" s="250"/>
      <c r="U441" s="250"/>
      <c r="V441" s="250"/>
      <c r="W441" s="250"/>
      <c r="X441" s="250"/>
      <c r="Y441" s="251">
        <v>0.121</v>
      </c>
      <c r="Z441" s="252"/>
      <c r="AA441" s="252"/>
      <c r="AB441" s="253"/>
      <c r="AC441" s="237" t="s">
        <v>781</v>
      </c>
      <c r="AD441" s="238"/>
      <c r="AE441" s="238"/>
      <c r="AF441" s="238"/>
      <c r="AG441" s="238"/>
      <c r="AH441" s="239" t="s">
        <v>699</v>
      </c>
      <c r="AI441" s="240"/>
      <c r="AJ441" s="240"/>
      <c r="AK441" s="240"/>
      <c r="AL441" s="241" t="s">
        <v>699</v>
      </c>
      <c r="AM441" s="242"/>
      <c r="AN441" s="242"/>
      <c r="AO441" s="243"/>
      <c r="AP441" s="244"/>
      <c r="AQ441" s="244"/>
      <c r="AR441" s="244"/>
      <c r="AS441" s="244"/>
      <c r="AT441" s="244"/>
      <c r="AU441" s="244"/>
      <c r="AV441" s="244"/>
      <c r="AW441" s="244"/>
      <c r="AX441" s="244"/>
      <c r="AY441">
        <f>COUNTA($C$441)</f>
        <v>1</v>
      </c>
    </row>
    <row r="442" spans="1:51" ht="30" customHeight="1" x14ac:dyDescent="0.15">
      <c r="A442" s="245">
        <v>11</v>
      </c>
      <c r="B442" s="245">
        <v>1</v>
      </c>
      <c r="C442" s="265" t="s">
        <v>782</v>
      </c>
      <c r="D442" s="265"/>
      <c r="E442" s="265"/>
      <c r="F442" s="265"/>
      <c r="G442" s="265"/>
      <c r="H442" s="265"/>
      <c r="I442" s="265"/>
      <c r="J442" s="248"/>
      <c r="K442" s="249"/>
      <c r="L442" s="249"/>
      <c r="M442" s="249"/>
      <c r="N442" s="249"/>
      <c r="O442" s="249"/>
      <c r="P442" s="250" t="s">
        <v>791</v>
      </c>
      <c r="Q442" s="250"/>
      <c r="R442" s="250"/>
      <c r="S442" s="250"/>
      <c r="T442" s="250"/>
      <c r="U442" s="250"/>
      <c r="V442" s="250"/>
      <c r="W442" s="250"/>
      <c r="X442" s="250"/>
      <c r="Y442" s="251">
        <v>0.119634</v>
      </c>
      <c r="Z442" s="252"/>
      <c r="AA442" s="252"/>
      <c r="AB442" s="253"/>
      <c r="AC442" s="237" t="s">
        <v>762</v>
      </c>
      <c r="AD442" s="238"/>
      <c r="AE442" s="238"/>
      <c r="AF442" s="238"/>
      <c r="AG442" s="238"/>
      <c r="AH442" s="239" t="s">
        <v>699</v>
      </c>
      <c r="AI442" s="240"/>
      <c r="AJ442" s="240"/>
      <c r="AK442" s="240"/>
      <c r="AL442" s="241" t="s">
        <v>699</v>
      </c>
      <c r="AM442" s="242"/>
      <c r="AN442" s="242"/>
      <c r="AO442" s="243"/>
      <c r="AP442" s="244"/>
      <c r="AQ442" s="244"/>
      <c r="AR442" s="244"/>
      <c r="AS442" s="244"/>
      <c r="AT442" s="244"/>
      <c r="AU442" s="244"/>
      <c r="AV442" s="244"/>
      <c r="AW442" s="244"/>
      <c r="AX442" s="244"/>
      <c r="AY442">
        <f>COUNTA($C$442)</f>
        <v>1</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t="s">
        <v>792</v>
      </c>
      <c r="D631" s="246"/>
      <c r="E631" s="255" t="s">
        <v>826</v>
      </c>
      <c r="F631" s="247"/>
      <c r="G631" s="247"/>
      <c r="H631" s="247"/>
      <c r="I631" s="247"/>
      <c r="J631" s="248">
        <v>6010401015821</v>
      </c>
      <c r="K631" s="249"/>
      <c r="L631" s="249"/>
      <c r="M631" s="249"/>
      <c r="N631" s="249"/>
      <c r="O631" s="249"/>
      <c r="P631" s="250" t="s">
        <v>794</v>
      </c>
      <c r="Q631" s="250"/>
      <c r="R631" s="250"/>
      <c r="S631" s="250"/>
      <c r="T631" s="250"/>
      <c r="U631" s="250"/>
      <c r="V631" s="250"/>
      <c r="W631" s="250"/>
      <c r="X631" s="250"/>
      <c r="Y631" s="251">
        <v>19.61</v>
      </c>
      <c r="Z631" s="252"/>
      <c r="AA631" s="252"/>
      <c r="AB631" s="253"/>
      <c r="AC631" s="237" t="s">
        <v>759</v>
      </c>
      <c r="AD631" s="238"/>
      <c r="AE631" s="238"/>
      <c r="AF631" s="238"/>
      <c r="AG631" s="238"/>
      <c r="AH631" s="239">
        <v>1</v>
      </c>
      <c r="AI631" s="240"/>
      <c r="AJ631" s="240"/>
      <c r="AK631" s="240"/>
      <c r="AL631" s="241">
        <v>99.31</v>
      </c>
      <c r="AM631" s="242"/>
      <c r="AN631" s="242"/>
      <c r="AO631" s="243"/>
      <c r="AP631" s="244"/>
      <c r="AQ631" s="244"/>
      <c r="AR631" s="244"/>
      <c r="AS631" s="244"/>
      <c r="AT631" s="244"/>
      <c r="AU631" s="244"/>
      <c r="AV631" s="244"/>
      <c r="AW631" s="244"/>
      <c r="AX631" s="244"/>
    </row>
    <row r="632" spans="1:51" ht="42" customHeight="1" x14ac:dyDescent="0.15">
      <c r="A632" s="245">
        <v>2</v>
      </c>
      <c r="B632" s="245">
        <v>1</v>
      </c>
      <c r="C632" s="246" t="s">
        <v>793</v>
      </c>
      <c r="D632" s="246"/>
      <c r="E632" s="255" t="s">
        <v>826</v>
      </c>
      <c r="F632" s="247"/>
      <c r="G632" s="247"/>
      <c r="H632" s="247"/>
      <c r="I632" s="247"/>
      <c r="J632" s="248">
        <v>6010401015821</v>
      </c>
      <c r="K632" s="249"/>
      <c r="L632" s="249"/>
      <c r="M632" s="249"/>
      <c r="N632" s="249"/>
      <c r="O632" s="249"/>
      <c r="P632" s="250" t="s">
        <v>795</v>
      </c>
      <c r="Q632" s="250"/>
      <c r="R632" s="250"/>
      <c r="S632" s="250"/>
      <c r="T632" s="250"/>
      <c r="U632" s="250"/>
      <c r="V632" s="250"/>
      <c r="W632" s="250"/>
      <c r="X632" s="250"/>
      <c r="Y632" s="251">
        <v>3.7</v>
      </c>
      <c r="Z632" s="252"/>
      <c r="AA632" s="252"/>
      <c r="AB632" s="253"/>
      <c r="AC632" s="237" t="s">
        <v>759</v>
      </c>
      <c r="AD632" s="238"/>
      <c r="AE632" s="238"/>
      <c r="AF632" s="238"/>
      <c r="AG632" s="238"/>
      <c r="AH632" s="239">
        <v>1</v>
      </c>
      <c r="AI632" s="240"/>
      <c r="AJ632" s="240"/>
      <c r="AK632" s="240"/>
      <c r="AL632" s="241">
        <v>99.31</v>
      </c>
      <c r="AM632" s="242"/>
      <c r="AN632" s="242"/>
      <c r="AO632" s="243"/>
      <c r="AP632" s="244"/>
      <c r="AQ632" s="244"/>
      <c r="AR632" s="244"/>
      <c r="AS632" s="244"/>
      <c r="AT632" s="244"/>
      <c r="AU632" s="244"/>
      <c r="AV632" s="244"/>
      <c r="AW632" s="244"/>
      <c r="AX632" s="244"/>
      <c r="AY632">
        <f>COUNTA($E$632)</f>
        <v>1</v>
      </c>
    </row>
    <row r="633" spans="1:51" ht="30" customHeight="1" x14ac:dyDescent="0.15">
      <c r="A633" s="245">
        <v>3</v>
      </c>
      <c r="B633" s="245">
        <v>1</v>
      </c>
      <c r="C633" s="246" t="s">
        <v>792</v>
      </c>
      <c r="D633" s="246"/>
      <c r="E633" s="255" t="s">
        <v>829</v>
      </c>
      <c r="F633" s="247"/>
      <c r="G633" s="247"/>
      <c r="H633" s="247"/>
      <c r="I633" s="247"/>
      <c r="J633" s="248">
        <v>1010001110829</v>
      </c>
      <c r="K633" s="249"/>
      <c r="L633" s="249"/>
      <c r="M633" s="249"/>
      <c r="N633" s="249"/>
      <c r="O633" s="249"/>
      <c r="P633" s="250" t="s">
        <v>796</v>
      </c>
      <c r="Q633" s="250"/>
      <c r="R633" s="250"/>
      <c r="S633" s="250"/>
      <c r="T633" s="250"/>
      <c r="U633" s="250"/>
      <c r="V633" s="250"/>
      <c r="W633" s="250"/>
      <c r="X633" s="250"/>
      <c r="Y633" s="251">
        <v>3.5</v>
      </c>
      <c r="Z633" s="252"/>
      <c r="AA633" s="252"/>
      <c r="AB633" s="253"/>
      <c r="AC633" s="237" t="s">
        <v>759</v>
      </c>
      <c r="AD633" s="238"/>
      <c r="AE633" s="238"/>
      <c r="AF633" s="238"/>
      <c r="AG633" s="238"/>
      <c r="AH633" s="239">
        <v>2</v>
      </c>
      <c r="AI633" s="240"/>
      <c r="AJ633" s="240"/>
      <c r="AK633" s="240"/>
      <c r="AL633" s="241">
        <v>94.42</v>
      </c>
      <c r="AM633" s="242"/>
      <c r="AN633" s="242"/>
      <c r="AO633" s="243"/>
      <c r="AP633" s="244"/>
      <c r="AQ633" s="244"/>
      <c r="AR633" s="244"/>
      <c r="AS633" s="244"/>
      <c r="AT633" s="244"/>
      <c r="AU633" s="244"/>
      <c r="AV633" s="244"/>
      <c r="AW633" s="244"/>
      <c r="AX633" s="244"/>
      <c r="AY633">
        <f>COUNTA($E$633)</f>
        <v>1</v>
      </c>
    </row>
    <row r="634" spans="1:51" ht="30" customHeight="1" x14ac:dyDescent="0.15">
      <c r="A634" s="245">
        <v>4</v>
      </c>
      <c r="B634" s="245">
        <v>1</v>
      </c>
      <c r="C634" s="246" t="s">
        <v>793</v>
      </c>
      <c r="D634" s="246"/>
      <c r="E634" s="255" t="s">
        <v>829</v>
      </c>
      <c r="F634" s="247"/>
      <c r="G634" s="247"/>
      <c r="H634" s="247"/>
      <c r="I634" s="247"/>
      <c r="J634" s="248">
        <v>1010001110829</v>
      </c>
      <c r="K634" s="249"/>
      <c r="L634" s="249"/>
      <c r="M634" s="249"/>
      <c r="N634" s="249"/>
      <c r="O634" s="249"/>
      <c r="P634" s="250" t="s">
        <v>797</v>
      </c>
      <c r="Q634" s="250"/>
      <c r="R634" s="250"/>
      <c r="S634" s="250"/>
      <c r="T634" s="250"/>
      <c r="U634" s="250"/>
      <c r="V634" s="250"/>
      <c r="W634" s="250"/>
      <c r="X634" s="250"/>
      <c r="Y634" s="251">
        <v>10.6</v>
      </c>
      <c r="Z634" s="252"/>
      <c r="AA634" s="252"/>
      <c r="AB634" s="253"/>
      <c r="AC634" s="237" t="s">
        <v>759</v>
      </c>
      <c r="AD634" s="238"/>
      <c r="AE634" s="238"/>
      <c r="AF634" s="238"/>
      <c r="AG634" s="238"/>
      <c r="AH634" s="239">
        <v>2</v>
      </c>
      <c r="AI634" s="240"/>
      <c r="AJ634" s="240"/>
      <c r="AK634" s="240"/>
      <c r="AL634" s="241">
        <v>94.42</v>
      </c>
      <c r="AM634" s="242"/>
      <c r="AN634" s="242"/>
      <c r="AO634" s="243"/>
      <c r="AP634" s="244"/>
      <c r="AQ634" s="244"/>
      <c r="AR634" s="244"/>
      <c r="AS634" s="244"/>
      <c r="AT634" s="244"/>
      <c r="AU634" s="244"/>
      <c r="AV634" s="244"/>
      <c r="AW634" s="244"/>
      <c r="AX634" s="244"/>
      <c r="AY634">
        <f>COUNTA($E$634)</f>
        <v>1</v>
      </c>
    </row>
    <row r="635" spans="1:51" ht="30" customHeight="1" x14ac:dyDescent="0.15">
      <c r="A635" s="245">
        <v>5</v>
      </c>
      <c r="B635" s="245">
        <v>1</v>
      </c>
      <c r="C635" s="246" t="s">
        <v>793</v>
      </c>
      <c r="D635" s="246"/>
      <c r="E635" s="255" t="s">
        <v>830</v>
      </c>
      <c r="F635" s="247"/>
      <c r="G635" s="247"/>
      <c r="H635" s="247"/>
      <c r="I635" s="247"/>
      <c r="J635" s="248">
        <v>3010501018504</v>
      </c>
      <c r="K635" s="249"/>
      <c r="L635" s="249"/>
      <c r="M635" s="249"/>
      <c r="N635" s="249"/>
      <c r="O635" s="249"/>
      <c r="P635" s="250" t="s">
        <v>785</v>
      </c>
      <c r="Q635" s="250"/>
      <c r="R635" s="250"/>
      <c r="S635" s="250"/>
      <c r="T635" s="250"/>
      <c r="U635" s="250"/>
      <c r="V635" s="250"/>
      <c r="W635" s="250"/>
      <c r="X635" s="250"/>
      <c r="Y635" s="251">
        <v>7.329828</v>
      </c>
      <c r="Z635" s="252"/>
      <c r="AA635" s="252"/>
      <c r="AB635" s="253"/>
      <c r="AC635" s="237" t="s">
        <v>759</v>
      </c>
      <c r="AD635" s="238"/>
      <c r="AE635" s="238"/>
      <c r="AF635" s="238"/>
      <c r="AG635" s="238"/>
      <c r="AH635" s="239">
        <v>2</v>
      </c>
      <c r="AI635" s="240"/>
      <c r="AJ635" s="240"/>
      <c r="AK635" s="240"/>
      <c r="AL635" s="241">
        <v>99.9</v>
      </c>
      <c r="AM635" s="242"/>
      <c r="AN635" s="242"/>
      <c r="AO635" s="243"/>
      <c r="AP635" s="244"/>
      <c r="AQ635" s="244"/>
      <c r="AR635" s="244"/>
      <c r="AS635" s="244"/>
      <c r="AT635" s="244"/>
      <c r="AU635" s="244"/>
      <c r="AV635" s="244"/>
      <c r="AW635" s="244"/>
      <c r="AX635" s="244"/>
      <c r="AY635">
        <f>COUNTA($E$635)</f>
        <v>1</v>
      </c>
    </row>
    <row r="636" spans="1:51" ht="30" customHeight="1" x14ac:dyDescent="0.15">
      <c r="A636" s="245">
        <v>6</v>
      </c>
      <c r="B636" s="245">
        <v>1</v>
      </c>
      <c r="C636" s="246" t="s">
        <v>793</v>
      </c>
      <c r="D636" s="246"/>
      <c r="E636" s="255" t="s">
        <v>831</v>
      </c>
      <c r="F636" s="247"/>
      <c r="G636" s="247"/>
      <c r="H636" s="247"/>
      <c r="I636" s="247"/>
      <c r="J636" s="248">
        <v>2010701022595</v>
      </c>
      <c r="K636" s="249"/>
      <c r="L636" s="249"/>
      <c r="M636" s="249"/>
      <c r="N636" s="249"/>
      <c r="O636" s="249"/>
      <c r="P636" s="250" t="s">
        <v>787</v>
      </c>
      <c r="Q636" s="250"/>
      <c r="R636" s="250"/>
      <c r="S636" s="250"/>
      <c r="T636" s="250"/>
      <c r="U636" s="250"/>
      <c r="V636" s="250"/>
      <c r="W636" s="250"/>
      <c r="X636" s="250"/>
      <c r="Y636" s="251">
        <v>0.93445</v>
      </c>
      <c r="Z636" s="252"/>
      <c r="AA636" s="252"/>
      <c r="AB636" s="253"/>
      <c r="AC636" s="237" t="s">
        <v>760</v>
      </c>
      <c r="AD636" s="238"/>
      <c r="AE636" s="238"/>
      <c r="AF636" s="238"/>
      <c r="AG636" s="238"/>
      <c r="AH636" s="239" t="s">
        <v>699</v>
      </c>
      <c r="AI636" s="240"/>
      <c r="AJ636" s="240"/>
      <c r="AK636" s="240"/>
      <c r="AL636" s="241" t="s">
        <v>699</v>
      </c>
      <c r="AM636" s="242"/>
      <c r="AN636" s="242"/>
      <c r="AO636" s="243"/>
      <c r="AP636" s="244"/>
      <c r="AQ636" s="244"/>
      <c r="AR636" s="244"/>
      <c r="AS636" s="244"/>
      <c r="AT636" s="244"/>
      <c r="AU636" s="244"/>
      <c r="AV636" s="244"/>
      <c r="AW636" s="244"/>
      <c r="AX636" s="244"/>
      <c r="AY636">
        <f>COUNTA($E$636)</f>
        <v>1</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9" zoomScale="130" zoomScaleNormal="130"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315</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4"/>
      <c r="Z2" s="287"/>
      <c r="AA2" s="288"/>
      <c r="AB2" s="938" t="s">
        <v>11</v>
      </c>
      <c r="AC2" s="939"/>
      <c r="AD2" s="940"/>
      <c r="AE2" s="927" t="s">
        <v>370</v>
      </c>
      <c r="AF2" s="927"/>
      <c r="AG2" s="927"/>
      <c r="AH2" s="128"/>
      <c r="AI2" s="927" t="s">
        <v>466</v>
      </c>
      <c r="AJ2" s="927"/>
      <c r="AK2" s="927"/>
      <c r="AL2" s="128"/>
      <c r="AM2" s="927" t="s">
        <v>467</v>
      </c>
      <c r="AN2" s="927"/>
      <c r="AO2" s="927"/>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5"/>
      <c r="Z3" s="936"/>
      <c r="AA3" s="937"/>
      <c r="AB3" s="941"/>
      <c r="AC3" s="715"/>
      <c r="AD3" s="716"/>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3"/>
      <c r="H4" s="945"/>
      <c r="I4" s="945"/>
      <c r="J4" s="945"/>
      <c r="K4" s="945"/>
      <c r="L4" s="945"/>
      <c r="M4" s="945"/>
      <c r="N4" s="945"/>
      <c r="O4" s="946"/>
      <c r="P4" s="146"/>
      <c r="Q4" s="658"/>
      <c r="R4" s="658"/>
      <c r="S4" s="658"/>
      <c r="T4" s="658"/>
      <c r="U4" s="658"/>
      <c r="V4" s="658"/>
      <c r="W4" s="658"/>
      <c r="X4" s="659"/>
      <c r="Y4" s="931" t="s">
        <v>12</v>
      </c>
      <c r="Z4" s="932"/>
      <c r="AA4" s="933"/>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0"/>
      <c r="H6" s="951"/>
      <c r="I6" s="951"/>
      <c r="J6" s="951"/>
      <c r="K6" s="951"/>
      <c r="L6" s="951"/>
      <c r="M6" s="951"/>
      <c r="N6" s="951"/>
      <c r="O6" s="952"/>
      <c r="P6" s="661"/>
      <c r="Q6" s="661"/>
      <c r="R6" s="661"/>
      <c r="S6" s="661"/>
      <c r="T6" s="661"/>
      <c r="U6" s="661"/>
      <c r="V6" s="661"/>
      <c r="W6" s="661"/>
      <c r="X6" s="662"/>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7" t="s">
        <v>342</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315</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4"/>
      <c r="Z9" s="287"/>
      <c r="AA9" s="288"/>
      <c r="AB9" s="938" t="s">
        <v>11</v>
      </c>
      <c r="AC9" s="939"/>
      <c r="AD9" s="940"/>
      <c r="AE9" s="927" t="s">
        <v>370</v>
      </c>
      <c r="AF9" s="927"/>
      <c r="AG9" s="927"/>
      <c r="AH9" s="128"/>
      <c r="AI9" s="927" t="s">
        <v>466</v>
      </c>
      <c r="AJ9" s="927"/>
      <c r="AK9" s="927"/>
      <c r="AL9" s="128"/>
      <c r="AM9" s="927" t="s">
        <v>467</v>
      </c>
      <c r="AN9" s="927"/>
      <c r="AO9" s="927"/>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5"/>
      <c r="Z10" s="936"/>
      <c r="AA10" s="937"/>
      <c r="AB10" s="941"/>
      <c r="AC10" s="715"/>
      <c r="AD10" s="716"/>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5"/>
      <c r="I11" s="945"/>
      <c r="J11" s="945"/>
      <c r="K11" s="945"/>
      <c r="L11" s="945"/>
      <c r="M11" s="945"/>
      <c r="N11" s="945"/>
      <c r="O11" s="946"/>
      <c r="P11" s="146"/>
      <c r="Q11" s="658"/>
      <c r="R11" s="658"/>
      <c r="S11" s="658"/>
      <c r="T11" s="658"/>
      <c r="U11" s="658"/>
      <c r="V11" s="658"/>
      <c r="W11" s="658"/>
      <c r="X11" s="659"/>
      <c r="Y11" s="931" t="s">
        <v>12</v>
      </c>
      <c r="Z11" s="932"/>
      <c r="AA11" s="933"/>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61"/>
      <c r="Q13" s="661"/>
      <c r="R13" s="661"/>
      <c r="S13" s="661"/>
      <c r="T13" s="661"/>
      <c r="U13" s="661"/>
      <c r="V13" s="661"/>
      <c r="W13" s="661"/>
      <c r="X13" s="662"/>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7" t="s">
        <v>342</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315</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4"/>
      <c r="Z16" s="287"/>
      <c r="AA16" s="288"/>
      <c r="AB16" s="938" t="s">
        <v>11</v>
      </c>
      <c r="AC16" s="939"/>
      <c r="AD16" s="940"/>
      <c r="AE16" s="927" t="s">
        <v>370</v>
      </c>
      <c r="AF16" s="927"/>
      <c r="AG16" s="927"/>
      <c r="AH16" s="128"/>
      <c r="AI16" s="927" t="s">
        <v>466</v>
      </c>
      <c r="AJ16" s="927"/>
      <c r="AK16" s="927"/>
      <c r="AL16" s="128"/>
      <c r="AM16" s="927" t="s">
        <v>467</v>
      </c>
      <c r="AN16" s="927"/>
      <c r="AO16" s="927"/>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5"/>
      <c r="Z17" s="936"/>
      <c r="AA17" s="937"/>
      <c r="AB17" s="941"/>
      <c r="AC17" s="715"/>
      <c r="AD17" s="716"/>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5"/>
      <c r="I18" s="945"/>
      <c r="J18" s="945"/>
      <c r="K18" s="945"/>
      <c r="L18" s="945"/>
      <c r="M18" s="945"/>
      <c r="N18" s="945"/>
      <c r="O18" s="946"/>
      <c r="P18" s="146"/>
      <c r="Q18" s="658"/>
      <c r="R18" s="658"/>
      <c r="S18" s="658"/>
      <c r="T18" s="658"/>
      <c r="U18" s="658"/>
      <c r="V18" s="658"/>
      <c r="W18" s="658"/>
      <c r="X18" s="659"/>
      <c r="Y18" s="931" t="s">
        <v>12</v>
      </c>
      <c r="Z18" s="932"/>
      <c r="AA18" s="933"/>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61"/>
      <c r="Q20" s="661"/>
      <c r="R20" s="661"/>
      <c r="S20" s="661"/>
      <c r="T20" s="661"/>
      <c r="U20" s="661"/>
      <c r="V20" s="661"/>
      <c r="W20" s="661"/>
      <c r="X20" s="662"/>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7" t="s">
        <v>342</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315</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4"/>
      <c r="Z23" s="287"/>
      <c r="AA23" s="288"/>
      <c r="AB23" s="938" t="s">
        <v>11</v>
      </c>
      <c r="AC23" s="939"/>
      <c r="AD23" s="940"/>
      <c r="AE23" s="927" t="s">
        <v>370</v>
      </c>
      <c r="AF23" s="927"/>
      <c r="AG23" s="927"/>
      <c r="AH23" s="128"/>
      <c r="AI23" s="927" t="s">
        <v>466</v>
      </c>
      <c r="AJ23" s="927"/>
      <c r="AK23" s="927"/>
      <c r="AL23" s="128"/>
      <c r="AM23" s="927" t="s">
        <v>467</v>
      </c>
      <c r="AN23" s="927"/>
      <c r="AO23" s="927"/>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5"/>
      <c r="Z24" s="936"/>
      <c r="AA24" s="937"/>
      <c r="AB24" s="941"/>
      <c r="AC24" s="715"/>
      <c r="AD24" s="716"/>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5"/>
      <c r="I25" s="945"/>
      <c r="J25" s="945"/>
      <c r="K25" s="945"/>
      <c r="L25" s="945"/>
      <c r="M25" s="945"/>
      <c r="N25" s="945"/>
      <c r="O25" s="946"/>
      <c r="P25" s="146"/>
      <c r="Q25" s="658"/>
      <c r="R25" s="658"/>
      <c r="S25" s="658"/>
      <c r="T25" s="658"/>
      <c r="U25" s="658"/>
      <c r="V25" s="658"/>
      <c r="W25" s="658"/>
      <c r="X25" s="659"/>
      <c r="Y25" s="931" t="s">
        <v>12</v>
      </c>
      <c r="Z25" s="932"/>
      <c r="AA25" s="933"/>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61"/>
      <c r="Q27" s="661"/>
      <c r="R27" s="661"/>
      <c r="S27" s="661"/>
      <c r="T27" s="661"/>
      <c r="U27" s="661"/>
      <c r="V27" s="661"/>
      <c r="W27" s="661"/>
      <c r="X27" s="662"/>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7" t="s">
        <v>342</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315</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4"/>
      <c r="Z30" s="287"/>
      <c r="AA30" s="288"/>
      <c r="AB30" s="938" t="s">
        <v>11</v>
      </c>
      <c r="AC30" s="939"/>
      <c r="AD30" s="940"/>
      <c r="AE30" s="927" t="s">
        <v>370</v>
      </c>
      <c r="AF30" s="927"/>
      <c r="AG30" s="927"/>
      <c r="AH30" s="128"/>
      <c r="AI30" s="927" t="s">
        <v>466</v>
      </c>
      <c r="AJ30" s="927"/>
      <c r="AK30" s="927"/>
      <c r="AL30" s="128"/>
      <c r="AM30" s="927" t="s">
        <v>467</v>
      </c>
      <c r="AN30" s="927"/>
      <c r="AO30" s="927"/>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5"/>
      <c r="Z31" s="936"/>
      <c r="AA31" s="937"/>
      <c r="AB31" s="941"/>
      <c r="AC31" s="715"/>
      <c r="AD31" s="716"/>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5"/>
      <c r="I32" s="945"/>
      <c r="J32" s="945"/>
      <c r="K32" s="945"/>
      <c r="L32" s="945"/>
      <c r="M32" s="945"/>
      <c r="N32" s="945"/>
      <c r="O32" s="946"/>
      <c r="P32" s="146"/>
      <c r="Q32" s="658"/>
      <c r="R32" s="658"/>
      <c r="S32" s="658"/>
      <c r="T32" s="658"/>
      <c r="U32" s="658"/>
      <c r="V32" s="658"/>
      <c r="W32" s="658"/>
      <c r="X32" s="659"/>
      <c r="Y32" s="931" t="s">
        <v>12</v>
      </c>
      <c r="Z32" s="932"/>
      <c r="AA32" s="933"/>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61"/>
      <c r="Q34" s="661"/>
      <c r="R34" s="661"/>
      <c r="S34" s="661"/>
      <c r="T34" s="661"/>
      <c r="U34" s="661"/>
      <c r="V34" s="661"/>
      <c r="W34" s="661"/>
      <c r="X34" s="662"/>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7" t="s">
        <v>342</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315</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4"/>
      <c r="Z37" s="287"/>
      <c r="AA37" s="288"/>
      <c r="AB37" s="938" t="s">
        <v>11</v>
      </c>
      <c r="AC37" s="939"/>
      <c r="AD37" s="940"/>
      <c r="AE37" s="927" t="s">
        <v>370</v>
      </c>
      <c r="AF37" s="927"/>
      <c r="AG37" s="927"/>
      <c r="AH37" s="128"/>
      <c r="AI37" s="927" t="s">
        <v>466</v>
      </c>
      <c r="AJ37" s="927"/>
      <c r="AK37" s="927"/>
      <c r="AL37" s="128"/>
      <c r="AM37" s="927" t="s">
        <v>467</v>
      </c>
      <c r="AN37" s="927"/>
      <c r="AO37" s="927"/>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5"/>
      <c r="Z38" s="936"/>
      <c r="AA38" s="937"/>
      <c r="AB38" s="941"/>
      <c r="AC38" s="715"/>
      <c r="AD38" s="716"/>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5"/>
      <c r="I39" s="945"/>
      <c r="J39" s="945"/>
      <c r="K39" s="945"/>
      <c r="L39" s="945"/>
      <c r="M39" s="945"/>
      <c r="N39" s="945"/>
      <c r="O39" s="946"/>
      <c r="P39" s="146"/>
      <c r="Q39" s="658"/>
      <c r="R39" s="658"/>
      <c r="S39" s="658"/>
      <c r="T39" s="658"/>
      <c r="U39" s="658"/>
      <c r="V39" s="658"/>
      <c r="W39" s="658"/>
      <c r="X39" s="659"/>
      <c r="Y39" s="931" t="s">
        <v>12</v>
      </c>
      <c r="Z39" s="932"/>
      <c r="AA39" s="933"/>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61"/>
      <c r="Q41" s="661"/>
      <c r="R41" s="661"/>
      <c r="S41" s="661"/>
      <c r="T41" s="661"/>
      <c r="U41" s="661"/>
      <c r="V41" s="661"/>
      <c r="W41" s="661"/>
      <c r="X41" s="662"/>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7" t="s">
        <v>342</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315</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4"/>
      <c r="Z44" s="287"/>
      <c r="AA44" s="288"/>
      <c r="AB44" s="938" t="s">
        <v>11</v>
      </c>
      <c r="AC44" s="939"/>
      <c r="AD44" s="940"/>
      <c r="AE44" s="927" t="s">
        <v>370</v>
      </c>
      <c r="AF44" s="927"/>
      <c r="AG44" s="927"/>
      <c r="AH44" s="128"/>
      <c r="AI44" s="927" t="s">
        <v>466</v>
      </c>
      <c r="AJ44" s="927"/>
      <c r="AK44" s="927"/>
      <c r="AL44" s="128"/>
      <c r="AM44" s="927" t="s">
        <v>467</v>
      </c>
      <c r="AN44" s="927"/>
      <c r="AO44" s="927"/>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5"/>
      <c r="Z45" s="936"/>
      <c r="AA45" s="937"/>
      <c r="AB45" s="941"/>
      <c r="AC45" s="715"/>
      <c r="AD45" s="716"/>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5"/>
      <c r="I46" s="945"/>
      <c r="J46" s="945"/>
      <c r="K46" s="945"/>
      <c r="L46" s="945"/>
      <c r="M46" s="945"/>
      <c r="N46" s="945"/>
      <c r="O46" s="946"/>
      <c r="P46" s="146"/>
      <c r="Q46" s="658"/>
      <c r="R46" s="658"/>
      <c r="S46" s="658"/>
      <c r="T46" s="658"/>
      <c r="U46" s="658"/>
      <c r="V46" s="658"/>
      <c r="W46" s="658"/>
      <c r="X46" s="659"/>
      <c r="Y46" s="931" t="s">
        <v>12</v>
      </c>
      <c r="Z46" s="932"/>
      <c r="AA46" s="933"/>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61"/>
      <c r="Q48" s="661"/>
      <c r="R48" s="661"/>
      <c r="S48" s="661"/>
      <c r="T48" s="661"/>
      <c r="U48" s="661"/>
      <c r="V48" s="661"/>
      <c r="W48" s="661"/>
      <c r="X48" s="662"/>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7" t="s">
        <v>342</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315</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4"/>
      <c r="Z51" s="287"/>
      <c r="AA51" s="288"/>
      <c r="AB51" s="128" t="s">
        <v>11</v>
      </c>
      <c r="AC51" s="939"/>
      <c r="AD51" s="940"/>
      <c r="AE51" s="927" t="s">
        <v>370</v>
      </c>
      <c r="AF51" s="927"/>
      <c r="AG51" s="927"/>
      <c r="AH51" s="128"/>
      <c r="AI51" s="927" t="s">
        <v>466</v>
      </c>
      <c r="AJ51" s="927"/>
      <c r="AK51" s="927"/>
      <c r="AL51" s="128"/>
      <c r="AM51" s="927" t="s">
        <v>467</v>
      </c>
      <c r="AN51" s="927"/>
      <c r="AO51" s="927"/>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5"/>
      <c r="Z52" s="936"/>
      <c r="AA52" s="937"/>
      <c r="AB52" s="941"/>
      <c r="AC52" s="715"/>
      <c r="AD52" s="716"/>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5"/>
      <c r="I53" s="945"/>
      <c r="J53" s="945"/>
      <c r="K53" s="945"/>
      <c r="L53" s="945"/>
      <c r="M53" s="945"/>
      <c r="N53" s="945"/>
      <c r="O53" s="946"/>
      <c r="P53" s="146"/>
      <c r="Q53" s="658"/>
      <c r="R53" s="658"/>
      <c r="S53" s="658"/>
      <c r="T53" s="658"/>
      <c r="U53" s="658"/>
      <c r="V53" s="658"/>
      <c r="W53" s="658"/>
      <c r="X53" s="659"/>
      <c r="Y53" s="931" t="s">
        <v>12</v>
      </c>
      <c r="Z53" s="932"/>
      <c r="AA53" s="933"/>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61"/>
      <c r="Q55" s="661"/>
      <c r="R55" s="661"/>
      <c r="S55" s="661"/>
      <c r="T55" s="661"/>
      <c r="U55" s="661"/>
      <c r="V55" s="661"/>
      <c r="W55" s="661"/>
      <c r="X55" s="662"/>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7" t="s">
        <v>342</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315</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4"/>
      <c r="Z58" s="287"/>
      <c r="AA58" s="288"/>
      <c r="AB58" s="938" t="s">
        <v>11</v>
      </c>
      <c r="AC58" s="939"/>
      <c r="AD58" s="940"/>
      <c r="AE58" s="927" t="s">
        <v>370</v>
      </c>
      <c r="AF58" s="927"/>
      <c r="AG58" s="927"/>
      <c r="AH58" s="128"/>
      <c r="AI58" s="927" t="s">
        <v>466</v>
      </c>
      <c r="AJ58" s="927"/>
      <c r="AK58" s="927"/>
      <c r="AL58" s="128"/>
      <c r="AM58" s="927" t="s">
        <v>467</v>
      </c>
      <c r="AN58" s="927"/>
      <c r="AO58" s="927"/>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5"/>
      <c r="Z59" s="936"/>
      <c r="AA59" s="937"/>
      <c r="AB59" s="941"/>
      <c r="AC59" s="715"/>
      <c r="AD59" s="716"/>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5"/>
      <c r="I60" s="945"/>
      <c r="J60" s="945"/>
      <c r="K60" s="945"/>
      <c r="L60" s="945"/>
      <c r="M60" s="945"/>
      <c r="N60" s="945"/>
      <c r="O60" s="946"/>
      <c r="P60" s="146"/>
      <c r="Q60" s="658"/>
      <c r="R60" s="658"/>
      <c r="S60" s="658"/>
      <c r="T60" s="658"/>
      <c r="U60" s="658"/>
      <c r="V60" s="658"/>
      <c r="W60" s="658"/>
      <c r="X60" s="659"/>
      <c r="Y60" s="931" t="s">
        <v>12</v>
      </c>
      <c r="Z60" s="932"/>
      <c r="AA60" s="933"/>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61"/>
      <c r="Q62" s="661"/>
      <c r="R62" s="661"/>
      <c r="S62" s="661"/>
      <c r="T62" s="661"/>
      <c r="U62" s="661"/>
      <c r="V62" s="661"/>
      <c r="W62" s="661"/>
      <c r="X62" s="662"/>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7" t="s">
        <v>342</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315</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4"/>
      <c r="Z65" s="287"/>
      <c r="AA65" s="288"/>
      <c r="AB65" s="938" t="s">
        <v>11</v>
      </c>
      <c r="AC65" s="939"/>
      <c r="AD65" s="940"/>
      <c r="AE65" s="927" t="s">
        <v>370</v>
      </c>
      <c r="AF65" s="927"/>
      <c r="AG65" s="927"/>
      <c r="AH65" s="128"/>
      <c r="AI65" s="927" t="s">
        <v>466</v>
      </c>
      <c r="AJ65" s="927"/>
      <c r="AK65" s="927"/>
      <c r="AL65" s="128"/>
      <c r="AM65" s="927" t="s">
        <v>467</v>
      </c>
      <c r="AN65" s="927"/>
      <c r="AO65" s="927"/>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5"/>
      <c r="Z66" s="936"/>
      <c r="AA66" s="937"/>
      <c r="AB66" s="941"/>
      <c r="AC66" s="715"/>
      <c r="AD66" s="716"/>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5"/>
      <c r="I67" s="945"/>
      <c r="J67" s="945"/>
      <c r="K67" s="945"/>
      <c r="L67" s="945"/>
      <c r="M67" s="945"/>
      <c r="N67" s="945"/>
      <c r="O67" s="946"/>
      <c r="P67" s="146"/>
      <c r="Q67" s="658"/>
      <c r="R67" s="658"/>
      <c r="S67" s="658"/>
      <c r="T67" s="658"/>
      <c r="U67" s="658"/>
      <c r="V67" s="658"/>
      <c r="W67" s="658"/>
      <c r="X67" s="659"/>
      <c r="Y67" s="931" t="s">
        <v>12</v>
      </c>
      <c r="Z67" s="932"/>
      <c r="AA67" s="933"/>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61"/>
      <c r="Q69" s="661"/>
      <c r="R69" s="661"/>
      <c r="S69" s="661"/>
      <c r="T69" s="661"/>
      <c r="U69" s="661"/>
      <c r="V69" s="661"/>
      <c r="W69" s="661"/>
      <c r="X69" s="662"/>
      <c r="Y69" s="190" t="s">
        <v>13</v>
      </c>
      <c r="Z69" s="928"/>
      <c r="AA69" s="929"/>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7" t="s">
        <v>342</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13" t="s">
        <v>328</v>
      </c>
      <c r="H2" s="314"/>
      <c r="I2" s="314"/>
      <c r="J2" s="314"/>
      <c r="K2" s="314"/>
      <c r="L2" s="314"/>
      <c r="M2" s="314"/>
      <c r="N2" s="314"/>
      <c r="O2" s="314"/>
      <c r="P2" s="314"/>
      <c r="Q2" s="314"/>
      <c r="R2" s="314"/>
      <c r="S2" s="314"/>
      <c r="T2" s="314"/>
      <c r="U2" s="314"/>
      <c r="V2" s="314"/>
      <c r="W2" s="314"/>
      <c r="X2" s="314"/>
      <c r="Y2" s="314"/>
      <c r="Z2" s="314"/>
      <c r="AA2" s="314"/>
      <c r="AB2" s="315"/>
      <c r="AC2" s="313" t="s">
        <v>330</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15">
      <c r="A4" s="969"/>
      <c r="B4" s="970"/>
      <c r="C4" s="970"/>
      <c r="D4" s="970"/>
      <c r="E4" s="970"/>
      <c r="F4" s="971"/>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969"/>
      <c r="B5" s="970"/>
      <c r="C5" s="970"/>
      <c r="D5" s="970"/>
      <c r="E5" s="970"/>
      <c r="F5" s="971"/>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969"/>
      <c r="B6" s="970"/>
      <c r="C6" s="970"/>
      <c r="D6" s="970"/>
      <c r="E6" s="970"/>
      <c r="F6" s="971"/>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969"/>
      <c r="B7" s="970"/>
      <c r="C7" s="970"/>
      <c r="D7" s="970"/>
      <c r="E7" s="970"/>
      <c r="F7" s="971"/>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969"/>
      <c r="B8" s="970"/>
      <c r="C8" s="970"/>
      <c r="D8" s="970"/>
      <c r="E8" s="970"/>
      <c r="F8" s="971"/>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969"/>
      <c r="B9" s="970"/>
      <c r="C9" s="970"/>
      <c r="D9" s="970"/>
      <c r="E9" s="970"/>
      <c r="F9" s="971"/>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969"/>
      <c r="B10" s="970"/>
      <c r="C10" s="970"/>
      <c r="D10" s="970"/>
      <c r="E10" s="970"/>
      <c r="F10" s="971"/>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969"/>
      <c r="B11" s="970"/>
      <c r="C11" s="970"/>
      <c r="D11" s="970"/>
      <c r="E11" s="970"/>
      <c r="F11" s="971"/>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969"/>
      <c r="B12" s="970"/>
      <c r="C12" s="970"/>
      <c r="D12" s="970"/>
      <c r="E12" s="970"/>
      <c r="F12" s="971"/>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969"/>
      <c r="B13" s="970"/>
      <c r="C13" s="970"/>
      <c r="D13" s="970"/>
      <c r="E13" s="970"/>
      <c r="F13" s="971"/>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969"/>
      <c r="B14" s="970"/>
      <c r="C14" s="970"/>
      <c r="D14" s="970"/>
      <c r="E14" s="970"/>
      <c r="F14" s="971"/>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969"/>
      <c r="B15" s="970"/>
      <c r="C15" s="970"/>
      <c r="D15" s="970"/>
      <c r="E15" s="970"/>
      <c r="F15" s="971"/>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69"/>
      <c r="B16" s="970"/>
      <c r="C16" s="970"/>
      <c r="D16" s="970"/>
      <c r="E16" s="970"/>
      <c r="F16" s="971"/>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15">
      <c r="A17" s="969"/>
      <c r="B17" s="970"/>
      <c r="C17" s="970"/>
      <c r="D17" s="970"/>
      <c r="E17" s="970"/>
      <c r="F17" s="971"/>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969"/>
      <c r="B18" s="970"/>
      <c r="C18" s="970"/>
      <c r="D18" s="970"/>
      <c r="E18" s="970"/>
      <c r="F18" s="971"/>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969"/>
      <c r="B19" s="970"/>
      <c r="C19" s="970"/>
      <c r="D19" s="970"/>
      <c r="E19" s="970"/>
      <c r="F19" s="971"/>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969"/>
      <c r="B20" s="970"/>
      <c r="C20" s="970"/>
      <c r="D20" s="970"/>
      <c r="E20" s="970"/>
      <c r="F20" s="971"/>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969"/>
      <c r="B21" s="970"/>
      <c r="C21" s="970"/>
      <c r="D21" s="970"/>
      <c r="E21" s="970"/>
      <c r="F21" s="971"/>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969"/>
      <c r="B22" s="970"/>
      <c r="C22" s="970"/>
      <c r="D22" s="970"/>
      <c r="E22" s="970"/>
      <c r="F22" s="971"/>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969"/>
      <c r="B23" s="970"/>
      <c r="C23" s="970"/>
      <c r="D23" s="970"/>
      <c r="E23" s="970"/>
      <c r="F23" s="971"/>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969"/>
      <c r="B24" s="970"/>
      <c r="C24" s="970"/>
      <c r="D24" s="970"/>
      <c r="E24" s="970"/>
      <c r="F24" s="971"/>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969"/>
      <c r="B25" s="970"/>
      <c r="C25" s="970"/>
      <c r="D25" s="970"/>
      <c r="E25" s="970"/>
      <c r="F25" s="971"/>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969"/>
      <c r="B26" s="970"/>
      <c r="C26" s="970"/>
      <c r="D26" s="970"/>
      <c r="E26" s="970"/>
      <c r="F26" s="971"/>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969"/>
      <c r="B27" s="970"/>
      <c r="C27" s="970"/>
      <c r="D27" s="970"/>
      <c r="E27" s="970"/>
      <c r="F27" s="971"/>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969"/>
      <c r="B28" s="970"/>
      <c r="C28" s="970"/>
      <c r="D28" s="970"/>
      <c r="E28" s="970"/>
      <c r="F28" s="971"/>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69"/>
      <c r="B29" s="970"/>
      <c r="C29" s="970"/>
      <c r="D29" s="970"/>
      <c r="E29" s="970"/>
      <c r="F29" s="971"/>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15">
      <c r="A30" s="969"/>
      <c r="B30" s="970"/>
      <c r="C30" s="970"/>
      <c r="D30" s="970"/>
      <c r="E30" s="970"/>
      <c r="F30" s="971"/>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69"/>
      <c r="B31" s="970"/>
      <c r="C31" s="970"/>
      <c r="D31" s="970"/>
      <c r="E31" s="970"/>
      <c r="F31" s="971"/>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69"/>
      <c r="B32" s="970"/>
      <c r="C32" s="970"/>
      <c r="D32" s="970"/>
      <c r="E32" s="970"/>
      <c r="F32" s="971"/>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69"/>
      <c r="B33" s="970"/>
      <c r="C33" s="970"/>
      <c r="D33" s="970"/>
      <c r="E33" s="970"/>
      <c r="F33" s="971"/>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69"/>
      <c r="B34" s="970"/>
      <c r="C34" s="970"/>
      <c r="D34" s="970"/>
      <c r="E34" s="970"/>
      <c r="F34" s="971"/>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69"/>
      <c r="B35" s="970"/>
      <c r="C35" s="970"/>
      <c r="D35" s="970"/>
      <c r="E35" s="970"/>
      <c r="F35" s="971"/>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69"/>
      <c r="B36" s="970"/>
      <c r="C36" s="970"/>
      <c r="D36" s="970"/>
      <c r="E36" s="970"/>
      <c r="F36" s="971"/>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69"/>
      <c r="B37" s="970"/>
      <c r="C37" s="970"/>
      <c r="D37" s="970"/>
      <c r="E37" s="970"/>
      <c r="F37" s="971"/>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69"/>
      <c r="B38" s="970"/>
      <c r="C38" s="970"/>
      <c r="D38" s="970"/>
      <c r="E38" s="970"/>
      <c r="F38" s="971"/>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69"/>
      <c r="B39" s="970"/>
      <c r="C39" s="970"/>
      <c r="D39" s="970"/>
      <c r="E39" s="970"/>
      <c r="F39" s="971"/>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69"/>
      <c r="B40" s="970"/>
      <c r="C40" s="970"/>
      <c r="D40" s="970"/>
      <c r="E40" s="970"/>
      <c r="F40" s="971"/>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69"/>
      <c r="B41" s="970"/>
      <c r="C41" s="970"/>
      <c r="D41" s="970"/>
      <c r="E41" s="970"/>
      <c r="F41" s="971"/>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69"/>
      <c r="B42" s="970"/>
      <c r="C42" s="970"/>
      <c r="D42" s="970"/>
      <c r="E42" s="970"/>
      <c r="F42" s="971"/>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15">
      <c r="A43" s="969"/>
      <c r="B43" s="970"/>
      <c r="C43" s="970"/>
      <c r="D43" s="970"/>
      <c r="E43" s="970"/>
      <c r="F43" s="971"/>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69"/>
      <c r="B44" s="970"/>
      <c r="C44" s="970"/>
      <c r="D44" s="970"/>
      <c r="E44" s="970"/>
      <c r="F44" s="971"/>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69"/>
      <c r="B45" s="970"/>
      <c r="C45" s="970"/>
      <c r="D45" s="970"/>
      <c r="E45" s="970"/>
      <c r="F45" s="971"/>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69"/>
      <c r="B46" s="970"/>
      <c r="C46" s="970"/>
      <c r="D46" s="970"/>
      <c r="E46" s="970"/>
      <c r="F46" s="971"/>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69"/>
      <c r="B47" s="970"/>
      <c r="C47" s="970"/>
      <c r="D47" s="970"/>
      <c r="E47" s="970"/>
      <c r="F47" s="971"/>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69"/>
      <c r="B48" s="970"/>
      <c r="C48" s="970"/>
      <c r="D48" s="970"/>
      <c r="E48" s="970"/>
      <c r="F48" s="971"/>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69"/>
      <c r="B49" s="970"/>
      <c r="C49" s="970"/>
      <c r="D49" s="970"/>
      <c r="E49" s="970"/>
      <c r="F49" s="971"/>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69"/>
      <c r="B50" s="970"/>
      <c r="C50" s="970"/>
      <c r="D50" s="970"/>
      <c r="E50" s="970"/>
      <c r="F50" s="971"/>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69"/>
      <c r="B51" s="970"/>
      <c r="C51" s="970"/>
      <c r="D51" s="970"/>
      <c r="E51" s="970"/>
      <c r="F51" s="971"/>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69"/>
      <c r="B52" s="970"/>
      <c r="C52" s="970"/>
      <c r="D52" s="970"/>
      <c r="E52" s="970"/>
      <c r="F52" s="971"/>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69"/>
      <c r="B56" s="970"/>
      <c r="C56" s="970"/>
      <c r="D56" s="970"/>
      <c r="E56" s="970"/>
      <c r="F56" s="971"/>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15">
      <c r="A57" s="969"/>
      <c r="B57" s="970"/>
      <c r="C57" s="970"/>
      <c r="D57" s="970"/>
      <c r="E57" s="970"/>
      <c r="F57" s="971"/>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969"/>
      <c r="B58" s="970"/>
      <c r="C58" s="970"/>
      <c r="D58" s="970"/>
      <c r="E58" s="970"/>
      <c r="F58" s="971"/>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969"/>
      <c r="B59" s="970"/>
      <c r="C59" s="970"/>
      <c r="D59" s="970"/>
      <c r="E59" s="970"/>
      <c r="F59" s="971"/>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969"/>
      <c r="B60" s="970"/>
      <c r="C60" s="970"/>
      <c r="D60" s="970"/>
      <c r="E60" s="970"/>
      <c r="F60" s="971"/>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969"/>
      <c r="B61" s="970"/>
      <c r="C61" s="970"/>
      <c r="D61" s="970"/>
      <c r="E61" s="970"/>
      <c r="F61" s="971"/>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969"/>
      <c r="B62" s="970"/>
      <c r="C62" s="970"/>
      <c r="D62" s="970"/>
      <c r="E62" s="970"/>
      <c r="F62" s="971"/>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969"/>
      <c r="B63" s="970"/>
      <c r="C63" s="970"/>
      <c r="D63" s="970"/>
      <c r="E63" s="970"/>
      <c r="F63" s="971"/>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969"/>
      <c r="B64" s="970"/>
      <c r="C64" s="970"/>
      <c r="D64" s="970"/>
      <c r="E64" s="970"/>
      <c r="F64" s="971"/>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969"/>
      <c r="B65" s="970"/>
      <c r="C65" s="970"/>
      <c r="D65" s="970"/>
      <c r="E65" s="970"/>
      <c r="F65" s="971"/>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969"/>
      <c r="B66" s="970"/>
      <c r="C66" s="970"/>
      <c r="D66" s="970"/>
      <c r="E66" s="970"/>
      <c r="F66" s="971"/>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969"/>
      <c r="B67" s="970"/>
      <c r="C67" s="970"/>
      <c r="D67" s="970"/>
      <c r="E67" s="970"/>
      <c r="F67" s="971"/>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969"/>
      <c r="B68" s="970"/>
      <c r="C68" s="970"/>
      <c r="D68" s="970"/>
      <c r="E68" s="970"/>
      <c r="F68" s="971"/>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69"/>
      <c r="B69" s="970"/>
      <c r="C69" s="970"/>
      <c r="D69" s="970"/>
      <c r="E69" s="970"/>
      <c r="F69" s="971"/>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15">
      <c r="A70" s="969"/>
      <c r="B70" s="970"/>
      <c r="C70" s="970"/>
      <c r="D70" s="970"/>
      <c r="E70" s="970"/>
      <c r="F70" s="971"/>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969"/>
      <c r="B71" s="970"/>
      <c r="C71" s="970"/>
      <c r="D71" s="970"/>
      <c r="E71" s="970"/>
      <c r="F71" s="971"/>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969"/>
      <c r="B72" s="970"/>
      <c r="C72" s="970"/>
      <c r="D72" s="970"/>
      <c r="E72" s="970"/>
      <c r="F72" s="971"/>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969"/>
      <c r="B73" s="970"/>
      <c r="C73" s="970"/>
      <c r="D73" s="970"/>
      <c r="E73" s="970"/>
      <c r="F73" s="971"/>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969"/>
      <c r="B74" s="970"/>
      <c r="C74" s="970"/>
      <c r="D74" s="970"/>
      <c r="E74" s="970"/>
      <c r="F74" s="971"/>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969"/>
      <c r="B75" s="970"/>
      <c r="C75" s="970"/>
      <c r="D75" s="970"/>
      <c r="E75" s="970"/>
      <c r="F75" s="971"/>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969"/>
      <c r="B76" s="970"/>
      <c r="C76" s="970"/>
      <c r="D76" s="970"/>
      <c r="E76" s="970"/>
      <c r="F76" s="971"/>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969"/>
      <c r="B77" s="970"/>
      <c r="C77" s="970"/>
      <c r="D77" s="970"/>
      <c r="E77" s="970"/>
      <c r="F77" s="971"/>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969"/>
      <c r="B78" s="970"/>
      <c r="C78" s="970"/>
      <c r="D78" s="970"/>
      <c r="E78" s="970"/>
      <c r="F78" s="971"/>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969"/>
      <c r="B79" s="970"/>
      <c r="C79" s="970"/>
      <c r="D79" s="970"/>
      <c r="E79" s="970"/>
      <c r="F79" s="971"/>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969"/>
      <c r="B80" s="970"/>
      <c r="C80" s="970"/>
      <c r="D80" s="970"/>
      <c r="E80" s="970"/>
      <c r="F80" s="971"/>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969"/>
      <c r="B81" s="970"/>
      <c r="C81" s="970"/>
      <c r="D81" s="970"/>
      <c r="E81" s="970"/>
      <c r="F81" s="971"/>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69"/>
      <c r="B82" s="970"/>
      <c r="C82" s="970"/>
      <c r="D82" s="970"/>
      <c r="E82" s="970"/>
      <c r="F82" s="971"/>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15">
      <c r="A83" s="969"/>
      <c r="B83" s="970"/>
      <c r="C83" s="970"/>
      <c r="D83" s="970"/>
      <c r="E83" s="970"/>
      <c r="F83" s="971"/>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969"/>
      <c r="B84" s="970"/>
      <c r="C84" s="970"/>
      <c r="D84" s="970"/>
      <c r="E84" s="970"/>
      <c r="F84" s="971"/>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969"/>
      <c r="B85" s="970"/>
      <c r="C85" s="970"/>
      <c r="D85" s="970"/>
      <c r="E85" s="970"/>
      <c r="F85" s="971"/>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969"/>
      <c r="B86" s="970"/>
      <c r="C86" s="970"/>
      <c r="D86" s="970"/>
      <c r="E86" s="970"/>
      <c r="F86" s="971"/>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969"/>
      <c r="B87" s="970"/>
      <c r="C87" s="970"/>
      <c r="D87" s="970"/>
      <c r="E87" s="970"/>
      <c r="F87" s="971"/>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969"/>
      <c r="B88" s="970"/>
      <c r="C88" s="970"/>
      <c r="D88" s="970"/>
      <c r="E88" s="970"/>
      <c r="F88" s="971"/>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969"/>
      <c r="B89" s="970"/>
      <c r="C89" s="970"/>
      <c r="D89" s="970"/>
      <c r="E89" s="970"/>
      <c r="F89" s="971"/>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969"/>
      <c r="B90" s="970"/>
      <c r="C90" s="970"/>
      <c r="D90" s="970"/>
      <c r="E90" s="970"/>
      <c r="F90" s="971"/>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969"/>
      <c r="B91" s="970"/>
      <c r="C91" s="970"/>
      <c r="D91" s="970"/>
      <c r="E91" s="970"/>
      <c r="F91" s="971"/>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969"/>
      <c r="B92" s="970"/>
      <c r="C92" s="970"/>
      <c r="D92" s="970"/>
      <c r="E92" s="970"/>
      <c r="F92" s="971"/>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969"/>
      <c r="B93" s="970"/>
      <c r="C93" s="970"/>
      <c r="D93" s="970"/>
      <c r="E93" s="970"/>
      <c r="F93" s="971"/>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969"/>
      <c r="B94" s="970"/>
      <c r="C94" s="970"/>
      <c r="D94" s="970"/>
      <c r="E94" s="970"/>
      <c r="F94" s="971"/>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69"/>
      <c r="B95" s="970"/>
      <c r="C95" s="970"/>
      <c r="D95" s="970"/>
      <c r="E95" s="970"/>
      <c r="F95" s="971"/>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15">
      <c r="A96" s="969"/>
      <c r="B96" s="970"/>
      <c r="C96" s="970"/>
      <c r="D96" s="970"/>
      <c r="E96" s="970"/>
      <c r="F96" s="971"/>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969"/>
      <c r="B97" s="970"/>
      <c r="C97" s="970"/>
      <c r="D97" s="970"/>
      <c r="E97" s="970"/>
      <c r="F97" s="971"/>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969"/>
      <c r="B98" s="970"/>
      <c r="C98" s="970"/>
      <c r="D98" s="970"/>
      <c r="E98" s="970"/>
      <c r="F98" s="971"/>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969"/>
      <c r="B99" s="970"/>
      <c r="C99" s="970"/>
      <c r="D99" s="970"/>
      <c r="E99" s="970"/>
      <c r="F99" s="971"/>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969"/>
      <c r="B100" s="970"/>
      <c r="C100" s="970"/>
      <c r="D100" s="970"/>
      <c r="E100" s="970"/>
      <c r="F100" s="971"/>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969"/>
      <c r="B101" s="970"/>
      <c r="C101" s="970"/>
      <c r="D101" s="970"/>
      <c r="E101" s="970"/>
      <c r="F101" s="971"/>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969"/>
      <c r="B102" s="970"/>
      <c r="C102" s="970"/>
      <c r="D102" s="970"/>
      <c r="E102" s="970"/>
      <c r="F102" s="971"/>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969"/>
      <c r="B103" s="970"/>
      <c r="C103" s="970"/>
      <c r="D103" s="970"/>
      <c r="E103" s="970"/>
      <c r="F103" s="971"/>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969"/>
      <c r="B104" s="970"/>
      <c r="C104" s="970"/>
      <c r="D104" s="970"/>
      <c r="E104" s="970"/>
      <c r="F104" s="971"/>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969"/>
      <c r="B105" s="970"/>
      <c r="C105" s="970"/>
      <c r="D105" s="970"/>
      <c r="E105" s="970"/>
      <c r="F105" s="971"/>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69"/>
      <c r="B109" s="970"/>
      <c r="C109" s="970"/>
      <c r="D109" s="970"/>
      <c r="E109" s="970"/>
      <c r="F109" s="971"/>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15">
      <c r="A110" s="969"/>
      <c r="B110" s="970"/>
      <c r="C110" s="970"/>
      <c r="D110" s="970"/>
      <c r="E110" s="970"/>
      <c r="F110" s="971"/>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969"/>
      <c r="B111" s="970"/>
      <c r="C111" s="970"/>
      <c r="D111" s="970"/>
      <c r="E111" s="970"/>
      <c r="F111" s="971"/>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969"/>
      <c r="B112" s="970"/>
      <c r="C112" s="970"/>
      <c r="D112" s="970"/>
      <c r="E112" s="970"/>
      <c r="F112" s="971"/>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969"/>
      <c r="B113" s="970"/>
      <c r="C113" s="970"/>
      <c r="D113" s="970"/>
      <c r="E113" s="970"/>
      <c r="F113" s="971"/>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969"/>
      <c r="B114" s="970"/>
      <c r="C114" s="970"/>
      <c r="D114" s="970"/>
      <c r="E114" s="970"/>
      <c r="F114" s="971"/>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969"/>
      <c r="B115" s="970"/>
      <c r="C115" s="970"/>
      <c r="D115" s="970"/>
      <c r="E115" s="970"/>
      <c r="F115" s="971"/>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969"/>
      <c r="B116" s="970"/>
      <c r="C116" s="970"/>
      <c r="D116" s="970"/>
      <c r="E116" s="970"/>
      <c r="F116" s="971"/>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969"/>
      <c r="B117" s="970"/>
      <c r="C117" s="970"/>
      <c r="D117" s="970"/>
      <c r="E117" s="970"/>
      <c r="F117" s="971"/>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969"/>
      <c r="B118" s="970"/>
      <c r="C118" s="970"/>
      <c r="D118" s="970"/>
      <c r="E118" s="970"/>
      <c r="F118" s="971"/>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969"/>
      <c r="B119" s="970"/>
      <c r="C119" s="970"/>
      <c r="D119" s="970"/>
      <c r="E119" s="970"/>
      <c r="F119" s="971"/>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969"/>
      <c r="B120" s="970"/>
      <c r="C120" s="970"/>
      <c r="D120" s="970"/>
      <c r="E120" s="970"/>
      <c r="F120" s="971"/>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969"/>
      <c r="B121" s="970"/>
      <c r="C121" s="970"/>
      <c r="D121" s="970"/>
      <c r="E121" s="970"/>
      <c r="F121" s="971"/>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69"/>
      <c r="B122" s="970"/>
      <c r="C122" s="970"/>
      <c r="D122" s="970"/>
      <c r="E122" s="970"/>
      <c r="F122" s="971"/>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15">
      <c r="A123" s="969"/>
      <c r="B123" s="970"/>
      <c r="C123" s="970"/>
      <c r="D123" s="970"/>
      <c r="E123" s="970"/>
      <c r="F123" s="971"/>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969"/>
      <c r="B124" s="970"/>
      <c r="C124" s="970"/>
      <c r="D124" s="970"/>
      <c r="E124" s="970"/>
      <c r="F124" s="971"/>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969"/>
      <c r="B125" s="970"/>
      <c r="C125" s="970"/>
      <c r="D125" s="970"/>
      <c r="E125" s="970"/>
      <c r="F125" s="971"/>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969"/>
      <c r="B126" s="970"/>
      <c r="C126" s="970"/>
      <c r="D126" s="970"/>
      <c r="E126" s="970"/>
      <c r="F126" s="971"/>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969"/>
      <c r="B127" s="970"/>
      <c r="C127" s="970"/>
      <c r="D127" s="970"/>
      <c r="E127" s="970"/>
      <c r="F127" s="971"/>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969"/>
      <c r="B128" s="970"/>
      <c r="C128" s="970"/>
      <c r="D128" s="970"/>
      <c r="E128" s="970"/>
      <c r="F128" s="971"/>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969"/>
      <c r="B129" s="970"/>
      <c r="C129" s="970"/>
      <c r="D129" s="970"/>
      <c r="E129" s="970"/>
      <c r="F129" s="971"/>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969"/>
      <c r="B130" s="970"/>
      <c r="C130" s="970"/>
      <c r="D130" s="970"/>
      <c r="E130" s="970"/>
      <c r="F130" s="971"/>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969"/>
      <c r="B131" s="970"/>
      <c r="C131" s="970"/>
      <c r="D131" s="970"/>
      <c r="E131" s="970"/>
      <c r="F131" s="971"/>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969"/>
      <c r="B132" s="970"/>
      <c r="C132" s="970"/>
      <c r="D132" s="970"/>
      <c r="E132" s="970"/>
      <c r="F132" s="971"/>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969"/>
      <c r="B133" s="970"/>
      <c r="C133" s="970"/>
      <c r="D133" s="970"/>
      <c r="E133" s="970"/>
      <c r="F133" s="971"/>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969"/>
      <c r="B134" s="970"/>
      <c r="C134" s="970"/>
      <c r="D134" s="970"/>
      <c r="E134" s="970"/>
      <c r="F134" s="971"/>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69"/>
      <c r="B135" s="970"/>
      <c r="C135" s="970"/>
      <c r="D135" s="970"/>
      <c r="E135" s="970"/>
      <c r="F135" s="971"/>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15">
      <c r="A136" s="969"/>
      <c r="B136" s="970"/>
      <c r="C136" s="970"/>
      <c r="D136" s="970"/>
      <c r="E136" s="970"/>
      <c r="F136" s="971"/>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969"/>
      <c r="B137" s="970"/>
      <c r="C137" s="970"/>
      <c r="D137" s="970"/>
      <c r="E137" s="970"/>
      <c r="F137" s="971"/>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969"/>
      <c r="B138" s="970"/>
      <c r="C138" s="970"/>
      <c r="D138" s="970"/>
      <c r="E138" s="970"/>
      <c r="F138" s="971"/>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969"/>
      <c r="B139" s="970"/>
      <c r="C139" s="970"/>
      <c r="D139" s="970"/>
      <c r="E139" s="970"/>
      <c r="F139" s="971"/>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969"/>
      <c r="B140" s="970"/>
      <c r="C140" s="970"/>
      <c r="D140" s="970"/>
      <c r="E140" s="970"/>
      <c r="F140" s="971"/>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969"/>
      <c r="B141" s="970"/>
      <c r="C141" s="970"/>
      <c r="D141" s="970"/>
      <c r="E141" s="970"/>
      <c r="F141" s="971"/>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969"/>
      <c r="B142" s="970"/>
      <c r="C142" s="970"/>
      <c r="D142" s="970"/>
      <c r="E142" s="970"/>
      <c r="F142" s="971"/>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969"/>
      <c r="B143" s="970"/>
      <c r="C143" s="970"/>
      <c r="D143" s="970"/>
      <c r="E143" s="970"/>
      <c r="F143" s="971"/>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969"/>
      <c r="B144" s="970"/>
      <c r="C144" s="970"/>
      <c r="D144" s="970"/>
      <c r="E144" s="970"/>
      <c r="F144" s="971"/>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969"/>
      <c r="B145" s="970"/>
      <c r="C145" s="970"/>
      <c r="D145" s="970"/>
      <c r="E145" s="970"/>
      <c r="F145" s="971"/>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969"/>
      <c r="B146" s="970"/>
      <c r="C146" s="970"/>
      <c r="D146" s="970"/>
      <c r="E146" s="970"/>
      <c r="F146" s="971"/>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969"/>
      <c r="B147" s="970"/>
      <c r="C147" s="970"/>
      <c r="D147" s="970"/>
      <c r="E147" s="970"/>
      <c r="F147" s="971"/>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69"/>
      <c r="B148" s="970"/>
      <c r="C148" s="970"/>
      <c r="D148" s="970"/>
      <c r="E148" s="970"/>
      <c r="F148" s="971"/>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15">
      <c r="A149" s="969"/>
      <c r="B149" s="970"/>
      <c r="C149" s="970"/>
      <c r="D149" s="970"/>
      <c r="E149" s="970"/>
      <c r="F149" s="971"/>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969"/>
      <c r="B150" s="970"/>
      <c r="C150" s="970"/>
      <c r="D150" s="970"/>
      <c r="E150" s="970"/>
      <c r="F150" s="971"/>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969"/>
      <c r="B151" s="970"/>
      <c r="C151" s="970"/>
      <c r="D151" s="970"/>
      <c r="E151" s="970"/>
      <c r="F151" s="971"/>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969"/>
      <c r="B152" s="970"/>
      <c r="C152" s="970"/>
      <c r="D152" s="970"/>
      <c r="E152" s="970"/>
      <c r="F152" s="971"/>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969"/>
      <c r="B153" s="970"/>
      <c r="C153" s="970"/>
      <c r="D153" s="970"/>
      <c r="E153" s="970"/>
      <c r="F153" s="971"/>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969"/>
      <c r="B154" s="970"/>
      <c r="C154" s="970"/>
      <c r="D154" s="970"/>
      <c r="E154" s="970"/>
      <c r="F154" s="971"/>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969"/>
      <c r="B155" s="970"/>
      <c r="C155" s="970"/>
      <c r="D155" s="970"/>
      <c r="E155" s="970"/>
      <c r="F155" s="971"/>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969"/>
      <c r="B156" s="970"/>
      <c r="C156" s="970"/>
      <c r="D156" s="970"/>
      <c r="E156" s="970"/>
      <c r="F156" s="971"/>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969"/>
      <c r="B157" s="970"/>
      <c r="C157" s="970"/>
      <c r="D157" s="970"/>
      <c r="E157" s="970"/>
      <c r="F157" s="971"/>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969"/>
      <c r="B158" s="970"/>
      <c r="C158" s="970"/>
      <c r="D158" s="970"/>
      <c r="E158" s="970"/>
      <c r="F158" s="971"/>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69"/>
      <c r="B162" s="970"/>
      <c r="C162" s="970"/>
      <c r="D162" s="970"/>
      <c r="E162" s="970"/>
      <c r="F162" s="971"/>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15">
      <c r="A163" s="969"/>
      <c r="B163" s="970"/>
      <c r="C163" s="970"/>
      <c r="D163" s="970"/>
      <c r="E163" s="970"/>
      <c r="F163" s="971"/>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969"/>
      <c r="B164" s="970"/>
      <c r="C164" s="970"/>
      <c r="D164" s="970"/>
      <c r="E164" s="970"/>
      <c r="F164" s="971"/>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969"/>
      <c r="B165" s="970"/>
      <c r="C165" s="970"/>
      <c r="D165" s="970"/>
      <c r="E165" s="970"/>
      <c r="F165" s="971"/>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969"/>
      <c r="B166" s="970"/>
      <c r="C166" s="970"/>
      <c r="D166" s="970"/>
      <c r="E166" s="970"/>
      <c r="F166" s="971"/>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969"/>
      <c r="B167" s="970"/>
      <c r="C167" s="970"/>
      <c r="D167" s="970"/>
      <c r="E167" s="970"/>
      <c r="F167" s="971"/>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969"/>
      <c r="B168" s="970"/>
      <c r="C168" s="970"/>
      <c r="D168" s="970"/>
      <c r="E168" s="970"/>
      <c r="F168" s="971"/>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969"/>
      <c r="B169" s="970"/>
      <c r="C169" s="970"/>
      <c r="D169" s="970"/>
      <c r="E169" s="970"/>
      <c r="F169" s="971"/>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969"/>
      <c r="B170" s="970"/>
      <c r="C170" s="970"/>
      <c r="D170" s="970"/>
      <c r="E170" s="970"/>
      <c r="F170" s="971"/>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969"/>
      <c r="B171" s="970"/>
      <c r="C171" s="970"/>
      <c r="D171" s="970"/>
      <c r="E171" s="970"/>
      <c r="F171" s="971"/>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969"/>
      <c r="B172" s="970"/>
      <c r="C172" s="970"/>
      <c r="D172" s="970"/>
      <c r="E172" s="970"/>
      <c r="F172" s="971"/>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969"/>
      <c r="B173" s="970"/>
      <c r="C173" s="970"/>
      <c r="D173" s="970"/>
      <c r="E173" s="970"/>
      <c r="F173" s="971"/>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969"/>
      <c r="B174" s="970"/>
      <c r="C174" s="970"/>
      <c r="D174" s="970"/>
      <c r="E174" s="970"/>
      <c r="F174" s="971"/>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69"/>
      <c r="B175" s="970"/>
      <c r="C175" s="970"/>
      <c r="D175" s="970"/>
      <c r="E175" s="970"/>
      <c r="F175" s="971"/>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15">
      <c r="A176" s="969"/>
      <c r="B176" s="970"/>
      <c r="C176" s="970"/>
      <c r="D176" s="970"/>
      <c r="E176" s="970"/>
      <c r="F176" s="971"/>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969"/>
      <c r="B177" s="970"/>
      <c r="C177" s="970"/>
      <c r="D177" s="970"/>
      <c r="E177" s="970"/>
      <c r="F177" s="971"/>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969"/>
      <c r="B178" s="970"/>
      <c r="C178" s="970"/>
      <c r="D178" s="970"/>
      <c r="E178" s="970"/>
      <c r="F178" s="971"/>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969"/>
      <c r="B179" s="970"/>
      <c r="C179" s="970"/>
      <c r="D179" s="970"/>
      <c r="E179" s="970"/>
      <c r="F179" s="971"/>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969"/>
      <c r="B180" s="970"/>
      <c r="C180" s="970"/>
      <c r="D180" s="970"/>
      <c r="E180" s="970"/>
      <c r="F180" s="971"/>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969"/>
      <c r="B181" s="970"/>
      <c r="C181" s="970"/>
      <c r="D181" s="970"/>
      <c r="E181" s="970"/>
      <c r="F181" s="971"/>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969"/>
      <c r="B182" s="970"/>
      <c r="C182" s="970"/>
      <c r="D182" s="970"/>
      <c r="E182" s="970"/>
      <c r="F182" s="971"/>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969"/>
      <c r="B183" s="970"/>
      <c r="C183" s="970"/>
      <c r="D183" s="970"/>
      <c r="E183" s="970"/>
      <c r="F183" s="971"/>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969"/>
      <c r="B184" s="970"/>
      <c r="C184" s="970"/>
      <c r="D184" s="970"/>
      <c r="E184" s="970"/>
      <c r="F184" s="971"/>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969"/>
      <c r="B185" s="970"/>
      <c r="C185" s="970"/>
      <c r="D185" s="970"/>
      <c r="E185" s="970"/>
      <c r="F185" s="971"/>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969"/>
      <c r="B186" s="970"/>
      <c r="C186" s="970"/>
      <c r="D186" s="970"/>
      <c r="E186" s="970"/>
      <c r="F186" s="971"/>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969"/>
      <c r="B187" s="970"/>
      <c r="C187" s="970"/>
      <c r="D187" s="970"/>
      <c r="E187" s="970"/>
      <c r="F187" s="971"/>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69"/>
      <c r="B188" s="970"/>
      <c r="C188" s="970"/>
      <c r="D188" s="970"/>
      <c r="E188" s="970"/>
      <c r="F188" s="971"/>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15">
      <c r="A189" s="969"/>
      <c r="B189" s="970"/>
      <c r="C189" s="970"/>
      <c r="D189" s="970"/>
      <c r="E189" s="970"/>
      <c r="F189" s="971"/>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969"/>
      <c r="B190" s="970"/>
      <c r="C190" s="970"/>
      <c r="D190" s="970"/>
      <c r="E190" s="970"/>
      <c r="F190" s="971"/>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969"/>
      <c r="B191" s="970"/>
      <c r="C191" s="970"/>
      <c r="D191" s="970"/>
      <c r="E191" s="970"/>
      <c r="F191" s="971"/>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969"/>
      <c r="B192" s="970"/>
      <c r="C192" s="970"/>
      <c r="D192" s="970"/>
      <c r="E192" s="970"/>
      <c r="F192" s="971"/>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969"/>
      <c r="B193" s="970"/>
      <c r="C193" s="970"/>
      <c r="D193" s="970"/>
      <c r="E193" s="970"/>
      <c r="F193" s="971"/>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969"/>
      <c r="B194" s="970"/>
      <c r="C194" s="970"/>
      <c r="D194" s="970"/>
      <c r="E194" s="970"/>
      <c r="F194" s="971"/>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969"/>
      <c r="B195" s="970"/>
      <c r="C195" s="970"/>
      <c r="D195" s="970"/>
      <c r="E195" s="970"/>
      <c r="F195" s="971"/>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969"/>
      <c r="B196" s="970"/>
      <c r="C196" s="970"/>
      <c r="D196" s="970"/>
      <c r="E196" s="970"/>
      <c r="F196" s="971"/>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969"/>
      <c r="B197" s="970"/>
      <c r="C197" s="970"/>
      <c r="D197" s="970"/>
      <c r="E197" s="970"/>
      <c r="F197" s="971"/>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969"/>
      <c r="B198" s="970"/>
      <c r="C198" s="970"/>
      <c r="D198" s="970"/>
      <c r="E198" s="970"/>
      <c r="F198" s="971"/>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969"/>
      <c r="B199" s="970"/>
      <c r="C199" s="970"/>
      <c r="D199" s="970"/>
      <c r="E199" s="970"/>
      <c r="F199" s="971"/>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969"/>
      <c r="B200" s="970"/>
      <c r="C200" s="970"/>
      <c r="D200" s="970"/>
      <c r="E200" s="970"/>
      <c r="F200" s="971"/>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69"/>
      <c r="B201" s="970"/>
      <c r="C201" s="970"/>
      <c r="D201" s="970"/>
      <c r="E201" s="970"/>
      <c r="F201" s="971"/>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15">
      <c r="A202" s="969"/>
      <c r="B202" s="970"/>
      <c r="C202" s="970"/>
      <c r="D202" s="970"/>
      <c r="E202" s="970"/>
      <c r="F202" s="971"/>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969"/>
      <c r="B203" s="970"/>
      <c r="C203" s="970"/>
      <c r="D203" s="970"/>
      <c r="E203" s="970"/>
      <c r="F203" s="971"/>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969"/>
      <c r="B204" s="970"/>
      <c r="C204" s="970"/>
      <c r="D204" s="970"/>
      <c r="E204" s="970"/>
      <c r="F204" s="971"/>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969"/>
      <c r="B205" s="970"/>
      <c r="C205" s="970"/>
      <c r="D205" s="970"/>
      <c r="E205" s="970"/>
      <c r="F205" s="971"/>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969"/>
      <c r="B206" s="970"/>
      <c r="C206" s="970"/>
      <c r="D206" s="970"/>
      <c r="E206" s="970"/>
      <c r="F206" s="971"/>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969"/>
      <c r="B207" s="970"/>
      <c r="C207" s="970"/>
      <c r="D207" s="970"/>
      <c r="E207" s="970"/>
      <c r="F207" s="971"/>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969"/>
      <c r="B208" s="970"/>
      <c r="C208" s="970"/>
      <c r="D208" s="970"/>
      <c r="E208" s="970"/>
      <c r="F208" s="971"/>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969"/>
      <c r="B209" s="970"/>
      <c r="C209" s="970"/>
      <c r="D209" s="970"/>
      <c r="E209" s="970"/>
      <c r="F209" s="971"/>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969"/>
      <c r="B210" s="970"/>
      <c r="C210" s="970"/>
      <c r="D210" s="970"/>
      <c r="E210" s="970"/>
      <c r="F210" s="971"/>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969"/>
      <c r="B211" s="970"/>
      <c r="C211" s="970"/>
      <c r="D211" s="970"/>
      <c r="E211" s="970"/>
      <c r="F211" s="971"/>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69"/>
      <c r="B215" s="970"/>
      <c r="C215" s="970"/>
      <c r="D215" s="970"/>
      <c r="E215" s="970"/>
      <c r="F215" s="971"/>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15">
      <c r="A216" s="969"/>
      <c r="B216" s="970"/>
      <c r="C216" s="970"/>
      <c r="D216" s="970"/>
      <c r="E216" s="970"/>
      <c r="F216" s="971"/>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969"/>
      <c r="B217" s="970"/>
      <c r="C217" s="970"/>
      <c r="D217" s="970"/>
      <c r="E217" s="970"/>
      <c r="F217" s="971"/>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969"/>
      <c r="B218" s="970"/>
      <c r="C218" s="970"/>
      <c r="D218" s="970"/>
      <c r="E218" s="970"/>
      <c r="F218" s="971"/>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969"/>
      <c r="B219" s="970"/>
      <c r="C219" s="970"/>
      <c r="D219" s="970"/>
      <c r="E219" s="970"/>
      <c r="F219" s="971"/>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969"/>
      <c r="B220" s="970"/>
      <c r="C220" s="970"/>
      <c r="D220" s="970"/>
      <c r="E220" s="970"/>
      <c r="F220" s="971"/>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969"/>
      <c r="B221" s="970"/>
      <c r="C221" s="970"/>
      <c r="D221" s="970"/>
      <c r="E221" s="970"/>
      <c r="F221" s="971"/>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969"/>
      <c r="B222" s="970"/>
      <c r="C222" s="970"/>
      <c r="D222" s="970"/>
      <c r="E222" s="970"/>
      <c r="F222" s="971"/>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969"/>
      <c r="B223" s="970"/>
      <c r="C223" s="970"/>
      <c r="D223" s="970"/>
      <c r="E223" s="970"/>
      <c r="F223" s="971"/>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969"/>
      <c r="B224" s="970"/>
      <c r="C224" s="970"/>
      <c r="D224" s="970"/>
      <c r="E224" s="970"/>
      <c r="F224" s="971"/>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969"/>
      <c r="B225" s="970"/>
      <c r="C225" s="970"/>
      <c r="D225" s="970"/>
      <c r="E225" s="970"/>
      <c r="F225" s="971"/>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969"/>
      <c r="B226" s="970"/>
      <c r="C226" s="970"/>
      <c r="D226" s="970"/>
      <c r="E226" s="970"/>
      <c r="F226" s="971"/>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969"/>
      <c r="B227" s="970"/>
      <c r="C227" s="970"/>
      <c r="D227" s="970"/>
      <c r="E227" s="970"/>
      <c r="F227" s="971"/>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69"/>
      <c r="B228" s="970"/>
      <c r="C228" s="970"/>
      <c r="D228" s="970"/>
      <c r="E228" s="970"/>
      <c r="F228" s="971"/>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15">
      <c r="A229" s="969"/>
      <c r="B229" s="970"/>
      <c r="C229" s="970"/>
      <c r="D229" s="970"/>
      <c r="E229" s="970"/>
      <c r="F229" s="971"/>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969"/>
      <c r="B230" s="970"/>
      <c r="C230" s="970"/>
      <c r="D230" s="970"/>
      <c r="E230" s="970"/>
      <c r="F230" s="971"/>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969"/>
      <c r="B231" s="970"/>
      <c r="C231" s="970"/>
      <c r="D231" s="970"/>
      <c r="E231" s="970"/>
      <c r="F231" s="971"/>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969"/>
      <c r="B232" s="970"/>
      <c r="C232" s="970"/>
      <c r="D232" s="970"/>
      <c r="E232" s="970"/>
      <c r="F232" s="971"/>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969"/>
      <c r="B233" s="970"/>
      <c r="C233" s="970"/>
      <c r="D233" s="970"/>
      <c r="E233" s="970"/>
      <c r="F233" s="971"/>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969"/>
      <c r="B234" s="970"/>
      <c r="C234" s="970"/>
      <c r="D234" s="970"/>
      <c r="E234" s="970"/>
      <c r="F234" s="971"/>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969"/>
      <c r="B235" s="970"/>
      <c r="C235" s="970"/>
      <c r="D235" s="970"/>
      <c r="E235" s="970"/>
      <c r="F235" s="971"/>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969"/>
      <c r="B236" s="970"/>
      <c r="C236" s="970"/>
      <c r="D236" s="970"/>
      <c r="E236" s="970"/>
      <c r="F236" s="971"/>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969"/>
      <c r="B237" s="970"/>
      <c r="C237" s="970"/>
      <c r="D237" s="970"/>
      <c r="E237" s="970"/>
      <c r="F237" s="971"/>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969"/>
      <c r="B238" s="970"/>
      <c r="C238" s="970"/>
      <c r="D238" s="970"/>
      <c r="E238" s="970"/>
      <c r="F238" s="971"/>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969"/>
      <c r="B239" s="970"/>
      <c r="C239" s="970"/>
      <c r="D239" s="970"/>
      <c r="E239" s="970"/>
      <c r="F239" s="971"/>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969"/>
      <c r="B240" s="970"/>
      <c r="C240" s="970"/>
      <c r="D240" s="970"/>
      <c r="E240" s="970"/>
      <c r="F240" s="971"/>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69"/>
      <c r="B241" s="970"/>
      <c r="C241" s="970"/>
      <c r="D241" s="970"/>
      <c r="E241" s="970"/>
      <c r="F241" s="971"/>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15">
      <c r="A242" s="969"/>
      <c r="B242" s="970"/>
      <c r="C242" s="970"/>
      <c r="D242" s="970"/>
      <c r="E242" s="970"/>
      <c r="F242" s="971"/>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969"/>
      <c r="B243" s="970"/>
      <c r="C243" s="970"/>
      <c r="D243" s="970"/>
      <c r="E243" s="970"/>
      <c r="F243" s="971"/>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969"/>
      <c r="B244" s="970"/>
      <c r="C244" s="970"/>
      <c r="D244" s="970"/>
      <c r="E244" s="970"/>
      <c r="F244" s="971"/>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969"/>
      <c r="B245" s="970"/>
      <c r="C245" s="970"/>
      <c r="D245" s="970"/>
      <c r="E245" s="970"/>
      <c r="F245" s="971"/>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969"/>
      <c r="B246" s="970"/>
      <c r="C246" s="970"/>
      <c r="D246" s="970"/>
      <c r="E246" s="970"/>
      <c r="F246" s="971"/>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969"/>
      <c r="B247" s="970"/>
      <c r="C247" s="970"/>
      <c r="D247" s="970"/>
      <c r="E247" s="970"/>
      <c r="F247" s="971"/>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969"/>
      <c r="B248" s="970"/>
      <c r="C248" s="970"/>
      <c r="D248" s="970"/>
      <c r="E248" s="970"/>
      <c r="F248" s="971"/>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969"/>
      <c r="B249" s="970"/>
      <c r="C249" s="970"/>
      <c r="D249" s="970"/>
      <c r="E249" s="970"/>
      <c r="F249" s="971"/>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969"/>
      <c r="B250" s="970"/>
      <c r="C250" s="970"/>
      <c r="D250" s="970"/>
      <c r="E250" s="970"/>
      <c r="F250" s="971"/>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969"/>
      <c r="B251" s="970"/>
      <c r="C251" s="970"/>
      <c r="D251" s="970"/>
      <c r="E251" s="970"/>
      <c r="F251" s="971"/>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969"/>
      <c r="B252" s="970"/>
      <c r="C252" s="970"/>
      <c r="D252" s="970"/>
      <c r="E252" s="970"/>
      <c r="F252" s="971"/>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969"/>
      <c r="B253" s="970"/>
      <c r="C253" s="970"/>
      <c r="D253" s="970"/>
      <c r="E253" s="970"/>
      <c r="F253" s="971"/>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69"/>
      <c r="B254" s="970"/>
      <c r="C254" s="970"/>
      <c r="D254" s="970"/>
      <c r="E254" s="970"/>
      <c r="F254" s="971"/>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15">
      <c r="A255" s="969"/>
      <c r="B255" s="970"/>
      <c r="C255" s="970"/>
      <c r="D255" s="970"/>
      <c r="E255" s="970"/>
      <c r="F255" s="971"/>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969"/>
      <c r="B256" s="970"/>
      <c r="C256" s="970"/>
      <c r="D256" s="970"/>
      <c r="E256" s="970"/>
      <c r="F256" s="971"/>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969"/>
      <c r="B257" s="970"/>
      <c r="C257" s="970"/>
      <c r="D257" s="970"/>
      <c r="E257" s="970"/>
      <c r="F257" s="971"/>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969"/>
      <c r="B258" s="970"/>
      <c r="C258" s="970"/>
      <c r="D258" s="970"/>
      <c r="E258" s="970"/>
      <c r="F258" s="971"/>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969"/>
      <c r="B259" s="970"/>
      <c r="C259" s="970"/>
      <c r="D259" s="970"/>
      <c r="E259" s="970"/>
      <c r="F259" s="971"/>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969"/>
      <c r="B260" s="970"/>
      <c r="C260" s="970"/>
      <c r="D260" s="970"/>
      <c r="E260" s="970"/>
      <c r="F260" s="971"/>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969"/>
      <c r="B261" s="970"/>
      <c r="C261" s="970"/>
      <c r="D261" s="970"/>
      <c r="E261" s="970"/>
      <c r="F261" s="971"/>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969"/>
      <c r="B262" s="970"/>
      <c r="C262" s="970"/>
      <c r="D262" s="970"/>
      <c r="E262" s="970"/>
      <c r="F262" s="97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969"/>
      <c r="B263" s="970"/>
      <c r="C263" s="970"/>
      <c r="D263" s="970"/>
      <c r="E263" s="970"/>
      <c r="F263" s="97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969"/>
      <c r="B264" s="970"/>
      <c r="C264" s="970"/>
      <c r="D264" s="970"/>
      <c r="E264" s="970"/>
      <c r="F264" s="97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318</v>
      </c>
      <c r="Z3" s="273"/>
      <c r="AA3" s="273"/>
      <c r="AB3" s="273"/>
      <c r="AC3" s="991" t="s">
        <v>309</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15">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318</v>
      </c>
      <c r="Z36" s="273"/>
      <c r="AA36" s="273"/>
      <c r="AB36" s="273"/>
      <c r="AC36" s="991" t="s">
        <v>309</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15">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318</v>
      </c>
      <c r="Z69" s="273"/>
      <c r="AA69" s="273"/>
      <c r="AB69" s="273"/>
      <c r="AC69" s="991" t="s">
        <v>309</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15">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318</v>
      </c>
      <c r="Z102" s="273"/>
      <c r="AA102" s="273"/>
      <c r="AB102" s="273"/>
      <c r="AC102" s="991" t="s">
        <v>309</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15">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318</v>
      </c>
      <c r="Z135" s="273"/>
      <c r="AA135" s="273"/>
      <c r="AB135" s="273"/>
      <c r="AC135" s="991" t="s">
        <v>309</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15">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318</v>
      </c>
      <c r="Z168" s="273"/>
      <c r="AA168" s="273"/>
      <c r="AB168" s="273"/>
      <c r="AC168" s="991" t="s">
        <v>309</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15">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318</v>
      </c>
      <c r="Z201" s="273"/>
      <c r="AA201" s="273"/>
      <c r="AB201" s="273"/>
      <c r="AC201" s="991" t="s">
        <v>309</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15">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318</v>
      </c>
      <c r="Z234" s="273"/>
      <c r="AA234" s="273"/>
      <c r="AB234" s="273"/>
      <c r="AC234" s="991" t="s">
        <v>309</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15">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318</v>
      </c>
      <c r="Z267" s="273"/>
      <c r="AA267" s="273"/>
      <c r="AB267" s="273"/>
      <c r="AC267" s="991" t="s">
        <v>309</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15">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318</v>
      </c>
      <c r="Z300" s="273"/>
      <c r="AA300" s="273"/>
      <c r="AB300" s="273"/>
      <c r="AC300" s="991" t="s">
        <v>309</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15">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318</v>
      </c>
      <c r="Z333" s="273"/>
      <c r="AA333" s="273"/>
      <c r="AB333" s="273"/>
      <c r="AC333" s="991" t="s">
        <v>309</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15">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318</v>
      </c>
      <c r="Z366" s="273"/>
      <c r="AA366" s="273"/>
      <c r="AB366" s="273"/>
      <c r="AC366" s="991" t="s">
        <v>309</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15">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318</v>
      </c>
      <c r="Z399" s="273"/>
      <c r="AA399" s="273"/>
      <c r="AB399" s="273"/>
      <c r="AC399" s="991" t="s">
        <v>309</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15">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318</v>
      </c>
      <c r="Z432" s="273"/>
      <c r="AA432" s="273"/>
      <c r="AB432" s="273"/>
      <c r="AC432" s="991" t="s">
        <v>309</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15">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318</v>
      </c>
      <c r="Z465" s="273"/>
      <c r="AA465" s="273"/>
      <c r="AB465" s="273"/>
      <c r="AC465" s="991" t="s">
        <v>309</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15">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318</v>
      </c>
      <c r="Z498" s="273"/>
      <c r="AA498" s="273"/>
      <c r="AB498" s="273"/>
      <c r="AC498" s="991" t="s">
        <v>309</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15">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318</v>
      </c>
      <c r="Z531" s="273"/>
      <c r="AA531" s="273"/>
      <c r="AB531" s="273"/>
      <c r="AC531" s="991" t="s">
        <v>309</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15">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318</v>
      </c>
      <c r="Z564" s="273"/>
      <c r="AA564" s="273"/>
      <c r="AB564" s="273"/>
      <c r="AC564" s="991" t="s">
        <v>309</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15">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318</v>
      </c>
      <c r="Z597" s="273"/>
      <c r="AA597" s="273"/>
      <c r="AB597" s="273"/>
      <c r="AC597" s="991" t="s">
        <v>309</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15">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318</v>
      </c>
      <c r="Z630" s="273"/>
      <c r="AA630" s="273"/>
      <c r="AB630" s="273"/>
      <c r="AC630" s="991" t="s">
        <v>309</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15">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318</v>
      </c>
      <c r="Z663" s="273"/>
      <c r="AA663" s="273"/>
      <c r="AB663" s="273"/>
      <c r="AC663" s="991" t="s">
        <v>309</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15">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318</v>
      </c>
      <c r="Z696" s="273"/>
      <c r="AA696" s="273"/>
      <c r="AB696" s="273"/>
      <c r="AC696" s="991" t="s">
        <v>309</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15">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318</v>
      </c>
      <c r="Z729" s="273"/>
      <c r="AA729" s="273"/>
      <c r="AB729" s="273"/>
      <c r="AC729" s="991" t="s">
        <v>309</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15">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318</v>
      </c>
      <c r="Z762" s="273"/>
      <c r="AA762" s="273"/>
      <c r="AB762" s="273"/>
      <c r="AC762" s="991" t="s">
        <v>309</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15">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318</v>
      </c>
      <c r="Z795" s="273"/>
      <c r="AA795" s="273"/>
      <c r="AB795" s="273"/>
      <c r="AC795" s="991" t="s">
        <v>309</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15">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318</v>
      </c>
      <c r="Z828" s="273"/>
      <c r="AA828" s="273"/>
      <c r="AB828" s="273"/>
      <c r="AC828" s="991" t="s">
        <v>309</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15">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318</v>
      </c>
      <c r="Z861" s="273"/>
      <c r="AA861" s="273"/>
      <c r="AB861" s="273"/>
      <c r="AC861" s="991" t="s">
        <v>309</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15">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318</v>
      </c>
      <c r="Z894" s="273"/>
      <c r="AA894" s="273"/>
      <c r="AB894" s="273"/>
      <c r="AC894" s="991" t="s">
        <v>309</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15">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318</v>
      </c>
      <c r="Z927" s="273"/>
      <c r="AA927" s="273"/>
      <c r="AB927" s="273"/>
      <c r="AC927" s="991" t="s">
        <v>309</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15">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318</v>
      </c>
      <c r="Z960" s="273"/>
      <c r="AA960" s="273"/>
      <c r="AB960" s="273"/>
      <c r="AC960" s="991" t="s">
        <v>309</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15">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318</v>
      </c>
      <c r="Z993" s="273"/>
      <c r="AA993" s="273"/>
      <c r="AB993" s="273"/>
      <c r="AC993" s="991" t="s">
        <v>309</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15">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318</v>
      </c>
      <c r="Z1026" s="273"/>
      <c r="AA1026" s="273"/>
      <c r="AB1026" s="273"/>
      <c r="AC1026" s="991" t="s">
        <v>309</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318</v>
      </c>
      <c r="Z1059" s="273"/>
      <c r="AA1059" s="273"/>
      <c r="AB1059" s="273"/>
      <c r="AC1059" s="991" t="s">
        <v>309</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318</v>
      </c>
      <c r="Z1092" s="273"/>
      <c r="AA1092" s="273"/>
      <c r="AB1092" s="273"/>
      <c r="AC1092" s="991" t="s">
        <v>309</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318</v>
      </c>
      <c r="Z1125" s="273"/>
      <c r="AA1125" s="273"/>
      <c r="AB1125" s="273"/>
      <c r="AC1125" s="991" t="s">
        <v>309</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318</v>
      </c>
      <c r="Z1158" s="273"/>
      <c r="AA1158" s="273"/>
      <c r="AB1158" s="273"/>
      <c r="AC1158" s="991" t="s">
        <v>309</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318</v>
      </c>
      <c r="Z1191" s="273"/>
      <c r="AA1191" s="273"/>
      <c r="AB1191" s="273"/>
      <c r="AC1191" s="991" t="s">
        <v>309</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318</v>
      </c>
      <c r="Z1224" s="273"/>
      <c r="AA1224" s="273"/>
      <c r="AB1224" s="273"/>
      <c r="AC1224" s="991" t="s">
        <v>309</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318</v>
      </c>
      <c r="Z1257" s="273"/>
      <c r="AA1257" s="273"/>
      <c r="AB1257" s="273"/>
      <c r="AC1257" s="991" t="s">
        <v>309</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318</v>
      </c>
      <c r="Z1290" s="273"/>
      <c r="AA1290" s="273"/>
      <c r="AB1290" s="273"/>
      <c r="AC1290" s="991" t="s">
        <v>309</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2022-08-24T08:44:48Z</cp:lastPrinted>
  <dcterms:created xsi:type="dcterms:W3CDTF">2012-03-13T00:50:25Z</dcterms:created>
  <dcterms:modified xsi:type="dcterms:W3CDTF">2022-09-05T07:43:19Z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