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8" i="11"/>
  <c r="AY340" i="11"/>
  <c r="AY337" i="11"/>
  <c r="AY336" i="11"/>
  <c r="AY341" i="11"/>
  <c r="AY323" i="11"/>
  <c r="AY327" i="11"/>
  <c r="AY331" i="11"/>
  <c r="AY324" i="11"/>
  <c r="AY328" i="11"/>
  <c r="AY332" i="11"/>
  <c r="AY325" i="11"/>
  <c r="AY329" i="11"/>
  <c r="AY333"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3" i="11"/>
  <c r="AY122" i="11"/>
  <c r="AY126" i="11" s="1"/>
  <c r="AY112" i="11"/>
  <c r="AY118" i="11" s="1"/>
  <c r="AY99" i="11"/>
  <c r="AY101" i="11" s="1"/>
  <c r="AY98" i="11"/>
  <c r="AY102" i="11"/>
  <c r="AY104" i="11" s="1"/>
  <c r="AY154" i="11" l="1"/>
  <c r="AY163" i="11"/>
  <c r="AY151" i="11"/>
  <c r="AY155" i="11"/>
  <c r="AY164" i="11"/>
  <c r="AY177" i="11"/>
  <c r="AY204" i="11"/>
  <c r="AY212" i="11"/>
  <c r="AY198" i="11"/>
  <c r="AY152" i="11"/>
  <c r="AY174" i="11"/>
  <c r="AY193" i="11"/>
  <c r="AY201" i="11"/>
  <c r="AY209" i="11"/>
  <c r="AY119" i="11"/>
  <c r="AY115" i="11"/>
  <c r="AY116" i="11"/>
  <c r="AY120" i="11"/>
  <c r="AY124" i="11"/>
  <c r="AY128" i="11"/>
  <c r="AY140" i="11"/>
  <c r="AY144" i="11"/>
  <c r="AY134" i="11"/>
  <c r="AY113" i="11"/>
  <c r="AY117" i="11"/>
  <c r="AY121" i="11"/>
  <c r="AY125" i="11"/>
  <c r="AY129" i="11"/>
  <c r="AY141" i="11"/>
  <c r="AY145" i="11"/>
  <c r="AY131" i="11"/>
  <c r="AY143" i="11"/>
  <c r="AY114"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7" i="11" s="1"/>
  <c r="AY88" i="11"/>
  <c r="AY89" i="11" s="1"/>
  <c r="AY78" i="11"/>
  <c r="AY85" i="11" s="1"/>
  <c r="AY44" i="11"/>
  <c r="AY52" i="11" s="1"/>
  <c r="AY94" i="11" l="1"/>
  <c r="AY90" i="11"/>
  <c r="AY95" i="11"/>
  <c r="AY91" i="11"/>
  <c r="AY96" i="11"/>
  <c r="AY92" i="11"/>
  <c r="AY82" i="11"/>
  <c r="AY86" i="11"/>
  <c r="AY79" i="11"/>
  <c r="AY83" i="11"/>
  <c r="AY87" i="11"/>
  <c r="AY80" i="11"/>
  <c r="AY84" i="11"/>
  <c r="AY81"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<sst xmlns="http://schemas.openxmlformats.org/spreadsheetml/2006/main" count="1520" uniqueCount="762">
  <si>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</si>
  <si>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</si>
  <si>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</si>
  <si>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</si>
  <si>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</si>
  <si>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</si>
  <si>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</si>
  <si>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</si>
  <si>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</si>
  <si>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</si>
  <si>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</si>
  <si>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</si>
  <si>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</si>
  <si>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</si>
  <si>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</si>
  <si>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</si>
  <si>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</si>
  <si>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</si>
  <si>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</si>
  <si>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</si>
  <si>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</si>
  <si>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</si>
  <si>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</si>
  <si>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</si>
  <si>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</si>
  <si>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</si>
  <si>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</si>
  <si>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</si>
  <si>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</si>
  <si>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</si>
  <si>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</si>
  <si>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</si>
  <si>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</si>
  <si>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</si>
  <si>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</si>
  <si>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</si>
  <si>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</si>
  <si>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</si>
  <si>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</si>
  <si>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</si>
  <si>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</si>
  <si>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</si>
  <si>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</si>
  <si>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</si>
  <si>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</si>
  <si>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</si>
  <si>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</si>
  <si>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</si>
  <si>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</si>
  <si>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</si>
  <si>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</si>
  <si>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</si>
  <si>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</si>
  <si>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</si>
  <si>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</si>
  <si>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</si>
  <si>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</si>
  <si>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</si>
  <si>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</si>
  <si>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</si>
  <si>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</si>
  <si>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</si>
  <si>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</si>
  <si>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</si>
  <si>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</si>
  <si>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</si>
  <si>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</si>
  <si>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</si>
  <si>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</si>
  <si>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</si>
  <si>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</si>
  <si>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</si>
  <si>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</si>
  <si>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</si>
  <si>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</si>
  <si>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</si>
  <si>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</si>
  <si>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</si>
  <si>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</si>
  <si>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</si>
  <si>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</si>
  <si>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</si>
  <si>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</si>
  <si>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</si>
  <si>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</si>
  <si>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</si>
  <si>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</si>
  <si>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</si>
  <si>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</si>
  <si>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</si>
  <si>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</si>
  <si>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</si>
  <si>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</si>
  <si>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</si>
  <si>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</si>
  <si>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</si>
  <si>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</si>
  <si>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</si>
  <si>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</si>
  <si>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</si>
  <si>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</si>
  <si>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</si>
  <si>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</si>
  <si>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</si>
  <si>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</si>
  <si>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</si>
  <si>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</si>
  <si>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</si>
  <si>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</si>
  <si>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</si>
  <si>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</si>
  <si>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</si>
  <si>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</si>
  <si>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</si>
  <si>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</si>
  <si>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</si>
  <si>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</si>
  <si>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</si>
  <si>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</si>
  <si>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</si>
  <si>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</si>
  <si>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</si>
  <si>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</si>
  <si>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</si>
  <si>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</si>
  <si>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</si>
  <si>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</si>
  <si>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</si>
  <si>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</si>
  <si>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</si>
  <si>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</si>
  <si>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</si>
  <si>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</si>
  <si>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</si>
  <si>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</si>
  <si>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</si>
  <si>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</si>
  <si>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</si>
  <si>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</si>
  <si>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</si>
  <si>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</si>
  <si>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</si>
  <si>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</si>
  <si>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</si>
  <si>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</si>
  <si>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</si>
  <si>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</si>
  <si>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</si>
  <si>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</si>
  <si>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</si>
  <si>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</si>
  <si>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</si>
  <si>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</si>
  <si>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</si>
  <si>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</si>
  <si>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</si>
  <si>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</si>
  <si>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</si>
  <si>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</si>
  <si>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</si>
  <si>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</si>
  <si>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</si>
  <si>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</si>
  <si>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</si>
  <si>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</si>
  <si>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</si>
  <si>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</si>
  <si>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</si>
  <si>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</si>
  <si>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</si>
  <si>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</si>
  <si>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</si>
  <si>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</si>
  <si>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</si>
  <si>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</si>
  <si>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</si>
  <si>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</si>
  <si>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</si>
  <si>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</si>
  <si>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</si>
  <si>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</si>
  <si>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</si>
  <si>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</si>
  <si>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</si>
  <si>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</si>
  <si>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</si>
  <si>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</si>
  <si>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</si>
  <si>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</si>
  <si>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</si>
  <si>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</si>
  <si>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</si>
  <si>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</si>
  <si>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</si>
  <si>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</si>
  <si>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</si>
  <si>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</si>
  <si>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</si>
  <si>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</si>
  <si>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</si>
  <si>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</si>
  <si>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</si>
  <si>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</si>
  <si>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</si>
  <si>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</si>
  <si>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</si>
  <si>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</si>
  <si>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</si>
  <si>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</si>
  <si>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</si>
  <si>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</si>
  <si>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</si>
  <si>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</si>
  <si>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</si>
  <si>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</si>
  <si>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</si>
  <si>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</si>
  <si>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</si>
  <si>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</si>
  <si>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</si>
  <si>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</si>
  <si>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</si>
  <si>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</si>
  <si>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</si>
  <si>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</si>
  <si>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</si>
  <si>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</si>
  <si>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</si>
  <si>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</si>
  <si>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</si>
  <si>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</si>
  <si>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</si>
  <si>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</si>
  <si>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</si>
  <si>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</si>
  <si>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</si>
  <si>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</si>
  <si>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</si>
  <si>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</si>
  <si>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</si>
  <si>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</si>
  <si>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</si>
  <si>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</si>
  <si>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</si>
  <si>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</si>
  <si>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</si>
  <si>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</si>
  <si>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</si>
  <si>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</si>
  <si>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</si>
  <si>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</si>
  <si>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</si>
  <si>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</si>
  <si>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</si>
  <si>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</si>
  <si>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</si>
  <si>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</si>
  <si>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</si>
  <si>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</si>
  <si>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</si>
  <si>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</si>
  <si>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</si>
  <si>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</si>
  <si>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</si>
  <si>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</si>
  <si>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</si>
  <si>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</si>
  <si>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</si>
  <si>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</si>
  <si>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</si>
  <si>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</si>
  <si>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</si>
  <si>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</si>
  <si>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</si>
  <si>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</si>
  <si>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</si>
  <si>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</si>
  <si>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</si>
  <si>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</si>
  <si>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</si>
  <si>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</si>
  <si>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</si>
  <si>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</si>
  <si>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</si>
  <si>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</si>
  <si>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</si>
  <si>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</si>
  <si>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</si>
  <si>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</si>
  <si>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</si>
  <si>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</si>
  <si>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</si>
  <si>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</si>
  <si>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</si>
  <si>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</si>
  <si>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</si>
  <si>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</si>
  <si>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</si>
  <si>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</si>
  <si>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</si>
  <si>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</si>
  <si>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</si>
  <si>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</si>
  <si>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</si>
  <si>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</si>
  <si>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</si>
  <si>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</si>
  <si>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</si>
  <si>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</si>
  <si>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</si>
  <si>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</si>
  <si>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</si>
  <si>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</si>
  <si>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</si>
  <si>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</si>
  <si>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</si>
  <si>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</si>
  <si>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</si>
  <si>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</si>
  <si>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</si>
  <si>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</si>
  <si>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</si>
  <si>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</si>
  <si>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</si>
  <si>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</si>
  <si>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</si>
  <si>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</si>
  <si>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</si>
  <si>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</si>
  <si>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</si>
  <si>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</si>
  <si>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</si>
  <si>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</si>
  <si>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</si>
  <si>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</si>
  <si>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</si>
  <si>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</si>
  <si>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</si>
  <si>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</si>
  <si>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</si>
  <si>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</si>
  <si>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</si>
  <si>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</si>
  <si>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</si>
  <si>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</si>
  <si>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</si>
  <si>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</si>
  <si>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</si>
  <si>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</si>
  <si>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</si>
  <si>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</si>
  <si>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</si>
  <si>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</si>
  <si>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</si>
  <si>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</si>
  <si>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</si>
  <si>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</si>
  <si>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</si>
  <si>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</si>
  <si>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</si>
  <si>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</si>
  <si>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</si>
  <si>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</si>
  <si>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</si>
  <si>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</si>
  <si>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</si>
  <si>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</si>
  <si>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</si>
  <si>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</si>
  <si>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</si>
  <si>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</si>
  <si>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</si>
  <si>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</si>
  <si>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</si>
  <si>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</si>
  <si>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</si>
  <si>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</si>
  <si>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</si>
  <si>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</si>
  <si>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</si>
  <si>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</si>
  <si>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</si>
  <si>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</si>
  <si>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</si>
  <si>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</si>
  <si>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</si>
  <si>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</si>
  <si>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</si>
  <si>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</si>
  <si>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</si>
  <si>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</si>
  <si>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</si>
  <si>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</si>
  <si>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</si>
  <si>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</si>
  <si>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</si>
  <si>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</si>
  <si>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</si>
  <si>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</si>
  <si>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</si>
  <si>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</si>
  <si>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</si>
  <si>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</si>
  <si>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</si>
  <si>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</si>
  <si>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</si>
  <si>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</si>
  <si>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</si>
  <si>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</si>
  <si>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</si>
  <si>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</si>
  <si>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</si>
  <si>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</si>
  <si>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</si>
  <si>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</si>
  <si>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</si>
  <si>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</si>
  <si>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</si>
  <si>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</si>
  <si>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</si>
  <si>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</si>
  <si>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</si>
  <si>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</si>
  <si>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</si>
  <si>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</si>
  <si>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</si>
  <si>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</si>
  <si>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</si>
  <si>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</si>
  <si>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</si>
  <si>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</si>
  <si>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</si>
  <si>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</si>
  <si>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</si>
  <si>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</si>
  <si>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</si>
  <si>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</si>
  <si>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</si>
  <si>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</si>
  <si>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</si>
  <si>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</si>
  <si>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</si>
  <si>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</si>
  <si>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</si>
  <si>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</si>
  <si>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</si>
  <si>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</si>
  <si>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</si>
  <si>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</si>
  <si>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</si>
  <si>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</si>
  <si>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</si>
  <si>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</si>
  <si>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</si>
  <si>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</si>
  <si>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</si>
  <si>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</si>
  <si>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</si>
  <si>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</si>
  <si>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</si>
  <si>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</si>
  <si>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</si>
  <si>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</si>
  <si>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</si>
  <si>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</si>
  <si>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</si>
  <si>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</si>
  <si>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</si>
  <si>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</si>
  <si>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</si>
  <si>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</si>
  <si>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</si>
  <si>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</si>
  <si>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</si>
  <si>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</si>
  <si>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</si>
  <si>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</si>
  <si>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</si>
  <si>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</si>
  <si>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</si>
  <si>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</si>
  <si>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</si>
  <si>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</si>
  <si>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</si>
  <si>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</si>
  <si>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</si>
  <si>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</si>
  <si>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</si>
  <si>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</si>
  <si>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</si>
  <si>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</si>
  <si>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</si>
  <si>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</si>
  <si>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</si>
  <si>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</si>
  <si>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</si>
  <si>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</si>
  <si>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</si>
  <si>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</si>
  <si>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</si>
  <si>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</si>
  <si>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</si>
  <si>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</si>
  <si>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</si>
  <si>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</si>
  <si>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</si>
  <si>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</si>
  <si>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</si>
  <si>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</si>
  <si>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</si>
  <si>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</si>
  <si>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</si>
  <si>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</si>
  <si>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</si>
  <si>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</si>
  <si>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</si>
  <si>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</si>
  <si>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</si>
  <si>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</si>
  <si>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</si>
  <si>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</si>
  <si>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</si>
  <si>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</si>
  <si>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</si>
  <si>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</si>
  <si>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</si>
  <si>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</si>
  <si>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</si>
  <si>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</si>
  <si>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</si>
  <si>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</si>
  <si>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</si>
  <si>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</si>
  <si>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</si>
  <si>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</si>
  <si>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</si>
  <si>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</si>
  <si>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</si>
  <si>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</si>
  <si>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</si>
  <si>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</si>
  <si>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</si>
  <si>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</si>
  <si>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</si>
  <si>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</si>
  <si>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</si>
  <si>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</si>
  <si>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</si>
  <si>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</si>
  <si>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</si>
  <si>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</si>
  <si>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</si>
  <si>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</si>
  <si>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</si>
  <si>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</si>
  <si>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</si>
  <si>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</si>
  <si>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</si>
  <si>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</si>
  <si>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</si>
  <si>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</si>
  <si>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</si>
  <si>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</si>
  <si>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</si>
  <si>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</si>
  <si>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</si>
  <si>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</si>
  <si>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</si>
  <si>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</si>
  <si>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</si>
  <si>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</si>
  <si>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</si>
  <si>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</si>
  <si>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</si>
  <si>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</si>
  <si>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</si>
  <si>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</si>
  <si>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</si>
  <si>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</si>
  <si>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</si>
  <si>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</si>
  <si>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</si>
  <si>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</si>
  <si>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</si>
  <si>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</si>
  <si>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</si>
  <si>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</si>
  <si>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</si>
  <si>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</si>
  <si>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</si>
  <si>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</si>
  <si>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</si>
  <si>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</si>
  <si>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</si>
  <si>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</si>
  <si>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</si>
  <si>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</si>
  <si>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</si>
  <si>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</si>
  <si>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</si>
  <si>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</si>
  <si>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</si>
  <si>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</si>
  <si>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</si>
  <si>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</si>
  <si>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道路事業（直轄・交通安全対策）</t>
  </si>
  <si>
    <t>道路局</t>
  </si>
  <si>
    <t>課長　 長谷川　朋弘　等</t>
  </si>
  <si>
    <t>昭和４１年度</t>
  </si>
  <si>
    <t>終了予定なし</t>
  </si>
  <si>
    <t>国道・技術課  等</t>
  </si>
  <si>
    <t>-</t>
  </si>
  <si>
    <t>道路交通安全対策事業費</t>
  </si>
  <si>
    <t>%抑止</t>
  </si>
  <si>
    <t>／　</t>
    <phoneticPr fontId="5"/>
  </si>
  <si>
    <t>198</t>
  </si>
  <si>
    <t>212</t>
  </si>
  <si>
    <t>175</t>
  </si>
  <si>
    <t>169</t>
  </si>
  <si>
    <t>173</t>
  </si>
  <si>
    <t>186</t>
  </si>
  <si>
    <t>180</t>
  </si>
  <si>
    <t>181</t>
  </si>
  <si>
    <t>○</t>
  </si>
  <si>
    <t>-</t>
    <phoneticPr fontId="5"/>
  </si>
  <si>
    <t>国交</t>
  </si>
  <si>
    <t>５　安全で安心できる交通の確保、治安、生活安全の確保</t>
    <phoneticPr fontId="5"/>
  </si>
  <si>
    <t>１５　道路交通の安全性を確保・向上する</t>
    <phoneticPr fontId="5"/>
  </si>
  <si>
    <t>事故の原因を解消し、安全で快適な通行空間の確保、安心の向上に寄与している。</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phoneticPr fontId="6"/>
  </si>
  <si>
    <t>事故の原因を解消し、安全で快適な通行空間の確保、安心の向上に寄与する事業であり国が実施することが必要。</t>
    <rPh sb="0" eb="2">
      <t>ジコ</t>
    </rPh>
    <rPh sb="3" eb="5">
      <t>ゲンイン</t>
    </rPh>
    <rPh sb="6" eb="8">
      <t>カイショウ</t>
    </rPh>
    <rPh sb="10" eb="12">
      <t>アンゼン</t>
    </rPh>
    <rPh sb="13" eb="15">
      <t>カイテキ</t>
    </rPh>
    <rPh sb="16" eb="18">
      <t>ツウコウ</t>
    </rPh>
    <rPh sb="18" eb="20">
      <t>クウカン</t>
    </rPh>
    <rPh sb="21" eb="23">
      <t>カクホ</t>
    </rPh>
    <rPh sb="24" eb="26">
      <t>アンシン</t>
    </rPh>
    <rPh sb="27" eb="29">
      <t>コウジョウ</t>
    </rPh>
    <rPh sb="30" eb="32">
      <t>キヨ</t>
    </rPh>
    <rPh sb="34" eb="36">
      <t>ジギョウ</t>
    </rPh>
    <rPh sb="39" eb="40">
      <t>クニ</t>
    </rPh>
    <rPh sb="41" eb="43">
      <t>ジッシ</t>
    </rPh>
    <rPh sb="48" eb="50">
      <t>ヒツヨウ</t>
    </rPh>
    <phoneticPr fontId="6"/>
  </si>
  <si>
    <t>有</t>
  </si>
  <si>
    <t>入札・契約手続きの透明性・競争性の確保に努めており、支出先は競争入札等により選定している。
競争性のない随意契約となった案件は、土地代金、借地料等であり、その契約の相手方は一者に限定されるものである。</t>
    <rPh sb="46" eb="49">
      <t>キョウソウセイ</t>
    </rPh>
    <rPh sb="52" eb="54">
      <t>ズイイ</t>
    </rPh>
    <rPh sb="54" eb="56">
      <t>ケイヤク</t>
    </rPh>
    <rPh sb="60" eb="62">
      <t>アンケン</t>
    </rPh>
    <rPh sb="64" eb="66">
      <t>トチ</t>
    </rPh>
    <rPh sb="66" eb="68">
      <t>ダイキン</t>
    </rPh>
    <rPh sb="69" eb="72">
      <t>シャクチリョウ</t>
    </rPh>
    <rPh sb="72" eb="73">
      <t>トウ</t>
    </rPh>
    <rPh sb="79" eb="81">
      <t>ケイヤク</t>
    </rPh>
    <rPh sb="82" eb="85">
      <t>アイテガタ</t>
    </rPh>
    <rPh sb="86" eb="87">
      <t>イチ</t>
    </rPh>
    <rPh sb="87" eb="88">
      <t>モノ</t>
    </rPh>
    <rPh sb="89" eb="91">
      <t>ゲンテイ</t>
    </rPh>
    <phoneticPr fontId="5"/>
  </si>
  <si>
    <t>‐</t>
  </si>
  <si>
    <t>負担関係は法令に基づいており、妥当である。</t>
    <rPh sb="0" eb="2">
      <t>フタン</t>
    </rPh>
    <rPh sb="2" eb="4">
      <t>カンケイ</t>
    </rPh>
    <rPh sb="5" eb="7">
      <t>ホウレイ</t>
    </rPh>
    <rPh sb="8" eb="9">
      <t>モト</t>
    </rPh>
    <rPh sb="15" eb="17">
      <t>ダトウ</t>
    </rPh>
    <phoneticPr fontId="6"/>
  </si>
  <si>
    <t>現地の条件に合わせ経済的な設計・施工を行っている。</t>
    <rPh sb="0" eb="2">
      <t>ゲンチ</t>
    </rPh>
    <rPh sb="3" eb="5">
      <t>ジョウケン</t>
    </rPh>
    <rPh sb="6" eb="7">
      <t>ア</t>
    </rPh>
    <rPh sb="9" eb="12">
      <t>ケイザイテキ</t>
    </rPh>
    <rPh sb="13" eb="15">
      <t>セッケイ</t>
    </rPh>
    <rPh sb="16" eb="18">
      <t>セコウ</t>
    </rPh>
    <rPh sb="19" eb="20">
      <t>オコナ</t>
    </rPh>
    <phoneticPr fontId="6"/>
  </si>
  <si>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</si>
  <si>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</si>
  <si>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</si>
  <si>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地域の実情に応じたコスト縮減が可能な手法を活用し、事業を実施している。</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</si>
  <si>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</si>
  <si>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事故の原因や地域の実情に応じた対策を、効果とコストを含めて検討し、有効な手段を活用し、事業を実施している。</t>
    <rPh sb="0" eb="2">
      <t>ジコ</t>
    </rPh>
    <rPh sb="3" eb="5">
      <t>ゲンイン</t>
    </rPh>
    <rPh sb="6" eb="8">
      <t>チイキ</t>
    </rPh>
    <rPh sb="9" eb="11">
      <t>ジツジョウ</t>
    </rPh>
    <rPh sb="12" eb="13">
      <t>オウ</t>
    </rPh>
    <rPh sb="15" eb="17">
      <t>タイサク</t>
    </rPh>
    <rPh sb="19" eb="21">
      <t>コウカ</t>
    </rPh>
    <rPh sb="26" eb="27">
      <t>フク</t>
    </rPh>
    <rPh sb="29" eb="31">
      <t>ケントウ</t>
    </rPh>
    <rPh sb="33" eb="35">
      <t>ユウコウ</t>
    </rPh>
    <rPh sb="36" eb="38">
      <t>シュダン</t>
    </rPh>
    <rPh sb="39" eb="41">
      <t>カツヨウ</t>
    </rPh>
    <rPh sb="43" eb="45">
      <t>ジギョウ</t>
    </rPh>
    <rPh sb="46" eb="48">
      <t>ジッシ</t>
    </rPh>
    <phoneticPr fontId="6"/>
  </si>
  <si>
    <t>活動実績は着実に向上。</t>
    <rPh sb="0" eb="2">
      <t>カツドウ</t>
    </rPh>
    <rPh sb="2" eb="4">
      <t>ジッセキ</t>
    </rPh>
    <rPh sb="5" eb="7">
      <t>チャクジツ</t>
    </rPh>
    <rPh sb="8" eb="10">
      <t>コウジョウ</t>
    </rPh>
    <phoneticPr fontId="6"/>
  </si>
  <si>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6"/>
  </si>
  <si>
    <t>・効果的・効率的な事業実施を図るため、引き続き道路管理者、警察、自治体等の関係機関が連携して対応するとともに、ビッグデータ等を活用しながら分析評価を進める。</t>
    <rPh sb="1" eb="4">
      <t>コウカテキ</t>
    </rPh>
    <rPh sb="5" eb="8">
      <t>コウリツテキ</t>
    </rPh>
    <rPh sb="9" eb="11">
      <t>ジギョウ</t>
    </rPh>
    <rPh sb="11" eb="13">
      <t>ジッシ</t>
    </rPh>
    <rPh sb="14" eb="15">
      <t>ハカ</t>
    </rPh>
    <rPh sb="19" eb="20">
      <t>ヒ</t>
    </rPh>
    <rPh sb="21" eb="22">
      <t>ツヅ</t>
    </rPh>
    <rPh sb="23" eb="25">
      <t>ドウロ</t>
    </rPh>
    <rPh sb="25" eb="28">
      <t>カンリシャ</t>
    </rPh>
    <rPh sb="29" eb="31">
      <t>ケイサツ</t>
    </rPh>
    <rPh sb="32" eb="35">
      <t>ジチタイ</t>
    </rPh>
    <rPh sb="35" eb="36">
      <t>トウ</t>
    </rPh>
    <rPh sb="37" eb="39">
      <t>カンケイ</t>
    </rPh>
    <rPh sb="39" eb="41">
      <t>キカン</t>
    </rPh>
    <rPh sb="42" eb="44">
      <t>レンケイ</t>
    </rPh>
    <rPh sb="46" eb="48">
      <t>タイオウ</t>
    </rPh>
    <rPh sb="61" eb="62">
      <t>トウ</t>
    </rPh>
    <rPh sb="63" eb="65">
      <t>カツヨウ</t>
    </rPh>
    <rPh sb="69" eb="71">
      <t>ブンセキ</t>
    </rPh>
    <rPh sb="71" eb="73">
      <t>ヒョウカ</t>
    </rPh>
    <rPh sb="74" eb="75">
      <t>スス</t>
    </rPh>
    <phoneticPr fontId="5"/>
  </si>
  <si>
    <t>・社会資本整備事業特別会計の廃止による予算計上の変更に伴い、平成26年度以降の予算については、北海道、沖縄の事業を含まない。
・交通安全事業は、交通安全施設等整備事業の推進に関する法律における、交通安全施設等整備事業のうち、直轄事業を１事業単位として、レビューシートを作成している。
・個別箇所については、「事故ゼロプラン（事故危険区間重点解消作戦）」において箇所毎に対策立案や対策後の効果の分析・評価を実施しているところ。
・支出先上位１０者リストの中には、平成29年度～令和元年度に入札等を行ったものが含まれる。
・成果目標及び活動指標には、直轄国道以外を含む。
【平成31年行政事業レビュー（公開プロセス）】 シート番号178 道路事業（直轄・交通安全対策）
（公開プロセスの評価結果）
事業内容の一部改善
（とりまとめコメント）
・対策箇所の選定の仕組みはよくできているように思われる。
・対策箇所の選定の透明化や多様な関係機関の関与という点で改善が進んでいるという印象。さらに制度を深化させていくべき。
・埋蔵文化財調査に多額の費用を要しており、費用の削減に向けてより効率化できるように検討すべき。
 ・対策箇所の選定に関して選定委員会の役割は重要。メンバーに、基礎自治体も加えて、現場に近い声を取り入れられる仕組みにすべき。
・予算の繰越が多いが、人命にも関わる事業であるため、繰越を減らしていくことが重要。
・アウトカム指標については、実績も４０％を超過しており、もっと高く設定してもよいのではないか。
・土地収用を可能とする局面を作るなど、用地買収の促進を図るべき。</t>
    <rPh sb="237" eb="239">
      <t>レイワ</t>
    </rPh>
    <rPh sb="239" eb="240">
      <t>ガン</t>
    </rPh>
    <phoneticPr fontId="5"/>
  </si>
  <si>
    <t>-</t>
    <phoneticPr fontId="5"/>
  </si>
  <si>
    <t>国土交通省道路局調べ（令和4年5月）</t>
    <phoneticPr fontId="5"/>
  </si>
  <si>
    <t>％</t>
    <phoneticPr fontId="5"/>
  </si>
  <si>
    <t>・都道府県交安委員会と道路管理者が連携して、最新の事故データの分析等に基づき、事故危険箇所の対策を実施している。
・また、通学路における交通安全の確保については、緊急合同点検に基づき対策を実施し、事業実施後においては、合同点検による効果の把握及びそれを踏まえた改善・充実を図るなど、一連のPDCAサイクルとして実施している。</t>
    <rPh sb="31" eb="33">
      <t>ブンセキ</t>
    </rPh>
    <rPh sb="39" eb="41">
      <t>ジコ</t>
    </rPh>
    <rPh sb="41" eb="43">
      <t>キケン</t>
    </rPh>
    <rPh sb="43" eb="45">
      <t>カショ</t>
    </rPh>
    <rPh sb="46" eb="48">
      <t>タイサク</t>
    </rPh>
    <rPh sb="49" eb="51">
      <t>ジッシ</t>
    </rPh>
    <rPh sb="61" eb="64">
      <t>ツウガクロ</t>
    </rPh>
    <rPh sb="68" eb="70">
      <t>コウツウ</t>
    </rPh>
    <rPh sb="70" eb="72">
      <t>アンゼン</t>
    </rPh>
    <rPh sb="73" eb="75">
      <t>カクホ</t>
    </rPh>
    <rPh sb="81" eb="83">
      <t>キンキュウ</t>
    </rPh>
    <rPh sb="83" eb="85">
      <t>ゴウドウ</t>
    </rPh>
    <rPh sb="85" eb="87">
      <t>テンケン</t>
    </rPh>
    <rPh sb="88" eb="89">
      <t>モト</t>
    </rPh>
    <rPh sb="91" eb="93">
      <t>タイサク</t>
    </rPh>
    <rPh sb="94" eb="96">
      <t>ジッシ</t>
    </rPh>
    <rPh sb="98" eb="100">
      <t>ジギョウ</t>
    </rPh>
    <rPh sb="100" eb="102">
      <t>ジッシ</t>
    </rPh>
    <rPh sb="102" eb="103">
      <t>アト</t>
    </rPh>
    <rPh sb="109" eb="111">
      <t>ゴウドウ</t>
    </rPh>
    <rPh sb="111" eb="113">
      <t>テンケン</t>
    </rPh>
    <rPh sb="116" eb="118">
      <t>コウカ</t>
    </rPh>
    <rPh sb="119" eb="121">
      <t>ハアク</t>
    </rPh>
    <rPh sb="121" eb="122">
      <t>オヨ</t>
    </rPh>
    <rPh sb="126" eb="127">
      <t>フ</t>
    </rPh>
    <rPh sb="130" eb="132">
      <t>カイゼン</t>
    </rPh>
    <rPh sb="133" eb="135">
      <t>ジュウジツ</t>
    </rPh>
    <rPh sb="136" eb="137">
      <t>ハカ</t>
    </rPh>
    <rPh sb="141" eb="143">
      <t>イチレン</t>
    </rPh>
    <rPh sb="155" eb="157">
      <t>ジッシ</t>
    </rPh>
    <phoneticPr fontId="5"/>
  </si>
  <si>
    <t>A.関東地方整備局</t>
    <rPh sb="2" eb="4">
      <t>カントウ</t>
    </rPh>
    <rPh sb="4" eb="6">
      <t>チホウ</t>
    </rPh>
    <rPh sb="6" eb="8">
      <t>セイビ</t>
    </rPh>
    <rPh sb="8" eb="9">
      <t>キョク</t>
    </rPh>
    <phoneticPr fontId="5"/>
  </si>
  <si>
    <t>直轄事業費</t>
    <phoneticPr fontId="5"/>
  </si>
  <si>
    <t>工事の実施及び工事にかかる調査・設計・用地取得</t>
    <phoneticPr fontId="5"/>
  </si>
  <si>
    <t>工事費</t>
    <phoneticPr fontId="5"/>
  </si>
  <si>
    <t>C.個人（イ）</t>
    <phoneticPr fontId="5"/>
  </si>
  <si>
    <t>用地費及補償費</t>
    <rPh sb="0" eb="3">
      <t>ヨウチヒ</t>
    </rPh>
    <rPh sb="3" eb="4">
      <t>オヨ</t>
    </rPh>
    <rPh sb="4" eb="6">
      <t>ホショウ</t>
    </rPh>
    <rPh sb="6" eb="7">
      <t>ヒ</t>
    </rPh>
    <phoneticPr fontId="5"/>
  </si>
  <si>
    <t>用地補償</t>
    <rPh sb="0" eb="2">
      <t>ヨウチ</t>
    </rPh>
    <rPh sb="2" eb="4">
      <t>ホショウ</t>
    </rPh>
    <phoneticPr fontId="5"/>
  </si>
  <si>
    <t>工事費</t>
    <rPh sb="0" eb="3">
      <t>コウジヒ</t>
    </rPh>
    <phoneticPr fontId="5"/>
  </si>
  <si>
    <t>E.川崎市</t>
    <rPh sb="2" eb="5">
      <t>カワサキシ</t>
    </rPh>
    <phoneticPr fontId="5"/>
  </si>
  <si>
    <t>土地使用料</t>
    <rPh sb="0" eb="2">
      <t>トチ</t>
    </rPh>
    <rPh sb="2" eb="5">
      <t>シヨウリョウ</t>
    </rPh>
    <phoneticPr fontId="5"/>
  </si>
  <si>
    <t>関東地方整備局</t>
    <rPh sb="0" eb="2">
      <t>カントウ</t>
    </rPh>
    <rPh sb="2" eb="4">
      <t>チホウ</t>
    </rPh>
    <rPh sb="4" eb="6">
      <t>セイビ</t>
    </rPh>
    <rPh sb="6" eb="7">
      <t>キョク</t>
    </rPh>
    <phoneticPr fontId="5"/>
  </si>
  <si>
    <t>工事の実施及び工事に係る調査・設計・用地取得</t>
    <rPh sb="0" eb="2">
      <t>コウジ</t>
    </rPh>
    <rPh sb="3" eb="5">
      <t>ジッシ</t>
    </rPh>
    <rPh sb="5" eb="6">
      <t>オヨ</t>
    </rPh>
    <rPh sb="7" eb="9">
      <t>コウジ</t>
    </rPh>
    <rPh sb="10" eb="11">
      <t>カカワ</t>
    </rPh>
    <rPh sb="12" eb="14">
      <t>チョウサ</t>
    </rPh>
    <rPh sb="15" eb="17">
      <t>セッケイ</t>
    </rPh>
    <rPh sb="18" eb="20">
      <t>ヨウチ</t>
    </rPh>
    <rPh sb="20" eb="22">
      <t>シュトク</t>
    </rPh>
    <phoneticPr fontId="5"/>
  </si>
  <si>
    <t>東北地方整備局</t>
    <rPh sb="0" eb="2">
      <t>トウホク</t>
    </rPh>
    <rPh sb="2" eb="4">
      <t>チホウ</t>
    </rPh>
    <rPh sb="4" eb="6">
      <t>セイビ</t>
    </rPh>
    <rPh sb="6" eb="7">
      <t>キョク</t>
    </rPh>
    <phoneticPr fontId="5"/>
  </si>
  <si>
    <t>工事の実施及び工事に係る調査・設計・用地取得</t>
    <phoneticPr fontId="5"/>
  </si>
  <si>
    <t>九州地方整備局</t>
    <rPh sb="0" eb="2">
      <t>キュウシュウ</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</si>
  <si>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</si>
  <si>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</si>
  <si>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B</t>
  </si>
  <si>
    <t>-</t>
    <phoneticPr fontId="5"/>
  </si>
  <si>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</si>
  <si>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</si>
  <si>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</si>
  <si>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</si>
  <si>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</si>
  <si>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</si>
  <si>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</si>
  <si>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</si>
  <si>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</si>
  <si>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</si>
  <si>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用地補償</t>
  </si>
  <si>
    <t>川崎市</t>
    <rPh sb="0" eb="3">
      <t>カワサキシ</t>
    </rPh>
    <phoneticPr fontId="5"/>
  </si>
  <si>
    <t>東京都港湾管理事務所</t>
    <phoneticPr fontId="5"/>
  </si>
  <si>
    <t>占用料</t>
    <rPh sb="0" eb="3">
      <t>センヨウリョウ</t>
    </rPh>
    <phoneticPr fontId="5"/>
  </si>
  <si>
    <t>中国地方整備局</t>
    <rPh sb="0" eb="2">
      <t>チュウゴク</t>
    </rPh>
    <rPh sb="2" eb="7">
      <t>チホウセイビキョク</t>
    </rPh>
    <phoneticPr fontId="5"/>
  </si>
  <si>
    <t>近畿地方整備局</t>
    <rPh sb="0" eb="7">
      <t>キンキチホウセイビキョク</t>
    </rPh>
    <phoneticPr fontId="5"/>
  </si>
  <si>
    <t>中部地方整備局</t>
    <rPh sb="0" eb="7">
      <t>チュウブチホウセイビキョク</t>
    </rPh>
    <phoneticPr fontId="5"/>
  </si>
  <si>
    <t>道路改良工事</t>
    <rPh sb="0" eb="2">
      <t>ドウロ</t>
    </rPh>
    <rPh sb="2" eb="4">
      <t>カイリョウ</t>
    </rPh>
    <rPh sb="4" eb="6">
      <t>コウジ</t>
    </rPh>
    <phoneticPr fontId="5"/>
  </si>
  <si>
    <t>D</t>
  </si>
  <si>
    <t>個人（イ）</t>
    <phoneticPr fontId="5"/>
  </si>
  <si>
    <t>個人（ロ）</t>
    <phoneticPr fontId="5"/>
  </si>
  <si>
    <t>個人（ハ）</t>
    <phoneticPr fontId="5"/>
  </si>
  <si>
    <t>個人（ニ）</t>
    <phoneticPr fontId="5"/>
  </si>
  <si>
    <t>道路改良工事</t>
    <phoneticPr fontId="5"/>
  </si>
  <si>
    <t>-</t>
    <phoneticPr fontId="5"/>
  </si>
  <si>
    <t>用地補償</t>
    <phoneticPr fontId="5"/>
  </si>
  <si>
    <t>物件移転料</t>
    <rPh sb="0" eb="2">
      <t>ブッケン</t>
    </rPh>
    <rPh sb="2" eb="5">
      <t>イテンリョウ</t>
    </rPh>
    <phoneticPr fontId="5"/>
  </si>
  <si>
    <t>維持工事</t>
    <rPh sb="0" eb="4">
      <t>イジコウジ</t>
    </rPh>
    <phoneticPr fontId="5"/>
  </si>
  <si>
    <t>物件移転料</t>
    <phoneticPr fontId="5"/>
  </si>
  <si>
    <t>擁壁工事</t>
    <phoneticPr fontId="5"/>
  </si>
  <si>
    <t>交通安全施設等整備事業の推進に関する法律 第2条第3項</t>
    <phoneticPr fontId="5"/>
  </si>
  <si>
    <t>維持工事</t>
    <phoneticPr fontId="5"/>
  </si>
  <si>
    <t>調査設計業務</t>
    <phoneticPr fontId="5"/>
  </si>
  <si>
    <t>維持修繕工事</t>
    <phoneticPr fontId="5"/>
  </si>
  <si>
    <t>舗装工事</t>
    <rPh sb="0" eb="2">
      <t>ホソウ</t>
    </rPh>
    <rPh sb="2" eb="4">
      <t>コウジ</t>
    </rPh>
    <phoneticPr fontId="5"/>
  </si>
  <si>
    <t>交通安全対策工事</t>
    <rPh sb="0" eb="2">
      <t>コウツウ</t>
    </rPh>
    <rPh sb="2" eb="4">
      <t>アンゼン</t>
    </rPh>
    <rPh sb="4" eb="6">
      <t>タイサク</t>
    </rPh>
    <rPh sb="6" eb="8">
      <t>コウジ</t>
    </rPh>
    <phoneticPr fontId="5"/>
  </si>
  <si>
    <t>交通安全対策工事</t>
    <phoneticPr fontId="5"/>
  </si>
  <si>
    <t>調査業務</t>
    <rPh sb="0" eb="4">
      <t>チョウサギョウム</t>
    </rPh>
    <phoneticPr fontId="5"/>
  </si>
  <si>
    <t>舗装工事</t>
    <phoneticPr fontId="5"/>
  </si>
  <si>
    <t>資材価格調査</t>
    <phoneticPr fontId="5"/>
  </si>
  <si>
    <t>埋蔵文化財調査</t>
    <phoneticPr fontId="5"/>
  </si>
  <si>
    <t>工事費調査</t>
    <phoneticPr fontId="5"/>
  </si>
  <si>
    <t>データベース更新</t>
    <phoneticPr fontId="5"/>
  </si>
  <si>
    <t>調査解析業務</t>
    <phoneticPr fontId="5"/>
  </si>
  <si>
    <t>調査検討業務</t>
    <phoneticPr fontId="5"/>
  </si>
  <si>
    <t>積算システム改良業務</t>
    <phoneticPr fontId="5"/>
  </si>
  <si>
    <t>道路改良工事</t>
    <rPh sb="0" eb="2">
      <t>ドウロ</t>
    </rPh>
    <rPh sb="2" eb="4">
      <t>カイリョウ</t>
    </rPh>
    <rPh sb="4" eb="6">
      <t>コウジ</t>
    </rPh>
    <phoneticPr fontId="5"/>
  </si>
  <si>
    <t>-</t>
    <phoneticPr fontId="5"/>
  </si>
  <si>
    <t>交通事故が多発している道路その他特に交通の安全を確保する必要がある道路について、総合的な計画の下に交通安全施設等整備事業を実施することにより、これらの道路における交通環境の改善を行い、もって交通事故の防止を図り、あわせて交通の円滑化に資することを目的とする。</t>
    <phoneticPr fontId="5"/>
  </si>
  <si>
    <t xml:space="preserve">安全な道路交通環境の実現を目指し、幹線道路ネットワークの体系的な整備を進めるとともに、幹線道路における事故危険箇所を含めた交差点改良などの実施、通学路をはじめとする歩行空間の確保のための対策（歩道の拡幅や新設など）等、交通安全施設等の整備を実施。
</t>
    <phoneticPr fontId="5"/>
  </si>
  <si>
    <t>通学路における歩行空間の確保</t>
    <phoneticPr fontId="5"/>
  </si>
  <si>
    <t>事故危険箇所を優先して対策し、令和7年度までに道路交通による事故危険箇所（令和4年3月指定）の死傷事故抑止率を約３割抑止とする。</t>
    <rPh sb="37" eb="39">
      <t>レイワ</t>
    </rPh>
    <rPh sb="43" eb="45">
      <t>シテイ</t>
    </rPh>
    <phoneticPr fontId="5"/>
  </si>
  <si>
    <t>-</t>
    <phoneticPr fontId="5"/>
  </si>
  <si>
    <t>通学路における歩道整備率
（令和元年度：５３%→令和７年度目標値：５７%)
（令和３年度の活動実績については、集計中）</t>
    <phoneticPr fontId="5"/>
  </si>
  <si>
    <t>交通事故が多発している道路その他特に交通の安全を確保する必要がある道路について、総合的な計画の下に交通安全施設等整備事業を実施する</t>
    <phoneticPr fontId="5"/>
  </si>
  <si>
    <t>通学路における合同点検の結果等を踏まえ、関係省庁や地方公共団体と十分な連携を図って取り組むとともに、必要に応じてビッグデータ等も活用しながら分析・評価を進め、地域の実情を踏まえた効率的・効果的な事業の推進に努めるべき。</t>
    <phoneticPr fontId="5"/>
  </si>
  <si>
    <t>-</t>
    <phoneticPr fontId="5"/>
  </si>
  <si>
    <t>B.国土開発工業株式会社</t>
    <phoneticPr fontId="5"/>
  </si>
  <si>
    <t>D.一般財団法人経済調査会</t>
    <phoneticPr fontId="5"/>
  </si>
  <si>
    <t>国土開発工業株式会社</t>
    <phoneticPr fontId="5"/>
  </si>
  <si>
    <t>三井住建道路株式会社　関東支店</t>
    <phoneticPr fontId="5"/>
  </si>
  <si>
    <t>宮下工業株式会社</t>
    <phoneticPr fontId="5"/>
  </si>
  <si>
    <t>株式会社早野組</t>
    <phoneticPr fontId="5"/>
  </si>
  <si>
    <t>株式会社四門</t>
    <phoneticPr fontId="5"/>
  </si>
  <si>
    <t>株式会社建設技術研究所　東京本社</t>
    <phoneticPr fontId="5"/>
  </si>
  <si>
    <t>馬淵建設株式会社
東京支店</t>
    <phoneticPr fontId="5"/>
  </si>
  <si>
    <t>大有建設株式会社
東京支店</t>
    <phoneticPr fontId="5"/>
  </si>
  <si>
    <t>一般財団法人経済調査会</t>
    <phoneticPr fontId="5"/>
  </si>
  <si>
    <t>一般財団法人長野県文化振興事業団理事長</t>
    <phoneticPr fontId="5"/>
  </si>
  <si>
    <t>公益財団法人群馬県埋蔵文化財調査事業団理事長</t>
    <rPh sb="19" eb="22">
      <t>リジチョウ</t>
    </rPh>
    <phoneticPr fontId="5"/>
  </si>
  <si>
    <t>一般財団法人建設物価調査会</t>
    <phoneticPr fontId="5"/>
  </si>
  <si>
    <t>一般財団法人日本デジタル道路地図協会</t>
    <phoneticPr fontId="5"/>
  </si>
  <si>
    <t>一般社団法人日本建設機械施工協会</t>
    <phoneticPr fontId="5"/>
  </si>
  <si>
    <t>一般財団法人国土技術研究センター</t>
    <phoneticPr fontId="5"/>
  </si>
  <si>
    <t>一般財団法人計量計画研究所</t>
    <phoneticPr fontId="5"/>
  </si>
  <si>
    <t>一般財団法人日本建設情報総合センター</t>
    <phoneticPr fontId="5"/>
  </si>
  <si>
    <t>一般社団法人建設電気技術協会</t>
    <phoneticPr fontId="5"/>
  </si>
  <si>
    <t>佐田建設株式会社</t>
    <phoneticPr fontId="5"/>
  </si>
  <si>
    <t>株式会社サンタキザワ</t>
    <phoneticPr fontId="5"/>
  </si>
  <si>
    <t>株式会社加賀田組　東京支店</t>
    <phoneticPr fontId="5"/>
  </si>
  <si>
    <t>株式会社日工</t>
    <phoneticPr fontId="5"/>
  </si>
  <si>
    <t>株式会社岡谷組</t>
    <phoneticPr fontId="5"/>
  </si>
  <si>
    <t>世紀東急工業株式会社 東関東支店</t>
    <phoneticPr fontId="5"/>
  </si>
  <si>
    <t>道路交通による事故危険箇所の死傷事故抑止率
[＝1-(対策後の事故件数/対策前の事故件数)]
（令和３年度の成果実績については、集計中）
※令和２年度の成果実績及び目標値は、事故危険箇所（平成２９年１月指定）における死傷事故抑止率（平成２６年度比）</t>
    <rPh sb="70" eb="72">
      <t>レイワ</t>
    </rPh>
    <rPh sb="73" eb="75">
      <t>ネンド</t>
    </rPh>
    <rPh sb="76" eb="78">
      <t>セイカ</t>
    </rPh>
    <rPh sb="78" eb="80">
      <t>ジッセキ</t>
    </rPh>
    <rPh sb="80" eb="81">
      <t>オヨ</t>
    </rPh>
    <rPh sb="82" eb="85">
      <t>モクヒョウチ</t>
    </rPh>
    <rPh sb="87" eb="89">
      <t>ジコ</t>
    </rPh>
    <rPh sb="89" eb="91">
      <t>キケン</t>
    </rPh>
    <rPh sb="91" eb="93">
      <t>カショ</t>
    </rPh>
    <rPh sb="94" eb="96">
      <t>ヘイセイ</t>
    </rPh>
    <rPh sb="98" eb="99">
      <t>ネン</t>
    </rPh>
    <rPh sb="100" eb="101">
      <t>ガツ</t>
    </rPh>
    <rPh sb="101" eb="103">
      <t>シテイ</t>
    </rPh>
    <rPh sb="108" eb="110">
      <t>シショウ</t>
    </rPh>
    <rPh sb="110" eb="112">
      <t>ジコ</t>
    </rPh>
    <rPh sb="112" eb="115">
      <t>ヨクシリツ</t>
    </rPh>
    <rPh sb="116" eb="118">
      <t>ヘイセイ</t>
    </rPh>
    <phoneticPr fontId="5"/>
  </si>
  <si>
    <t>大成ロテック株式会社南関東支社</t>
    <phoneticPr fontId="5"/>
  </si>
  <si>
    <t>戸田建設株式会社　首都圏土木支店</t>
    <phoneticPr fontId="5"/>
  </si>
  <si>
    <t>-</t>
    <phoneticPr fontId="5"/>
  </si>
  <si>
    <t>「防災・減災、国土強靱化のための５か年加速化対策」、「現下の資材価格の高騰等を踏まえた公共事業等の実施に必要な経費」については、予算編成過程で検討する。
「重要政策推進枠」：83,559</t>
    <rPh sb="78" eb="80">
      <t>ジュウヨウ</t>
    </rPh>
    <rPh sb="80" eb="82">
      <t>セイサク</t>
    </rPh>
    <rPh sb="82" eb="84">
      <t>スイシン</t>
    </rPh>
    <rPh sb="84" eb="85">
      <t>ワク</t>
    </rPh>
    <phoneticPr fontId="5"/>
  </si>
  <si>
    <t>-</t>
    <phoneticPr fontId="5"/>
  </si>
  <si>
    <t>執行等改善</t>
  </si>
  <si>
    <t>交通事故の発生状況や通学路における合同点検の結果等を踏まえ、関係省庁や地方公共団体とより十分な連携を図って取り組むとともに、必要に応じてビッグデータ等も積極的に活用しながら分析・評価を進め、地域の実情を踏まえた効率的・効果的な事業の推進に努めていく。</t>
    <rPh sb="0" eb="4">
      <t>コウツウジコ</t>
    </rPh>
    <rPh sb="5" eb="9">
      <t>ハッセイジョウキョウ</t>
    </rPh>
    <rPh sb="76" eb="79">
      <t>セッキョクテキ</t>
    </rPh>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</si>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</sst>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46</xdr:col>
      <xdr:colOff>134256</xdr:colOff>
      <xdr:row>39</xdr:row>
      <xdr:rowOff>115206</xdr:rowOff>
    </xdr:from>
    <xdr:to>
      <xdr:col>49</xdr:col>
      <xdr:colOff>409575</xdr:colOff>
      <xdr:row>39</xdr:row>
      <xdr:rowOff>449035</xdr:rowOff>
    </xdr:to>
    <xdr:sp macro="" textlink="">
      <xdr:nvSpPr>
        <xdr:cNvPr id="6" name="テキスト ボックス 5"/>
        <xdr:cNvSpPr txBox="1"/>
      </xdr:nvSpPr>
      <xdr:spPr>
        <a:xfrm>
          <a:off x="9335406" y="14031231"/>
          <a:ext cx="875394" cy="333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solidFill>
                <a:sysClr val="windowText" lastClr="000000"/>
              </a:solidFill>
            </a:rPr>
            <a:t>約</a:t>
          </a:r>
          <a:r>
            <a:rPr kumimoji="1" lang="en-US" altLang="ja-JP" sz="900" baseline="0">
              <a:solidFill>
                <a:sysClr val="windowText" lastClr="000000"/>
              </a:solidFill>
            </a:rPr>
            <a:t>30</a:t>
          </a:r>
        </a:p>
        <a:p>
          <a:r>
            <a:rPr kumimoji="1" lang="ja-JP" altLang="en-US" sz="900" baseline="0">
              <a:solidFill>
                <a:sysClr val="windowText" lastClr="000000"/>
              </a:solidFill>
            </a:rPr>
            <a:t>（令和元年度比）</a:t>
          </a:r>
          <a:endParaRPr kumimoji="1" lang="en-US" altLang="ja-JP" sz="900" baseline="0">
            <a:solidFill>
              <a:sysClr val="windowText" lastClr="000000"/>
            </a:solidFill>
          </a:endParaRPr>
        </a:p>
      </xdr:txBody>
    </xdr:sp>
    <xdr:clientData/>
  </xdr:twoCellAnchor>
  <xdr:twoCellAnchor>
    <xdr:from>
      <xdr:col>38</xdr:col>
      <xdr:colOff>90261</xdr:colOff>
      <xdr:row>31</xdr:row>
      <xdr:rowOff>148318</xdr:rowOff>
    </xdr:from>
    <xdr:to>
      <xdr:col>41</xdr:col>
      <xdr:colOff>147620</xdr:colOff>
      <xdr:row>31</xdr:row>
      <xdr:rowOff>386443</xdr:rowOff>
    </xdr:to>
    <xdr:sp macro="" textlink="">
      <xdr:nvSpPr>
        <xdr:cNvPr id="7" name="テキスト ボックス 6"/>
        <xdr:cNvSpPr txBox="1"/>
      </xdr:nvSpPr>
      <xdr:spPr>
        <a:xfrm>
          <a:off x="7691211" y="12045043"/>
          <a:ext cx="657434"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集計中</a:t>
          </a:r>
        </a:p>
      </xdr:txBody>
    </xdr:sp>
    <xdr:clientData/>
  </xdr:twoCellAnchor>
  <xdr:oneCellAnchor>
    <xdr:from>
      <xdr:col>0</xdr:col>
      <xdr:colOff>152400</xdr:colOff>
      <xdr:row>428</xdr:row>
      <xdr:rowOff>38100</xdr:rowOff>
    </xdr:from>
    <xdr:ext cx="8556894" cy="366767"/>
    <xdr:sp macro="" textlink="">
      <xdr:nvSpPr>
        <xdr:cNvPr id="5" name="テキスト ボックス 4"/>
        <xdr:cNvSpPr txBox="1"/>
      </xdr:nvSpPr>
      <xdr:spPr>
        <a:xfrm>
          <a:off x="152400" y="89700100"/>
          <a:ext cx="8556894" cy="36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en-US" altLang="ja-JP" sz="1100"/>
            <a:t>※</a:t>
          </a:r>
          <a:r>
            <a:rPr kumimoji="1" lang="ja-JP" altLang="en-US" sz="1100"/>
            <a:t>Ｂ～Ｅ、Ｇ、Ｈ及び国庫債務負担行為等による契約先上位１０者リストについては、最も支出の多かった整備局等に関わるものを代表的に記載。</a:t>
          </a:r>
          <a:endParaRPr kumimoji="1" lang="en-US" altLang="ja-JP" sz="1100"/>
        </a:p>
        <a:p>
          <a:r>
            <a:rPr kumimoji="1" lang="ja-JP" altLang="en-US" sz="1100"/>
            <a:t>　</a:t>
          </a:r>
          <a:r>
            <a:rPr kumimoji="1" lang="ja-JP" altLang="en-US" sz="1100" baseline="0"/>
            <a:t> </a:t>
          </a:r>
          <a:r>
            <a:rPr kumimoji="1" lang="ja-JP" altLang="en-US" sz="1100"/>
            <a:t>また、複数契約がある場合は、入札者数、落札率、業務概要は、最も契約額が大きいものを代表的に記載。</a:t>
          </a:r>
          <a:endParaRPr kumimoji="1" lang="en-US" altLang="ja-JP" sz="1100"/>
        </a:p>
      </xdr:txBody>
    </xdr:sp>
    <xdr:clientData/>
  </xdr:oneCellAnchor>
  <xdr:twoCellAnchor editAs="oneCell">
    <xdr:from>
      <xdr:col>10</xdr:col>
      <xdr:colOff>68036</xdr:colOff>
      <xdr:row>268</xdr:row>
      <xdr:rowOff>272143</xdr:rowOff>
    </xdr:from>
    <xdr:to>
      <xdr:col>44</xdr:col>
      <xdr:colOff>54429</xdr:colOff>
      <xdr:row>306</xdr:row>
      <xdr:rowOff>214143</xdr:rowOff>
    </xdr:to>
    <xdr:pic>
      <xdr:nvPicPr>
        <xdr:cNvPr id="4" name="図 3"/>
        <xdr:cNvPicPr>
          <a:picLocks noChangeAspect="1"/>
        </xdr:cNvPicPr>
      </xdr:nvPicPr>
      <xdr:blipFill>
        <a:blip xmlns:r="http://schemas.openxmlformats.org/officeDocument/2006/relationships" r:embed="rId1"/>
        <a:stretch>
          <a:fillRect/>
        </a:stretch>
      </xdr:blipFill>
      <xdr:spPr>
        <a:xfrm>
          <a:off x="2109107" y="40712572"/>
          <a:ext cx="6926036" cy="85553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281</v>
      </c>
      <c r="AJ2" s="172" t="s">
        <v>625</v>
      </c>
      <c r="AK2" s="172"/>
      <c r="AL2" s="172"/>
      <c r="AM2" s="172"/>
      <c r="AN2" s="75" t="s">
        <v>281</v>
      </c>
      <c r="AO2" s="172">
        <v>21</v>
      </c>
      <c r="AP2" s="172"/>
      <c r="AQ2" s="172"/>
      <c r="AR2" s="76" t="s">
        <v>281</v>
      </c>
      <c r="AS2" s="173">
        <v>168</v>
      </c>
      <c r="AT2" s="173"/>
      <c r="AU2" s="173"/>
      <c r="AV2" s="75" t="str">
        <f>IF(AW2="","","-")</f>
        <v/>
      </c>
      <c r="AW2" s="174"/>
      <c r="AX2" s="174"/>
    </row>
    <row r="3" spans="1:50" ht="21" customHeight="1" thickBot="1" x14ac:dyDescent="0.2">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604</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606</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608</v>
      </c>
      <c r="H5" s="163"/>
      <c r="I5" s="163"/>
      <c r="J5" s="163"/>
      <c r="K5" s="163"/>
      <c r="L5" s="163"/>
      <c r="M5" s="164" t="s">
        <v>61</v>
      </c>
      <c r="N5" s="165"/>
      <c r="O5" s="165"/>
      <c r="P5" s="165"/>
      <c r="Q5" s="165"/>
      <c r="R5" s="166"/>
      <c r="S5" s="167" t="s">
        <v>609</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607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698</v>
      </c>
      <c r="H7" s="205"/>
      <c r="I7" s="205"/>
      <c r="J7" s="205"/>
      <c r="K7" s="205"/>
      <c r="L7" s="205"/>
      <c r="M7" s="205"/>
      <c r="N7" s="205"/>
      <c r="O7" s="205"/>
      <c r="P7" s="205"/>
      <c r="Q7" s="205"/>
      <c r="R7" s="205"/>
      <c r="S7" s="205"/>
      <c r="T7" s="205"/>
      <c r="U7" s="205"/>
      <c r="V7" s="205"/>
      <c r="W7" s="205"/>
      <c r="X7" s="206"/>
      <c r="Y7" s="207" t="s">
        <v>266</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交通安全対策、高齢社会対策、子ども・若者育成支援、障害者施策、少子化社会対策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8.25" customHeight="1" x14ac:dyDescent="0.15">
      <c r="A10" s="234" t="s">
        <v>27</v>
      </c>
      <c r="B10" s="235"/>
      <c r="C10" s="235"/>
      <c r="D10" s="235"/>
      <c r="E10" s="235"/>
      <c r="F10" s="235"/>
      <c r="G10" s="236" t="s">
        <v>717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28.5"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413</v>
      </c>
      <c r="Q12" s="223"/>
      <c r="R12" s="223"/>
      <c r="S12" s="223"/>
      <c r="T12" s="223"/>
      <c r="U12" s="223"/>
      <c r="V12" s="252"/>
      <c r="W12" s="222" t="s">
        <v>565</v>
      </c>
      <c r="X12" s="223"/>
      <c r="Y12" s="223"/>
      <c r="Z12" s="223"/>
      <c r="AA12" s="223"/>
      <c r="AB12" s="223"/>
      <c r="AC12" s="252"/>
      <c r="AD12" s="222" t="s">
        <v>567</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162548</v>
      </c>
      <c r="Q13" s="217"/>
      <c r="R13" s="217"/>
      <c r="S13" s="217"/>
      <c r="T13" s="217"/>
      <c r="U13" s="217"/>
      <c r="V13" s="218"/>
      <c r="W13" s="216">
        <v>173551</v>
      </c>
      <c r="X13" s="217"/>
      <c r="Y13" s="217"/>
      <c r="Z13" s="217"/>
      <c r="AA13" s="217"/>
      <c r="AB13" s="217"/>
      <c r="AC13" s="218"/>
      <c r="AD13" s="216">
        <v>161505</v>
      </c>
      <c r="AE13" s="217"/>
      <c r="AF13" s="217"/>
      <c r="AG13" s="217"/>
      <c r="AH13" s="217"/>
      <c r="AI13" s="217"/>
      <c r="AJ13" s="218"/>
      <c r="AK13" s="216">
        <v>169568</v>
      </c>
      <c r="AL13" s="217"/>
      <c r="AM13" s="217"/>
      <c r="AN13" s="217"/>
      <c r="AO13" s="217"/>
      <c r="AP13" s="217"/>
      <c r="AQ13" s="218"/>
      <c r="AR13" s="228">
        <v>203351</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4625</v>
      </c>
      <c r="Q14" s="217"/>
      <c r="R14" s="217"/>
      <c r="S14" s="217"/>
      <c r="T14" s="217"/>
      <c r="U14" s="217"/>
      <c r="V14" s="218"/>
      <c r="W14" s="216">
        <v>2510</v>
      </c>
      <c r="X14" s="217"/>
      <c r="Y14" s="217"/>
      <c r="Z14" s="217"/>
      <c r="AA14" s="217"/>
      <c r="AB14" s="217"/>
      <c r="AC14" s="218"/>
      <c r="AD14" s="216">
        <v>14013</v>
      </c>
      <c r="AE14" s="217"/>
      <c r="AF14" s="217"/>
      <c r="AG14" s="217"/>
      <c r="AH14" s="217"/>
      <c r="AI14" s="217"/>
      <c r="AJ14" s="218"/>
      <c r="AK14" s="216" t="s">
        <v>624</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66515</v>
      </c>
      <c r="Q15" s="217"/>
      <c r="R15" s="217"/>
      <c r="S15" s="217"/>
      <c r="T15" s="217"/>
      <c r="U15" s="217"/>
      <c r="V15" s="218"/>
      <c r="W15" s="216">
        <v>69360</v>
      </c>
      <c r="X15" s="217"/>
      <c r="Y15" s="217"/>
      <c r="Z15" s="217"/>
      <c r="AA15" s="217"/>
      <c r="AB15" s="217"/>
      <c r="AC15" s="218"/>
      <c r="AD15" s="216">
        <v>61740</v>
      </c>
      <c r="AE15" s="217"/>
      <c r="AF15" s="217"/>
      <c r="AG15" s="217"/>
      <c r="AH15" s="217"/>
      <c r="AI15" s="217"/>
      <c r="AJ15" s="218"/>
      <c r="AK15" s="216">
        <v>60928</v>
      </c>
      <c r="AL15" s="217"/>
      <c r="AM15" s="217"/>
      <c r="AN15" s="217"/>
      <c r="AO15" s="217"/>
      <c r="AP15" s="217"/>
      <c r="AQ15" s="218"/>
      <c r="AR15" s="216" t="s">
        <v>754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-69360</v>
      </c>
      <c r="Q16" s="217"/>
      <c r="R16" s="217"/>
      <c r="S16" s="217"/>
      <c r="T16" s="217"/>
      <c r="U16" s="217"/>
      <c r="V16" s="218"/>
      <c r="W16" s="216">
        <v>-61740</v>
      </c>
      <c r="X16" s="217"/>
      <c r="Y16" s="217"/>
      <c r="Z16" s="217"/>
      <c r="AA16" s="217"/>
      <c r="AB16" s="217"/>
      <c r="AC16" s="218"/>
      <c r="AD16" s="216">
        <v>-60928</v>
      </c>
      <c r="AE16" s="217"/>
      <c r="AF16" s="217"/>
      <c r="AG16" s="217"/>
      <c r="AH16" s="217"/>
      <c r="AI16" s="217"/>
      <c r="AJ16" s="218"/>
      <c r="AK16" s="216" t="s">
        <v>624</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611</v>
      </c>
      <c r="Q17" s="217"/>
      <c r="R17" s="217"/>
      <c r="S17" s="217"/>
      <c r="T17" s="217"/>
      <c r="U17" s="217"/>
      <c r="V17" s="218"/>
      <c r="W17" s="216">
        <v>-1042</v>
      </c>
      <c r="X17" s="217"/>
      <c r="Y17" s="217"/>
      <c r="Z17" s="217"/>
      <c r="AA17" s="217"/>
      <c r="AB17" s="217"/>
      <c r="AC17" s="218"/>
      <c r="AD17" s="216" t="s">
        <v>611</v>
      </c>
      <c r="AE17" s="217"/>
      <c r="AF17" s="217"/>
      <c r="AG17" s="217"/>
      <c r="AH17" s="217"/>
      <c r="AI17" s="217"/>
      <c r="AJ17" s="218"/>
      <c r="AK17" s="216" t="s">
        <v>281</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164328</v>
      </c>
      <c r="Q18" s="261"/>
      <c r="R18" s="261"/>
      <c r="S18" s="261"/>
      <c r="T18" s="261"/>
      <c r="U18" s="261"/>
      <c r="V18" s="262"/>
      <c r="W18" s="260">
        <f>SUM(W13:AC17)</f>
        <v>182639</v>
      </c>
      <c r="X18" s="261"/>
      <c r="Y18" s="261"/>
      <c r="Z18" s="261"/>
      <c r="AA18" s="261"/>
      <c r="AB18" s="261"/>
      <c r="AC18" s="262"/>
      <c r="AD18" s="260">
        <f>SUM(AD13:AJ17)</f>
        <v>176330</v>
      </c>
      <c r="AE18" s="261"/>
      <c r="AF18" s="261"/>
      <c r="AG18" s="261"/>
      <c r="AH18" s="261"/>
      <c r="AI18" s="261"/>
      <c r="AJ18" s="262"/>
      <c r="AK18" s="260">
        <f>SUM(AK13:AQ17)</f>
        <v>230496</v>
      </c>
      <c r="AL18" s="261"/>
      <c r="AM18" s="261"/>
      <c r="AN18" s="261"/>
      <c r="AO18" s="261"/>
      <c r="AP18" s="261"/>
      <c r="AQ18" s="262"/>
      <c r="AR18" s="260">
        <f>SUM(AR13:AX17)</f>
        <v>203351</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164151</v>
      </c>
      <c r="Q19" s="217"/>
      <c r="R19" s="217"/>
      <c r="S19" s="217"/>
      <c r="T19" s="217"/>
      <c r="U19" s="217"/>
      <c r="V19" s="218"/>
      <c r="W19" s="216">
        <v>182138</v>
      </c>
      <c r="X19" s="217"/>
      <c r="Y19" s="217"/>
      <c r="Z19" s="217"/>
      <c r="AA19" s="217"/>
      <c r="AB19" s="217"/>
      <c r="AC19" s="218"/>
      <c r="AD19" s="216">
        <v>176327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0.9989228859354462</v>
      </c>
      <c r="Q20" s="292"/>
      <c r="R20" s="292"/>
      <c r="S20" s="292"/>
      <c r="T20" s="292"/>
      <c r="U20" s="292"/>
      <c r="V20" s="292"/>
      <c r="W20" s="292">
        <f>IF(W18=0, "-", SUM(W19)/W18)</f>
        <v>0.99725688379809352</v>
      </c>
      <c r="X20" s="292"/>
      <c r="Y20" s="292"/>
      <c r="Z20" s="292"/>
      <c r="AA20" s="292"/>
      <c r="AB20" s="292"/>
      <c r="AC20" s="292"/>
      <c r="AD20" s="292">
        <f>IF(AD18=0, "-", SUM(AD19)/AD18)</f>
        <v>0.99998298644586858</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236</v>
      </c>
      <c r="H21" s="291"/>
      <c r="I21" s="291"/>
      <c r="J21" s="291"/>
      <c r="K21" s="291"/>
      <c r="L21" s="291"/>
      <c r="M21" s="291"/>
      <c r="N21" s="291"/>
      <c r="O21" s="291"/>
      <c r="P21" s="292">
        <f>IF(P19=0, "-", SUM(P19)/SUM(P13,P14))</f>
        <v>0.98192291817458566</v>
      </c>
      <c r="Q21" s="292"/>
      <c r="R21" s="292"/>
      <c r="S21" s="292"/>
      <c r="T21" s="292"/>
      <c r="U21" s="292"/>
      <c r="V21" s="292"/>
      <c r="W21" s="292">
        <f>IF(W19=0, "-", SUM(W19)/SUM(W13,W14))</f>
        <v>1.0345164460045098</v>
      </c>
      <c r="X21" s="292"/>
      <c r="Y21" s="292"/>
      <c r="Z21" s="292"/>
      <c r="AA21" s="292"/>
      <c r="AB21" s="292"/>
      <c r="AC21" s="292"/>
      <c r="AD21" s="292">
        <f>IF(AD19=0, "-", SUM(AD19)/SUM(AD13,AD14))</f>
        <v>1.0046092138698026</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589</v>
      </c>
      <c r="B22" s="301"/>
      <c r="C22" s="301"/>
      <c r="D22" s="301"/>
      <c r="E22" s="301"/>
      <c r="F22" s="302"/>
      <c r="G22" s="306" t="s">
        <v>226</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225</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612</v>
      </c>
      <c r="H23" s="278"/>
      <c r="I23" s="278"/>
      <c r="J23" s="278"/>
      <c r="K23" s="278"/>
      <c r="L23" s="278"/>
      <c r="M23" s="278"/>
      <c r="N23" s="278"/>
      <c r="O23" s="279"/>
      <c r="P23" s="228">
        <v>169568</v>
      </c>
      <c r="Q23" s="229"/>
      <c r="R23" s="229"/>
      <c r="S23" s="229"/>
      <c r="T23" s="229"/>
      <c r="U23" s="229"/>
      <c r="V23" s="280"/>
      <c r="W23" s="228">
        <v>203351</v>
      </c>
      <c r="X23" s="229"/>
      <c r="Y23" s="229"/>
      <c r="Z23" s="229"/>
      <c r="AA23" s="229"/>
      <c r="AB23" s="229"/>
      <c r="AC23" s="280"/>
      <c r="AD23" s="281" t="s">
        <v>755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169568</v>
      </c>
      <c r="Q29" s="331"/>
      <c r="R29" s="331"/>
      <c r="S29" s="331"/>
      <c r="T29" s="331"/>
      <c r="U29" s="331"/>
      <c r="V29" s="332"/>
      <c r="W29" s="333">
        <f>AR13</f>
        <v>203351</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1.25" customHeight="1" x14ac:dyDescent="0.15">
      <c r="A30" s="336" t="s">
        <v>576</v>
      </c>
      <c r="B30" s="337"/>
      <c r="C30" s="337"/>
      <c r="D30" s="337"/>
      <c r="E30" s="337"/>
      <c r="F30" s="338"/>
      <c r="G30" s="339" t="s">
        <v>722</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577</v>
      </c>
      <c r="B31" s="317"/>
      <c r="C31" s="317"/>
      <c r="D31" s="317"/>
      <c r="E31" s="317"/>
      <c r="F31" s="318"/>
      <c r="G31" s="350" t="s">
        <v>569</v>
      </c>
      <c r="H31" s="351"/>
      <c r="I31" s="351"/>
      <c r="J31" s="351"/>
      <c r="K31" s="351"/>
      <c r="L31" s="351"/>
      <c r="M31" s="351"/>
      <c r="N31" s="351"/>
      <c r="O31" s="351"/>
      <c r="P31" s="352" t="s">
        <v>568</v>
      </c>
      <c r="Q31" s="351"/>
      <c r="R31" s="351"/>
      <c r="S31" s="351"/>
      <c r="T31" s="351"/>
      <c r="U31" s="351"/>
      <c r="V31" s="351"/>
      <c r="W31" s="351"/>
      <c r="X31" s="353"/>
      <c r="Y31" s="354"/>
      <c r="Z31" s="355"/>
      <c r="AA31" s="356"/>
      <c r="AB31" s="401" t="s">
        <v>11</v>
      </c>
      <c r="AC31" s="401"/>
      <c r="AD31" s="401"/>
      <c r="AE31" s="402" t="s">
        <v>413</v>
      </c>
      <c r="AF31" s="403"/>
      <c r="AG31" s="403"/>
      <c r="AH31" s="404"/>
      <c r="AI31" s="402" t="s">
        <v>565</v>
      </c>
      <c r="AJ31" s="403"/>
      <c r="AK31" s="403"/>
      <c r="AL31" s="404"/>
      <c r="AM31" s="402" t="s">
        <v>381</v>
      </c>
      <c r="AN31" s="403"/>
      <c r="AO31" s="403"/>
      <c r="AP31" s="404"/>
      <c r="AQ31" s="410" t="s">
        <v>412</v>
      </c>
      <c r="AR31" s="411"/>
      <c r="AS31" s="411"/>
      <c r="AT31" s="412"/>
      <c r="AU31" s="410" t="s">
        <v>590</v>
      </c>
      <c r="AV31" s="411"/>
      <c r="AW31" s="411"/>
      <c r="AX31" s="413"/>
    </row>
    <row r="32" spans="1:50" ht="42.75" customHeight="1" x14ac:dyDescent="0.15">
      <c r="A32" s="348"/>
      <c r="B32" s="317"/>
      <c r="C32" s="317"/>
      <c r="D32" s="317"/>
      <c r="E32" s="317"/>
      <c r="F32" s="318"/>
      <c r="G32" s="357" t="s">
        <v>718</v>
      </c>
      <c r="H32" s="358"/>
      <c r="I32" s="358"/>
      <c r="J32" s="358"/>
      <c r="K32" s="358"/>
      <c r="L32" s="358"/>
      <c r="M32" s="358"/>
      <c r="N32" s="358"/>
      <c r="O32" s="358"/>
      <c r="P32" s="361" t="s">
        <v>721</v>
      </c>
      <c r="Q32" s="362"/>
      <c r="R32" s="362"/>
      <c r="S32" s="362"/>
      <c r="T32" s="362"/>
      <c r="U32" s="362"/>
      <c r="V32" s="362"/>
      <c r="W32" s="362"/>
      <c r="X32" s="363"/>
      <c r="Y32" s="367" t="s">
        <v>51</v>
      </c>
      <c r="Z32" s="368"/>
      <c r="AA32" s="369"/>
      <c r="AB32" s="370" t="s">
        <v>248</v>
      </c>
      <c r="AC32" s="370"/>
      <c r="AD32" s="370"/>
      <c r="AE32" s="371">
        <v>53</v>
      </c>
      <c r="AF32" s="371"/>
      <c r="AG32" s="371"/>
      <c r="AH32" s="371"/>
      <c r="AI32" s="371">
        <v>54</v>
      </c>
      <c r="AJ32" s="371"/>
      <c r="AK32" s="371"/>
      <c r="AL32" s="371"/>
      <c r="AM32" s="371"/>
      <c r="AN32" s="371"/>
      <c r="AO32" s="371"/>
      <c r="AP32" s="371"/>
      <c r="AQ32" s="398" t="s">
        <v>611</v>
      </c>
      <c r="AR32" s="371"/>
      <c r="AS32" s="371"/>
      <c r="AT32" s="371"/>
      <c r="AU32" s="389" t="s">
        <v>611</v>
      </c>
      <c r="AV32" s="405"/>
      <c r="AW32" s="405"/>
      <c r="AX32" s="406"/>
    </row>
    <row r="33" spans="1:51" ht="42.7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248</v>
      </c>
      <c r="AC33" s="370"/>
      <c r="AD33" s="370"/>
      <c r="AE33" s="371" t="s">
        <v>611</v>
      </c>
      <c r="AF33" s="371"/>
      <c r="AG33" s="371"/>
      <c r="AH33" s="371"/>
      <c r="AI33" s="371" t="s">
        <v>611</v>
      </c>
      <c r="AJ33" s="371"/>
      <c r="AK33" s="371"/>
      <c r="AL33" s="371"/>
      <c r="AM33" s="398" t="s">
        <v>720</v>
      </c>
      <c r="AN33" s="371"/>
      <c r="AO33" s="371"/>
      <c r="AP33" s="371"/>
      <c r="AQ33" s="398" t="s">
        <v>611</v>
      </c>
      <c r="AR33" s="371"/>
      <c r="AS33" s="371"/>
      <c r="AT33" s="371"/>
      <c r="AU33" s="389" t="s">
        <v>724</v>
      </c>
      <c r="AV33" s="405"/>
      <c r="AW33" s="405"/>
      <c r="AX33" s="406"/>
    </row>
    <row r="34" spans="1:51" ht="23.25" hidden="1" customHeight="1" x14ac:dyDescent="0.15">
      <c r="A34" s="437" t="s">
        <v>578</v>
      </c>
      <c r="B34" s="438"/>
      <c r="C34" s="438"/>
      <c r="D34" s="438"/>
      <c r="E34" s="438"/>
      <c r="F34" s="439"/>
      <c r="G34" s="223" t="s">
        <v>579</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413</v>
      </c>
      <c r="AF34" s="223"/>
      <c r="AG34" s="223"/>
      <c r="AH34" s="252"/>
      <c r="AI34" s="222" t="s">
        <v>565</v>
      </c>
      <c r="AJ34" s="223"/>
      <c r="AK34" s="223"/>
      <c r="AL34" s="252"/>
      <c r="AM34" s="222" t="s">
        <v>381</v>
      </c>
      <c r="AN34" s="223"/>
      <c r="AO34" s="223"/>
      <c r="AP34" s="252"/>
      <c r="AQ34" s="416" t="s">
        <v>591</v>
      </c>
      <c r="AR34" s="417"/>
      <c r="AS34" s="417"/>
      <c r="AT34" s="417"/>
      <c r="AU34" s="417"/>
      <c r="AV34" s="417"/>
      <c r="AW34" s="417"/>
      <c r="AX34" s="418"/>
    </row>
    <row r="35" spans="1:51" ht="23.25" hidden="1" customHeight="1" x14ac:dyDescent="0.15">
      <c r="A35" s="440"/>
      <c r="B35" s="441"/>
      <c r="C35" s="441"/>
      <c r="D35" s="441"/>
      <c r="E35" s="441"/>
      <c r="F35" s="442"/>
      <c r="G35" s="394" t="s">
        <v>580</v>
      </c>
      <c r="H35" s="395"/>
      <c r="I35" s="395"/>
      <c r="J35" s="395"/>
      <c r="K35" s="395"/>
      <c r="L35" s="395"/>
      <c r="M35" s="395"/>
      <c r="N35" s="395"/>
      <c r="O35" s="395"/>
      <c r="P35" s="395"/>
      <c r="Q35" s="395"/>
      <c r="R35" s="395"/>
      <c r="S35" s="395"/>
      <c r="T35" s="395"/>
      <c r="U35" s="395"/>
      <c r="V35" s="395"/>
      <c r="W35" s="395"/>
      <c r="X35" s="395"/>
      <c r="Y35" s="419" t="s">
        <v>578</v>
      </c>
      <c r="Z35" s="420"/>
      <c r="AA35" s="421"/>
      <c r="AB35" s="422" t="s">
        <v>611</v>
      </c>
      <c r="AC35" s="423"/>
      <c r="AD35" s="424"/>
      <c r="AE35" s="398" t="s">
        <v>611</v>
      </c>
      <c r="AF35" s="398"/>
      <c r="AG35" s="398"/>
      <c r="AH35" s="398"/>
      <c r="AI35" s="398" t="s">
        <v>611</v>
      </c>
      <c r="AJ35" s="398"/>
      <c r="AK35" s="398"/>
      <c r="AL35" s="398"/>
      <c r="AM35" s="398"/>
      <c r="AN35" s="398"/>
      <c r="AO35" s="398"/>
      <c r="AP35" s="398"/>
      <c r="AQ35" s="389"/>
      <c r="AR35" s="372"/>
      <c r="AS35" s="372"/>
      <c r="AT35" s="372"/>
      <c r="AU35" s="372"/>
      <c r="AV35" s="372"/>
      <c r="AW35" s="372"/>
      <c r="AX35" s="373"/>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581</v>
      </c>
      <c r="Z36" s="399"/>
      <c r="AA36" s="400"/>
      <c r="AB36" s="425" t="s">
        <v>582</v>
      </c>
      <c r="AC36" s="426"/>
      <c r="AD36" s="427"/>
      <c r="AE36" s="428" t="s">
        <v>611</v>
      </c>
      <c r="AF36" s="428"/>
      <c r="AG36" s="428"/>
      <c r="AH36" s="428"/>
      <c r="AI36" s="428" t="s">
        <v>611</v>
      </c>
      <c r="AJ36" s="428"/>
      <c r="AK36" s="428"/>
      <c r="AL36" s="428"/>
      <c r="AM36" s="428"/>
      <c r="AN36" s="428"/>
      <c r="AO36" s="428"/>
      <c r="AP36" s="428"/>
      <c r="AQ36" s="428"/>
      <c r="AR36" s="428"/>
      <c r="AS36" s="428"/>
      <c r="AT36" s="428"/>
      <c r="AU36" s="428"/>
      <c r="AV36" s="428"/>
      <c r="AW36" s="428"/>
      <c r="AX36" s="431"/>
    </row>
    <row r="37" spans="1:51" ht="18.75" customHeight="1" x14ac:dyDescent="0.15">
      <c r="A37" s="467" t="s">
        <v>233</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413</v>
      </c>
      <c r="AF37" s="485"/>
      <c r="AG37" s="485"/>
      <c r="AH37" s="486"/>
      <c r="AI37" s="489" t="s">
        <v>565</v>
      </c>
      <c r="AJ37" s="489"/>
      <c r="AK37" s="489"/>
      <c r="AL37" s="484"/>
      <c r="AM37" s="489" t="s">
        <v>381</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611</v>
      </c>
      <c r="AR38" s="433"/>
      <c r="AS38" s="434" t="s">
        <v>175</v>
      </c>
      <c r="AT38" s="435"/>
      <c r="AU38" s="436">
        <v>7</v>
      </c>
      <c r="AV38" s="436"/>
      <c r="AW38" s="324" t="s">
        <v>166</v>
      </c>
      <c r="AX38" s="329"/>
    </row>
    <row r="39" spans="1:51" ht="51" customHeight="1" x14ac:dyDescent="0.15">
      <c r="A39" s="473"/>
      <c r="B39" s="471"/>
      <c r="C39" s="471"/>
      <c r="D39" s="471"/>
      <c r="E39" s="471"/>
      <c r="F39" s="472"/>
      <c r="G39" s="374" t="s">
        <v>719</v>
      </c>
      <c r="H39" s="375"/>
      <c r="I39" s="375"/>
      <c r="J39" s="375"/>
      <c r="K39" s="375"/>
      <c r="L39" s="375"/>
      <c r="M39" s="375"/>
      <c r="N39" s="375"/>
      <c r="O39" s="376"/>
      <c r="P39" s="139" t="s">
        <v>751</v>
      </c>
      <c r="Q39" s="139"/>
      <c r="R39" s="139"/>
      <c r="S39" s="139"/>
      <c r="T39" s="139"/>
      <c r="U39" s="139"/>
      <c r="V39" s="139"/>
      <c r="W39" s="139"/>
      <c r="X39" s="140"/>
      <c r="Y39" s="385" t="s">
        <v>12</v>
      </c>
      <c r="Z39" s="386"/>
      <c r="AA39" s="387"/>
      <c r="AB39" s="388" t="s">
        <v>613</v>
      </c>
      <c r="AC39" s="388"/>
      <c r="AD39" s="388"/>
      <c r="AE39" s="389" t="s">
        <v>715</v>
      </c>
      <c r="AF39" s="372"/>
      <c r="AG39" s="372"/>
      <c r="AH39" s="372"/>
      <c r="AI39" s="389">
        <v>58</v>
      </c>
      <c r="AJ39" s="372"/>
      <c r="AK39" s="372"/>
      <c r="AL39" s="372"/>
      <c r="AM39" s="391" t="s">
        <v>611</v>
      </c>
      <c r="AN39" s="392"/>
      <c r="AO39" s="392"/>
      <c r="AP39" s="393"/>
      <c r="AQ39" s="391" t="s">
        <v>611</v>
      </c>
      <c r="AR39" s="392"/>
      <c r="AS39" s="392"/>
      <c r="AT39" s="393"/>
      <c r="AU39" s="372" t="s">
        <v>611</v>
      </c>
      <c r="AV39" s="372"/>
      <c r="AW39" s="372"/>
      <c r="AX39" s="373"/>
    </row>
    <row r="40" spans="1:51" ht="51"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613</v>
      </c>
      <c r="AC40" s="448"/>
      <c r="AD40" s="448"/>
      <c r="AE40" s="389" t="s">
        <v>611</v>
      </c>
      <c r="AF40" s="372"/>
      <c r="AG40" s="372"/>
      <c r="AH40" s="372"/>
      <c r="AI40" s="389">
        <v>30</v>
      </c>
      <c r="AJ40" s="372"/>
      <c r="AK40" s="372"/>
      <c r="AL40" s="372"/>
      <c r="AM40" s="389" t="s">
        <v>645</v>
      </c>
      <c r="AN40" s="372"/>
      <c r="AO40" s="372"/>
      <c r="AP40" s="372"/>
      <c r="AQ40" s="391" t="s">
        <v>611</v>
      </c>
      <c r="AR40" s="392"/>
      <c r="AS40" s="392"/>
      <c r="AT40" s="393"/>
      <c r="AU40" s="372"/>
      <c r="AV40" s="372"/>
      <c r="AW40" s="372"/>
      <c r="AX40" s="373"/>
    </row>
    <row r="41" spans="1:51" ht="51"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611</v>
      </c>
      <c r="AF41" s="372"/>
      <c r="AG41" s="372"/>
      <c r="AH41" s="372"/>
      <c r="AI41" s="389">
        <v>193</v>
      </c>
      <c r="AJ41" s="372"/>
      <c r="AK41" s="372"/>
      <c r="AL41" s="372"/>
      <c r="AM41" s="389" t="s">
        <v>645</v>
      </c>
      <c r="AN41" s="372"/>
      <c r="AO41" s="372"/>
      <c r="AP41" s="372"/>
      <c r="AQ41" s="391" t="s">
        <v>611</v>
      </c>
      <c r="AR41" s="392"/>
      <c r="AS41" s="392"/>
      <c r="AT41" s="393"/>
      <c r="AU41" s="372" t="s">
        <v>611</v>
      </c>
      <c r="AV41" s="372"/>
      <c r="AW41" s="372"/>
      <c r="AX41" s="373"/>
    </row>
    <row r="42" spans="1:51" ht="19.5" customHeight="1" x14ac:dyDescent="0.15">
      <c r="A42" s="461" t="s">
        <v>257</v>
      </c>
      <c r="B42" s="456"/>
      <c r="C42" s="456"/>
      <c r="D42" s="456"/>
      <c r="E42" s="456"/>
      <c r="F42" s="457"/>
      <c r="G42" s="497" t="s">
        <v>646</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19.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1" t="s">
        <v>570</v>
      </c>
      <c r="B44" s="316" t="s">
        <v>571</v>
      </c>
      <c r="C44" s="317"/>
      <c r="D44" s="317"/>
      <c r="E44" s="317"/>
      <c r="F44" s="318"/>
      <c r="G44" s="322" t="s">
        <v>572</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413</v>
      </c>
      <c r="AF49" s="415"/>
      <c r="AG49" s="415"/>
      <c r="AH49" s="415"/>
      <c r="AI49" s="415" t="s">
        <v>565</v>
      </c>
      <c r="AJ49" s="415"/>
      <c r="AK49" s="415"/>
      <c r="AL49" s="415"/>
      <c r="AM49" s="415" t="s">
        <v>381</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2" t="s">
        <v>57</v>
      </c>
      <c r="Z51" s="893"/>
      <c r="AA51" s="894"/>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5"/>
      <c r="H52" s="383"/>
      <c r="I52" s="383"/>
      <c r="J52" s="383"/>
      <c r="K52" s="383"/>
      <c r="L52" s="383"/>
      <c r="M52" s="383"/>
      <c r="N52" s="383"/>
      <c r="O52" s="384"/>
      <c r="P52" s="451"/>
      <c r="Q52" s="451"/>
      <c r="R52" s="451"/>
      <c r="S52" s="451"/>
      <c r="T52" s="451"/>
      <c r="U52" s="451"/>
      <c r="V52" s="451"/>
      <c r="W52" s="451"/>
      <c r="X52" s="452"/>
      <c r="Y52" s="896"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6" t="s">
        <v>13</v>
      </c>
      <c r="Z53" s="785"/>
      <c r="AA53" s="786"/>
      <c r="AB53" s="897" t="s">
        <v>14</v>
      </c>
      <c r="AC53" s="897"/>
      <c r="AD53" s="897"/>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413</v>
      </c>
      <c r="AF54" s="415"/>
      <c r="AG54" s="415"/>
      <c r="AH54" s="415"/>
      <c r="AI54" s="415" t="s">
        <v>565</v>
      </c>
      <c r="AJ54" s="415"/>
      <c r="AK54" s="415"/>
      <c r="AL54" s="415"/>
      <c r="AM54" s="415" t="s">
        <v>381</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2" t="s">
        <v>57</v>
      </c>
      <c r="Z56" s="893"/>
      <c r="AA56" s="894"/>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5"/>
      <c r="H57" s="383"/>
      <c r="I57" s="383"/>
      <c r="J57" s="383"/>
      <c r="K57" s="383"/>
      <c r="L57" s="383"/>
      <c r="M57" s="383"/>
      <c r="N57" s="383"/>
      <c r="O57" s="384"/>
      <c r="P57" s="451"/>
      <c r="Q57" s="451"/>
      <c r="R57" s="451"/>
      <c r="S57" s="451"/>
      <c r="T57" s="451"/>
      <c r="U57" s="451"/>
      <c r="V57" s="451"/>
      <c r="W57" s="451"/>
      <c r="X57" s="452"/>
      <c r="Y57" s="896"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6" t="s">
        <v>13</v>
      </c>
      <c r="Z58" s="785"/>
      <c r="AA58" s="786"/>
      <c r="AB58" s="897" t="s">
        <v>14</v>
      </c>
      <c r="AC58" s="897"/>
      <c r="AD58" s="897"/>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413</v>
      </c>
      <c r="AF59" s="415"/>
      <c r="AG59" s="415"/>
      <c r="AH59" s="415"/>
      <c r="AI59" s="415" t="s">
        <v>565</v>
      </c>
      <c r="AJ59" s="415"/>
      <c r="AK59" s="415"/>
      <c r="AL59" s="415"/>
      <c r="AM59" s="415" t="s">
        <v>381</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2" t="s">
        <v>57</v>
      </c>
      <c r="Z61" s="893"/>
      <c r="AA61" s="894"/>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5"/>
      <c r="H62" s="383"/>
      <c r="I62" s="383"/>
      <c r="J62" s="383"/>
      <c r="K62" s="383"/>
      <c r="L62" s="383"/>
      <c r="M62" s="383"/>
      <c r="N62" s="383"/>
      <c r="O62" s="384"/>
      <c r="P62" s="451"/>
      <c r="Q62" s="451"/>
      <c r="R62" s="451"/>
      <c r="S62" s="451"/>
      <c r="T62" s="451"/>
      <c r="U62" s="451"/>
      <c r="V62" s="451"/>
      <c r="W62" s="451"/>
      <c r="X62" s="452"/>
      <c r="Y62" s="896"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3"/>
      <c r="Q63" s="453"/>
      <c r="R63" s="453"/>
      <c r="S63" s="453"/>
      <c r="T63" s="453"/>
      <c r="U63" s="453"/>
      <c r="V63" s="453"/>
      <c r="W63" s="453"/>
      <c r="X63" s="454"/>
      <c r="Y63" s="896" t="s">
        <v>13</v>
      </c>
      <c r="Z63" s="785"/>
      <c r="AA63" s="786"/>
      <c r="AB63" s="897" t="s">
        <v>14</v>
      </c>
      <c r="AC63" s="897"/>
      <c r="AD63" s="897"/>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576</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577</v>
      </c>
      <c r="B65" s="317"/>
      <c r="C65" s="317"/>
      <c r="D65" s="317"/>
      <c r="E65" s="317"/>
      <c r="F65" s="318"/>
      <c r="G65" s="350" t="s">
        <v>569</v>
      </c>
      <c r="H65" s="351"/>
      <c r="I65" s="351"/>
      <c r="J65" s="351"/>
      <c r="K65" s="351"/>
      <c r="L65" s="351"/>
      <c r="M65" s="351"/>
      <c r="N65" s="351"/>
      <c r="O65" s="351"/>
      <c r="P65" s="352" t="s">
        <v>568</v>
      </c>
      <c r="Q65" s="351"/>
      <c r="R65" s="351"/>
      <c r="S65" s="351"/>
      <c r="T65" s="351"/>
      <c r="U65" s="351"/>
      <c r="V65" s="351"/>
      <c r="W65" s="351"/>
      <c r="X65" s="353"/>
      <c r="Y65" s="354"/>
      <c r="Z65" s="355"/>
      <c r="AA65" s="356"/>
      <c r="AB65" s="401" t="s">
        <v>11</v>
      </c>
      <c r="AC65" s="401"/>
      <c r="AD65" s="401"/>
      <c r="AE65" s="402" t="s">
        <v>413</v>
      </c>
      <c r="AF65" s="403"/>
      <c r="AG65" s="403"/>
      <c r="AH65" s="404"/>
      <c r="AI65" s="402" t="s">
        <v>565</v>
      </c>
      <c r="AJ65" s="403"/>
      <c r="AK65" s="403"/>
      <c r="AL65" s="404"/>
      <c r="AM65" s="402" t="s">
        <v>381</v>
      </c>
      <c r="AN65" s="403"/>
      <c r="AO65" s="403"/>
      <c r="AP65" s="404"/>
      <c r="AQ65" s="410" t="s">
        <v>412</v>
      </c>
      <c r="AR65" s="411"/>
      <c r="AS65" s="411"/>
      <c r="AT65" s="412"/>
      <c r="AU65" s="410" t="s">
        <v>590</v>
      </c>
      <c r="AV65" s="411"/>
      <c r="AW65" s="411"/>
      <c r="AX65" s="413"/>
      <c r="AY65">
        <f>COUNTA($G$66)</f>
        <v>0</v>
      </c>
    </row>
    <row r="66" spans="1:51" ht="49.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4"/>
      <c r="AV66" s="405"/>
      <c r="AW66" s="405"/>
      <c r="AX66" s="406"/>
      <c r="AY66">
        <f>$AY$65</f>
        <v>0</v>
      </c>
    </row>
    <row r="67" spans="1:51" ht="49.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4"/>
      <c r="AV67" s="405"/>
      <c r="AW67" s="405"/>
      <c r="AX67" s="406"/>
      <c r="AY67">
        <f>$AY$65</f>
        <v>0</v>
      </c>
    </row>
    <row r="68" spans="1:51" ht="23.25" hidden="1" customHeight="1" x14ac:dyDescent="0.15">
      <c r="A68" s="437" t="s">
        <v>578</v>
      </c>
      <c r="B68" s="438"/>
      <c r="C68" s="438"/>
      <c r="D68" s="438"/>
      <c r="E68" s="438"/>
      <c r="F68" s="439"/>
      <c r="G68" s="223" t="s">
        <v>579</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413</v>
      </c>
      <c r="AF68" s="415"/>
      <c r="AG68" s="415"/>
      <c r="AH68" s="415"/>
      <c r="AI68" s="415" t="s">
        <v>565</v>
      </c>
      <c r="AJ68" s="415"/>
      <c r="AK68" s="415"/>
      <c r="AL68" s="415"/>
      <c r="AM68" s="415" t="s">
        <v>381</v>
      </c>
      <c r="AN68" s="415"/>
      <c r="AO68" s="415"/>
      <c r="AP68" s="415"/>
      <c r="AQ68" s="416" t="s">
        <v>591</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614</v>
      </c>
      <c r="H69" s="395"/>
      <c r="I69" s="395"/>
      <c r="J69" s="395"/>
      <c r="K69" s="395"/>
      <c r="L69" s="395"/>
      <c r="M69" s="395"/>
      <c r="N69" s="395"/>
      <c r="O69" s="395"/>
      <c r="P69" s="395"/>
      <c r="Q69" s="395"/>
      <c r="R69" s="395"/>
      <c r="S69" s="395"/>
      <c r="T69" s="395"/>
      <c r="U69" s="395"/>
      <c r="V69" s="395"/>
      <c r="W69" s="395"/>
      <c r="X69" s="395"/>
      <c r="Y69" s="419" t="s">
        <v>578</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581</v>
      </c>
      <c r="Z70" s="399"/>
      <c r="AA70" s="400"/>
      <c r="AB70" s="425" t="s">
        <v>582</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233</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413</v>
      </c>
      <c r="AF71" s="415"/>
      <c r="AG71" s="415"/>
      <c r="AH71" s="415"/>
      <c r="AI71" s="415" t="s">
        <v>565</v>
      </c>
      <c r="AJ71" s="415"/>
      <c r="AK71" s="415"/>
      <c r="AL71" s="415"/>
      <c r="AM71" s="415" t="s">
        <v>381</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257</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570</v>
      </c>
      <c r="B78" s="316" t="s">
        <v>571</v>
      </c>
      <c r="C78" s="317"/>
      <c r="D78" s="317"/>
      <c r="E78" s="317"/>
      <c r="F78" s="318"/>
      <c r="G78" s="322" t="s">
        <v>572</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413</v>
      </c>
      <c r="AF83" s="415"/>
      <c r="AG83" s="415"/>
      <c r="AH83" s="415"/>
      <c r="AI83" s="415" t="s">
        <v>565</v>
      </c>
      <c r="AJ83" s="415"/>
      <c r="AK83" s="415"/>
      <c r="AL83" s="415"/>
      <c r="AM83" s="415" t="s">
        <v>381</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2" t="s">
        <v>57</v>
      </c>
      <c r="Z85" s="893"/>
      <c r="AA85" s="894"/>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5"/>
      <c r="H86" s="383"/>
      <c r="I86" s="383"/>
      <c r="J86" s="383"/>
      <c r="K86" s="383"/>
      <c r="L86" s="383"/>
      <c r="M86" s="383"/>
      <c r="N86" s="383"/>
      <c r="O86" s="384"/>
      <c r="P86" s="451"/>
      <c r="Q86" s="451"/>
      <c r="R86" s="451"/>
      <c r="S86" s="451"/>
      <c r="T86" s="451"/>
      <c r="U86" s="451"/>
      <c r="V86" s="451"/>
      <c r="W86" s="451"/>
      <c r="X86" s="452"/>
      <c r="Y86" s="896"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6" t="s">
        <v>13</v>
      </c>
      <c r="Z87" s="785"/>
      <c r="AA87" s="786"/>
      <c r="AB87" s="897" t="s">
        <v>14</v>
      </c>
      <c r="AC87" s="897"/>
      <c r="AD87" s="897"/>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413</v>
      </c>
      <c r="AF88" s="415"/>
      <c r="AG88" s="415"/>
      <c r="AH88" s="415"/>
      <c r="AI88" s="415" t="s">
        <v>565</v>
      </c>
      <c r="AJ88" s="415"/>
      <c r="AK88" s="415"/>
      <c r="AL88" s="415"/>
      <c r="AM88" s="415" t="s">
        <v>381</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2" t="s">
        <v>57</v>
      </c>
      <c r="Z90" s="893"/>
      <c r="AA90" s="894"/>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5"/>
      <c r="H91" s="383"/>
      <c r="I91" s="383"/>
      <c r="J91" s="383"/>
      <c r="K91" s="383"/>
      <c r="L91" s="383"/>
      <c r="M91" s="383"/>
      <c r="N91" s="383"/>
      <c r="O91" s="384"/>
      <c r="P91" s="451"/>
      <c r="Q91" s="451"/>
      <c r="R91" s="451"/>
      <c r="S91" s="451"/>
      <c r="T91" s="451"/>
      <c r="U91" s="451"/>
      <c r="V91" s="451"/>
      <c r="W91" s="451"/>
      <c r="X91" s="452"/>
      <c r="Y91" s="896"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6" t="s">
        <v>13</v>
      </c>
      <c r="Z92" s="785"/>
      <c r="AA92" s="786"/>
      <c r="AB92" s="897" t="s">
        <v>14</v>
      </c>
      <c r="AC92" s="897"/>
      <c r="AD92" s="897"/>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413</v>
      </c>
      <c r="AF93" s="415"/>
      <c r="AG93" s="415"/>
      <c r="AH93" s="415"/>
      <c r="AI93" s="415" t="s">
        <v>565</v>
      </c>
      <c r="AJ93" s="415"/>
      <c r="AK93" s="415"/>
      <c r="AL93" s="415"/>
      <c r="AM93" s="415" t="s">
        <v>381</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2" t="s">
        <v>57</v>
      </c>
      <c r="Z95" s="893"/>
      <c r="AA95" s="894"/>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5"/>
      <c r="H96" s="383"/>
      <c r="I96" s="383"/>
      <c r="J96" s="383"/>
      <c r="K96" s="383"/>
      <c r="L96" s="383"/>
      <c r="M96" s="383"/>
      <c r="N96" s="383"/>
      <c r="O96" s="384"/>
      <c r="P96" s="451"/>
      <c r="Q96" s="451"/>
      <c r="R96" s="451"/>
      <c r="S96" s="451"/>
      <c r="T96" s="451"/>
      <c r="U96" s="451"/>
      <c r="V96" s="451"/>
      <c r="W96" s="451"/>
      <c r="X96" s="452"/>
      <c r="Y96" s="896"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3"/>
      <c r="Q97" s="453"/>
      <c r="R97" s="453"/>
      <c r="S97" s="453"/>
      <c r="T97" s="453"/>
      <c r="U97" s="453"/>
      <c r="V97" s="453"/>
      <c r="W97" s="453"/>
      <c r="X97" s="454"/>
      <c r="Y97" s="896" t="s">
        <v>13</v>
      </c>
      <c r="Z97" s="785"/>
      <c r="AA97" s="786"/>
      <c r="AB97" s="897" t="s">
        <v>14</v>
      </c>
      <c r="AC97" s="897"/>
      <c r="AD97" s="897"/>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576</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577</v>
      </c>
      <c r="B99" s="317"/>
      <c r="C99" s="317"/>
      <c r="D99" s="317"/>
      <c r="E99" s="317"/>
      <c r="F99" s="318"/>
      <c r="G99" s="350" t="s">
        <v>569</v>
      </c>
      <c r="H99" s="351"/>
      <c r="I99" s="351"/>
      <c r="J99" s="351"/>
      <c r="K99" s="351"/>
      <c r="L99" s="351"/>
      <c r="M99" s="351"/>
      <c r="N99" s="351"/>
      <c r="O99" s="351"/>
      <c r="P99" s="352" t="s">
        <v>568</v>
      </c>
      <c r="Q99" s="351"/>
      <c r="R99" s="351"/>
      <c r="S99" s="351"/>
      <c r="T99" s="351"/>
      <c r="U99" s="351"/>
      <c r="V99" s="351"/>
      <c r="W99" s="351"/>
      <c r="X99" s="353"/>
      <c r="Y99" s="354"/>
      <c r="Z99" s="355"/>
      <c r="AA99" s="356"/>
      <c r="AB99" s="401" t="s">
        <v>11</v>
      </c>
      <c r="AC99" s="401"/>
      <c r="AD99" s="401"/>
      <c r="AE99" s="415" t="s">
        <v>413</v>
      </c>
      <c r="AF99" s="415"/>
      <c r="AG99" s="415"/>
      <c r="AH99" s="415"/>
      <c r="AI99" s="415" t="s">
        <v>565</v>
      </c>
      <c r="AJ99" s="415"/>
      <c r="AK99" s="415"/>
      <c r="AL99" s="415"/>
      <c r="AM99" s="415" t="s">
        <v>381</v>
      </c>
      <c r="AN99" s="415"/>
      <c r="AO99" s="415"/>
      <c r="AP99" s="415"/>
      <c r="AQ99" s="410" t="s">
        <v>412</v>
      </c>
      <c r="AR99" s="411"/>
      <c r="AS99" s="411"/>
      <c r="AT99" s="412"/>
      <c r="AU99" s="410" t="s">
        <v>590</v>
      </c>
      <c r="AV99" s="411"/>
      <c r="AW99" s="411"/>
      <c r="AX99" s="413"/>
      <c r="AY99">
        <f>COUNTA($G$100)</f>
        <v>0</v>
      </c>
    </row>
    <row r="100" spans="1:60" ht="47.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88" t="s">
        <v>647</v>
      </c>
      <c r="AC100" s="370"/>
      <c r="AD100" s="370"/>
      <c r="AE100" s="371"/>
      <c r="AF100" s="371"/>
      <c r="AG100" s="371"/>
      <c r="AH100" s="371"/>
      <c r="AI100" s="371"/>
      <c r="AJ100" s="371"/>
      <c r="AK100" s="371"/>
      <c r="AL100" s="371"/>
      <c r="AM100" s="371"/>
      <c r="AN100" s="371"/>
      <c r="AO100" s="371"/>
      <c r="AP100" s="371"/>
      <c r="AQ100" s="398"/>
      <c r="AR100" s="371"/>
      <c r="AS100" s="371"/>
      <c r="AT100" s="371"/>
      <c r="AU100" s="389"/>
      <c r="AV100" s="405"/>
      <c r="AW100" s="405"/>
      <c r="AX100" s="406"/>
      <c r="AY100">
        <f>$AY$99</f>
        <v>0</v>
      </c>
    </row>
    <row r="101" spans="1:60" ht="47.25" hidden="1" customHeight="1" thickBo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248</v>
      </c>
      <c r="AC101" s="370"/>
      <c r="AD101" s="370"/>
      <c r="AE101" s="398"/>
      <c r="AF101" s="371"/>
      <c r="AG101" s="371"/>
      <c r="AH101" s="371"/>
      <c r="AI101" s="398"/>
      <c r="AJ101" s="371"/>
      <c r="AK101" s="371"/>
      <c r="AL101" s="371"/>
      <c r="AM101" s="371"/>
      <c r="AN101" s="371"/>
      <c r="AO101" s="371"/>
      <c r="AP101" s="371"/>
      <c r="AQ101" s="398"/>
      <c r="AR101" s="371"/>
      <c r="AS101" s="371"/>
      <c r="AT101" s="371"/>
      <c r="AU101" s="389"/>
      <c r="AV101" s="405"/>
      <c r="AW101" s="405"/>
      <c r="AX101" s="406"/>
      <c r="AY101">
        <f>$AY$99</f>
        <v>0</v>
      </c>
    </row>
    <row r="102" spans="1:60" ht="23.25" hidden="1" customHeight="1" x14ac:dyDescent="0.15">
      <c r="A102" s="461" t="s">
        <v>578</v>
      </c>
      <c r="B102" s="341"/>
      <c r="C102" s="341"/>
      <c r="D102" s="341"/>
      <c r="E102" s="341"/>
      <c r="F102" s="462"/>
      <c r="G102" s="223" t="s">
        <v>579</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413</v>
      </c>
      <c r="AF102" s="415"/>
      <c r="AG102" s="415"/>
      <c r="AH102" s="415"/>
      <c r="AI102" s="415" t="s">
        <v>565</v>
      </c>
      <c r="AJ102" s="415"/>
      <c r="AK102" s="415"/>
      <c r="AL102" s="415"/>
      <c r="AM102" s="415" t="s">
        <v>381</v>
      </c>
      <c r="AN102" s="415"/>
      <c r="AO102" s="415"/>
      <c r="AP102" s="415"/>
      <c r="AQ102" s="416" t="s">
        <v>591</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580</v>
      </c>
      <c r="H103" s="395"/>
      <c r="I103" s="395"/>
      <c r="J103" s="395"/>
      <c r="K103" s="395"/>
      <c r="L103" s="395"/>
      <c r="M103" s="395"/>
      <c r="N103" s="395"/>
      <c r="O103" s="395"/>
      <c r="P103" s="395"/>
      <c r="Q103" s="395"/>
      <c r="R103" s="395"/>
      <c r="S103" s="395"/>
      <c r="T103" s="395"/>
      <c r="U103" s="395"/>
      <c r="V103" s="395"/>
      <c r="W103" s="395"/>
      <c r="X103" s="395"/>
      <c r="Y103" s="419" t="s">
        <v>578</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581</v>
      </c>
      <c r="Z104" s="399"/>
      <c r="AA104" s="400"/>
      <c r="AB104" s="425" t="s">
        <v>582</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233</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413</v>
      </c>
      <c r="AF105" s="415"/>
      <c r="AG105" s="415"/>
      <c r="AH105" s="415"/>
      <c r="AI105" s="415" t="s">
        <v>565</v>
      </c>
      <c r="AJ105" s="415"/>
      <c r="AK105" s="415"/>
      <c r="AL105" s="415"/>
      <c r="AM105" s="415" t="s">
        <v>381</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257</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570</v>
      </c>
      <c r="B112" s="316" t="s">
        <v>571</v>
      </c>
      <c r="C112" s="317"/>
      <c r="D112" s="317"/>
      <c r="E112" s="317"/>
      <c r="F112" s="318"/>
      <c r="G112" s="322" t="s">
        <v>572</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413</v>
      </c>
      <c r="AF117" s="415"/>
      <c r="AG117" s="415"/>
      <c r="AH117" s="415"/>
      <c r="AI117" s="415" t="s">
        <v>565</v>
      </c>
      <c r="AJ117" s="415"/>
      <c r="AK117" s="415"/>
      <c r="AL117" s="415"/>
      <c r="AM117" s="415" t="s">
        <v>381</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2" t="s">
        <v>57</v>
      </c>
      <c r="Z119" s="893"/>
      <c r="AA119" s="894"/>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5"/>
      <c r="H120" s="383"/>
      <c r="I120" s="383"/>
      <c r="J120" s="383"/>
      <c r="K120" s="383"/>
      <c r="L120" s="383"/>
      <c r="M120" s="383"/>
      <c r="N120" s="383"/>
      <c r="O120" s="384"/>
      <c r="P120" s="451"/>
      <c r="Q120" s="451"/>
      <c r="R120" s="451"/>
      <c r="S120" s="451"/>
      <c r="T120" s="451"/>
      <c r="U120" s="451"/>
      <c r="V120" s="451"/>
      <c r="W120" s="451"/>
      <c r="X120" s="452"/>
      <c r="Y120" s="896"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6" t="s">
        <v>13</v>
      </c>
      <c r="Z121" s="785"/>
      <c r="AA121" s="786"/>
      <c r="AB121" s="897" t="s">
        <v>14</v>
      </c>
      <c r="AC121" s="897"/>
      <c r="AD121" s="897"/>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413</v>
      </c>
      <c r="AF122" s="415"/>
      <c r="AG122" s="415"/>
      <c r="AH122" s="415"/>
      <c r="AI122" s="415" t="s">
        <v>565</v>
      </c>
      <c r="AJ122" s="415"/>
      <c r="AK122" s="415"/>
      <c r="AL122" s="415"/>
      <c r="AM122" s="415" t="s">
        <v>381</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2" t="s">
        <v>57</v>
      </c>
      <c r="Z124" s="893"/>
      <c r="AA124" s="894"/>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5"/>
      <c r="H125" s="383"/>
      <c r="I125" s="383"/>
      <c r="J125" s="383"/>
      <c r="K125" s="383"/>
      <c r="L125" s="383"/>
      <c r="M125" s="383"/>
      <c r="N125" s="383"/>
      <c r="O125" s="384"/>
      <c r="P125" s="451"/>
      <c r="Q125" s="451"/>
      <c r="R125" s="451"/>
      <c r="S125" s="451"/>
      <c r="T125" s="451"/>
      <c r="U125" s="451"/>
      <c r="V125" s="451"/>
      <c r="W125" s="451"/>
      <c r="X125" s="452"/>
      <c r="Y125" s="896"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6" t="s">
        <v>13</v>
      </c>
      <c r="Z126" s="785"/>
      <c r="AA126" s="786"/>
      <c r="AB126" s="897" t="s">
        <v>14</v>
      </c>
      <c r="AC126" s="897"/>
      <c r="AD126" s="897"/>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413</v>
      </c>
      <c r="AF127" s="415"/>
      <c r="AG127" s="415"/>
      <c r="AH127" s="415"/>
      <c r="AI127" s="415" t="s">
        <v>565</v>
      </c>
      <c r="AJ127" s="415"/>
      <c r="AK127" s="415"/>
      <c r="AL127" s="415"/>
      <c r="AM127" s="415" t="s">
        <v>381</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2" t="s">
        <v>57</v>
      </c>
      <c r="Z129" s="893"/>
      <c r="AA129" s="894"/>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5"/>
      <c r="H130" s="383"/>
      <c r="I130" s="383"/>
      <c r="J130" s="383"/>
      <c r="K130" s="383"/>
      <c r="L130" s="383"/>
      <c r="M130" s="383"/>
      <c r="N130" s="383"/>
      <c r="O130" s="384"/>
      <c r="P130" s="451"/>
      <c r="Q130" s="451"/>
      <c r="R130" s="451"/>
      <c r="S130" s="451"/>
      <c r="T130" s="451"/>
      <c r="U130" s="451"/>
      <c r="V130" s="451"/>
      <c r="W130" s="451"/>
      <c r="X130" s="452"/>
      <c r="Y130" s="896"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3"/>
      <c r="Q131" s="453"/>
      <c r="R131" s="453"/>
      <c r="S131" s="453"/>
      <c r="T131" s="453"/>
      <c r="U131" s="453"/>
      <c r="V131" s="453"/>
      <c r="W131" s="453"/>
      <c r="X131" s="454"/>
      <c r="Y131" s="896" t="s">
        <v>13</v>
      </c>
      <c r="Z131" s="785"/>
      <c r="AA131" s="786"/>
      <c r="AB131" s="897" t="s">
        <v>14</v>
      </c>
      <c r="AC131" s="897"/>
      <c r="AD131" s="897"/>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576</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577</v>
      </c>
      <c r="B133" s="317"/>
      <c r="C133" s="317"/>
      <c r="D133" s="317"/>
      <c r="E133" s="317"/>
      <c r="F133" s="318"/>
      <c r="G133" s="350" t="s">
        <v>569</v>
      </c>
      <c r="H133" s="351"/>
      <c r="I133" s="351"/>
      <c r="J133" s="351"/>
      <c r="K133" s="351"/>
      <c r="L133" s="351"/>
      <c r="M133" s="351"/>
      <c r="N133" s="351"/>
      <c r="O133" s="351"/>
      <c r="P133" s="352" t="s">
        <v>568</v>
      </c>
      <c r="Q133" s="351"/>
      <c r="R133" s="351"/>
      <c r="S133" s="351"/>
      <c r="T133" s="351"/>
      <c r="U133" s="351"/>
      <c r="V133" s="351"/>
      <c r="W133" s="351"/>
      <c r="X133" s="353"/>
      <c r="Y133" s="354"/>
      <c r="Z133" s="355"/>
      <c r="AA133" s="356"/>
      <c r="AB133" s="401" t="s">
        <v>11</v>
      </c>
      <c r="AC133" s="401"/>
      <c r="AD133" s="401"/>
      <c r="AE133" s="415" t="s">
        <v>413</v>
      </c>
      <c r="AF133" s="415"/>
      <c r="AG133" s="415"/>
      <c r="AH133" s="415"/>
      <c r="AI133" s="415" t="s">
        <v>565</v>
      </c>
      <c r="AJ133" s="415"/>
      <c r="AK133" s="415"/>
      <c r="AL133" s="415"/>
      <c r="AM133" s="415" t="s">
        <v>381</v>
      </c>
      <c r="AN133" s="415"/>
      <c r="AO133" s="415"/>
      <c r="AP133" s="415"/>
      <c r="AQ133" s="410" t="s">
        <v>412</v>
      </c>
      <c r="AR133" s="411"/>
      <c r="AS133" s="411"/>
      <c r="AT133" s="412"/>
      <c r="AU133" s="410" t="s">
        <v>590</v>
      </c>
      <c r="AV133" s="411"/>
      <c r="AW133" s="411"/>
      <c r="AX133" s="413"/>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4"/>
      <c r="AV135" s="405"/>
      <c r="AW135" s="405"/>
      <c r="AX135" s="406"/>
      <c r="AY135">
        <f>$AY$133</f>
        <v>0</v>
      </c>
    </row>
    <row r="136" spans="1:60" ht="23.25" hidden="1" customHeight="1" x14ac:dyDescent="0.15">
      <c r="A136" s="461" t="s">
        <v>578</v>
      </c>
      <c r="B136" s="341"/>
      <c r="C136" s="341"/>
      <c r="D136" s="341"/>
      <c r="E136" s="341"/>
      <c r="F136" s="462"/>
      <c r="G136" s="223" t="s">
        <v>579</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413</v>
      </c>
      <c r="AF136" s="415"/>
      <c r="AG136" s="415"/>
      <c r="AH136" s="415"/>
      <c r="AI136" s="415" t="s">
        <v>565</v>
      </c>
      <c r="AJ136" s="415"/>
      <c r="AK136" s="415"/>
      <c r="AL136" s="415"/>
      <c r="AM136" s="415" t="s">
        <v>381</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580</v>
      </c>
      <c r="H137" s="395"/>
      <c r="I137" s="395"/>
      <c r="J137" s="395"/>
      <c r="K137" s="395"/>
      <c r="L137" s="395"/>
      <c r="M137" s="395"/>
      <c r="N137" s="395"/>
      <c r="O137" s="395"/>
      <c r="P137" s="395"/>
      <c r="Q137" s="395"/>
      <c r="R137" s="395"/>
      <c r="S137" s="395"/>
      <c r="T137" s="395"/>
      <c r="U137" s="395"/>
      <c r="V137" s="395"/>
      <c r="W137" s="395"/>
      <c r="X137" s="395"/>
      <c r="Y137" s="419" t="s">
        <v>578</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581</v>
      </c>
      <c r="Z138" s="399"/>
      <c r="AA138" s="400"/>
      <c r="AB138" s="425" t="s">
        <v>582</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233</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413</v>
      </c>
      <c r="AF139" s="415"/>
      <c r="AG139" s="415"/>
      <c r="AH139" s="415"/>
      <c r="AI139" s="415" t="s">
        <v>565</v>
      </c>
      <c r="AJ139" s="415"/>
      <c r="AK139" s="415"/>
      <c r="AL139" s="415"/>
      <c r="AM139" s="415" t="s">
        <v>381</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257</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570</v>
      </c>
      <c r="B146" s="316" t="s">
        <v>571</v>
      </c>
      <c r="C146" s="317"/>
      <c r="D146" s="317"/>
      <c r="E146" s="317"/>
      <c r="F146" s="318"/>
      <c r="G146" s="322" t="s">
        <v>572</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413</v>
      </c>
      <c r="AF151" s="415"/>
      <c r="AG151" s="415"/>
      <c r="AH151" s="415"/>
      <c r="AI151" s="415" t="s">
        <v>565</v>
      </c>
      <c r="AJ151" s="415"/>
      <c r="AK151" s="415"/>
      <c r="AL151" s="415"/>
      <c r="AM151" s="415" t="s">
        <v>381</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2" t="s">
        <v>57</v>
      </c>
      <c r="Z153" s="893"/>
      <c r="AA153" s="894"/>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5"/>
      <c r="H154" s="383"/>
      <c r="I154" s="383"/>
      <c r="J154" s="383"/>
      <c r="K154" s="383"/>
      <c r="L154" s="383"/>
      <c r="M154" s="383"/>
      <c r="N154" s="383"/>
      <c r="O154" s="384"/>
      <c r="P154" s="451"/>
      <c r="Q154" s="451"/>
      <c r="R154" s="451"/>
      <c r="S154" s="451"/>
      <c r="T154" s="451"/>
      <c r="U154" s="451"/>
      <c r="V154" s="451"/>
      <c r="W154" s="451"/>
      <c r="X154" s="452"/>
      <c r="Y154" s="896"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6" t="s">
        <v>13</v>
      </c>
      <c r="Z155" s="785"/>
      <c r="AA155" s="786"/>
      <c r="AB155" s="897" t="s">
        <v>14</v>
      </c>
      <c r="AC155" s="897"/>
      <c r="AD155" s="897"/>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413</v>
      </c>
      <c r="AF156" s="415"/>
      <c r="AG156" s="415"/>
      <c r="AH156" s="415"/>
      <c r="AI156" s="415" t="s">
        <v>565</v>
      </c>
      <c r="AJ156" s="415"/>
      <c r="AK156" s="415"/>
      <c r="AL156" s="415"/>
      <c r="AM156" s="415" t="s">
        <v>381</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2" t="s">
        <v>57</v>
      </c>
      <c r="Z158" s="893"/>
      <c r="AA158" s="894"/>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5"/>
      <c r="H159" s="383"/>
      <c r="I159" s="383"/>
      <c r="J159" s="383"/>
      <c r="K159" s="383"/>
      <c r="L159" s="383"/>
      <c r="M159" s="383"/>
      <c r="N159" s="383"/>
      <c r="O159" s="384"/>
      <c r="P159" s="451"/>
      <c r="Q159" s="451"/>
      <c r="R159" s="451"/>
      <c r="S159" s="451"/>
      <c r="T159" s="451"/>
      <c r="U159" s="451"/>
      <c r="V159" s="451"/>
      <c r="W159" s="451"/>
      <c r="X159" s="452"/>
      <c r="Y159" s="896"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6" t="s">
        <v>13</v>
      </c>
      <c r="Z160" s="785"/>
      <c r="AA160" s="786"/>
      <c r="AB160" s="897" t="s">
        <v>14</v>
      </c>
      <c r="AC160" s="897"/>
      <c r="AD160" s="897"/>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413</v>
      </c>
      <c r="AF161" s="415"/>
      <c r="AG161" s="415"/>
      <c r="AH161" s="415"/>
      <c r="AI161" s="415" t="s">
        <v>565</v>
      </c>
      <c r="AJ161" s="415"/>
      <c r="AK161" s="415"/>
      <c r="AL161" s="415"/>
      <c r="AM161" s="415" t="s">
        <v>381</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2" t="s">
        <v>57</v>
      </c>
      <c r="Z163" s="893"/>
      <c r="AA163" s="894"/>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5"/>
      <c r="H164" s="383"/>
      <c r="I164" s="383"/>
      <c r="J164" s="383"/>
      <c r="K164" s="383"/>
      <c r="L164" s="383"/>
      <c r="M164" s="383"/>
      <c r="N164" s="383"/>
      <c r="O164" s="384"/>
      <c r="P164" s="451"/>
      <c r="Q164" s="451"/>
      <c r="R164" s="451"/>
      <c r="S164" s="451"/>
      <c r="T164" s="451"/>
      <c r="U164" s="451"/>
      <c r="V164" s="451"/>
      <c r="W164" s="451"/>
      <c r="X164" s="452"/>
      <c r="Y164" s="896"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576</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577</v>
      </c>
      <c r="B167" s="317"/>
      <c r="C167" s="317"/>
      <c r="D167" s="317"/>
      <c r="E167" s="317"/>
      <c r="F167" s="318"/>
      <c r="G167" s="350" t="s">
        <v>569</v>
      </c>
      <c r="H167" s="351"/>
      <c r="I167" s="351"/>
      <c r="J167" s="351"/>
      <c r="K167" s="351"/>
      <c r="L167" s="351"/>
      <c r="M167" s="351"/>
      <c r="N167" s="351"/>
      <c r="O167" s="351"/>
      <c r="P167" s="352" t="s">
        <v>568</v>
      </c>
      <c r="Q167" s="351"/>
      <c r="R167" s="351"/>
      <c r="S167" s="351"/>
      <c r="T167" s="351"/>
      <c r="U167" s="351"/>
      <c r="V167" s="351"/>
      <c r="W167" s="351"/>
      <c r="X167" s="353"/>
      <c r="Y167" s="354"/>
      <c r="Z167" s="355"/>
      <c r="AA167" s="356"/>
      <c r="AB167" s="401" t="s">
        <v>11</v>
      </c>
      <c r="AC167" s="401"/>
      <c r="AD167" s="401"/>
      <c r="AE167" s="415" t="s">
        <v>413</v>
      </c>
      <c r="AF167" s="415"/>
      <c r="AG167" s="415"/>
      <c r="AH167" s="415"/>
      <c r="AI167" s="415" t="s">
        <v>565</v>
      </c>
      <c r="AJ167" s="415"/>
      <c r="AK167" s="415"/>
      <c r="AL167" s="415"/>
      <c r="AM167" s="415" t="s">
        <v>381</v>
      </c>
      <c r="AN167" s="415"/>
      <c r="AO167" s="415"/>
      <c r="AP167" s="415"/>
      <c r="AQ167" s="410" t="s">
        <v>412</v>
      </c>
      <c r="AR167" s="411"/>
      <c r="AS167" s="411"/>
      <c r="AT167" s="412"/>
      <c r="AU167" s="410" t="s">
        <v>590</v>
      </c>
      <c r="AV167" s="411"/>
      <c r="AW167" s="411"/>
      <c r="AX167" s="413"/>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4"/>
      <c r="AV169" s="405"/>
      <c r="AW169" s="405"/>
      <c r="AX169" s="406"/>
      <c r="AY169">
        <f>$AY$167</f>
        <v>0</v>
      </c>
    </row>
    <row r="170" spans="1:60" ht="23.25" hidden="1" customHeight="1" x14ac:dyDescent="0.15">
      <c r="A170" s="461" t="s">
        <v>578</v>
      </c>
      <c r="B170" s="341"/>
      <c r="C170" s="341"/>
      <c r="D170" s="341"/>
      <c r="E170" s="341"/>
      <c r="F170" s="462"/>
      <c r="G170" s="223" t="s">
        <v>579</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413</v>
      </c>
      <c r="AF170" s="415"/>
      <c r="AG170" s="415"/>
      <c r="AH170" s="415"/>
      <c r="AI170" s="415" t="s">
        <v>565</v>
      </c>
      <c r="AJ170" s="415"/>
      <c r="AK170" s="415"/>
      <c r="AL170" s="415"/>
      <c r="AM170" s="415" t="s">
        <v>381</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580</v>
      </c>
      <c r="H171" s="395"/>
      <c r="I171" s="395"/>
      <c r="J171" s="395"/>
      <c r="K171" s="395"/>
      <c r="L171" s="395"/>
      <c r="M171" s="395"/>
      <c r="N171" s="395"/>
      <c r="O171" s="395"/>
      <c r="P171" s="395"/>
      <c r="Q171" s="395"/>
      <c r="R171" s="395"/>
      <c r="S171" s="395"/>
      <c r="T171" s="395"/>
      <c r="U171" s="395"/>
      <c r="V171" s="395"/>
      <c r="W171" s="395"/>
      <c r="X171" s="395"/>
      <c r="Y171" s="419" t="s">
        <v>578</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581</v>
      </c>
      <c r="Z172" s="399"/>
      <c r="AA172" s="400"/>
      <c r="AB172" s="425" t="s">
        <v>582</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233</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413</v>
      </c>
      <c r="AF173" s="415"/>
      <c r="AG173" s="415"/>
      <c r="AH173" s="415"/>
      <c r="AI173" s="415" t="s">
        <v>565</v>
      </c>
      <c r="AJ173" s="415"/>
      <c r="AK173" s="415"/>
      <c r="AL173" s="415"/>
      <c r="AM173" s="415" t="s">
        <v>381</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257</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570</v>
      </c>
      <c r="B180" s="316" t="s">
        <v>571</v>
      </c>
      <c r="C180" s="317"/>
      <c r="D180" s="317"/>
      <c r="E180" s="317"/>
      <c r="F180" s="318"/>
      <c r="G180" s="322" t="s">
        <v>572</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413</v>
      </c>
      <c r="AF185" s="415"/>
      <c r="AG185" s="415"/>
      <c r="AH185" s="415"/>
      <c r="AI185" s="415" t="s">
        <v>565</v>
      </c>
      <c r="AJ185" s="415"/>
      <c r="AK185" s="415"/>
      <c r="AL185" s="415"/>
      <c r="AM185" s="415" t="s">
        <v>381</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2" t="s">
        <v>57</v>
      </c>
      <c r="Z187" s="893"/>
      <c r="AA187" s="894"/>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5"/>
      <c r="H188" s="383"/>
      <c r="I188" s="383"/>
      <c r="J188" s="383"/>
      <c r="K188" s="383"/>
      <c r="L188" s="383"/>
      <c r="M188" s="383"/>
      <c r="N188" s="383"/>
      <c r="O188" s="384"/>
      <c r="P188" s="451"/>
      <c r="Q188" s="451"/>
      <c r="R188" s="451"/>
      <c r="S188" s="451"/>
      <c r="T188" s="451"/>
      <c r="U188" s="451"/>
      <c r="V188" s="451"/>
      <c r="W188" s="451"/>
      <c r="X188" s="452"/>
      <c r="Y188" s="896"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6" t="s">
        <v>13</v>
      </c>
      <c r="Z189" s="785"/>
      <c r="AA189" s="786"/>
      <c r="AB189" s="897" t="s">
        <v>14</v>
      </c>
      <c r="AC189" s="897"/>
      <c r="AD189" s="897"/>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413</v>
      </c>
      <c r="AF190" s="415"/>
      <c r="AG190" s="415"/>
      <c r="AH190" s="415"/>
      <c r="AI190" s="415" t="s">
        <v>565</v>
      </c>
      <c r="AJ190" s="415"/>
      <c r="AK190" s="415"/>
      <c r="AL190" s="415"/>
      <c r="AM190" s="415" t="s">
        <v>381</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2" t="s">
        <v>57</v>
      </c>
      <c r="Z192" s="893"/>
      <c r="AA192" s="894"/>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5"/>
      <c r="H193" s="383"/>
      <c r="I193" s="383"/>
      <c r="J193" s="383"/>
      <c r="K193" s="383"/>
      <c r="L193" s="383"/>
      <c r="M193" s="383"/>
      <c r="N193" s="383"/>
      <c r="O193" s="384"/>
      <c r="P193" s="451"/>
      <c r="Q193" s="451"/>
      <c r="R193" s="451"/>
      <c r="S193" s="451"/>
      <c r="T193" s="451"/>
      <c r="U193" s="451"/>
      <c r="V193" s="451"/>
      <c r="W193" s="451"/>
      <c r="X193" s="452"/>
      <c r="Y193" s="896"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6" t="s">
        <v>13</v>
      </c>
      <c r="Z194" s="785"/>
      <c r="AA194" s="786"/>
      <c r="AB194" s="897" t="s">
        <v>14</v>
      </c>
      <c r="AC194" s="897"/>
      <c r="AD194" s="897"/>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413</v>
      </c>
      <c r="AF195" s="415"/>
      <c r="AG195" s="415"/>
      <c r="AH195" s="415"/>
      <c r="AI195" s="415" t="s">
        <v>565</v>
      </c>
      <c r="AJ195" s="415"/>
      <c r="AK195" s="415"/>
      <c r="AL195" s="415"/>
      <c r="AM195" s="415" t="s">
        <v>381</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2" t="s">
        <v>57</v>
      </c>
      <c r="Z197" s="893"/>
      <c r="AA197" s="894"/>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5"/>
      <c r="H198" s="383"/>
      <c r="I198" s="383"/>
      <c r="J198" s="383"/>
      <c r="K198" s="383"/>
      <c r="L198" s="383"/>
      <c r="M198" s="383"/>
      <c r="N198" s="383"/>
      <c r="O198" s="384"/>
      <c r="P198" s="451"/>
      <c r="Q198" s="451"/>
      <c r="R198" s="451"/>
      <c r="S198" s="451"/>
      <c r="T198" s="451"/>
      <c r="U198" s="451"/>
      <c r="V198" s="451"/>
      <c r="W198" s="451"/>
      <c r="X198" s="452"/>
      <c r="Y198" s="896"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1" t="s">
        <v>234</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230</v>
      </c>
      <c r="X200" s="555"/>
      <c r="Y200" s="558"/>
      <c r="Z200" s="558"/>
      <c r="AA200" s="559"/>
      <c r="AB200" s="552" t="s">
        <v>11</v>
      </c>
      <c r="AC200" s="549"/>
      <c r="AD200" s="550"/>
      <c r="AE200" s="415" t="s">
        <v>413</v>
      </c>
      <c r="AF200" s="415"/>
      <c r="AG200" s="415"/>
      <c r="AH200" s="415"/>
      <c r="AI200" s="415" t="s">
        <v>565</v>
      </c>
      <c r="AJ200" s="415"/>
      <c r="AK200" s="415"/>
      <c r="AL200" s="415"/>
      <c r="AM200" s="415" t="s">
        <v>381</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247</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247</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248</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237</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246</v>
      </c>
      <c r="X205" s="576"/>
      <c r="Y205" s="540" t="s">
        <v>12</v>
      </c>
      <c r="Z205" s="540"/>
      <c r="AA205" s="541"/>
      <c r="AB205" s="542" t="s">
        <v>247</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247</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248</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234</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413</v>
      </c>
      <c r="AF208" s="136"/>
      <c r="AG208" s="136"/>
      <c r="AH208" s="136"/>
      <c r="AI208" s="415" t="s">
        <v>565</v>
      </c>
      <c r="AJ208" s="415"/>
      <c r="AK208" s="415"/>
      <c r="AL208" s="415"/>
      <c r="AM208" s="415" t="s">
        <v>381</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260</v>
      </c>
      <c r="B213" s="646"/>
      <c r="C213" s="646"/>
      <c r="D213" s="646"/>
      <c r="E213" s="570" t="s">
        <v>222</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573</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229</v>
      </c>
      <c r="AP214" s="662"/>
      <c r="AQ214" s="662"/>
      <c r="AR214" s="81" t="s">
        <v>228</v>
      </c>
      <c r="AS214" s="661"/>
      <c r="AT214" s="662"/>
      <c r="AU214" s="662"/>
      <c r="AV214" s="662"/>
      <c r="AW214" s="662"/>
      <c r="AX214" s="663"/>
      <c r="AY214">
        <f>COUNTIF($AR$214,"☑")</f>
        <v>0</v>
      </c>
    </row>
    <row r="215" spans="1:51" ht="45" customHeight="1" x14ac:dyDescent="0.15">
      <c r="A215" s="651" t="s">
        <v>280</v>
      </c>
      <c r="B215" s="652"/>
      <c r="C215" s="654" t="s">
        <v>178</v>
      </c>
      <c r="D215" s="652"/>
      <c r="E215" s="655" t="s">
        <v>194</v>
      </c>
      <c r="F215" s="656"/>
      <c r="G215" s="657" t="s">
        <v>626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627</v>
      </c>
      <c r="H216" s="139"/>
      <c r="I216" s="139"/>
      <c r="J216" s="139"/>
      <c r="K216" s="139"/>
      <c r="L216" s="139"/>
      <c r="M216" s="139"/>
      <c r="N216" s="139"/>
      <c r="O216" s="139"/>
      <c r="P216" s="139"/>
      <c r="Q216" s="139"/>
      <c r="R216" s="139"/>
      <c r="S216" s="139"/>
      <c r="T216" s="139"/>
      <c r="U216" s="139"/>
      <c r="V216" s="140"/>
      <c r="W216" s="629" t="s">
        <v>583</v>
      </c>
      <c r="X216" s="630"/>
      <c r="Y216" s="630"/>
      <c r="Z216" s="630"/>
      <c r="AA216" s="631"/>
      <c r="AB216" s="632" t="s">
        <v>760</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584</v>
      </c>
      <c r="X217" s="636"/>
      <c r="Y217" s="636"/>
      <c r="Z217" s="636"/>
      <c r="AA217" s="637"/>
      <c r="AB217" s="632" t="s">
        <v>761</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596</v>
      </c>
      <c r="D218" s="639"/>
      <c r="E218" s="455" t="s">
        <v>276</v>
      </c>
      <c r="F218" s="457"/>
      <c r="G218" s="619" t="s">
        <v>181</v>
      </c>
      <c r="H218" s="620"/>
      <c r="I218" s="620"/>
      <c r="J218" s="642" t="s">
        <v>756</v>
      </c>
      <c r="K218" s="643"/>
      <c r="L218" s="643"/>
      <c r="M218" s="643"/>
      <c r="N218" s="643"/>
      <c r="O218" s="643"/>
      <c r="P218" s="643"/>
      <c r="Q218" s="643"/>
      <c r="R218" s="643"/>
      <c r="S218" s="643"/>
      <c r="T218" s="644"/>
      <c r="U218" s="617" t="s">
        <v>759</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597</v>
      </c>
      <c r="H219" s="620"/>
      <c r="I219" s="620"/>
      <c r="J219" s="620"/>
      <c r="K219" s="620"/>
      <c r="L219" s="620"/>
      <c r="M219" s="620"/>
      <c r="N219" s="620"/>
      <c r="O219" s="620"/>
      <c r="P219" s="620"/>
      <c r="Q219" s="620"/>
      <c r="R219" s="620"/>
      <c r="S219" s="620"/>
      <c r="T219" s="620"/>
      <c r="U219" s="616" t="s">
        <v>756</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584</v>
      </c>
      <c r="H220" s="620"/>
      <c r="I220" s="620"/>
      <c r="J220" s="620"/>
      <c r="K220" s="620"/>
      <c r="L220" s="620"/>
      <c r="M220" s="620"/>
      <c r="N220" s="620"/>
      <c r="O220" s="620"/>
      <c r="P220" s="620"/>
      <c r="Q220" s="620"/>
      <c r="R220" s="620"/>
      <c r="S220" s="620"/>
      <c r="T220" s="620"/>
      <c r="U220" s="144" t="s">
        <v>756</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623</v>
      </c>
      <c r="AE223" s="706"/>
      <c r="AF223" s="706"/>
      <c r="AG223" s="707" t="s">
        <v>628</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623</v>
      </c>
      <c r="AE224" s="687"/>
      <c r="AF224" s="687"/>
      <c r="AG224" s="713" t="s">
        <v>629</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623</v>
      </c>
      <c r="AE225" s="720"/>
      <c r="AF225" s="720"/>
      <c r="AG225" s="677" t="s">
        <v>629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623</v>
      </c>
      <c r="AE226" s="675"/>
      <c r="AF226" s="675"/>
      <c r="AG226" s="361" t="s">
        <v>631</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258</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630</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630</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623</v>
      </c>
      <c r="AE229" s="739"/>
      <c r="AF229" s="739"/>
      <c r="AG229" s="740" t="s">
        <v>633</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623</v>
      </c>
      <c r="AE230" s="687"/>
      <c r="AF230" s="687"/>
      <c r="AG230" s="713" t="s">
        <v>634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623</v>
      </c>
      <c r="AE231" s="687"/>
      <c r="AF231" s="687"/>
      <c r="AG231" s="713" t="s">
        <v>635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623</v>
      </c>
      <c r="AE232" s="687"/>
      <c r="AF232" s="687"/>
      <c r="AG232" s="713" t="s">
        <v>636</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231</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632</v>
      </c>
      <c r="AE233" s="720"/>
      <c r="AF233" s="720"/>
      <c r="AG233" s="735" t="s">
        <v>611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232</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623</v>
      </c>
      <c r="AE234" s="687"/>
      <c r="AF234" s="688"/>
      <c r="AG234" s="713" t="s">
        <v>637</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219</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623</v>
      </c>
      <c r="AE235" s="728"/>
      <c r="AF235" s="729"/>
      <c r="AG235" s="730" t="s">
        <v>638</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220</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623</v>
      </c>
      <c r="AE236" s="739"/>
      <c r="AF236" s="749"/>
      <c r="AG236" s="740" t="s">
        <v>639</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623</v>
      </c>
      <c r="AE237" s="754"/>
      <c r="AF237" s="754"/>
      <c r="AG237" s="713" t="s">
        <v>640</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623</v>
      </c>
      <c r="AE238" s="687"/>
      <c r="AF238" s="687"/>
      <c r="AG238" s="713" t="s">
        <v>641</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623</v>
      </c>
      <c r="AE239" s="687"/>
      <c r="AF239" s="687"/>
      <c r="AG239" s="743" t="s">
        <v>642</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632</v>
      </c>
      <c r="AE240" s="675"/>
      <c r="AF240" s="766"/>
      <c r="AG240" s="361"/>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648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756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723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757</v>
      </c>
      <c r="B254" s="119"/>
      <c r="C254" s="119"/>
      <c r="D254" s="119"/>
      <c r="E254" s="120"/>
      <c r="F254" s="774" t="s">
        <v>758</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273.75" customHeight="1" thickBot="1" x14ac:dyDescent="0.2">
      <c r="A256" s="780" t="s">
        <v>644</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235</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274</v>
      </c>
      <c r="B258" s="785"/>
      <c r="C258" s="785"/>
      <c r="D258" s="786"/>
      <c r="E258" s="770" t="s">
        <v>615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273</v>
      </c>
      <c r="B259" s="136"/>
      <c r="C259" s="136"/>
      <c r="D259" s="136"/>
      <c r="E259" s="770" t="s">
        <v>616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272</v>
      </c>
      <c r="B260" s="136"/>
      <c r="C260" s="136"/>
      <c r="D260" s="136"/>
      <c r="E260" s="770" t="s">
        <v>617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271</v>
      </c>
      <c r="B261" s="136"/>
      <c r="C261" s="136"/>
      <c r="D261" s="136"/>
      <c r="E261" s="770" t="s">
        <v>618</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270</v>
      </c>
      <c r="B262" s="136"/>
      <c r="C262" s="136"/>
      <c r="D262" s="136"/>
      <c r="E262" s="770" t="s">
        <v>619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269</v>
      </c>
      <c r="B263" s="136"/>
      <c r="C263" s="136"/>
      <c r="D263" s="136"/>
      <c r="E263" s="770" t="s">
        <v>620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268</v>
      </c>
      <c r="B264" s="136"/>
      <c r="C264" s="136"/>
      <c r="D264" s="136"/>
      <c r="E264" s="770" t="s">
        <v>621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267</v>
      </c>
      <c r="B265" s="136"/>
      <c r="C265" s="136"/>
      <c r="D265" s="136"/>
      <c r="E265" s="770" t="s">
        <v>622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413</v>
      </c>
      <c r="B266" s="136"/>
      <c r="C266" s="136"/>
      <c r="D266" s="136"/>
      <c r="E266" s="789" t="s">
        <v>604</v>
      </c>
      <c r="F266" s="790"/>
      <c r="G266" s="790"/>
      <c r="H266" s="77" t="str">
        <f>IF(E266="","","-")</f>
        <v>-</v>
      </c>
      <c r="I266" s="790"/>
      <c r="J266" s="790"/>
      <c r="K266" s="77" t="str">
        <f>IF(I266="","","-")</f>
        <v/>
      </c>
      <c r="L266" s="106">
        <v>172</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593</v>
      </c>
      <c r="B267" s="136"/>
      <c r="C267" s="136"/>
      <c r="D267" s="136"/>
      <c r="E267" s="789" t="s">
        <v>604</v>
      </c>
      <c r="F267" s="790"/>
      <c r="G267" s="790"/>
      <c r="H267" s="77"/>
      <c r="I267" s="790"/>
      <c r="J267" s="790"/>
      <c r="K267" s="77"/>
      <c r="L267" s="106">
        <v>175</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381</v>
      </c>
      <c r="B268" s="136"/>
      <c r="C268" s="136"/>
      <c r="D268" s="136"/>
      <c r="E268" s="792">
        <v>2021</v>
      </c>
      <c r="F268" s="137"/>
      <c r="G268" s="790" t="s">
        <v>625</v>
      </c>
      <c r="H268" s="790"/>
      <c r="I268" s="790"/>
      <c r="J268" s="137">
        <v>20</v>
      </c>
      <c r="K268" s="137"/>
      <c r="L268" s="106">
        <v>178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261</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263</v>
      </c>
      <c r="B308" s="797"/>
      <c r="C308" s="797"/>
      <c r="D308" s="797"/>
      <c r="E308" s="797"/>
      <c r="F308" s="798"/>
      <c r="G308" s="802" t="s">
        <v>649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725</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8.5" customHeight="1" x14ac:dyDescent="0.15">
      <c r="A310" s="799"/>
      <c r="B310" s="800"/>
      <c r="C310" s="800"/>
      <c r="D310" s="800"/>
      <c r="E310" s="800"/>
      <c r="F310" s="801"/>
      <c r="G310" s="823" t="s">
        <v>650</v>
      </c>
      <c r="H310" s="824"/>
      <c r="I310" s="824"/>
      <c r="J310" s="824"/>
      <c r="K310" s="825"/>
      <c r="L310" s="826" t="s">
        <v>651</v>
      </c>
      <c r="M310" s="827"/>
      <c r="N310" s="827"/>
      <c r="O310" s="827"/>
      <c r="P310" s="827"/>
      <c r="Q310" s="827"/>
      <c r="R310" s="827"/>
      <c r="S310" s="827"/>
      <c r="T310" s="827"/>
      <c r="U310" s="827"/>
      <c r="V310" s="827"/>
      <c r="W310" s="827"/>
      <c r="X310" s="828"/>
      <c r="Y310" s="829">
        <v>29017</v>
      </c>
      <c r="Z310" s="830"/>
      <c r="AA310" s="830"/>
      <c r="AB310" s="831"/>
      <c r="AC310" s="823" t="s">
        <v>652</v>
      </c>
      <c r="AD310" s="824"/>
      <c r="AE310" s="824"/>
      <c r="AF310" s="824"/>
      <c r="AG310" s="825"/>
      <c r="AH310" s="826" t="s">
        <v>714</v>
      </c>
      <c r="AI310" s="827"/>
      <c r="AJ310" s="827"/>
      <c r="AK310" s="827"/>
      <c r="AL310" s="827"/>
      <c r="AM310" s="827"/>
      <c r="AN310" s="827"/>
      <c r="AO310" s="827"/>
      <c r="AP310" s="827"/>
      <c r="AQ310" s="827"/>
      <c r="AR310" s="827"/>
      <c r="AS310" s="827"/>
      <c r="AT310" s="828"/>
      <c r="AU310" s="829">
        <v>543</v>
      </c>
      <c r="AV310" s="830"/>
      <c r="AW310" s="830"/>
      <c r="AX310" s="832"/>
    </row>
    <row r="311" spans="1:50" ht="26.25"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6.25"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6.25"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6.25"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6.25"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6.25"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6.25"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6.25"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6.25"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6.25" customHeight="1" thickBo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29017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543</v>
      </c>
      <c r="AV320" s="839"/>
      <c r="AW320" s="839"/>
      <c r="AX320" s="841"/>
    </row>
    <row r="321" spans="1:51" ht="24.75" customHeight="1" x14ac:dyDescent="0.15">
      <c r="A321" s="799"/>
      <c r="B321" s="800"/>
      <c r="C321" s="800"/>
      <c r="D321" s="800"/>
      <c r="E321" s="800"/>
      <c r="F321" s="801"/>
      <c r="G321" s="802" t="s">
        <v>653</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726</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2</v>
      </c>
    </row>
    <row r="322" spans="1:51" ht="24.75"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2</v>
      </c>
    </row>
    <row r="323" spans="1:51" ht="28.5" customHeight="1" x14ac:dyDescent="0.15">
      <c r="A323" s="799"/>
      <c r="B323" s="800"/>
      <c r="C323" s="800"/>
      <c r="D323" s="800"/>
      <c r="E323" s="800"/>
      <c r="F323" s="801"/>
      <c r="G323" s="823" t="s">
        <v>654</v>
      </c>
      <c r="H323" s="824"/>
      <c r="I323" s="824"/>
      <c r="J323" s="824"/>
      <c r="K323" s="825"/>
      <c r="L323" s="826" t="s">
        <v>655</v>
      </c>
      <c r="M323" s="827"/>
      <c r="N323" s="827"/>
      <c r="O323" s="827"/>
      <c r="P323" s="827"/>
      <c r="Q323" s="827"/>
      <c r="R323" s="827"/>
      <c r="S323" s="827"/>
      <c r="T323" s="827"/>
      <c r="U323" s="827"/>
      <c r="V323" s="827"/>
      <c r="W323" s="827"/>
      <c r="X323" s="828"/>
      <c r="Y323" s="829">
        <v>179</v>
      </c>
      <c r="Z323" s="830"/>
      <c r="AA323" s="830"/>
      <c r="AB323" s="831"/>
      <c r="AC323" s="823" t="s">
        <v>656</v>
      </c>
      <c r="AD323" s="824"/>
      <c r="AE323" s="824"/>
      <c r="AF323" s="824"/>
      <c r="AG323" s="825"/>
      <c r="AH323" s="826" t="s">
        <v>707</v>
      </c>
      <c r="AI323" s="827"/>
      <c r="AJ323" s="827"/>
      <c r="AK323" s="827"/>
      <c r="AL323" s="827"/>
      <c r="AM323" s="827"/>
      <c r="AN323" s="827"/>
      <c r="AO323" s="827"/>
      <c r="AP323" s="827"/>
      <c r="AQ323" s="827"/>
      <c r="AR323" s="827"/>
      <c r="AS323" s="827"/>
      <c r="AT323" s="828"/>
      <c r="AU323" s="829">
        <v>225</v>
      </c>
      <c r="AV323" s="830"/>
      <c r="AW323" s="830"/>
      <c r="AX323" s="832"/>
      <c r="AY323">
        <f t="shared" si="11"/>
        <v>2</v>
      </c>
    </row>
    <row r="324" spans="1:51" ht="26.25"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2</v>
      </c>
    </row>
    <row r="325" spans="1:51" ht="26.25"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2</v>
      </c>
    </row>
    <row r="326" spans="1:51" ht="26.25"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2</v>
      </c>
    </row>
    <row r="327" spans="1:51" ht="26.25"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2</v>
      </c>
    </row>
    <row r="328" spans="1:51" ht="26.25"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2</v>
      </c>
    </row>
    <row r="329" spans="1:51" ht="26.25"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2</v>
      </c>
    </row>
    <row r="330" spans="1:51" ht="26.25"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2</v>
      </c>
    </row>
    <row r="331" spans="1:51" ht="26.25"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2</v>
      </c>
    </row>
    <row r="332" spans="1:51" ht="26.25"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2</v>
      </c>
    </row>
    <row r="333" spans="1:51" ht="26.25"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179</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225</v>
      </c>
      <c r="AV333" s="839"/>
      <c r="AW333" s="839"/>
      <c r="AX333" s="841"/>
      <c r="AY333">
        <f t="shared" si="11"/>
        <v>2</v>
      </c>
    </row>
    <row r="334" spans="1:51" ht="24.75" customHeight="1" x14ac:dyDescent="0.15">
      <c r="A334" s="799"/>
      <c r="B334" s="800"/>
      <c r="C334" s="800"/>
      <c r="D334" s="800"/>
      <c r="E334" s="800"/>
      <c r="F334" s="801"/>
      <c r="G334" s="802" t="s">
        <v>657</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217</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1</v>
      </c>
    </row>
    <row r="335" spans="1:51" ht="24.75"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1</v>
      </c>
    </row>
    <row r="336" spans="1:51" ht="28.5" customHeight="1" x14ac:dyDescent="0.15">
      <c r="A336" s="799"/>
      <c r="B336" s="800"/>
      <c r="C336" s="800"/>
      <c r="D336" s="800"/>
      <c r="E336" s="800"/>
      <c r="F336" s="801"/>
      <c r="G336" s="823" t="s">
        <v>658</v>
      </c>
      <c r="H336" s="824"/>
      <c r="I336" s="824"/>
      <c r="J336" s="824"/>
      <c r="K336" s="825"/>
      <c r="L336" s="826"/>
      <c r="M336" s="827"/>
      <c r="N336" s="827"/>
      <c r="O336" s="827"/>
      <c r="P336" s="827"/>
      <c r="Q336" s="827"/>
      <c r="R336" s="827"/>
      <c r="S336" s="827"/>
      <c r="T336" s="827"/>
      <c r="U336" s="827"/>
      <c r="V336" s="827"/>
      <c r="W336" s="827"/>
      <c r="X336" s="828"/>
      <c r="Y336" s="829">
        <v>10</v>
      </c>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1</v>
      </c>
    </row>
    <row r="337" spans="1:51" ht="26.25"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1</v>
      </c>
    </row>
    <row r="338" spans="1:51" ht="26.25"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1</v>
      </c>
    </row>
    <row r="339" spans="1:51" ht="26.25"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1</v>
      </c>
    </row>
    <row r="340" spans="1:51" ht="26.25"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1</v>
      </c>
    </row>
    <row r="341" spans="1:51" ht="26.25"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1</v>
      </c>
    </row>
    <row r="342" spans="1:51" ht="26.25"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1</v>
      </c>
    </row>
    <row r="343" spans="1:51" ht="26.25"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1</v>
      </c>
    </row>
    <row r="344" spans="1:51" ht="26.25"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1</v>
      </c>
    </row>
    <row r="345" spans="1:51" ht="26.25"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1</v>
      </c>
    </row>
    <row r="346" spans="1:51" ht="24.75" customHeight="1" x14ac:dyDescent="0.1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10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1</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0.2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0.2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0.2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0.2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0.2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0.2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0.2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0.2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0.2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0.2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574</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229</v>
      </c>
      <c r="AM360" s="846"/>
      <c r="AN360" s="846"/>
      <c r="AO360" s="79" t="s">
        <v>228</v>
      </c>
      <c r="AP360" s="21"/>
      <c r="AQ360" s="21"/>
      <c r="AR360" s="21"/>
      <c r="AS360" s="21"/>
      <c r="AT360" s="21"/>
      <c r="AU360" s="21"/>
      <c r="AV360" s="21"/>
      <c r="AW360" s="21"/>
      <c r="AX360" s="22"/>
      <c r="AY360">
        <f>COUNTIF($AO$360,"☑")</f>
        <v>0</v>
      </c>
    </row>
    <row r="361" spans="1:51" ht="10.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0.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227</v>
      </c>
      <c r="AD365" s="848"/>
      <c r="AE365" s="848"/>
      <c r="AF365" s="848"/>
      <c r="AG365" s="848"/>
      <c r="AH365" s="849" t="s">
        <v>245</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15">
      <c r="A366" s="858">
        <v>1</v>
      </c>
      <c r="B366" s="858">
        <v>1</v>
      </c>
      <c r="C366" s="859" t="s">
        <v>659</v>
      </c>
      <c r="D366" s="860"/>
      <c r="E366" s="860"/>
      <c r="F366" s="860"/>
      <c r="G366" s="860"/>
      <c r="H366" s="860"/>
      <c r="I366" s="860"/>
      <c r="J366" s="861" t="s">
        <v>281</v>
      </c>
      <c r="K366" s="862"/>
      <c r="L366" s="862"/>
      <c r="M366" s="862"/>
      <c r="N366" s="862"/>
      <c r="O366" s="862"/>
      <c r="P366" s="863" t="s">
        <v>660</v>
      </c>
      <c r="Q366" s="864"/>
      <c r="R366" s="864"/>
      <c r="S366" s="864"/>
      <c r="T366" s="864"/>
      <c r="U366" s="864"/>
      <c r="V366" s="864"/>
      <c r="W366" s="864"/>
      <c r="X366" s="864"/>
      <c r="Y366" s="865">
        <v>29017</v>
      </c>
      <c r="Z366" s="866"/>
      <c r="AA366" s="866"/>
      <c r="AB366" s="867"/>
      <c r="AC366" s="868"/>
      <c r="AD366" s="869"/>
      <c r="AE366" s="869"/>
      <c r="AF366" s="869"/>
      <c r="AG366" s="869"/>
      <c r="AH366" s="852" t="s">
        <v>667</v>
      </c>
      <c r="AI366" s="853"/>
      <c r="AJ366" s="853"/>
      <c r="AK366" s="853"/>
      <c r="AL366" s="854" t="s">
        <v>667</v>
      </c>
      <c r="AM366" s="855"/>
      <c r="AN366" s="855"/>
      <c r="AO366" s="856"/>
      <c r="AP366" s="857"/>
      <c r="AQ366" s="857"/>
      <c r="AR366" s="857"/>
      <c r="AS366" s="857"/>
      <c r="AT366" s="857"/>
      <c r="AU366" s="857"/>
      <c r="AV366" s="857"/>
      <c r="AW366" s="857"/>
      <c r="AX366" s="857"/>
    </row>
    <row r="367" spans="1:51" ht="30" customHeight="1" x14ac:dyDescent="0.15">
      <c r="A367" s="858">
        <v>2</v>
      </c>
      <c r="B367" s="858">
        <v>1</v>
      </c>
      <c r="C367" s="859" t="s">
        <v>661</v>
      </c>
      <c r="D367" s="860"/>
      <c r="E367" s="860"/>
      <c r="F367" s="860"/>
      <c r="G367" s="860"/>
      <c r="H367" s="860"/>
      <c r="I367" s="860"/>
      <c r="J367" s="861" t="s">
        <v>281</v>
      </c>
      <c r="K367" s="862"/>
      <c r="L367" s="862"/>
      <c r="M367" s="862"/>
      <c r="N367" s="862"/>
      <c r="O367" s="862"/>
      <c r="P367" s="863" t="s">
        <v>662</v>
      </c>
      <c r="Q367" s="864"/>
      <c r="R367" s="864"/>
      <c r="S367" s="864"/>
      <c r="T367" s="864"/>
      <c r="U367" s="864"/>
      <c r="V367" s="864"/>
      <c r="W367" s="864"/>
      <c r="X367" s="864"/>
      <c r="Y367" s="865">
        <v>23161</v>
      </c>
      <c r="Z367" s="866"/>
      <c r="AA367" s="866"/>
      <c r="AB367" s="867"/>
      <c r="AC367" s="868"/>
      <c r="AD367" s="869"/>
      <c r="AE367" s="869"/>
      <c r="AF367" s="869"/>
      <c r="AG367" s="869"/>
      <c r="AH367" s="852" t="s">
        <v>611</v>
      </c>
      <c r="AI367" s="853"/>
      <c r="AJ367" s="853"/>
      <c r="AK367" s="853"/>
      <c r="AL367" s="854" t="s">
        <v>667</v>
      </c>
      <c r="AM367" s="855"/>
      <c r="AN367" s="855"/>
      <c r="AO367" s="856"/>
      <c r="AP367" s="857"/>
      <c r="AQ367" s="857"/>
      <c r="AR367" s="857"/>
      <c r="AS367" s="857"/>
      <c r="AT367" s="857"/>
      <c r="AU367" s="857"/>
      <c r="AV367" s="857"/>
      <c r="AW367" s="857"/>
      <c r="AX367" s="857"/>
      <c r="AY367">
        <f>COUNTA($C$367)</f>
        <v>1</v>
      </c>
    </row>
    <row r="368" spans="1:51" ht="30" customHeight="1" x14ac:dyDescent="0.15">
      <c r="A368" s="858">
        <v>3</v>
      </c>
      <c r="B368" s="858">
        <v>1</v>
      </c>
      <c r="C368" s="859" t="s">
        <v>663</v>
      </c>
      <c r="D368" s="860"/>
      <c r="E368" s="860"/>
      <c r="F368" s="860"/>
      <c r="G368" s="860"/>
      <c r="H368" s="860"/>
      <c r="I368" s="860"/>
      <c r="J368" s="861" t="s">
        <v>281</v>
      </c>
      <c r="K368" s="862"/>
      <c r="L368" s="862"/>
      <c r="M368" s="862"/>
      <c r="N368" s="862"/>
      <c r="O368" s="862"/>
      <c r="P368" s="863" t="s">
        <v>662</v>
      </c>
      <c r="Q368" s="864"/>
      <c r="R368" s="864"/>
      <c r="S368" s="864"/>
      <c r="T368" s="864"/>
      <c r="U368" s="864"/>
      <c r="V368" s="864"/>
      <c r="W368" s="864"/>
      <c r="X368" s="864"/>
      <c r="Y368" s="865">
        <v>20909</v>
      </c>
      <c r="Z368" s="866"/>
      <c r="AA368" s="866"/>
      <c r="AB368" s="867"/>
      <c r="AC368" s="868"/>
      <c r="AD368" s="869"/>
      <c r="AE368" s="869"/>
      <c r="AF368" s="869"/>
      <c r="AG368" s="869"/>
      <c r="AH368" s="870" t="s">
        <v>611</v>
      </c>
      <c r="AI368" s="871"/>
      <c r="AJ368" s="871"/>
      <c r="AK368" s="871"/>
      <c r="AL368" s="854" t="s">
        <v>667</v>
      </c>
      <c r="AM368" s="855"/>
      <c r="AN368" s="855"/>
      <c r="AO368" s="856"/>
      <c r="AP368" s="857"/>
      <c r="AQ368" s="857"/>
      <c r="AR368" s="857"/>
      <c r="AS368" s="857"/>
      <c r="AT368" s="857"/>
      <c r="AU368" s="857"/>
      <c r="AV368" s="857"/>
      <c r="AW368" s="857"/>
      <c r="AX368" s="857"/>
      <c r="AY368">
        <f>COUNTA($C$368)</f>
        <v>1</v>
      </c>
    </row>
    <row r="369" spans="1:51" ht="30" customHeight="1" x14ac:dyDescent="0.15">
      <c r="A369" s="858">
        <v>4</v>
      </c>
      <c r="B369" s="858">
        <v>1</v>
      </c>
      <c r="C369" s="859" t="s">
        <v>682</v>
      </c>
      <c r="D369" s="860"/>
      <c r="E369" s="860"/>
      <c r="F369" s="860"/>
      <c r="G369" s="860"/>
      <c r="H369" s="860"/>
      <c r="I369" s="860"/>
      <c r="J369" s="861" t="s">
        <v>281</v>
      </c>
      <c r="K369" s="862"/>
      <c r="L369" s="862"/>
      <c r="M369" s="862"/>
      <c r="N369" s="862"/>
      <c r="O369" s="862"/>
      <c r="P369" s="863" t="s">
        <v>662</v>
      </c>
      <c r="Q369" s="864"/>
      <c r="R369" s="864"/>
      <c r="S369" s="864"/>
      <c r="T369" s="864"/>
      <c r="U369" s="864"/>
      <c r="V369" s="864"/>
      <c r="W369" s="864"/>
      <c r="X369" s="864"/>
      <c r="Y369" s="865">
        <v>17611</v>
      </c>
      <c r="Z369" s="866"/>
      <c r="AA369" s="866"/>
      <c r="AB369" s="867"/>
      <c r="AC369" s="868"/>
      <c r="AD369" s="869"/>
      <c r="AE369" s="869"/>
      <c r="AF369" s="869"/>
      <c r="AG369" s="869"/>
      <c r="AH369" s="870" t="s">
        <v>611</v>
      </c>
      <c r="AI369" s="871"/>
      <c r="AJ369" s="871"/>
      <c r="AK369" s="871"/>
      <c r="AL369" s="854" t="s">
        <v>667</v>
      </c>
      <c r="AM369" s="855"/>
      <c r="AN369" s="855"/>
      <c r="AO369" s="856"/>
      <c r="AP369" s="857"/>
      <c r="AQ369" s="857"/>
      <c r="AR369" s="857"/>
      <c r="AS369" s="857"/>
      <c r="AT369" s="857"/>
      <c r="AU369" s="857"/>
      <c r="AV369" s="857"/>
      <c r="AW369" s="857"/>
      <c r="AX369" s="857"/>
      <c r="AY369">
        <f>COUNTA($C$369)</f>
        <v>1</v>
      </c>
    </row>
    <row r="370" spans="1:51" ht="30" customHeight="1" x14ac:dyDescent="0.15">
      <c r="A370" s="858">
        <v>5</v>
      </c>
      <c r="B370" s="858">
        <v>1</v>
      </c>
      <c r="C370" s="859" t="s">
        <v>664</v>
      </c>
      <c r="D370" s="860"/>
      <c r="E370" s="860"/>
      <c r="F370" s="860"/>
      <c r="G370" s="860"/>
      <c r="H370" s="860"/>
      <c r="I370" s="860"/>
      <c r="J370" s="861" t="s">
        <v>281</v>
      </c>
      <c r="K370" s="862"/>
      <c r="L370" s="862"/>
      <c r="M370" s="862"/>
      <c r="N370" s="862"/>
      <c r="O370" s="862"/>
      <c r="P370" s="863" t="s">
        <v>662</v>
      </c>
      <c r="Q370" s="864"/>
      <c r="R370" s="864"/>
      <c r="S370" s="864"/>
      <c r="T370" s="864"/>
      <c r="U370" s="864"/>
      <c r="V370" s="864"/>
      <c r="W370" s="864"/>
      <c r="X370" s="864"/>
      <c r="Y370" s="865">
        <v>16927</v>
      </c>
      <c r="Z370" s="866"/>
      <c r="AA370" s="866"/>
      <c r="AB370" s="867"/>
      <c r="AC370" s="868"/>
      <c r="AD370" s="869"/>
      <c r="AE370" s="869"/>
      <c r="AF370" s="869"/>
      <c r="AG370" s="869"/>
      <c r="AH370" s="870" t="s">
        <v>611</v>
      </c>
      <c r="AI370" s="871"/>
      <c r="AJ370" s="871"/>
      <c r="AK370" s="871"/>
      <c r="AL370" s="854" t="s">
        <v>667</v>
      </c>
      <c r="AM370" s="855"/>
      <c r="AN370" s="855"/>
      <c r="AO370" s="856"/>
      <c r="AP370" s="857"/>
      <c r="AQ370" s="857"/>
      <c r="AR370" s="857"/>
      <c r="AS370" s="857"/>
      <c r="AT370" s="857"/>
      <c r="AU370" s="857"/>
      <c r="AV370" s="857"/>
      <c r="AW370" s="857"/>
      <c r="AX370" s="857"/>
      <c r="AY370">
        <f>COUNTA($C$370)</f>
        <v>1</v>
      </c>
    </row>
    <row r="371" spans="1:51" ht="30" customHeight="1" x14ac:dyDescent="0.15">
      <c r="A371" s="858">
        <v>6</v>
      </c>
      <c r="B371" s="858">
        <v>1</v>
      </c>
      <c r="C371" s="859" t="s">
        <v>683</v>
      </c>
      <c r="D371" s="860"/>
      <c r="E371" s="860"/>
      <c r="F371" s="860"/>
      <c r="G371" s="860"/>
      <c r="H371" s="860"/>
      <c r="I371" s="860"/>
      <c r="J371" s="861" t="s">
        <v>281</v>
      </c>
      <c r="K371" s="862"/>
      <c r="L371" s="862"/>
      <c r="M371" s="862"/>
      <c r="N371" s="862"/>
      <c r="O371" s="862"/>
      <c r="P371" s="863" t="s">
        <v>662</v>
      </c>
      <c r="Q371" s="864"/>
      <c r="R371" s="864"/>
      <c r="S371" s="864"/>
      <c r="T371" s="864"/>
      <c r="U371" s="864"/>
      <c r="V371" s="864"/>
      <c r="W371" s="864"/>
      <c r="X371" s="864"/>
      <c r="Y371" s="865">
        <v>15840</v>
      </c>
      <c r="Z371" s="866"/>
      <c r="AA371" s="866"/>
      <c r="AB371" s="867"/>
      <c r="AC371" s="868"/>
      <c r="AD371" s="869"/>
      <c r="AE371" s="869"/>
      <c r="AF371" s="869"/>
      <c r="AG371" s="869"/>
      <c r="AH371" s="870" t="s">
        <v>611</v>
      </c>
      <c r="AI371" s="871"/>
      <c r="AJ371" s="871"/>
      <c r="AK371" s="871"/>
      <c r="AL371" s="854" t="s">
        <v>667</v>
      </c>
      <c r="AM371" s="855"/>
      <c r="AN371" s="855"/>
      <c r="AO371" s="856"/>
      <c r="AP371" s="857"/>
      <c r="AQ371" s="857"/>
      <c r="AR371" s="857"/>
      <c r="AS371" s="857"/>
      <c r="AT371" s="857"/>
      <c r="AU371" s="857"/>
      <c r="AV371" s="857"/>
      <c r="AW371" s="857"/>
      <c r="AX371" s="857"/>
      <c r="AY371">
        <f>COUNTA($C$371)</f>
        <v>1</v>
      </c>
    </row>
    <row r="372" spans="1:51" ht="30" customHeight="1" x14ac:dyDescent="0.15">
      <c r="A372" s="858">
        <v>7</v>
      </c>
      <c r="B372" s="858">
        <v>1</v>
      </c>
      <c r="C372" s="859" t="s">
        <v>684</v>
      </c>
      <c r="D372" s="860"/>
      <c r="E372" s="860"/>
      <c r="F372" s="860"/>
      <c r="G372" s="860"/>
      <c r="H372" s="860"/>
      <c r="I372" s="860"/>
      <c r="J372" s="861" t="s">
        <v>281</v>
      </c>
      <c r="K372" s="862"/>
      <c r="L372" s="862"/>
      <c r="M372" s="862"/>
      <c r="N372" s="862"/>
      <c r="O372" s="862"/>
      <c r="P372" s="863" t="s">
        <v>662</v>
      </c>
      <c r="Q372" s="864"/>
      <c r="R372" s="864"/>
      <c r="S372" s="864"/>
      <c r="T372" s="864"/>
      <c r="U372" s="864"/>
      <c r="V372" s="864"/>
      <c r="W372" s="864"/>
      <c r="X372" s="864"/>
      <c r="Y372" s="865">
        <v>13925</v>
      </c>
      <c r="Z372" s="866"/>
      <c r="AA372" s="866"/>
      <c r="AB372" s="867"/>
      <c r="AC372" s="868"/>
      <c r="AD372" s="869"/>
      <c r="AE372" s="869"/>
      <c r="AF372" s="869"/>
      <c r="AG372" s="869"/>
      <c r="AH372" s="870" t="s">
        <v>611</v>
      </c>
      <c r="AI372" s="871"/>
      <c r="AJ372" s="871"/>
      <c r="AK372" s="871"/>
      <c r="AL372" s="854" t="s">
        <v>667</v>
      </c>
      <c r="AM372" s="855"/>
      <c r="AN372" s="855"/>
      <c r="AO372" s="856"/>
      <c r="AP372" s="857"/>
      <c r="AQ372" s="857"/>
      <c r="AR372" s="857"/>
      <c r="AS372" s="857"/>
      <c r="AT372" s="857"/>
      <c r="AU372" s="857"/>
      <c r="AV372" s="857"/>
      <c r="AW372" s="857"/>
      <c r="AX372" s="857"/>
      <c r="AY372">
        <f>COUNTA($C$372)</f>
        <v>1</v>
      </c>
    </row>
    <row r="373" spans="1:51" ht="30" customHeight="1" x14ac:dyDescent="0.15">
      <c r="A373" s="858">
        <v>8</v>
      </c>
      <c r="B373" s="858">
        <v>1</v>
      </c>
      <c r="C373" s="859" t="s">
        <v>665</v>
      </c>
      <c r="D373" s="860"/>
      <c r="E373" s="860"/>
      <c r="F373" s="860"/>
      <c r="G373" s="860"/>
      <c r="H373" s="860"/>
      <c r="I373" s="860"/>
      <c r="J373" s="861" t="s">
        <v>281</v>
      </c>
      <c r="K373" s="862"/>
      <c r="L373" s="862"/>
      <c r="M373" s="862"/>
      <c r="N373" s="862"/>
      <c r="O373" s="862"/>
      <c r="P373" s="863" t="s">
        <v>662</v>
      </c>
      <c r="Q373" s="864"/>
      <c r="R373" s="864"/>
      <c r="S373" s="864"/>
      <c r="T373" s="864"/>
      <c r="U373" s="864"/>
      <c r="V373" s="864"/>
      <c r="W373" s="864"/>
      <c r="X373" s="864"/>
      <c r="Y373" s="865">
        <v>12637</v>
      </c>
      <c r="Z373" s="866"/>
      <c r="AA373" s="866"/>
      <c r="AB373" s="867"/>
      <c r="AC373" s="868"/>
      <c r="AD373" s="869"/>
      <c r="AE373" s="869"/>
      <c r="AF373" s="869"/>
      <c r="AG373" s="869"/>
      <c r="AH373" s="870" t="s">
        <v>611</v>
      </c>
      <c r="AI373" s="871"/>
      <c r="AJ373" s="871"/>
      <c r="AK373" s="871"/>
      <c r="AL373" s="854" t="s">
        <v>667</v>
      </c>
      <c r="AM373" s="855"/>
      <c r="AN373" s="855"/>
      <c r="AO373" s="856"/>
      <c r="AP373" s="857"/>
      <c r="AQ373" s="857"/>
      <c r="AR373" s="857"/>
      <c r="AS373" s="857"/>
      <c r="AT373" s="857"/>
      <c r="AU373" s="857"/>
      <c r="AV373" s="857"/>
      <c r="AW373" s="857"/>
      <c r="AX373" s="857"/>
      <c r="AY373">
        <f>COUNTA($C$373)</f>
        <v>1</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227</v>
      </c>
      <c r="AD398" s="848"/>
      <c r="AE398" s="848"/>
      <c r="AF398" s="848"/>
      <c r="AG398" s="848"/>
      <c r="AH398" s="849" t="s">
        <v>245</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727</v>
      </c>
      <c r="D399" s="860"/>
      <c r="E399" s="860"/>
      <c r="F399" s="860"/>
      <c r="G399" s="860"/>
      <c r="H399" s="860"/>
      <c r="I399" s="860"/>
      <c r="J399" s="861">
        <v>3021001020759</v>
      </c>
      <c r="K399" s="862"/>
      <c r="L399" s="862"/>
      <c r="M399" s="862"/>
      <c r="N399" s="862"/>
      <c r="O399" s="862"/>
      <c r="P399" s="863" t="s">
        <v>685</v>
      </c>
      <c r="Q399" s="864"/>
      <c r="R399" s="864"/>
      <c r="S399" s="864"/>
      <c r="T399" s="864"/>
      <c r="U399" s="864"/>
      <c r="V399" s="864"/>
      <c r="W399" s="864"/>
      <c r="X399" s="864"/>
      <c r="Y399" s="865">
        <v>543</v>
      </c>
      <c r="Z399" s="866"/>
      <c r="AA399" s="866"/>
      <c r="AB399" s="867"/>
      <c r="AC399" s="868" t="s">
        <v>250</v>
      </c>
      <c r="AD399" s="869"/>
      <c r="AE399" s="869"/>
      <c r="AF399" s="869"/>
      <c r="AG399" s="869"/>
      <c r="AH399" s="852">
        <v>3</v>
      </c>
      <c r="AI399" s="853"/>
      <c r="AJ399" s="853"/>
      <c r="AK399" s="853"/>
      <c r="AL399" s="854">
        <v>91.4</v>
      </c>
      <c r="AM399" s="855"/>
      <c r="AN399" s="855"/>
      <c r="AO399" s="856"/>
      <c r="AP399" s="857"/>
      <c r="AQ399" s="857"/>
      <c r="AR399" s="857"/>
      <c r="AS399" s="857"/>
      <c r="AT399" s="857"/>
      <c r="AU399" s="857"/>
      <c r="AV399" s="857"/>
      <c r="AW399" s="857"/>
      <c r="AX399" s="857"/>
      <c r="AY399">
        <f>$AY$396</f>
        <v>1</v>
      </c>
    </row>
    <row r="400" spans="1:51" ht="30" customHeight="1" x14ac:dyDescent="0.15">
      <c r="A400" s="858">
        <v>2</v>
      </c>
      <c r="B400" s="858">
        <v>1</v>
      </c>
      <c r="C400" s="859" t="s">
        <v>732</v>
      </c>
      <c r="D400" s="860"/>
      <c r="E400" s="860"/>
      <c r="F400" s="860"/>
      <c r="G400" s="860"/>
      <c r="H400" s="860"/>
      <c r="I400" s="860"/>
      <c r="J400" s="861">
        <v>7010001042703</v>
      </c>
      <c r="K400" s="862"/>
      <c r="L400" s="862"/>
      <c r="M400" s="862"/>
      <c r="N400" s="862"/>
      <c r="O400" s="862"/>
      <c r="P400" s="863" t="s">
        <v>700</v>
      </c>
      <c r="Q400" s="864"/>
      <c r="R400" s="864"/>
      <c r="S400" s="864"/>
      <c r="T400" s="864"/>
      <c r="U400" s="864"/>
      <c r="V400" s="864"/>
      <c r="W400" s="864"/>
      <c r="X400" s="864"/>
      <c r="Y400" s="865">
        <v>497</v>
      </c>
      <c r="Z400" s="866"/>
      <c r="AA400" s="866"/>
      <c r="AB400" s="867"/>
      <c r="AC400" s="868" t="s">
        <v>250</v>
      </c>
      <c r="AD400" s="869"/>
      <c r="AE400" s="869"/>
      <c r="AF400" s="869"/>
      <c r="AG400" s="869"/>
      <c r="AH400" s="852">
        <v>1</v>
      </c>
      <c r="AI400" s="853"/>
      <c r="AJ400" s="853"/>
      <c r="AK400" s="853"/>
      <c r="AL400" s="854">
        <v>79.8</v>
      </c>
      <c r="AM400" s="855"/>
      <c r="AN400" s="855"/>
      <c r="AO400" s="856"/>
      <c r="AP400" s="857"/>
      <c r="AQ400" s="857"/>
      <c r="AR400" s="857"/>
      <c r="AS400" s="857"/>
      <c r="AT400" s="857"/>
      <c r="AU400" s="857"/>
      <c r="AV400" s="857"/>
      <c r="AW400" s="857"/>
      <c r="AX400" s="857"/>
      <c r="AY400">
        <f>COUNTA($C$400)</f>
        <v>1</v>
      </c>
    </row>
    <row r="401" spans="1:51" ht="30" customHeight="1" x14ac:dyDescent="0.15">
      <c r="A401" s="858">
        <v>3</v>
      </c>
      <c r="B401" s="858">
        <v>1</v>
      </c>
      <c r="C401" s="859" t="s">
        <v>750</v>
      </c>
      <c r="D401" s="860"/>
      <c r="E401" s="860"/>
      <c r="F401" s="860"/>
      <c r="G401" s="860"/>
      <c r="H401" s="860"/>
      <c r="I401" s="860"/>
      <c r="J401" s="861">
        <v>1010401015438</v>
      </c>
      <c r="K401" s="862"/>
      <c r="L401" s="862"/>
      <c r="M401" s="862"/>
      <c r="N401" s="862"/>
      <c r="O401" s="862"/>
      <c r="P401" s="863" t="s">
        <v>702</v>
      </c>
      <c r="Q401" s="864"/>
      <c r="R401" s="864"/>
      <c r="S401" s="864"/>
      <c r="T401" s="864"/>
      <c r="U401" s="864"/>
      <c r="V401" s="864"/>
      <c r="W401" s="864"/>
      <c r="X401" s="864"/>
      <c r="Y401" s="865">
        <v>387</v>
      </c>
      <c r="Z401" s="866"/>
      <c r="AA401" s="866"/>
      <c r="AB401" s="867"/>
      <c r="AC401" s="868" t="s">
        <v>250</v>
      </c>
      <c r="AD401" s="869"/>
      <c r="AE401" s="869"/>
      <c r="AF401" s="869"/>
      <c r="AG401" s="869"/>
      <c r="AH401" s="870">
        <v>5</v>
      </c>
      <c r="AI401" s="871"/>
      <c r="AJ401" s="871"/>
      <c r="AK401" s="871"/>
      <c r="AL401" s="854">
        <v>94.3</v>
      </c>
      <c r="AM401" s="855"/>
      <c r="AN401" s="855"/>
      <c r="AO401" s="856"/>
      <c r="AP401" s="857"/>
      <c r="AQ401" s="857"/>
      <c r="AR401" s="857"/>
      <c r="AS401" s="857"/>
      <c r="AT401" s="857"/>
      <c r="AU401" s="857"/>
      <c r="AV401" s="857"/>
      <c r="AW401" s="857"/>
      <c r="AX401" s="857"/>
      <c r="AY401">
        <f>COUNTA($C$401)</f>
        <v>1</v>
      </c>
    </row>
    <row r="402" spans="1:51" ht="30" customHeight="1" x14ac:dyDescent="0.15">
      <c r="A402" s="858">
        <v>4</v>
      </c>
      <c r="B402" s="858">
        <v>1</v>
      </c>
      <c r="C402" s="859" t="s">
        <v>728</v>
      </c>
      <c r="D402" s="860"/>
      <c r="E402" s="860"/>
      <c r="F402" s="860"/>
      <c r="G402" s="860"/>
      <c r="H402" s="860"/>
      <c r="I402" s="860"/>
      <c r="J402" s="861">
        <v>1011101036179</v>
      </c>
      <c r="K402" s="862"/>
      <c r="L402" s="862"/>
      <c r="M402" s="862"/>
      <c r="N402" s="862"/>
      <c r="O402" s="862"/>
      <c r="P402" s="863" t="s">
        <v>701</v>
      </c>
      <c r="Q402" s="864"/>
      <c r="R402" s="864"/>
      <c r="S402" s="864"/>
      <c r="T402" s="864"/>
      <c r="U402" s="864"/>
      <c r="V402" s="864"/>
      <c r="W402" s="864"/>
      <c r="X402" s="864"/>
      <c r="Y402" s="865">
        <v>328</v>
      </c>
      <c r="Z402" s="866"/>
      <c r="AA402" s="866"/>
      <c r="AB402" s="867"/>
      <c r="AC402" s="868" t="s">
        <v>250</v>
      </c>
      <c r="AD402" s="869"/>
      <c r="AE402" s="869"/>
      <c r="AF402" s="869"/>
      <c r="AG402" s="869"/>
      <c r="AH402" s="870">
        <v>5</v>
      </c>
      <c r="AI402" s="871"/>
      <c r="AJ402" s="871"/>
      <c r="AK402" s="871"/>
      <c r="AL402" s="854">
        <v>90.5</v>
      </c>
      <c r="AM402" s="855"/>
      <c r="AN402" s="855"/>
      <c r="AO402" s="856"/>
      <c r="AP402" s="857"/>
      <c r="AQ402" s="857"/>
      <c r="AR402" s="857"/>
      <c r="AS402" s="857"/>
      <c r="AT402" s="857"/>
      <c r="AU402" s="857"/>
      <c r="AV402" s="857"/>
      <c r="AW402" s="857"/>
      <c r="AX402" s="857"/>
      <c r="AY402">
        <f>COUNTA($C$402)</f>
        <v>1</v>
      </c>
    </row>
    <row r="403" spans="1:51" ht="30" customHeight="1" x14ac:dyDescent="0.15">
      <c r="A403" s="858">
        <v>5</v>
      </c>
      <c r="B403" s="858">
        <v>1</v>
      </c>
      <c r="C403" s="859" t="s">
        <v>729</v>
      </c>
      <c r="D403" s="860"/>
      <c r="E403" s="860"/>
      <c r="F403" s="860"/>
      <c r="G403" s="860"/>
      <c r="H403" s="860"/>
      <c r="I403" s="860"/>
      <c r="J403" s="861">
        <v>4070001003207</v>
      </c>
      <c r="K403" s="862"/>
      <c r="L403" s="862"/>
      <c r="M403" s="862"/>
      <c r="N403" s="862"/>
      <c r="O403" s="862"/>
      <c r="P403" s="863" t="s">
        <v>685</v>
      </c>
      <c r="Q403" s="864"/>
      <c r="R403" s="864"/>
      <c r="S403" s="864"/>
      <c r="T403" s="864"/>
      <c r="U403" s="864"/>
      <c r="V403" s="864"/>
      <c r="W403" s="864"/>
      <c r="X403" s="864"/>
      <c r="Y403" s="865">
        <v>305</v>
      </c>
      <c r="Z403" s="866"/>
      <c r="AA403" s="866"/>
      <c r="AB403" s="867"/>
      <c r="AC403" s="868" t="s">
        <v>250</v>
      </c>
      <c r="AD403" s="869"/>
      <c r="AE403" s="869"/>
      <c r="AF403" s="869"/>
      <c r="AG403" s="869"/>
      <c r="AH403" s="870">
        <v>2</v>
      </c>
      <c r="AI403" s="871"/>
      <c r="AJ403" s="871"/>
      <c r="AK403" s="871"/>
      <c r="AL403" s="854">
        <v>92.2</v>
      </c>
      <c r="AM403" s="855"/>
      <c r="AN403" s="855"/>
      <c r="AO403" s="856"/>
      <c r="AP403" s="857"/>
      <c r="AQ403" s="857"/>
      <c r="AR403" s="857"/>
      <c r="AS403" s="857"/>
      <c r="AT403" s="857"/>
      <c r="AU403" s="857"/>
      <c r="AV403" s="857"/>
      <c r="AW403" s="857"/>
      <c r="AX403" s="857"/>
      <c r="AY403">
        <f>COUNTA($C$403)</f>
        <v>1</v>
      </c>
    </row>
    <row r="404" spans="1:51" ht="38.25" customHeight="1" x14ac:dyDescent="0.15">
      <c r="A404" s="858">
        <v>6</v>
      </c>
      <c r="B404" s="858">
        <v>1</v>
      </c>
      <c r="C404" s="859" t="s">
        <v>752</v>
      </c>
      <c r="D404" s="860"/>
      <c r="E404" s="860"/>
      <c r="F404" s="860"/>
      <c r="G404" s="860"/>
      <c r="H404" s="860"/>
      <c r="I404" s="860"/>
      <c r="J404" s="861">
        <v>4010001034835</v>
      </c>
      <c r="K404" s="862"/>
      <c r="L404" s="862"/>
      <c r="M404" s="862"/>
      <c r="N404" s="862"/>
      <c r="O404" s="862"/>
      <c r="P404" s="863" t="s">
        <v>703</v>
      </c>
      <c r="Q404" s="864"/>
      <c r="R404" s="864"/>
      <c r="S404" s="864"/>
      <c r="T404" s="864"/>
      <c r="U404" s="864"/>
      <c r="V404" s="864"/>
      <c r="W404" s="864"/>
      <c r="X404" s="864"/>
      <c r="Y404" s="865">
        <v>294</v>
      </c>
      <c r="Z404" s="866"/>
      <c r="AA404" s="866"/>
      <c r="AB404" s="867"/>
      <c r="AC404" s="868" t="s">
        <v>250</v>
      </c>
      <c r="AD404" s="869"/>
      <c r="AE404" s="869"/>
      <c r="AF404" s="869"/>
      <c r="AG404" s="869"/>
      <c r="AH404" s="870">
        <v>6</v>
      </c>
      <c r="AI404" s="871"/>
      <c r="AJ404" s="871"/>
      <c r="AK404" s="871"/>
      <c r="AL404" s="854">
        <v>89.5</v>
      </c>
      <c r="AM404" s="855"/>
      <c r="AN404" s="855"/>
      <c r="AO404" s="856"/>
      <c r="AP404" s="857"/>
      <c r="AQ404" s="857"/>
      <c r="AR404" s="857"/>
      <c r="AS404" s="857"/>
      <c r="AT404" s="857"/>
      <c r="AU404" s="857"/>
      <c r="AV404" s="857"/>
      <c r="AW404" s="857"/>
      <c r="AX404" s="857"/>
      <c r="AY404">
        <f>COUNTA($C$404)</f>
        <v>1</v>
      </c>
    </row>
    <row r="405" spans="1:51" ht="30" customHeight="1" x14ac:dyDescent="0.15">
      <c r="A405" s="858">
        <v>7</v>
      </c>
      <c r="B405" s="858">
        <v>1</v>
      </c>
      <c r="C405" s="859" t="s">
        <v>730</v>
      </c>
      <c r="D405" s="860"/>
      <c r="E405" s="860"/>
      <c r="F405" s="860"/>
      <c r="G405" s="860"/>
      <c r="H405" s="860"/>
      <c r="I405" s="860"/>
      <c r="J405" s="861">
        <v>9090001001749</v>
      </c>
      <c r="K405" s="862"/>
      <c r="L405" s="862"/>
      <c r="M405" s="862"/>
      <c r="N405" s="862"/>
      <c r="O405" s="862"/>
      <c r="P405" s="863" t="s">
        <v>704</v>
      </c>
      <c r="Q405" s="864"/>
      <c r="R405" s="864"/>
      <c r="S405" s="864"/>
      <c r="T405" s="864"/>
      <c r="U405" s="864"/>
      <c r="V405" s="864"/>
      <c r="W405" s="864"/>
      <c r="X405" s="864"/>
      <c r="Y405" s="865">
        <v>274</v>
      </c>
      <c r="Z405" s="866"/>
      <c r="AA405" s="866"/>
      <c r="AB405" s="867"/>
      <c r="AC405" s="868" t="s">
        <v>250</v>
      </c>
      <c r="AD405" s="869"/>
      <c r="AE405" s="869"/>
      <c r="AF405" s="869"/>
      <c r="AG405" s="869"/>
      <c r="AH405" s="870">
        <v>1</v>
      </c>
      <c r="AI405" s="871"/>
      <c r="AJ405" s="871"/>
      <c r="AK405" s="871"/>
      <c r="AL405" s="854">
        <v>97</v>
      </c>
      <c r="AM405" s="855"/>
      <c r="AN405" s="855"/>
      <c r="AO405" s="856"/>
      <c r="AP405" s="857"/>
      <c r="AQ405" s="857"/>
      <c r="AR405" s="857"/>
      <c r="AS405" s="857"/>
      <c r="AT405" s="857"/>
      <c r="AU405" s="857"/>
      <c r="AV405" s="857"/>
      <c r="AW405" s="857"/>
      <c r="AX405" s="857"/>
      <c r="AY405">
        <f>COUNTA($C$405)</f>
        <v>1</v>
      </c>
    </row>
    <row r="406" spans="1:51" ht="30" customHeight="1" x14ac:dyDescent="0.15">
      <c r="A406" s="858">
        <v>8</v>
      </c>
      <c r="B406" s="858">
        <v>1</v>
      </c>
      <c r="C406" s="859" t="s">
        <v>731</v>
      </c>
      <c r="D406" s="860"/>
      <c r="E406" s="860"/>
      <c r="F406" s="860"/>
      <c r="G406" s="860"/>
      <c r="H406" s="860"/>
      <c r="I406" s="860"/>
      <c r="J406" s="861">
        <v>7010001018827</v>
      </c>
      <c r="K406" s="862"/>
      <c r="L406" s="862"/>
      <c r="M406" s="862"/>
      <c r="N406" s="862"/>
      <c r="O406" s="862"/>
      <c r="P406" s="863" t="s">
        <v>705</v>
      </c>
      <c r="Q406" s="864"/>
      <c r="R406" s="864"/>
      <c r="S406" s="864"/>
      <c r="T406" s="864"/>
      <c r="U406" s="864"/>
      <c r="V406" s="864"/>
      <c r="W406" s="864"/>
      <c r="X406" s="864"/>
      <c r="Y406" s="865">
        <v>252</v>
      </c>
      <c r="Z406" s="866"/>
      <c r="AA406" s="866"/>
      <c r="AB406" s="867"/>
      <c r="AC406" s="868" t="s">
        <v>250</v>
      </c>
      <c r="AD406" s="869"/>
      <c r="AE406" s="869"/>
      <c r="AF406" s="869"/>
      <c r="AG406" s="869"/>
      <c r="AH406" s="870">
        <v>5</v>
      </c>
      <c r="AI406" s="871"/>
      <c r="AJ406" s="871"/>
      <c r="AK406" s="871"/>
      <c r="AL406" s="854">
        <v>95</v>
      </c>
      <c r="AM406" s="855"/>
      <c r="AN406" s="855"/>
      <c r="AO406" s="856"/>
      <c r="AP406" s="857"/>
      <c r="AQ406" s="857"/>
      <c r="AR406" s="857"/>
      <c r="AS406" s="857"/>
      <c r="AT406" s="857"/>
      <c r="AU406" s="857"/>
      <c r="AV406" s="857"/>
      <c r="AW406" s="857"/>
      <c r="AX406" s="857"/>
      <c r="AY406">
        <f>COUNTA($C$406)</f>
        <v>1</v>
      </c>
    </row>
    <row r="407" spans="1:51" ht="30" customHeight="1" x14ac:dyDescent="0.15">
      <c r="A407" s="858">
        <v>9</v>
      </c>
      <c r="B407" s="858">
        <v>1</v>
      </c>
      <c r="C407" s="859" t="s">
        <v>733</v>
      </c>
      <c r="D407" s="860"/>
      <c r="E407" s="860"/>
      <c r="F407" s="860"/>
      <c r="G407" s="860"/>
      <c r="H407" s="860"/>
      <c r="I407" s="860"/>
      <c r="J407" s="861">
        <v>2020001013765</v>
      </c>
      <c r="K407" s="862"/>
      <c r="L407" s="862"/>
      <c r="M407" s="862"/>
      <c r="N407" s="862"/>
      <c r="O407" s="862"/>
      <c r="P407" s="863" t="s">
        <v>691</v>
      </c>
      <c r="Q407" s="864"/>
      <c r="R407" s="864"/>
      <c r="S407" s="864"/>
      <c r="T407" s="864"/>
      <c r="U407" s="864"/>
      <c r="V407" s="864"/>
      <c r="W407" s="864"/>
      <c r="X407" s="864"/>
      <c r="Y407" s="865">
        <v>250</v>
      </c>
      <c r="Z407" s="866"/>
      <c r="AA407" s="866"/>
      <c r="AB407" s="867"/>
      <c r="AC407" s="868" t="s">
        <v>250</v>
      </c>
      <c r="AD407" s="869"/>
      <c r="AE407" s="869"/>
      <c r="AF407" s="869"/>
      <c r="AG407" s="869"/>
      <c r="AH407" s="870">
        <v>3</v>
      </c>
      <c r="AI407" s="871"/>
      <c r="AJ407" s="871"/>
      <c r="AK407" s="871"/>
      <c r="AL407" s="854">
        <v>90.9</v>
      </c>
      <c r="AM407" s="855"/>
      <c r="AN407" s="855"/>
      <c r="AO407" s="856"/>
      <c r="AP407" s="857"/>
      <c r="AQ407" s="857"/>
      <c r="AR407" s="857"/>
      <c r="AS407" s="857"/>
      <c r="AT407" s="857"/>
      <c r="AU407" s="857"/>
      <c r="AV407" s="857"/>
      <c r="AW407" s="857"/>
      <c r="AX407" s="857"/>
      <c r="AY407">
        <f>COUNTA($C$407)</f>
        <v>1</v>
      </c>
    </row>
    <row r="408" spans="1:51" ht="30" customHeight="1" x14ac:dyDescent="0.15">
      <c r="A408" s="858">
        <v>10</v>
      </c>
      <c r="B408" s="858">
        <v>1</v>
      </c>
      <c r="C408" s="859" t="s">
        <v>734</v>
      </c>
      <c r="D408" s="860"/>
      <c r="E408" s="860"/>
      <c r="F408" s="860"/>
      <c r="G408" s="860"/>
      <c r="H408" s="860"/>
      <c r="I408" s="860"/>
      <c r="J408" s="861">
        <v>4180001037565</v>
      </c>
      <c r="K408" s="862"/>
      <c r="L408" s="862"/>
      <c r="M408" s="862"/>
      <c r="N408" s="862"/>
      <c r="O408" s="862"/>
      <c r="P408" s="863" t="s">
        <v>706</v>
      </c>
      <c r="Q408" s="864"/>
      <c r="R408" s="864"/>
      <c r="S408" s="864"/>
      <c r="T408" s="864"/>
      <c r="U408" s="864"/>
      <c r="V408" s="864"/>
      <c r="W408" s="864"/>
      <c r="X408" s="864"/>
      <c r="Y408" s="865">
        <v>246</v>
      </c>
      <c r="Z408" s="866"/>
      <c r="AA408" s="866"/>
      <c r="AB408" s="867"/>
      <c r="AC408" s="868" t="s">
        <v>250</v>
      </c>
      <c r="AD408" s="869"/>
      <c r="AE408" s="869"/>
      <c r="AF408" s="869"/>
      <c r="AG408" s="869"/>
      <c r="AH408" s="870">
        <v>12</v>
      </c>
      <c r="AI408" s="871"/>
      <c r="AJ408" s="871"/>
      <c r="AK408" s="871"/>
      <c r="AL408" s="854">
        <v>90.2</v>
      </c>
      <c r="AM408" s="855"/>
      <c r="AN408" s="855"/>
      <c r="AO408" s="856"/>
      <c r="AP408" s="857"/>
      <c r="AQ408" s="857"/>
      <c r="AR408" s="857"/>
      <c r="AS408" s="857"/>
      <c r="AT408" s="857"/>
      <c r="AU408" s="857"/>
      <c r="AV408" s="857"/>
      <c r="AW408" s="857"/>
      <c r="AX408" s="857"/>
      <c r="AY408">
        <f>COUNTA($C$408)</f>
        <v>1</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227</v>
      </c>
      <c r="AD431" s="848"/>
      <c r="AE431" s="848"/>
      <c r="AF431" s="848"/>
      <c r="AG431" s="848"/>
      <c r="AH431" s="849" t="s">
        <v>245</v>
      </c>
      <c r="AI431" s="847"/>
      <c r="AJ431" s="847"/>
      <c r="AK431" s="847"/>
      <c r="AL431" s="847" t="s">
        <v>19</v>
      </c>
      <c r="AM431" s="847"/>
      <c r="AN431" s="847"/>
      <c r="AO431" s="851"/>
      <c r="AP431" s="872" t="s">
        <v>198</v>
      </c>
      <c r="AQ431" s="872"/>
      <c r="AR431" s="872"/>
      <c r="AS431" s="872"/>
      <c r="AT431" s="872"/>
      <c r="AU431" s="872"/>
      <c r="AV431" s="872"/>
      <c r="AW431" s="872"/>
      <c r="AX431" s="872"/>
      <c r="AY431">
        <f>$AY$429</f>
        <v>1</v>
      </c>
    </row>
    <row r="432" spans="1:51" ht="30" customHeight="1" x14ac:dyDescent="0.15">
      <c r="A432" s="858">
        <v>1</v>
      </c>
      <c r="B432" s="858">
        <v>1</v>
      </c>
      <c r="C432" s="859" t="s">
        <v>668</v>
      </c>
      <c r="D432" s="860"/>
      <c r="E432" s="860"/>
      <c r="F432" s="860"/>
      <c r="G432" s="860"/>
      <c r="H432" s="860"/>
      <c r="I432" s="860"/>
      <c r="J432" s="861" t="s">
        <v>611</v>
      </c>
      <c r="K432" s="862"/>
      <c r="L432" s="862"/>
      <c r="M432" s="862"/>
      <c r="N432" s="862"/>
      <c r="O432" s="862"/>
      <c r="P432" s="864" t="s">
        <v>655</v>
      </c>
      <c r="Q432" s="864"/>
      <c r="R432" s="864"/>
      <c r="S432" s="864"/>
      <c r="T432" s="864"/>
      <c r="U432" s="864"/>
      <c r="V432" s="864"/>
      <c r="W432" s="864"/>
      <c r="X432" s="864"/>
      <c r="Y432" s="865">
        <v>179</v>
      </c>
      <c r="Z432" s="866"/>
      <c r="AA432" s="866"/>
      <c r="AB432" s="867"/>
      <c r="AC432" s="868" t="s">
        <v>256</v>
      </c>
      <c r="AD432" s="869"/>
      <c r="AE432" s="869"/>
      <c r="AF432" s="869"/>
      <c r="AG432" s="869"/>
      <c r="AH432" s="852" t="s">
        <v>667</v>
      </c>
      <c r="AI432" s="853"/>
      <c r="AJ432" s="853"/>
      <c r="AK432" s="853"/>
      <c r="AL432" s="854" t="s">
        <v>667</v>
      </c>
      <c r="AM432" s="855"/>
      <c r="AN432" s="855"/>
      <c r="AO432" s="856"/>
      <c r="AP432" s="857"/>
      <c r="AQ432" s="857"/>
      <c r="AR432" s="857"/>
      <c r="AS432" s="857"/>
      <c r="AT432" s="857"/>
      <c r="AU432" s="857"/>
      <c r="AV432" s="857"/>
      <c r="AW432" s="857"/>
      <c r="AX432" s="857"/>
      <c r="AY432">
        <f>$AY$429</f>
        <v>1</v>
      </c>
    </row>
    <row r="433" spans="1:51" ht="30" customHeight="1" x14ac:dyDescent="0.15">
      <c r="A433" s="858">
        <v>2</v>
      </c>
      <c r="B433" s="858">
        <v>1</v>
      </c>
      <c r="C433" s="860" t="s">
        <v>669</v>
      </c>
      <c r="D433" s="860"/>
      <c r="E433" s="860"/>
      <c r="F433" s="860"/>
      <c r="G433" s="860"/>
      <c r="H433" s="860"/>
      <c r="I433" s="860"/>
      <c r="J433" s="861" t="s">
        <v>611</v>
      </c>
      <c r="K433" s="862"/>
      <c r="L433" s="862"/>
      <c r="M433" s="862"/>
      <c r="N433" s="862"/>
      <c r="O433" s="862"/>
      <c r="P433" s="864" t="s">
        <v>678</v>
      </c>
      <c r="Q433" s="864"/>
      <c r="R433" s="864"/>
      <c r="S433" s="864"/>
      <c r="T433" s="864"/>
      <c r="U433" s="864"/>
      <c r="V433" s="864"/>
      <c r="W433" s="864"/>
      <c r="X433" s="864"/>
      <c r="Y433" s="865">
        <v>172</v>
      </c>
      <c r="Z433" s="866"/>
      <c r="AA433" s="866"/>
      <c r="AB433" s="867"/>
      <c r="AC433" s="868" t="s">
        <v>256</v>
      </c>
      <c r="AD433" s="869"/>
      <c r="AE433" s="869"/>
      <c r="AF433" s="869"/>
      <c r="AG433" s="869"/>
      <c r="AH433" s="852" t="s">
        <v>611</v>
      </c>
      <c r="AI433" s="853"/>
      <c r="AJ433" s="853"/>
      <c r="AK433" s="853"/>
      <c r="AL433" s="854" t="s">
        <v>611</v>
      </c>
      <c r="AM433" s="855"/>
      <c r="AN433" s="855"/>
      <c r="AO433" s="856"/>
      <c r="AP433" s="857"/>
      <c r="AQ433" s="857"/>
      <c r="AR433" s="857"/>
      <c r="AS433" s="857"/>
      <c r="AT433" s="857"/>
      <c r="AU433" s="857"/>
      <c r="AV433" s="857"/>
      <c r="AW433" s="857"/>
      <c r="AX433" s="857"/>
      <c r="AY433">
        <f>COUNTA($C$433)</f>
        <v>1</v>
      </c>
    </row>
    <row r="434" spans="1:51" ht="30" customHeight="1" x14ac:dyDescent="0.15">
      <c r="A434" s="858">
        <v>3</v>
      </c>
      <c r="B434" s="858">
        <v>1</v>
      </c>
      <c r="C434" s="859" t="s">
        <v>670</v>
      </c>
      <c r="D434" s="860"/>
      <c r="E434" s="860"/>
      <c r="F434" s="860"/>
      <c r="G434" s="860"/>
      <c r="H434" s="860"/>
      <c r="I434" s="860"/>
      <c r="J434" s="861" t="s">
        <v>611</v>
      </c>
      <c r="K434" s="862"/>
      <c r="L434" s="862"/>
      <c r="M434" s="862"/>
      <c r="N434" s="862"/>
      <c r="O434" s="862"/>
      <c r="P434" s="863" t="s">
        <v>678</v>
      </c>
      <c r="Q434" s="864"/>
      <c r="R434" s="864"/>
      <c r="S434" s="864"/>
      <c r="T434" s="864"/>
      <c r="U434" s="864"/>
      <c r="V434" s="864"/>
      <c r="W434" s="864"/>
      <c r="X434" s="864"/>
      <c r="Y434" s="865">
        <v>149</v>
      </c>
      <c r="Z434" s="866"/>
      <c r="AA434" s="866"/>
      <c r="AB434" s="867"/>
      <c r="AC434" s="868" t="s">
        <v>256</v>
      </c>
      <c r="AD434" s="869"/>
      <c r="AE434" s="869"/>
      <c r="AF434" s="869"/>
      <c r="AG434" s="869"/>
      <c r="AH434" s="870" t="s">
        <v>611</v>
      </c>
      <c r="AI434" s="871"/>
      <c r="AJ434" s="871"/>
      <c r="AK434" s="871"/>
      <c r="AL434" s="854" t="s">
        <v>611</v>
      </c>
      <c r="AM434" s="855"/>
      <c r="AN434" s="855"/>
      <c r="AO434" s="856"/>
      <c r="AP434" s="857"/>
      <c r="AQ434" s="857"/>
      <c r="AR434" s="857"/>
      <c r="AS434" s="857"/>
      <c r="AT434" s="857"/>
      <c r="AU434" s="857"/>
      <c r="AV434" s="857"/>
      <c r="AW434" s="857"/>
      <c r="AX434" s="857"/>
      <c r="AY434">
        <f>COUNTA($C$434)</f>
        <v>1</v>
      </c>
    </row>
    <row r="435" spans="1:51" ht="30" customHeight="1" x14ac:dyDescent="0.15">
      <c r="A435" s="858">
        <v>4</v>
      </c>
      <c r="B435" s="858">
        <v>1</v>
      </c>
      <c r="C435" s="859" t="s">
        <v>671</v>
      </c>
      <c r="D435" s="860"/>
      <c r="E435" s="860"/>
      <c r="F435" s="860"/>
      <c r="G435" s="860"/>
      <c r="H435" s="860"/>
      <c r="I435" s="860"/>
      <c r="J435" s="861" t="s">
        <v>611</v>
      </c>
      <c r="K435" s="862"/>
      <c r="L435" s="862"/>
      <c r="M435" s="862"/>
      <c r="N435" s="862"/>
      <c r="O435" s="862"/>
      <c r="P435" s="863" t="s">
        <v>693</v>
      </c>
      <c r="Q435" s="864"/>
      <c r="R435" s="864"/>
      <c r="S435" s="864"/>
      <c r="T435" s="864"/>
      <c r="U435" s="864"/>
      <c r="V435" s="864"/>
      <c r="W435" s="864"/>
      <c r="X435" s="864"/>
      <c r="Y435" s="865">
        <v>117</v>
      </c>
      <c r="Z435" s="866"/>
      <c r="AA435" s="866"/>
      <c r="AB435" s="867"/>
      <c r="AC435" s="868" t="s">
        <v>256</v>
      </c>
      <c r="AD435" s="869"/>
      <c r="AE435" s="869"/>
      <c r="AF435" s="869"/>
      <c r="AG435" s="869"/>
      <c r="AH435" s="870" t="s">
        <v>611</v>
      </c>
      <c r="AI435" s="871"/>
      <c r="AJ435" s="871"/>
      <c r="AK435" s="871"/>
      <c r="AL435" s="854" t="s">
        <v>611</v>
      </c>
      <c r="AM435" s="855"/>
      <c r="AN435" s="855"/>
      <c r="AO435" s="856"/>
      <c r="AP435" s="857"/>
      <c r="AQ435" s="857"/>
      <c r="AR435" s="857"/>
      <c r="AS435" s="857"/>
      <c r="AT435" s="857"/>
      <c r="AU435" s="857"/>
      <c r="AV435" s="857"/>
      <c r="AW435" s="857"/>
      <c r="AX435" s="857"/>
      <c r="AY435">
        <f>COUNTA($C$435)</f>
        <v>1</v>
      </c>
    </row>
    <row r="436" spans="1:51" ht="30" customHeight="1" x14ac:dyDescent="0.15">
      <c r="A436" s="858">
        <v>5</v>
      </c>
      <c r="B436" s="858">
        <v>1</v>
      </c>
      <c r="C436" s="860" t="s">
        <v>672</v>
      </c>
      <c r="D436" s="860"/>
      <c r="E436" s="860"/>
      <c r="F436" s="860"/>
      <c r="G436" s="860"/>
      <c r="H436" s="860"/>
      <c r="I436" s="860"/>
      <c r="J436" s="861" t="s">
        <v>611</v>
      </c>
      <c r="K436" s="862"/>
      <c r="L436" s="862"/>
      <c r="M436" s="862"/>
      <c r="N436" s="862"/>
      <c r="O436" s="862"/>
      <c r="P436" s="864" t="s">
        <v>678</v>
      </c>
      <c r="Q436" s="864"/>
      <c r="R436" s="864"/>
      <c r="S436" s="864"/>
      <c r="T436" s="864"/>
      <c r="U436" s="864"/>
      <c r="V436" s="864"/>
      <c r="W436" s="864"/>
      <c r="X436" s="864"/>
      <c r="Y436" s="865">
        <v>114</v>
      </c>
      <c r="Z436" s="866"/>
      <c r="AA436" s="866"/>
      <c r="AB436" s="867"/>
      <c r="AC436" s="868" t="s">
        <v>256</v>
      </c>
      <c r="AD436" s="869"/>
      <c r="AE436" s="869"/>
      <c r="AF436" s="869"/>
      <c r="AG436" s="869"/>
      <c r="AH436" s="870" t="s">
        <v>611</v>
      </c>
      <c r="AI436" s="871"/>
      <c r="AJ436" s="871"/>
      <c r="AK436" s="871"/>
      <c r="AL436" s="854" t="s">
        <v>611</v>
      </c>
      <c r="AM436" s="855"/>
      <c r="AN436" s="855"/>
      <c r="AO436" s="856"/>
      <c r="AP436" s="857"/>
      <c r="AQ436" s="857"/>
      <c r="AR436" s="857"/>
      <c r="AS436" s="857"/>
      <c r="AT436" s="857"/>
      <c r="AU436" s="857"/>
      <c r="AV436" s="857"/>
      <c r="AW436" s="857"/>
      <c r="AX436" s="857"/>
      <c r="AY436">
        <f>COUNTA($C$436)</f>
        <v>1</v>
      </c>
    </row>
    <row r="437" spans="1:51" ht="30" customHeight="1" x14ac:dyDescent="0.15">
      <c r="A437" s="858">
        <v>6</v>
      </c>
      <c r="B437" s="858">
        <v>1</v>
      </c>
      <c r="C437" s="860" t="s">
        <v>673</v>
      </c>
      <c r="D437" s="860"/>
      <c r="E437" s="860"/>
      <c r="F437" s="860"/>
      <c r="G437" s="860"/>
      <c r="H437" s="860"/>
      <c r="I437" s="860"/>
      <c r="J437" s="861" t="s">
        <v>611</v>
      </c>
      <c r="K437" s="862"/>
      <c r="L437" s="862"/>
      <c r="M437" s="862"/>
      <c r="N437" s="862"/>
      <c r="O437" s="862"/>
      <c r="P437" s="864" t="s">
        <v>678</v>
      </c>
      <c r="Q437" s="864"/>
      <c r="R437" s="864"/>
      <c r="S437" s="864"/>
      <c r="T437" s="864"/>
      <c r="U437" s="864"/>
      <c r="V437" s="864"/>
      <c r="W437" s="864"/>
      <c r="X437" s="864"/>
      <c r="Y437" s="865">
        <v>112</v>
      </c>
      <c r="Z437" s="866"/>
      <c r="AA437" s="866"/>
      <c r="AB437" s="867"/>
      <c r="AC437" s="868" t="s">
        <v>256</v>
      </c>
      <c r="AD437" s="869"/>
      <c r="AE437" s="869"/>
      <c r="AF437" s="869"/>
      <c r="AG437" s="869"/>
      <c r="AH437" s="870" t="s">
        <v>611</v>
      </c>
      <c r="AI437" s="871"/>
      <c r="AJ437" s="871"/>
      <c r="AK437" s="871"/>
      <c r="AL437" s="854" t="s">
        <v>611</v>
      </c>
      <c r="AM437" s="855"/>
      <c r="AN437" s="855"/>
      <c r="AO437" s="856"/>
      <c r="AP437" s="857"/>
      <c r="AQ437" s="857"/>
      <c r="AR437" s="857"/>
      <c r="AS437" s="857"/>
      <c r="AT437" s="857"/>
      <c r="AU437" s="857"/>
      <c r="AV437" s="857"/>
      <c r="AW437" s="857"/>
      <c r="AX437" s="857"/>
      <c r="AY437">
        <f>COUNTA($C$437)</f>
        <v>1</v>
      </c>
    </row>
    <row r="438" spans="1:51" ht="30" customHeight="1" x14ac:dyDescent="0.15">
      <c r="A438" s="858">
        <v>7</v>
      </c>
      <c r="B438" s="858">
        <v>1</v>
      </c>
      <c r="C438" s="860" t="s">
        <v>674</v>
      </c>
      <c r="D438" s="860"/>
      <c r="E438" s="860"/>
      <c r="F438" s="860"/>
      <c r="G438" s="860"/>
      <c r="H438" s="860"/>
      <c r="I438" s="860"/>
      <c r="J438" s="861" t="s">
        <v>611</v>
      </c>
      <c r="K438" s="862"/>
      <c r="L438" s="862"/>
      <c r="M438" s="862"/>
      <c r="N438" s="862"/>
      <c r="O438" s="862"/>
      <c r="P438" s="864" t="s">
        <v>678</v>
      </c>
      <c r="Q438" s="864"/>
      <c r="R438" s="864"/>
      <c r="S438" s="864"/>
      <c r="T438" s="864"/>
      <c r="U438" s="864"/>
      <c r="V438" s="864"/>
      <c r="W438" s="864"/>
      <c r="X438" s="864"/>
      <c r="Y438" s="865">
        <v>107</v>
      </c>
      <c r="Z438" s="866"/>
      <c r="AA438" s="866"/>
      <c r="AB438" s="867"/>
      <c r="AC438" s="868" t="s">
        <v>256</v>
      </c>
      <c r="AD438" s="869"/>
      <c r="AE438" s="869"/>
      <c r="AF438" s="869"/>
      <c r="AG438" s="869"/>
      <c r="AH438" s="870" t="s">
        <v>611</v>
      </c>
      <c r="AI438" s="871"/>
      <c r="AJ438" s="871"/>
      <c r="AK438" s="871"/>
      <c r="AL438" s="854" t="s">
        <v>611</v>
      </c>
      <c r="AM438" s="855"/>
      <c r="AN438" s="855"/>
      <c r="AO438" s="856"/>
      <c r="AP438" s="857"/>
      <c r="AQ438" s="857"/>
      <c r="AR438" s="857"/>
      <c r="AS438" s="857"/>
      <c r="AT438" s="857"/>
      <c r="AU438" s="857"/>
      <c r="AV438" s="857"/>
      <c r="AW438" s="857"/>
      <c r="AX438" s="857"/>
      <c r="AY438">
        <f>COUNTA($C$438)</f>
        <v>1</v>
      </c>
    </row>
    <row r="439" spans="1:51" ht="30" customHeight="1" x14ac:dyDescent="0.15">
      <c r="A439" s="858">
        <v>8</v>
      </c>
      <c r="B439" s="858">
        <v>1</v>
      </c>
      <c r="C439" s="860" t="s">
        <v>675</v>
      </c>
      <c r="D439" s="860"/>
      <c r="E439" s="860"/>
      <c r="F439" s="860"/>
      <c r="G439" s="860"/>
      <c r="H439" s="860"/>
      <c r="I439" s="860"/>
      <c r="J439" s="861" t="s">
        <v>611</v>
      </c>
      <c r="K439" s="862"/>
      <c r="L439" s="862"/>
      <c r="M439" s="862"/>
      <c r="N439" s="862"/>
      <c r="O439" s="862"/>
      <c r="P439" s="864" t="s">
        <v>678</v>
      </c>
      <c r="Q439" s="864"/>
      <c r="R439" s="864"/>
      <c r="S439" s="864"/>
      <c r="T439" s="864"/>
      <c r="U439" s="864"/>
      <c r="V439" s="864"/>
      <c r="W439" s="864"/>
      <c r="X439" s="864"/>
      <c r="Y439" s="865">
        <v>100</v>
      </c>
      <c r="Z439" s="866"/>
      <c r="AA439" s="866"/>
      <c r="AB439" s="867"/>
      <c r="AC439" s="868" t="s">
        <v>256</v>
      </c>
      <c r="AD439" s="869"/>
      <c r="AE439" s="869"/>
      <c r="AF439" s="869"/>
      <c r="AG439" s="869"/>
      <c r="AH439" s="870" t="s">
        <v>611</v>
      </c>
      <c r="AI439" s="871"/>
      <c r="AJ439" s="871"/>
      <c r="AK439" s="871"/>
      <c r="AL439" s="854" t="s">
        <v>611</v>
      </c>
      <c r="AM439" s="855"/>
      <c r="AN439" s="855"/>
      <c r="AO439" s="856"/>
      <c r="AP439" s="857"/>
      <c r="AQ439" s="857"/>
      <c r="AR439" s="857"/>
      <c r="AS439" s="857"/>
      <c r="AT439" s="857"/>
      <c r="AU439" s="857"/>
      <c r="AV439" s="857"/>
      <c r="AW439" s="857"/>
      <c r="AX439" s="857"/>
      <c r="AY439">
        <f>COUNTA($C$439)</f>
        <v>1</v>
      </c>
    </row>
    <row r="440" spans="1:51" ht="30" customHeight="1" x14ac:dyDescent="0.15">
      <c r="A440" s="858">
        <v>9</v>
      </c>
      <c r="B440" s="858">
        <v>1</v>
      </c>
      <c r="C440" s="860" t="s">
        <v>676</v>
      </c>
      <c r="D440" s="860"/>
      <c r="E440" s="860"/>
      <c r="F440" s="860"/>
      <c r="G440" s="860"/>
      <c r="H440" s="860"/>
      <c r="I440" s="860"/>
      <c r="J440" s="861" t="s">
        <v>611</v>
      </c>
      <c r="K440" s="862"/>
      <c r="L440" s="862"/>
      <c r="M440" s="862"/>
      <c r="N440" s="862"/>
      <c r="O440" s="862"/>
      <c r="P440" s="863" t="s">
        <v>693</v>
      </c>
      <c r="Q440" s="864"/>
      <c r="R440" s="864"/>
      <c r="S440" s="864"/>
      <c r="T440" s="864"/>
      <c r="U440" s="864"/>
      <c r="V440" s="864"/>
      <c r="W440" s="864"/>
      <c r="X440" s="864"/>
      <c r="Y440" s="865">
        <v>96</v>
      </c>
      <c r="Z440" s="866"/>
      <c r="AA440" s="866"/>
      <c r="AB440" s="867"/>
      <c r="AC440" s="868" t="s">
        <v>256</v>
      </c>
      <c r="AD440" s="869"/>
      <c r="AE440" s="869"/>
      <c r="AF440" s="869"/>
      <c r="AG440" s="869"/>
      <c r="AH440" s="870" t="s">
        <v>611</v>
      </c>
      <c r="AI440" s="871"/>
      <c r="AJ440" s="871"/>
      <c r="AK440" s="871"/>
      <c r="AL440" s="854" t="s">
        <v>611</v>
      </c>
      <c r="AM440" s="855"/>
      <c r="AN440" s="855"/>
      <c r="AO440" s="856"/>
      <c r="AP440" s="857"/>
      <c r="AQ440" s="857"/>
      <c r="AR440" s="857"/>
      <c r="AS440" s="857"/>
      <c r="AT440" s="857"/>
      <c r="AU440" s="857"/>
      <c r="AV440" s="857"/>
      <c r="AW440" s="857"/>
      <c r="AX440" s="857"/>
      <c r="AY440">
        <f>COUNTA($C$440)</f>
        <v>1</v>
      </c>
    </row>
    <row r="441" spans="1:51" ht="30" customHeight="1" x14ac:dyDescent="0.15">
      <c r="A441" s="858">
        <v>10</v>
      </c>
      <c r="B441" s="858">
        <v>1</v>
      </c>
      <c r="C441" s="860" t="s">
        <v>677</v>
      </c>
      <c r="D441" s="860"/>
      <c r="E441" s="860"/>
      <c r="F441" s="860"/>
      <c r="G441" s="860"/>
      <c r="H441" s="860"/>
      <c r="I441" s="860"/>
      <c r="J441" s="861" t="s">
        <v>611</v>
      </c>
      <c r="K441" s="862"/>
      <c r="L441" s="862"/>
      <c r="M441" s="862"/>
      <c r="N441" s="862"/>
      <c r="O441" s="862"/>
      <c r="P441" s="863" t="s">
        <v>693</v>
      </c>
      <c r="Q441" s="864"/>
      <c r="R441" s="864"/>
      <c r="S441" s="864"/>
      <c r="T441" s="864"/>
      <c r="U441" s="864"/>
      <c r="V441" s="864"/>
      <c r="W441" s="864"/>
      <c r="X441" s="864"/>
      <c r="Y441" s="865">
        <v>95</v>
      </c>
      <c r="Z441" s="866"/>
      <c r="AA441" s="866"/>
      <c r="AB441" s="867"/>
      <c r="AC441" s="868" t="s">
        <v>256</v>
      </c>
      <c r="AD441" s="869"/>
      <c r="AE441" s="869"/>
      <c r="AF441" s="869"/>
      <c r="AG441" s="869"/>
      <c r="AH441" s="870" t="s">
        <v>611</v>
      </c>
      <c r="AI441" s="871"/>
      <c r="AJ441" s="871"/>
      <c r="AK441" s="871"/>
      <c r="AL441" s="854" t="s">
        <v>611</v>
      </c>
      <c r="AM441" s="855"/>
      <c r="AN441" s="855"/>
      <c r="AO441" s="856"/>
      <c r="AP441" s="857"/>
      <c r="AQ441" s="857"/>
      <c r="AR441" s="857"/>
      <c r="AS441" s="857"/>
      <c r="AT441" s="857"/>
      <c r="AU441" s="857"/>
      <c r="AV441" s="857"/>
      <c r="AW441" s="857"/>
      <c r="AX441" s="857"/>
      <c r="AY441">
        <f>COUNTA($C$441)</f>
        <v>1</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227</v>
      </c>
      <c r="AD464" s="848"/>
      <c r="AE464" s="848"/>
      <c r="AF464" s="848"/>
      <c r="AG464" s="848"/>
      <c r="AH464" s="849" t="s">
        <v>245</v>
      </c>
      <c r="AI464" s="847"/>
      <c r="AJ464" s="847"/>
      <c r="AK464" s="847"/>
      <c r="AL464" s="847" t="s">
        <v>19</v>
      </c>
      <c r="AM464" s="847"/>
      <c r="AN464" s="847"/>
      <c r="AO464" s="851"/>
      <c r="AP464" s="872" t="s">
        <v>198</v>
      </c>
      <c r="AQ464" s="872"/>
      <c r="AR464" s="872"/>
      <c r="AS464" s="872"/>
      <c r="AT464" s="872"/>
      <c r="AU464" s="872"/>
      <c r="AV464" s="872"/>
      <c r="AW464" s="872"/>
      <c r="AX464" s="872"/>
      <c r="AY464">
        <f>$AY$462</f>
        <v>1</v>
      </c>
    </row>
    <row r="465" spans="1:51" ht="30" customHeight="1" x14ac:dyDescent="0.15">
      <c r="A465" s="858">
        <v>1</v>
      </c>
      <c r="B465" s="858">
        <v>1</v>
      </c>
      <c r="C465" s="859" t="s">
        <v>735</v>
      </c>
      <c r="D465" s="860"/>
      <c r="E465" s="860"/>
      <c r="F465" s="860"/>
      <c r="G465" s="860"/>
      <c r="H465" s="860"/>
      <c r="I465" s="860"/>
      <c r="J465" s="861">
        <v>1010005002667</v>
      </c>
      <c r="K465" s="862"/>
      <c r="L465" s="862"/>
      <c r="M465" s="862"/>
      <c r="N465" s="862"/>
      <c r="O465" s="862"/>
      <c r="P465" s="863" t="s">
        <v>707</v>
      </c>
      <c r="Q465" s="864"/>
      <c r="R465" s="864"/>
      <c r="S465" s="864"/>
      <c r="T465" s="864"/>
      <c r="U465" s="864"/>
      <c r="V465" s="864"/>
      <c r="W465" s="864"/>
      <c r="X465" s="864"/>
      <c r="Y465" s="865">
        <v>225</v>
      </c>
      <c r="Z465" s="866"/>
      <c r="AA465" s="866"/>
      <c r="AB465" s="867"/>
      <c r="AC465" s="868" t="s">
        <v>250</v>
      </c>
      <c r="AD465" s="869"/>
      <c r="AE465" s="869"/>
      <c r="AF465" s="869"/>
      <c r="AG465" s="869"/>
      <c r="AH465" s="852">
        <v>1</v>
      </c>
      <c r="AI465" s="853"/>
      <c r="AJ465" s="853"/>
      <c r="AK465" s="853"/>
      <c r="AL465" s="854">
        <v>94</v>
      </c>
      <c r="AM465" s="855"/>
      <c r="AN465" s="855"/>
      <c r="AO465" s="856"/>
      <c r="AP465" s="857"/>
      <c r="AQ465" s="857"/>
      <c r="AR465" s="857"/>
      <c r="AS465" s="857"/>
      <c r="AT465" s="857"/>
      <c r="AU465" s="857"/>
      <c r="AV465" s="857"/>
      <c r="AW465" s="857"/>
      <c r="AX465" s="857"/>
      <c r="AY465">
        <f>$AY$462</f>
        <v>1</v>
      </c>
    </row>
    <row r="466" spans="1:51" ht="45" customHeight="1" x14ac:dyDescent="0.15">
      <c r="A466" s="858">
        <v>2</v>
      </c>
      <c r="B466" s="858">
        <v>1</v>
      </c>
      <c r="C466" s="859" t="s">
        <v>737</v>
      </c>
      <c r="D466" s="860"/>
      <c r="E466" s="860"/>
      <c r="F466" s="860"/>
      <c r="G466" s="860"/>
      <c r="H466" s="860"/>
      <c r="I466" s="860"/>
      <c r="J466" s="861">
        <v>9070005008305</v>
      </c>
      <c r="K466" s="862"/>
      <c r="L466" s="862"/>
      <c r="M466" s="862"/>
      <c r="N466" s="862"/>
      <c r="O466" s="862"/>
      <c r="P466" s="863" t="s">
        <v>708</v>
      </c>
      <c r="Q466" s="864"/>
      <c r="R466" s="864"/>
      <c r="S466" s="864"/>
      <c r="T466" s="864"/>
      <c r="U466" s="864"/>
      <c r="V466" s="864"/>
      <c r="W466" s="864"/>
      <c r="X466" s="864"/>
      <c r="Y466" s="865">
        <v>116</v>
      </c>
      <c r="Z466" s="866"/>
      <c r="AA466" s="866"/>
      <c r="AB466" s="867"/>
      <c r="AC466" s="868" t="s">
        <v>256</v>
      </c>
      <c r="AD466" s="869"/>
      <c r="AE466" s="869"/>
      <c r="AF466" s="869"/>
      <c r="AG466" s="869"/>
      <c r="AH466" s="852">
        <v>1</v>
      </c>
      <c r="AI466" s="853"/>
      <c r="AJ466" s="853"/>
      <c r="AK466" s="853"/>
      <c r="AL466" s="854">
        <v>100</v>
      </c>
      <c r="AM466" s="855"/>
      <c r="AN466" s="855"/>
      <c r="AO466" s="856"/>
      <c r="AP466" s="857"/>
      <c r="AQ466" s="857"/>
      <c r="AR466" s="857"/>
      <c r="AS466" s="857"/>
      <c r="AT466" s="857"/>
      <c r="AU466" s="857"/>
      <c r="AV466" s="857"/>
      <c r="AW466" s="857"/>
      <c r="AX466" s="857"/>
      <c r="AY466">
        <f>COUNTA($C$466)</f>
        <v>1</v>
      </c>
    </row>
    <row r="467" spans="1:51" ht="45" customHeight="1" x14ac:dyDescent="0.15">
      <c r="A467" s="858">
        <v>3</v>
      </c>
      <c r="B467" s="858">
        <v>1</v>
      </c>
      <c r="C467" s="859" t="s">
        <v>736</v>
      </c>
      <c r="D467" s="860"/>
      <c r="E467" s="860"/>
      <c r="F467" s="860"/>
      <c r="G467" s="860"/>
      <c r="H467" s="860"/>
      <c r="I467" s="860"/>
      <c r="J467" s="861">
        <v>5100005000195</v>
      </c>
      <c r="K467" s="862"/>
      <c r="L467" s="862"/>
      <c r="M467" s="862"/>
      <c r="N467" s="862"/>
      <c r="O467" s="862"/>
      <c r="P467" s="863" t="s">
        <v>708</v>
      </c>
      <c r="Q467" s="864"/>
      <c r="R467" s="864"/>
      <c r="S467" s="864"/>
      <c r="T467" s="864"/>
      <c r="U467" s="864"/>
      <c r="V467" s="864"/>
      <c r="W467" s="864"/>
      <c r="X467" s="864"/>
      <c r="Y467" s="865">
        <v>72</v>
      </c>
      <c r="Z467" s="866"/>
      <c r="AA467" s="866"/>
      <c r="AB467" s="867"/>
      <c r="AC467" s="868" t="s">
        <v>256</v>
      </c>
      <c r="AD467" s="869"/>
      <c r="AE467" s="869"/>
      <c r="AF467" s="869"/>
      <c r="AG467" s="869"/>
      <c r="AH467" s="870">
        <v>1</v>
      </c>
      <c r="AI467" s="871"/>
      <c r="AJ467" s="871"/>
      <c r="AK467" s="871"/>
      <c r="AL467" s="854">
        <v>100</v>
      </c>
      <c r="AM467" s="855"/>
      <c r="AN467" s="855"/>
      <c r="AO467" s="856"/>
      <c r="AP467" s="857"/>
      <c r="AQ467" s="857"/>
      <c r="AR467" s="857"/>
      <c r="AS467" s="857"/>
      <c r="AT467" s="857"/>
      <c r="AU467" s="857"/>
      <c r="AV467" s="857"/>
      <c r="AW467" s="857"/>
      <c r="AX467" s="857"/>
      <c r="AY467">
        <f>COUNTA($C$467)</f>
        <v>1</v>
      </c>
    </row>
    <row r="468" spans="1:51" ht="30" customHeight="1" x14ac:dyDescent="0.15">
      <c r="A468" s="858">
        <v>4</v>
      </c>
      <c r="B468" s="858">
        <v>1</v>
      </c>
      <c r="C468" s="859" t="s">
        <v>738</v>
      </c>
      <c r="D468" s="860"/>
      <c r="E468" s="860"/>
      <c r="F468" s="860"/>
      <c r="G468" s="860"/>
      <c r="H468" s="860"/>
      <c r="I468" s="860"/>
      <c r="J468" s="861">
        <v>6010005018675</v>
      </c>
      <c r="K468" s="862"/>
      <c r="L468" s="862"/>
      <c r="M468" s="862"/>
      <c r="N468" s="862"/>
      <c r="O468" s="862"/>
      <c r="P468" s="863" t="s">
        <v>709</v>
      </c>
      <c r="Q468" s="864"/>
      <c r="R468" s="864"/>
      <c r="S468" s="864"/>
      <c r="T468" s="864"/>
      <c r="U468" s="864"/>
      <c r="V468" s="864"/>
      <c r="W468" s="864"/>
      <c r="X468" s="864"/>
      <c r="Y468" s="865">
        <v>35</v>
      </c>
      <c r="Z468" s="866"/>
      <c r="AA468" s="866"/>
      <c r="AB468" s="867"/>
      <c r="AC468" s="868" t="s">
        <v>250</v>
      </c>
      <c r="AD468" s="869"/>
      <c r="AE468" s="869"/>
      <c r="AF468" s="869"/>
      <c r="AG468" s="869"/>
      <c r="AH468" s="870">
        <v>1</v>
      </c>
      <c r="AI468" s="871"/>
      <c r="AJ468" s="871"/>
      <c r="AK468" s="871"/>
      <c r="AL468" s="854">
        <v>94.4</v>
      </c>
      <c r="AM468" s="855"/>
      <c r="AN468" s="855"/>
      <c r="AO468" s="856"/>
      <c r="AP468" s="857"/>
      <c r="AQ468" s="857"/>
      <c r="AR468" s="857"/>
      <c r="AS468" s="857"/>
      <c r="AT468" s="857"/>
      <c r="AU468" s="857"/>
      <c r="AV468" s="857"/>
      <c r="AW468" s="857"/>
      <c r="AX468" s="857"/>
      <c r="AY468">
        <f>COUNTA($C$468)</f>
        <v>1</v>
      </c>
    </row>
    <row r="469" spans="1:51" ht="45" customHeight="1" x14ac:dyDescent="0.15">
      <c r="A469" s="858">
        <v>5</v>
      </c>
      <c r="B469" s="858">
        <v>1</v>
      </c>
      <c r="C469" s="859" t="s">
        <v>739</v>
      </c>
      <c r="D469" s="860"/>
      <c r="E469" s="860"/>
      <c r="F469" s="860"/>
      <c r="G469" s="860"/>
      <c r="H469" s="860"/>
      <c r="I469" s="860"/>
      <c r="J469" s="861">
        <v>2010005018910</v>
      </c>
      <c r="K469" s="862"/>
      <c r="L469" s="862"/>
      <c r="M469" s="862"/>
      <c r="N469" s="862"/>
      <c r="O469" s="862"/>
      <c r="P469" s="863" t="s">
        <v>710</v>
      </c>
      <c r="Q469" s="864"/>
      <c r="R469" s="864"/>
      <c r="S469" s="864"/>
      <c r="T469" s="864"/>
      <c r="U469" s="864"/>
      <c r="V469" s="864"/>
      <c r="W469" s="864"/>
      <c r="X469" s="864"/>
      <c r="Y469" s="865">
        <v>11</v>
      </c>
      <c r="Z469" s="866"/>
      <c r="AA469" s="866"/>
      <c r="AB469" s="867"/>
      <c r="AC469" s="868" t="s">
        <v>256</v>
      </c>
      <c r="AD469" s="869"/>
      <c r="AE469" s="869"/>
      <c r="AF469" s="869"/>
      <c r="AG469" s="869"/>
      <c r="AH469" s="870">
        <v>1</v>
      </c>
      <c r="AI469" s="871"/>
      <c r="AJ469" s="871"/>
      <c r="AK469" s="871"/>
      <c r="AL469" s="854">
        <v>100</v>
      </c>
      <c r="AM469" s="855"/>
      <c r="AN469" s="855"/>
      <c r="AO469" s="856"/>
      <c r="AP469" s="857"/>
      <c r="AQ469" s="857"/>
      <c r="AR469" s="857"/>
      <c r="AS469" s="857"/>
      <c r="AT469" s="857"/>
      <c r="AU469" s="857"/>
      <c r="AV469" s="857"/>
      <c r="AW469" s="857"/>
      <c r="AX469" s="857"/>
      <c r="AY469">
        <f>COUNTA($C$469)</f>
        <v>1</v>
      </c>
    </row>
    <row r="470" spans="1:51" ht="30" customHeight="1" x14ac:dyDescent="0.15">
      <c r="A470" s="858">
        <v>6</v>
      </c>
      <c r="B470" s="858">
        <v>1</v>
      </c>
      <c r="C470" s="859" t="s">
        <v>740</v>
      </c>
      <c r="D470" s="860"/>
      <c r="E470" s="860"/>
      <c r="F470" s="860"/>
      <c r="G470" s="860"/>
      <c r="H470" s="860"/>
      <c r="I470" s="860"/>
      <c r="J470" s="861">
        <v>6010405010463</v>
      </c>
      <c r="K470" s="862"/>
      <c r="L470" s="862"/>
      <c r="M470" s="862"/>
      <c r="N470" s="862"/>
      <c r="O470" s="862"/>
      <c r="P470" s="863" t="s">
        <v>711</v>
      </c>
      <c r="Q470" s="864"/>
      <c r="R470" s="864"/>
      <c r="S470" s="864"/>
      <c r="T470" s="864"/>
      <c r="U470" s="864"/>
      <c r="V470" s="864"/>
      <c r="W470" s="864"/>
      <c r="X470" s="864"/>
      <c r="Y470" s="865">
        <v>8</v>
      </c>
      <c r="Z470" s="866"/>
      <c r="AA470" s="866"/>
      <c r="AB470" s="867"/>
      <c r="AC470" s="868" t="s">
        <v>256</v>
      </c>
      <c r="AD470" s="869"/>
      <c r="AE470" s="869"/>
      <c r="AF470" s="869"/>
      <c r="AG470" s="869"/>
      <c r="AH470" s="870">
        <v>1</v>
      </c>
      <c r="AI470" s="871"/>
      <c r="AJ470" s="871"/>
      <c r="AK470" s="871"/>
      <c r="AL470" s="854">
        <v>100</v>
      </c>
      <c r="AM470" s="855"/>
      <c r="AN470" s="855"/>
      <c r="AO470" s="856"/>
      <c r="AP470" s="857"/>
      <c r="AQ470" s="857"/>
      <c r="AR470" s="857"/>
      <c r="AS470" s="857"/>
      <c r="AT470" s="857"/>
      <c r="AU470" s="857"/>
      <c r="AV470" s="857"/>
      <c r="AW470" s="857"/>
      <c r="AX470" s="857"/>
      <c r="AY470">
        <f>COUNTA($C$470)</f>
        <v>1</v>
      </c>
    </row>
    <row r="471" spans="1:51" ht="30" customHeight="1" x14ac:dyDescent="0.15">
      <c r="A471" s="858">
        <v>7</v>
      </c>
      <c r="B471" s="858">
        <v>1</v>
      </c>
      <c r="C471" s="859" t="s">
        <v>741</v>
      </c>
      <c r="D471" s="860"/>
      <c r="E471" s="860"/>
      <c r="F471" s="860"/>
      <c r="G471" s="860"/>
      <c r="H471" s="860"/>
      <c r="I471" s="860"/>
      <c r="J471" s="861">
        <v>4010405000185</v>
      </c>
      <c r="K471" s="862"/>
      <c r="L471" s="862"/>
      <c r="M471" s="862"/>
      <c r="N471" s="862"/>
      <c r="O471" s="862"/>
      <c r="P471" s="863" t="s">
        <v>712</v>
      </c>
      <c r="Q471" s="864"/>
      <c r="R471" s="864"/>
      <c r="S471" s="864"/>
      <c r="T471" s="864"/>
      <c r="U471" s="864"/>
      <c r="V471" s="864"/>
      <c r="W471" s="864"/>
      <c r="X471" s="864"/>
      <c r="Y471" s="865">
        <v>6</v>
      </c>
      <c r="Z471" s="866"/>
      <c r="AA471" s="866"/>
      <c r="AB471" s="867"/>
      <c r="AC471" s="868" t="s">
        <v>253</v>
      </c>
      <c r="AD471" s="869"/>
      <c r="AE471" s="869"/>
      <c r="AF471" s="869"/>
      <c r="AG471" s="869"/>
      <c r="AH471" s="870">
        <v>1</v>
      </c>
      <c r="AI471" s="871"/>
      <c r="AJ471" s="871"/>
      <c r="AK471" s="871"/>
      <c r="AL471" s="854">
        <v>100</v>
      </c>
      <c r="AM471" s="855"/>
      <c r="AN471" s="855"/>
      <c r="AO471" s="856"/>
      <c r="AP471" s="857"/>
      <c r="AQ471" s="857"/>
      <c r="AR471" s="857"/>
      <c r="AS471" s="857"/>
      <c r="AT471" s="857"/>
      <c r="AU471" s="857"/>
      <c r="AV471" s="857"/>
      <c r="AW471" s="857"/>
      <c r="AX471" s="857"/>
      <c r="AY471">
        <f>COUNTA($C$471)</f>
        <v>1</v>
      </c>
    </row>
    <row r="472" spans="1:51" ht="30" customHeight="1" x14ac:dyDescent="0.15">
      <c r="A472" s="858">
        <v>8</v>
      </c>
      <c r="B472" s="858">
        <v>1</v>
      </c>
      <c r="C472" s="859" t="s">
        <v>742</v>
      </c>
      <c r="D472" s="860"/>
      <c r="E472" s="860"/>
      <c r="F472" s="860"/>
      <c r="G472" s="860"/>
      <c r="H472" s="860"/>
      <c r="I472" s="860"/>
      <c r="J472" s="861">
        <v>5011105004806</v>
      </c>
      <c r="K472" s="862"/>
      <c r="L472" s="862"/>
      <c r="M472" s="862"/>
      <c r="N472" s="862"/>
      <c r="O472" s="862"/>
      <c r="P472" s="863" t="s">
        <v>712</v>
      </c>
      <c r="Q472" s="864"/>
      <c r="R472" s="864"/>
      <c r="S472" s="864"/>
      <c r="T472" s="864"/>
      <c r="U472" s="864"/>
      <c r="V472" s="864"/>
      <c r="W472" s="864"/>
      <c r="X472" s="864"/>
      <c r="Y472" s="865">
        <v>5</v>
      </c>
      <c r="Z472" s="866"/>
      <c r="AA472" s="866"/>
      <c r="AB472" s="867"/>
      <c r="AC472" s="868" t="s">
        <v>253</v>
      </c>
      <c r="AD472" s="869"/>
      <c r="AE472" s="869"/>
      <c r="AF472" s="869"/>
      <c r="AG472" s="869"/>
      <c r="AH472" s="870">
        <v>1</v>
      </c>
      <c r="AI472" s="871"/>
      <c r="AJ472" s="871"/>
      <c r="AK472" s="871"/>
      <c r="AL472" s="854">
        <v>100</v>
      </c>
      <c r="AM472" s="855"/>
      <c r="AN472" s="855"/>
      <c r="AO472" s="856"/>
      <c r="AP472" s="857"/>
      <c r="AQ472" s="857"/>
      <c r="AR472" s="857"/>
      <c r="AS472" s="857"/>
      <c r="AT472" s="857"/>
      <c r="AU472" s="857"/>
      <c r="AV472" s="857"/>
      <c r="AW472" s="857"/>
      <c r="AX472" s="857"/>
      <c r="AY472">
        <f>COUNTA($C$472)</f>
        <v>1</v>
      </c>
    </row>
    <row r="473" spans="1:51" ht="45" customHeight="1" x14ac:dyDescent="0.15">
      <c r="A473" s="858">
        <v>9</v>
      </c>
      <c r="B473" s="858">
        <v>1</v>
      </c>
      <c r="C473" s="859" t="s">
        <v>743</v>
      </c>
      <c r="D473" s="860"/>
      <c r="E473" s="860"/>
      <c r="F473" s="860"/>
      <c r="G473" s="860"/>
      <c r="H473" s="860"/>
      <c r="I473" s="860"/>
      <c r="J473" s="861">
        <v>4010405010556</v>
      </c>
      <c r="K473" s="862"/>
      <c r="L473" s="862"/>
      <c r="M473" s="862"/>
      <c r="N473" s="862"/>
      <c r="O473" s="862"/>
      <c r="P473" s="863" t="s">
        <v>713</v>
      </c>
      <c r="Q473" s="864"/>
      <c r="R473" s="864"/>
      <c r="S473" s="864"/>
      <c r="T473" s="864"/>
      <c r="U473" s="864"/>
      <c r="V473" s="864"/>
      <c r="W473" s="864"/>
      <c r="X473" s="864"/>
      <c r="Y473" s="865">
        <v>4</v>
      </c>
      <c r="Z473" s="866"/>
      <c r="AA473" s="866"/>
      <c r="AB473" s="867"/>
      <c r="AC473" s="868" t="s">
        <v>253</v>
      </c>
      <c r="AD473" s="869"/>
      <c r="AE473" s="869"/>
      <c r="AF473" s="869"/>
      <c r="AG473" s="869"/>
      <c r="AH473" s="870">
        <v>1</v>
      </c>
      <c r="AI473" s="871"/>
      <c r="AJ473" s="871"/>
      <c r="AK473" s="871"/>
      <c r="AL473" s="854">
        <v>100</v>
      </c>
      <c r="AM473" s="855"/>
      <c r="AN473" s="855"/>
      <c r="AO473" s="856"/>
      <c r="AP473" s="857"/>
      <c r="AQ473" s="857"/>
      <c r="AR473" s="857"/>
      <c r="AS473" s="857"/>
      <c r="AT473" s="857"/>
      <c r="AU473" s="857"/>
      <c r="AV473" s="857"/>
      <c r="AW473" s="857"/>
      <c r="AX473" s="857"/>
      <c r="AY473">
        <f>COUNTA($C$473)</f>
        <v>1</v>
      </c>
    </row>
    <row r="474" spans="1:51" ht="30" customHeight="1" x14ac:dyDescent="0.15">
      <c r="A474" s="858">
        <v>10</v>
      </c>
      <c r="B474" s="858">
        <v>1</v>
      </c>
      <c r="C474" s="859" t="s">
        <v>744</v>
      </c>
      <c r="D474" s="860"/>
      <c r="E474" s="860"/>
      <c r="F474" s="860"/>
      <c r="G474" s="860"/>
      <c r="H474" s="860"/>
      <c r="I474" s="860"/>
      <c r="J474" s="861">
        <v>7010405010594</v>
      </c>
      <c r="K474" s="862"/>
      <c r="L474" s="862"/>
      <c r="M474" s="862"/>
      <c r="N474" s="862"/>
      <c r="O474" s="862"/>
      <c r="P474" s="863" t="s">
        <v>711</v>
      </c>
      <c r="Q474" s="864"/>
      <c r="R474" s="864"/>
      <c r="S474" s="864"/>
      <c r="T474" s="864"/>
      <c r="U474" s="864"/>
      <c r="V474" s="864"/>
      <c r="W474" s="864"/>
      <c r="X474" s="864"/>
      <c r="Y474" s="865">
        <v>1</v>
      </c>
      <c r="Z474" s="866"/>
      <c r="AA474" s="866"/>
      <c r="AB474" s="867"/>
      <c r="AC474" s="868" t="s">
        <v>256</v>
      </c>
      <c r="AD474" s="869"/>
      <c r="AE474" s="869"/>
      <c r="AF474" s="869"/>
      <c r="AG474" s="869"/>
      <c r="AH474" s="870">
        <v>1</v>
      </c>
      <c r="AI474" s="871"/>
      <c r="AJ474" s="871"/>
      <c r="AK474" s="871"/>
      <c r="AL474" s="854">
        <v>100</v>
      </c>
      <c r="AM474" s="855"/>
      <c r="AN474" s="855"/>
      <c r="AO474" s="856"/>
      <c r="AP474" s="857"/>
      <c r="AQ474" s="857"/>
      <c r="AR474" s="857"/>
      <c r="AS474" s="857"/>
      <c r="AT474" s="857"/>
      <c r="AU474" s="857"/>
      <c r="AV474" s="857"/>
      <c r="AW474" s="857"/>
      <c r="AX474" s="857"/>
      <c r="AY474">
        <f>COUNTA($C$474)</f>
        <v>1</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227</v>
      </c>
      <c r="AD497" s="848"/>
      <c r="AE497" s="848"/>
      <c r="AF497" s="848"/>
      <c r="AG497" s="848"/>
      <c r="AH497" s="849" t="s">
        <v>245</v>
      </c>
      <c r="AI497" s="847"/>
      <c r="AJ497" s="847"/>
      <c r="AK497" s="847"/>
      <c r="AL497" s="847" t="s">
        <v>19</v>
      </c>
      <c r="AM497" s="847"/>
      <c r="AN497" s="847"/>
      <c r="AO497" s="851"/>
      <c r="AP497" s="872" t="s">
        <v>198</v>
      </c>
      <c r="AQ497" s="872"/>
      <c r="AR497" s="872"/>
      <c r="AS497" s="872"/>
      <c r="AT497" s="872"/>
      <c r="AU497" s="872"/>
      <c r="AV497" s="872"/>
      <c r="AW497" s="872"/>
      <c r="AX497" s="872"/>
      <c r="AY497">
        <f>$AY$495</f>
        <v>1</v>
      </c>
    </row>
    <row r="498" spans="1:51" ht="30" customHeight="1" x14ac:dyDescent="0.15">
      <c r="A498" s="858">
        <v>1</v>
      </c>
      <c r="B498" s="858">
        <v>1</v>
      </c>
      <c r="C498" s="873" t="s">
        <v>679</v>
      </c>
      <c r="D498" s="874"/>
      <c r="E498" s="874"/>
      <c r="F498" s="874"/>
      <c r="G498" s="874"/>
      <c r="H498" s="874"/>
      <c r="I498" s="875"/>
      <c r="J498" s="861">
        <v>7000020141305</v>
      </c>
      <c r="K498" s="862"/>
      <c r="L498" s="862"/>
      <c r="M498" s="862"/>
      <c r="N498" s="862"/>
      <c r="O498" s="862"/>
      <c r="P498" s="863" t="s">
        <v>681</v>
      </c>
      <c r="Q498" s="864"/>
      <c r="R498" s="864"/>
      <c r="S498" s="864"/>
      <c r="T498" s="864"/>
      <c r="U498" s="864"/>
      <c r="V498" s="864"/>
      <c r="W498" s="864"/>
      <c r="X498" s="864"/>
      <c r="Y498" s="865">
        <v>10</v>
      </c>
      <c r="Z498" s="866"/>
      <c r="AA498" s="866"/>
      <c r="AB498" s="867"/>
      <c r="AC498" s="868" t="s">
        <v>256</v>
      </c>
      <c r="AD498" s="869"/>
      <c r="AE498" s="869"/>
      <c r="AF498" s="869"/>
      <c r="AG498" s="869"/>
      <c r="AH498" s="852">
        <v>1</v>
      </c>
      <c r="AI498" s="853"/>
      <c r="AJ498" s="853"/>
      <c r="AK498" s="853"/>
      <c r="AL498" s="854">
        <v>100</v>
      </c>
      <c r="AM498" s="855"/>
      <c r="AN498" s="855"/>
      <c r="AO498" s="856"/>
      <c r="AP498" s="857"/>
      <c r="AQ498" s="857"/>
      <c r="AR498" s="857"/>
      <c r="AS498" s="857"/>
      <c r="AT498" s="857"/>
      <c r="AU498" s="857"/>
      <c r="AV498" s="857"/>
      <c r="AW498" s="857"/>
      <c r="AX498" s="857"/>
      <c r="AY498">
        <f>$AY$495</f>
        <v>1</v>
      </c>
    </row>
    <row r="499" spans="1:51" ht="30" customHeight="1" x14ac:dyDescent="0.15">
      <c r="A499" s="858">
        <v>2</v>
      </c>
      <c r="B499" s="858">
        <v>1</v>
      </c>
      <c r="C499" s="873" t="s">
        <v>680</v>
      </c>
      <c r="D499" s="874"/>
      <c r="E499" s="874"/>
      <c r="F499" s="874"/>
      <c r="G499" s="874"/>
      <c r="H499" s="874"/>
      <c r="I499" s="875"/>
      <c r="J499" s="861">
        <v>8000020130001</v>
      </c>
      <c r="K499" s="862"/>
      <c r="L499" s="862"/>
      <c r="M499" s="862"/>
      <c r="N499" s="862"/>
      <c r="O499" s="862"/>
      <c r="P499" s="863" t="s">
        <v>681</v>
      </c>
      <c r="Q499" s="864"/>
      <c r="R499" s="864"/>
      <c r="S499" s="864"/>
      <c r="T499" s="864"/>
      <c r="U499" s="864"/>
      <c r="V499" s="864"/>
      <c r="W499" s="864"/>
      <c r="X499" s="864"/>
      <c r="Y499" s="865">
        <v>0</v>
      </c>
      <c r="Z499" s="866"/>
      <c r="AA499" s="866"/>
      <c r="AB499" s="867"/>
      <c r="AC499" s="868" t="s">
        <v>256</v>
      </c>
      <c r="AD499" s="869"/>
      <c r="AE499" s="869"/>
      <c r="AF499" s="869"/>
      <c r="AG499" s="869"/>
      <c r="AH499" s="852">
        <v>1</v>
      </c>
      <c r="AI499" s="853"/>
      <c r="AJ499" s="853"/>
      <c r="AK499" s="853"/>
      <c r="AL499" s="854">
        <v>100</v>
      </c>
      <c r="AM499" s="855"/>
      <c r="AN499" s="855"/>
      <c r="AO499" s="856"/>
      <c r="AP499" s="857"/>
      <c r="AQ499" s="857"/>
      <c r="AR499" s="857"/>
      <c r="AS499" s="857"/>
      <c r="AT499" s="857"/>
      <c r="AU499" s="857"/>
      <c r="AV499" s="857"/>
      <c r="AW499" s="857"/>
      <c r="AX499" s="857"/>
      <c r="AY499">
        <f>COUNTA($C$499)</f>
        <v>1</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227</v>
      </c>
      <c r="AD530" s="848"/>
      <c r="AE530" s="848"/>
      <c r="AF530" s="848"/>
      <c r="AG530" s="848"/>
      <c r="AH530" s="849" t="s">
        <v>245</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227</v>
      </c>
      <c r="AD563" s="848"/>
      <c r="AE563" s="848"/>
      <c r="AF563" s="848"/>
      <c r="AG563" s="848"/>
      <c r="AH563" s="849" t="s">
        <v>245</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227</v>
      </c>
      <c r="AD596" s="848"/>
      <c r="AE596" s="848"/>
      <c r="AF596" s="848"/>
      <c r="AG596" s="848"/>
      <c r="AH596" s="849" t="s">
        <v>245</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6" t="s">
        <v>575</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229</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48" t="s">
        <v>192</v>
      </c>
      <c r="D630" s="882"/>
      <c r="E630" s="848" t="s">
        <v>191</v>
      </c>
      <c r="F630" s="882"/>
      <c r="G630" s="882"/>
      <c r="H630" s="882"/>
      <c r="I630" s="882"/>
      <c r="J630" s="848" t="s">
        <v>197</v>
      </c>
      <c r="K630" s="848"/>
      <c r="L630" s="848"/>
      <c r="M630" s="848"/>
      <c r="N630" s="848"/>
      <c r="O630" s="848"/>
      <c r="P630" s="848" t="s">
        <v>25</v>
      </c>
      <c r="Q630" s="848"/>
      <c r="R630" s="848"/>
      <c r="S630" s="848"/>
      <c r="T630" s="848"/>
      <c r="U630" s="848"/>
      <c r="V630" s="848"/>
      <c r="W630" s="848"/>
      <c r="X630" s="848"/>
      <c r="Y630" s="848" t="s">
        <v>199</v>
      </c>
      <c r="Z630" s="882"/>
      <c r="AA630" s="882"/>
      <c r="AB630" s="882"/>
      <c r="AC630" s="848" t="s">
        <v>180</v>
      </c>
      <c r="AD630" s="848"/>
      <c r="AE630" s="848"/>
      <c r="AF630" s="848"/>
      <c r="AG630" s="848"/>
      <c r="AH630" s="848" t="s">
        <v>187</v>
      </c>
      <c r="AI630" s="882"/>
      <c r="AJ630" s="882"/>
      <c r="AK630" s="882"/>
      <c r="AL630" s="882" t="s">
        <v>19</v>
      </c>
      <c r="AM630" s="882"/>
      <c r="AN630" s="882"/>
      <c r="AO630" s="881"/>
      <c r="AP630" s="872" t="s">
        <v>223</v>
      </c>
      <c r="AQ630" s="872"/>
      <c r="AR630" s="872"/>
      <c r="AS630" s="872"/>
      <c r="AT630" s="872"/>
      <c r="AU630" s="872"/>
      <c r="AV630" s="872"/>
      <c r="AW630" s="872"/>
      <c r="AX630" s="872"/>
    </row>
    <row r="631" spans="1:51" ht="45" customHeight="1" x14ac:dyDescent="0.15">
      <c r="A631" s="858">
        <v>1</v>
      </c>
      <c r="B631" s="858">
        <v>1</v>
      </c>
      <c r="C631" s="883" t="s">
        <v>666</v>
      </c>
      <c r="D631" s="883"/>
      <c r="E631" s="648" t="s">
        <v>753</v>
      </c>
      <c r="F631" s="884"/>
      <c r="G631" s="884"/>
      <c r="H631" s="884"/>
      <c r="I631" s="884"/>
      <c r="J631" s="861">
        <v>6010001034874</v>
      </c>
      <c r="K631" s="862"/>
      <c r="L631" s="862"/>
      <c r="M631" s="862"/>
      <c r="N631" s="862"/>
      <c r="O631" s="862"/>
      <c r="P631" s="863" t="s">
        <v>691</v>
      </c>
      <c r="Q631" s="864"/>
      <c r="R631" s="864"/>
      <c r="S631" s="864"/>
      <c r="T631" s="864"/>
      <c r="U631" s="864"/>
      <c r="V631" s="864"/>
      <c r="W631" s="864"/>
      <c r="X631" s="864"/>
      <c r="Y631" s="865">
        <v>451</v>
      </c>
      <c r="Z631" s="866"/>
      <c r="AA631" s="866"/>
      <c r="AB631" s="867"/>
      <c r="AC631" s="868" t="s">
        <v>250</v>
      </c>
      <c r="AD631" s="869"/>
      <c r="AE631" s="869"/>
      <c r="AF631" s="869"/>
      <c r="AG631" s="869"/>
      <c r="AH631" s="870">
        <v>19</v>
      </c>
      <c r="AI631" s="871"/>
      <c r="AJ631" s="871"/>
      <c r="AK631" s="871"/>
      <c r="AL631" s="854">
        <v>90.2</v>
      </c>
      <c r="AM631" s="855"/>
      <c r="AN631" s="855"/>
      <c r="AO631" s="856"/>
      <c r="AP631" s="857"/>
      <c r="AQ631" s="857"/>
      <c r="AR631" s="857"/>
      <c r="AS631" s="857"/>
      <c r="AT631" s="857"/>
      <c r="AU631" s="857"/>
      <c r="AV631" s="857"/>
      <c r="AW631" s="857"/>
      <c r="AX631" s="857"/>
    </row>
    <row r="632" spans="1:51" ht="30" customHeight="1" x14ac:dyDescent="0.15">
      <c r="A632" s="858">
        <v>2</v>
      </c>
      <c r="B632" s="858">
        <v>1</v>
      </c>
      <c r="C632" s="883" t="s">
        <v>666</v>
      </c>
      <c r="D632" s="883"/>
      <c r="E632" s="648" t="s">
        <v>745</v>
      </c>
      <c r="F632" s="884"/>
      <c r="G632" s="884"/>
      <c r="H632" s="884"/>
      <c r="I632" s="884"/>
      <c r="J632" s="861">
        <v>9070001001420</v>
      </c>
      <c r="K632" s="862"/>
      <c r="L632" s="862"/>
      <c r="M632" s="862"/>
      <c r="N632" s="862"/>
      <c r="O632" s="862"/>
      <c r="P632" s="863" t="s">
        <v>691</v>
      </c>
      <c r="Q632" s="864"/>
      <c r="R632" s="864"/>
      <c r="S632" s="864"/>
      <c r="T632" s="864"/>
      <c r="U632" s="864"/>
      <c r="V632" s="864"/>
      <c r="W632" s="864"/>
      <c r="X632" s="864"/>
      <c r="Y632" s="865">
        <v>247</v>
      </c>
      <c r="Z632" s="866"/>
      <c r="AA632" s="866"/>
      <c r="AB632" s="867"/>
      <c r="AC632" s="868" t="s">
        <v>250</v>
      </c>
      <c r="AD632" s="869"/>
      <c r="AE632" s="869"/>
      <c r="AF632" s="869"/>
      <c r="AG632" s="869"/>
      <c r="AH632" s="870">
        <v>1</v>
      </c>
      <c r="AI632" s="871"/>
      <c r="AJ632" s="871"/>
      <c r="AK632" s="871"/>
      <c r="AL632" s="854">
        <v>98.2</v>
      </c>
      <c r="AM632" s="855"/>
      <c r="AN632" s="855"/>
      <c r="AO632" s="856"/>
      <c r="AP632" s="857"/>
      <c r="AQ632" s="857"/>
      <c r="AR632" s="857"/>
      <c r="AS632" s="857"/>
      <c r="AT632" s="857"/>
      <c r="AU632" s="857"/>
      <c r="AV632" s="857"/>
      <c r="AW632" s="857"/>
      <c r="AX632" s="857"/>
      <c r="AY632">
        <f>COUNTA($E$632)</f>
        <v>1</v>
      </c>
    </row>
    <row r="633" spans="1:51" ht="30" customHeight="1" x14ac:dyDescent="0.15">
      <c r="A633" s="858">
        <v>3</v>
      </c>
      <c r="B633" s="858">
        <v>1</v>
      </c>
      <c r="C633" s="883" t="s">
        <v>686</v>
      </c>
      <c r="D633" s="883"/>
      <c r="E633" s="648" t="s">
        <v>687</v>
      </c>
      <c r="F633" s="884"/>
      <c r="G633" s="884"/>
      <c r="H633" s="884"/>
      <c r="I633" s="884"/>
      <c r="J633" s="861" t="s">
        <v>692</v>
      </c>
      <c r="K633" s="862"/>
      <c r="L633" s="862"/>
      <c r="M633" s="862"/>
      <c r="N633" s="862"/>
      <c r="O633" s="862"/>
      <c r="P633" s="863" t="s">
        <v>694</v>
      </c>
      <c r="Q633" s="864"/>
      <c r="R633" s="864"/>
      <c r="S633" s="864"/>
      <c r="T633" s="864"/>
      <c r="U633" s="864"/>
      <c r="V633" s="864"/>
      <c r="W633" s="864"/>
      <c r="X633" s="864"/>
      <c r="Y633" s="865">
        <v>171</v>
      </c>
      <c r="Z633" s="866"/>
      <c r="AA633" s="866"/>
      <c r="AB633" s="867"/>
      <c r="AC633" s="868" t="s">
        <v>256</v>
      </c>
      <c r="AD633" s="869"/>
      <c r="AE633" s="869"/>
      <c r="AF633" s="869"/>
      <c r="AG633" s="869"/>
      <c r="AH633" s="870">
        <v>1</v>
      </c>
      <c r="AI633" s="871"/>
      <c r="AJ633" s="871"/>
      <c r="AK633" s="871"/>
      <c r="AL633" s="854">
        <v>100</v>
      </c>
      <c r="AM633" s="855"/>
      <c r="AN633" s="855"/>
      <c r="AO633" s="856"/>
      <c r="AP633" s="857"/>
      <c r="AQ633" s="857"/>
      <c r="AR633" s="857"/>
      <c r="AS633" s="857"/>
      <c r="AT633" s="857"/>
      <c r="AU633" s="857"/>
      <c r="AV633" s="857"/>
      <c r="AW633" s="857"/>
      <c r="AX633" s="857"/>
      <c r="AY633">
        <f>COUNTA($E$633)</f>
        <v>1</v>
      </c>
    </row>
    <row r="634" spans="1:51" ht="30" customHeight="1" x14ac:dyDescent="0.15">
      <c r="A634" s="858">
        <v>4</v>
      </c>
      <c r="B634" s="858">
        <v>1</v>
      </c>
      <c r="C634" s="883" t="s">
        <v>666</v>
      </c>
      <c r="D634" s="883"/>
      <c r="E634" s="648" t="s">
        <v>746</v>
      </c>
      <c r="F634" s="884"/>
      <c r="G634" s="884"/>
      <c r="H634" s="884"/>
      <c r="I634" s="884"/>
      <c r="J634" s="861">
        <v>2100001011851</v>
      </c>
      <c r="K634" s="862"/>
      <c r="L634" s="862"/>
      <c r="M634" s="862"/>
      <c r="N634" s="862"/>
      <c r="O634" s="862"/>
      <c r="P634" s="863" t="s">
        <v>695</v>
      </c>
      <c r="Q634" s="864"/>
      <c r="R634" s="864"/>
      <c r="S634" s="864"/>
      <c r="T634" s="864"/>
      <c r="U634" s="864"/>
      <c r="V634" s="864"/>
      <c r="W634" s="864"/>
      <c r="X634" s="864"/>
      <c r="Y634" s="865">
        <v>139</v>
      </c>
      <c r="Z634" s="866"/>
      <c r="AA634" s="866"/>
      <c r="AB634" s="867"/>
      <c r="AC634" s="868" t="s">
        <v>250</v>
      </c>
      <c r="AD634" s="869"/>
      <c r="AE634" s="869"/>
      <c r="AF634" s="869"/>
      <c r="AG634" s="869"/>
      <c r="AH634" s="870">
        <v>1</v>
      </c>
      <c r="AI634" s="871"/>
      <c r="AJ634" s="871"/>
      <c r="AK634" s="871"/>
      <c r="AL634" s="854">
        <v>99.2</v>
      </c>
      <c r="AM634" s="855"/>
      <c r="AN634" s="855"/>
      <c r="AO634" s="856"/>
      <c r="AP634" s="857"/>
      <c r="AQ634" s="857"/>
      <c r="AR634" s="857"/>
      <c r="AS634" s="857"/>
      <c r="AT634" s="857"/>
      <c r="AU634" s="857"/>
      <c r="AV634" s="857"/>
      <c r="AW634" s="857"/>
      <c r="AX634" s="857"/>
      <c r="AY634">
        <f>COUNTA($E$634)</f>
        <v>1</v>
      </c>
    </row>
    <row r="635" spans="1:51" ht="30" customHeight="1" x14ac:dyDescent="0.15">
      <c r="A635" s="858">
        <v>5</v>
      </c>
      <c r="B635" s="858">
        <v>1</v>
      </c>
      <c r="C635" s="883" t="s">
        <v>686</v>
      </c>
      <c r="D635" s="883"/>
      <c r="E635" s="648" t="s">
        <v>688</v>
      </c>
      <c r="F635" s="884"/>
      <c r="G635" s="884"/>
      <c r="H635" s="884"/>
      <c r="I635" s="884"/>
      <c r="J635" s="861" t="s">
        <v>692</v>
      </c>
      <c r="K635" s="862"/>
      <c r="L635" s="862"/>
      <c r="M635" s="862"/>
      <c r="N635" s="862"/>
      <c r="O635" s="862"/>
      <c r="P635" s="863" t="s">
        <v>696</v>
      </c>
      <c r="Q635" s="864"/>
      <c r="R635" s="864"/>
      <c r="S635" s="864"/>
      <c r="T635" s="864"/>
      <c r="U635" s="864"/>
      <c r="V635" s="864"/>
      <c r="W635" s="864"/>
      <c r="X635" s="864"/>
      <c r="Y635" s="865">
        <v>112</v>
      </c>
      <c r="Z635" s="866"/>
      <c r="AA635" s="866"/>
      <c r="AB635" s="867"/>
      <c r="AC635" s="868" t="s">
        <v>256</v>
      </c>
      <c r="AD635" s="869"/>
      <c r="AE635" s="869"/>
      <c r="AF635" s="869"/>
      <c r="AG635" s="869"/>
      <c r="AH635" s="870">
        <v>1</v>
      </c>
      <c r="AI635" s="871"/>
      <c r="AJ635" s="871"/>
      <c r="AK635" s="871"/>
      <c r="AL635" s="854">
        <v>100</v>
      </c>
      <c r="AM635" s="855"/>
      <c r="AN635" s="855"/>
      <c r="AO635" s="856"/>
      <c r="AP635" s="857"/>
      <c r="AQ635" s="857"/>
      <c r="AR635" s="857"/>
      <c r="AS635" s="857"/>
      <c r="AT635" s="857"/>
      <c r="AU635" s="857"/>
      <c r="AV635" s="857"/>
      <c r="AW635" s="857"/>
      <c r="AX635" s="857"/>
      <c r="AY635">
        <f>COUNTA($E$635)</f>
        <v>1</v>
      </c>
    </row>
    <row r="636" spans="1:51" ht="45" customHeight="1" x14ac:dyDescent="0.15">
      <c r="A636" s="858">
        <v>6</v>
      </c>
      <c r="B636" s="858">
        <v>1</v>
      </c>
      <c r="C636" s="883" t="s">
        <v>666</v>
      </c>
      <c r="D636" s="883"/>
      <c r="E636" s="648" t="s">
        <v>747</v>
      </c>
      <c r="F636" s="884"/>
      <c r="G636" s="884"/>
      <c r="H636" s="884"/>
      <c r="I636" s="884"/>
      <c r="J636" s="861">
        <v>1110001001051</v>
      </c>
      <c r="K636" s="862"/>
      <c r="L636" s="862"/>
      <c r="M636" s="862"/>
      <c r="N636" s="862"/>
      <c r="O636" s="862"/>
      <c r="P636" s="863" t="s">
        <v>697</v>
      </c>
      <c r="Q636" s="864"/>
      <c r="R636" s="864"/>
      <c r="S636" s="864"/>
      <c r="T636" s="864"/>
      <c r="U636" s="864"/>
      <c r="V636" s="864"/>
      <c r="W636" s="864"/>
      <c r="X636" s="864"/>
      <c r="Y636" s="865">
        <v>108</v>
      </c>
      <c r="Z636" s="866"/>
      <c r="AA636" s="866"/>
      <c r="AB636" s="867"/>
      <c r="AC636" s="868" t="s">
        <v>250</v>
      </c>
      <c r="AD636" s="869"/>
      <c r="AE636" s="869"/>
      <c r="AF636" s="869"/>
      <c r="AG636" s="869"/>
      <c r="AH636" s="870">
        <v>7</v>
      </c>
      <c r="AI636" s="871"/>
      <c r="AJ636" s="871"/>
      <c r="AK636" s="871"/>
      <c r="AL636" s="854">
        <v>90.2</v>
      </c>
      <c r="AM636" s="855"/>
      <c r="AN636" s="855"/>
      <c r="AO636" s="856"/>
      <c r="AP636" s="857"/>
      <c r="AQ636" s="857"/>
      <c r="AR636" s="857"/>
      <c r="AS636" s="857"/>
      <c r="AT636" s="857"/>
      <c r="AU636" s="857"/>
      <c r="AV636" s="857"/>
      <c r="AW636" s="857"/>
      <c r="AX636" s="857"/>
      <c r="AY636">
        <f>COUNTA($E$636)</f>
        <v>1</v>
      </c>
    </row>
    <row r="637" spans="1:51" ht="30" customHeight="1" x14ac:dyDescent="0.15">
      <c r="A637" s="858">
        <v>7</v>
      </c>
      <c r="B637" s="858">
        <v>1</v>
      </c>
      <c r="C637" s="883" t="s">
        <v>686</v>
      </c>
      <c r="D637" s="883"/>
      <c r="E637" s="648" t="s">
        <v>689</v>
      </c>
      <c r="F637" s="884"/>
      <c r="G637" s="884"/>
      <c r="H637" s="884"/>
      <c r="I637" s="884"/>
      <c r="J637" s="861" t="s">
        <v>692</v>
      </c>
      <c r="K637" s="862"/>
      <c r="L637" s="862"/>
      <c r="M637" s="862"/>
      <c r="N637" s="862"/>
      <c r="O637" s="862"/>
      <c r="P637" s="863" t="s">
        <v>696</v>
      </c>
      <c r="Q637" s="864"/>
      <c r="R637" s="864"/>
      <c r="S637" s="864"/>
      <c r="T637" s="864"/>
      <c r="U637" s="864"/>
      <c r="V637" s="864"/>
      <c r="W637" s="864"/>
      <c r="X637" s="864"/>
      <c r="Y637" s="865">
        <v>104</v>
      </c>
      <c r="Z637" s="866"/>
      <c r="AA637" s="866"/>
      <c r="AB637" s="867"/>
      <c r="AC637" s="868" t="s">
        <v>256</v>
      </c>
      <c r="AD637" s="869"/>
      <c r="AE637" s="869"/>
      <c r="AF637" s="869"/>
      <c r="AG637" s="869"/>
      <c r="AH637" s="870">
        <v>1</v>
      </c>
      <c r="AI637" s="871"/>
      <c r="AJ637" s="871"/>
      <c r="AK637" s="871"/>
      <c r="AL637" s="854">
        <v>100</v>
      </c>
      <c r="AM637" s="855"/>
      <c r="AN637" s="855"/>
      <c r="AO637" s="856"/>
      <c r="AP637" s="857"/>
      <c r="AQ637" s="857"/>
      <c r="AR637" s="857"/>
      <c r="AS637" s="857"/>
      <c r="AT637" s="857"/>
      <c r="AU637" s="857"/>
      <c r="AV637" s="857"/>
      <c r="AW637" s="857"/>
      <c r="AX637" s="857"/>
      <c r="AY637">
        <f>COUNTA($E$637)</f>
        <v>1</v>
      </c>
    </row>
    <row r="638" spans="1:51" ht="30" customHeight="1" x14ac:dyDescent="0.15">
      <c r="A638" s="858">
        <v>8</v>
      </c>
      <c r="B638" s="858">
        <v>1</v>
      </c>
      <c r="C638" s="883" t="s">
        <v>666</v>
      </c>
      <c r="D638" s="883"/>
      <c r="E638" s="648" t="s">
        <v>748</v>
      </c>
      <c r="F638" s="884"/>
      <c r="G638" s="884"/>
      <c r="H638" s="884"/>
      <c r="I638" s="884"/>
      <c r="J638" s="861">
        <v>8020001018503</v>
      </c>
      <c r="K638" s="862"/>
      <c r="L638" s="862"/>
      <c r="M638" s="862"/>
      <c r="N638" s="862"/>
      <c r="O638" s="862"/>
      <c r="P638" s="863" t="s">
        <v>699</v>
      </c>
      <c r="Q638" s="864"/>
      <c r="R638" s="864"/>
      <c r="S638" s="864"/>
      <c r="T638" s="864"/>
      <c r="U638" s="864"/>
      <c r="V638" s="864"/>
      <c r="W638" s="864"/>
      <c r="X638" s="864"/>
      <c r="Y638" s="865">
        <v>95</v>
      </c>
      <c r="Z638" s="866"/>
      <c r="AA638" s="866"/>
      <c r="AB638" s="867"/>
      <c r="AC638" s="868" t="s">
        <v>250</v>
      </c>
      <c r="AD638" s="869"/>
      <c r="AE638" s="869"/>
      <c r="AF638" s="869"/>
      <c r="AG638" s="869"/>
      <c r="AH638" s="870">
        <v>1</v>
      </c>
      <c r="AI638" s="871"/>
      <c r="AJ638" s="871"/>
      <c r="AK638" s="871"/>
      <c r="AL638" s="854">
        <v>99.7</v>
      </c>
      <c r="AM638" s="855"/>
      <c r="AN638" s="855"/>
      <c r="AO638" s="856"/>
      <c r="AP638" s="857"/>
      <c r="AQ638" s="857"/>
      <c r="AR638" s="857"/>
      <c r="AS638" s="857"/>
      <c r="AT638" s="857"/>
      <c r="AU638" s="857"/>
      <c r="AV638" s="857"/>
      <c r="AW638" s="857"/>
      <c r="AX638" s="857"/>
      <c r="AY638">
        <f>COUNTA($E$638)</f>
        <v>1</v>
      </c>
    </row>
    <row r="639" spans="1:51" ht="30" customHeight="1" x14ac:dyDescent="0.15">
      <c r="A639" s="858">
        <v>9</v>
      </c>
      <c r="B639" s="858">
        <v>1</v>
      </c>
      <c r="C639" s="883" t="s">
        <v>686</v>
      </c>
      <c r="D639" s="883"/>
      <c r="E639" s="648" t="s">
        <v>690</v>
      </c>
      <c r="F639" s="884"/>
      <c r="G639" s="884"/>
      <c r="H639" s="884"/>
      <c r="I639" s="884"/>
      <c r="J639" s="861" t="s">
        <v>692</v>
      </c>
      <c r="K639" s="862"/>
      <c r="L639" s="862"/>
      <c r="M639" s="862"/>
      <c r="N639" s="862"/>
      <c r="O639" s="862"/>
      <c r="P639" s="863" t="s">
        <v>693</v>
      </c>
      <c r="Q639" s="864"/>
      <c r="R639" s="864"/>
      <c r="S639" s="864"/>
      <c r="T639" s="864"/>
      <c r="U639" s="864"/>
      <c r="V639" s="864"/>
      <c r="W639" s="864"/>
      <c r="X639" s="864"/>
      <c r="Y639" s="865">
        <v>95</v>
      </c>
      <c r="Z639" s="866"/>
      <c r="AA639" s="866"/>
      <c r="AB639" s="867"/>
      <c r="AC639" s="868" t="s">
        <v>256</v>
      </c>
      <c r="AD639" s="869"/>
      <c r="AE639" s="869"/>
      <c r="AF639" s="869"/>
      <c r="AG639" s="869"/>
      <c r="AH639" s="870">
        <v>1</v>
      </c>
      <c r="AI639" s="871"/>
      <c r="AJ639" s="871"/>
      <c r="AK639" s="871"/>
      <c r="AL639" s="854">
        <v>100</v>
      </c>
      <c r="AM639" s="855"/>
      <c r="AN639" s="855"/>
      <c r="AO639" s="856"/>
      <c r="AP639" s="857"/>
      <c r="AQ639" s="857"/>
      <c r="AR639" s="857"/>
      <c r="AS639" s="857"/>
      <c r="AT639" s="857"/>
      <c r="AU639" s="857"/>
      <c r="AV639" s="857"/>
      <c r="AW639" s="857"/>
      <c r="AX639" s="857"/>
      <c r="AY639">
        <f>COUNTA($E$639)</f>
        <v>1</v>
      </c>
    </row>
    <row r="640" spans="1:51" ht="30" customHeight="1" x14ac:dyDescent="0.15">
      <c r="A640" s="858">
        <v>10</v>
      </c>
      <c r="B640" s="858">
        <v>1</v>
      </c>
      <c r="C640" s="883" t="s">
        <v>666</v>
      </c>
      <c r="D640" s="883"/>
      <c r="E640" s="648" t="s">
        <v>749</v>
      </c>
      <c r="F640" s="884"/>
      <c r="G640" s="884"/>
      <c r="H640" s="884"/>
      <c r="I640" s="884"/>
      <c r="J640" s="861">
        <v>8100001019393</v>
      </c>
      <c r="K640" s="862"/>
      <c r="L640" s="862"/>
      <c r="M640" s="862"/>
      <c r="N640" s="862"/>
      <c r="O640" s="862"/>
      <c r="P640" s="863" t="s">
        <v>699</v>
      </c>
      <c r="Q640" s="864"/>
      <c r="R640" s="864"/>
      <c r="S640" s="864"/>
      <c r="T640" s="864"/>
      <c r="U640" s="864"/>
      <c r="V640" s="864"/>
      <c r="W640" s="864"/>
      <c r="X640" s="864"/>
      <c r="Y640" s="865">
        <v>84</v>
      </c>
      <c r="Z640" s="866"/>
      <c r="AA640" s="866"/>
      <c r="AB640" s="867"/>
      <c r="AC640" s="868" t="s">
        <v>250</v>
      </c>
      <c r="AD640" s="869"/>
      <c r="AE640" s="869"/>
      <c r="AF640" s="869"/>
      <c r="AG640" s="869"/>
      <c r="AH640" s="870">
        <v>1</v>
      </c>
      <c r="AI640" s="871"/>
      <c r="AJ640" s="871"/>
      <c r="AK640" s="871"/>
      <c r="AL640" s="854">
        <v>98.6</v>
      </c>
      <c r="AM640" s="855"/>
      <c r="AN640" s="855"/>
      <c r="AO640" s="856"/>
      <c r="AP640" s="857"/>
      <c r="AQ640" s="857"/>
      <c r="AR640" s="857"/>
      <c r="AS640" s="857"/>
      <c r="AT640" s="857"/>
      <c r="AU640" s="857"/>
      <c r="AV640" s="857"/>
      <c r="AW640" s="857"/>
      <c r="AX640" s="857"/>
      <c r="AY640">
        <f>COUNTA($E$640)</f>
        <v>1</v>
      </c>
    </row>
    <row r="641" spans="1:51" ht="30" hidden="1" customHeight="1" x14ac:dyDescent="0.15">
      <c r="A641" s="858">
        <v>11</v>
      </c>
      <c r="B641" s="858">
        <v>1</v>
      </c>
      <c r="C641" s="883"/>
      <c r="D641" s="883"/>
      <c r="E641" s="884"/>
      <c r="F641" s="884"/>
      <c r="G641" s="884"/>
      <c r="H641" s="884"/>
      <c r="I641" s="884"/>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3"/>
      <c r="D642" s="883"/>
      <c r="E642" s="884"/>
      <c r="F642" s="884"/>
      <c r="G642" s="884"/>
      <c r="H642" s="884"/>
      <c r="I642" s="884"/>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3"/>
      <c r="D643" s="883"/>
      <c r="E643" s="884"/>
      <c r="F643" s="884"/>
      <c r="G643" s="884"/>
      <c r="H643" s="884"/>
      <c r="I643" s="884"/>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3"/>
      <c r="D644" s="883"/>
      <c r="E644" s="884"/>
      <c r="F644" s="884"/>
      <c r="G644" s="884"/>
      <c r="H644" s="884"/>
      <c r="I644" s="884"/>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3"/>
      <c r="D645" s="883"/>
      <c r="E645" s="884"/>
      <c r="F645" s="884"/>
      <c r="G645" s="884"/>
      <c r="H645" s="884"/>
      <c r="I645" s="884"/>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3"/>
      <c r="D646" s="883"/>
      <c r="E646" s="884"/>
      <c r="F646" s="884"/>
      <c r="G646" s="884"/>
      <c r="H646" s="884"/>
      <c r="I646" s="884"/>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3"/>
      <c r="D647" s="883"/>
      <c r="E647" s="884"/>
      <c r="F647" s="884"/>
      <c r="G647" s="884"/>
      <c r="H647" s="884"/>
      <c r="I647" s="884"/>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3"/>
      <c r="D648" s="883"/>
      <c r="E648" s="648"/>
      <c r="F648" s="884"/>
      <c r="G648" s="884"/>
      <c r="H648" s="884"/>
      <c r="I648" s="884"/>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3"/>
      <c r="D649" s="883"/>
      <c r="E649" s="884"/>
      <c r="F649" s="884"/>
      <c r="G649" s="884"/>
      <c r="H649" s="884"/>
      <c r="I649" s="884"/>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3"/>
      <c r="D650" s="883"/>
      <c r="E650" s="884"/>
      <c r="F650" s="884"/>
      <c r="G650" s="884"/>
      <c r="H650" s="884"/>
      <c r="I650" s="884"/>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3"/>
      <c r="D651" s="883"/>
      <c r="E651" s="884"/>
      <c r="F651" s="884"/>
      <c r="G651" s="884"/>
      <c r="H651" s="884"/>
      <c r="I651" s="884"/>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3"/>
      <c r="D652" s="883"/>
      <c r="E652" s="884"/>
      <c r="F652" s="884"/>
      <c r="G652" s="884"/>
      <c r="H652" s="884"/>
      <c r="I652" s="884"/>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3"/>
      <c r="D653" s="883"/>
      <c r="E653" s="884"/>
      <c r="F653" s="884"/>
      <c r="G653" s="884"/>
      <c r="H653" s="884"/>
      <c r="I653" s="884"/>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3"/>
      <c r="D654" s="883"/>
      <c r="E654" s="884"/>
      <c r="F654" s="884"/>
      <c r="G654" s="884"/>
      <c r="H654" s="884"/>
      <c r="I654" s="884"/>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3"/>
      <c r="D655" s="883"/>
      <c r="E655" s="884"/>
      <c r="F655" s="884"/>
      <c r="G655" s="884"/>
      <c r="H655" s="884"/>
      <c r="I655" s="884"/>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3"/>
      <c r="D656" s="883"/>
      <c r="E656" s="884"/>
      <c r="F656" s="884"/>
      <c r="G656" s="884"/>
      <c r="H656" s="884"/>
      <c r="I656" s="884"/>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3"/>
      <c r="D657" s="883"/>
      <c r="E657" s="884"/>
      <c r="F657" s="884"/>
      <c r="G657" s="884"/>
      <c r="H657" s="884"/>
      <c r="I657" s="884"/>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3"/>
      <c r="D658" s="883"/>
      <c r="E658" s="884"/>
      <c r="F658" s="884"/>
      <c r="G658" s="884"/>
      <c r="H658" s="884"/>
      <c r="I658" s="884"/>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3"/>
      <c r="D659" s="883"/>
      <c r="E659" s="884"/>
      <c r="F659" s="884"/>
      <c r="G659" s="884"/>
      <c r="H659" s="884"/>
      <c r="I659" s="884"/>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3"/>
      <c r="D660" s="883"/>
      <c r="E660" s="884"/>
      <c r="F660" s="884"/>
      <c r="G660" s="884"/>
      <c r="H660" s="884"/>
      <c r="I660" s="884"/>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7">
      <formula>IF(RIGHT(TEXT(P14,"0.#"),1)=".",FALSE,TRUE)</formula>
    </cfRule>
    <cfRule type="expression" dxfId="802" priority="908">
      <formula>IF(RIGHT(TEXT(P14,"0.#"),1)=".",TRUE,FALSE)</formula>
    </cfRule>
  </conditionalFormatting>
  <conditionalFormatting sqref="P18:AX18">
    <cfRule type="expression" dxfId="801" priority="905">
      <formula>IF(RIGHT(TEXT(P18,"0.#"),1)=".",FALSE,TRUE)</formula>
    </cfRule>
    <cfRule type="expression" dxfId="800" priority="906">
      <formula>IF(RIGHT(TEXT(P18,"0.#"),1)=".",TRUE,FALSE)</formula>
    </cfRule>
  </conditionalFormatting>
  <conditionalFormatting sqref="Y311">
    <cfRule type="expression" dxfId="799" priority="903">
      <formula>IF(RIGHT(TEXT(Y311,"0.#"),1)=".",FALSE,TRUE)</formula>
    </cfRule>
    <cfRule type="expression" dxfId="798" priority="904">
      <formula>IF(RIGHT(TEXT(Y311,"0.#"),1)=".",TRUE,FALSE)</formula>
    </cfRule>
  </conditionalFormatting>
  <conditionalFormatting sqref="Y320">
    <cfRule type="expression" dxfId="797" priority="901">
      <formula>IF(RIGHT(TEXT(Y320,"0.#"),1)=".",FALSE,TRUE)</formula>
    </cfRule>
    <cfRule type="expression" dxfId="796" priority="902">
      <formula>IF(RIGHT(TEXT(Y320,"0.#"),1)=".",TRUE,FALSE)</formula>
    </cfRule>
  </conditionalFormatting>
  <conditionalFormatting sqref="Y351:Y358 Y349 Y338:Y345 Y336 Y325:Y332 Y323">
    <cfRule type="expression" dxfId="795" priority="881">
      <formula>IF(RIGHT(TEXT(Y323,"0.#"),1)=".",FALSE,TRUE)</formula>
    </cfRule>
    <cfRule type="expression" dxfId="794" priority="882">
      <formula>IF(RIGHT(TEXT(Y323,"0.#"),1)=".",TRUE,FALSE)</formula>
    </cfRule>
  </conditionalFormatting>
  <conditionalFormatting sqref="P16:AQ17 P15:AX15 P13:AX13">
    <cfRule type="expression" dxfId="793" priority="899">
      <formula>IF(RIGHT(TEXT(P13,"0.#"),1)=".",FALSE,TRUE)</formula>
    </cfRule>
    <cfRule type="expression" dxfId="792" priority="900">
      <formula>IF(RIGHT(TEXT(P13,"0.#"),1)=".",TRUE,FALSE)</formula>
    </cfRule>
  </conditionalFormatting>
  <conditionalFormatting sqref="P19:AJ19">
    <cfRule type="expression" dxfId="791" priority="897">
      <formula>IF(RIGHT(TEXT(P19,"0.#"),1)=".",FALSE,TRUE)</formula>
    </cfRule>
    <cfRule type="expression" dxfId="790" priority="898">
      <formula>IF(RIGHT(TEXT(P19,"0.#"),1)=".",TRUE,FALSE)</formula>
    </cfRule>
  </conditionalFormatting>
  <conditionalFormatting sqref="AE32 AQ32">
    <cfRule type="expression" dxfId="789" priority="895">
      <formula>IF(RIGHT(TEXT(AE32,"0.#"),1)=".",FALSE,TRUE)</formula>
    </cfRule>
    <cfRule type="expression" dxfId="788" priority="896">
      <formula>IF(RIGHT(TEXT(AE32,"0.#"),1)=".",TRUE,FALSE)</formula>
    </cfRule>
  </conditionalFormatting>
  <conditionalFormatting sqref="Y312:Y319 Y310">
    <cfRule type="expression" dxfId="787" priority="893">
      <formula>IF(RIGHT(TEXT(Y310,"0.#"),1)=".",FALSE,TRUE)</formula>
    </cfRule>
    <cfRule type="expression" dxfId="786" priority="894">
      <formula>IF(RIGHT(TEXT(Y310,"0.#"),1)=".",TRUE,FALSE)</formula>
    </cfRule>
  </conditionalFormatting>
  <conditionalFormatting sqref="AU311">
    <cfRule type="expression" dxfId="785" priority="891">
      <formula>IF(RIGHT(TEXT(AU311,"0.#"),1)=".",FALSE,TRUE)</formula>
    </cfRule>
    <cfRule type="expression" dxfId="784" priority="892">
      <formula>IF(RIGHT(TEXT(AU311,"0.#"),1)=".",TRUE,FALSE)</formula>
    </cfRule>
  </conditionalFormatting>
  <conditionalFormatting sqref="AU320">
    <cfRule type="expression" dxfId="783" priority="889">
      <formula>IF(RIGHT(TEXT(AU320,"0.#"),1)=".",FALSE,TRUE)</formula>
    </cfRule>
    <cfRule type="expression" dxfId="782" priority="890">
      <formula>IF(RIGHT(TEXT(AU320,"0.#"),1)=".",TRUE,FALSE)</formula>
    </cfRule>
  </conditionalFormatting>
  <conditionalFormatting sqref="AU312:AU319 AU310">
    <cfRule type="expression" dxfId="781" priority="887">
      <formula>IF(RIGHT(TEXT(AU310,"0.#"),1)=".",FALSE,TRUE)</formula>
    </cfRule>
    <cfRule type="expression" dxfId="780" priority="888">
      <formula>IF(RIGHT(TEXT(AU310,"0.#"),1)=".",TRUE,FALSE)</formula>
    </cfRule>
  </conditionalFormatting>
  <conditionalFormatting sqref="Y350 Y337 Y324">
    <cfRule type="expression" dxfId="779" priority="885">
      <formula>IF(RIGHT(TEXT(Y324,"0.#"),1)=".",FALSE,TRUE)</formula>
    </cfRule>
    <cfRule type="expression" dxfId="778" priority="886">
      <formula>IF(RIGHT(TEXT(Y324,"0.#"),1)=".",TRUE,FALSE)</formula>
    </cfRule>
  </conditionalFormatting>
  <conditionalFormatting sqref="Y359 Y346 Y333">
    <cfRule type="expression" dxfId="777" priority="883">
      <formula>IF(RIGHT(TEXT(Y333,"0.#"),1)=".",FALSE,TRUE)</formula>
    </cfRule>
    <cfRule type="expression" dxfId="776" priority="884">
      <formula>IF(RIGHT(TEXT(Y333,"0.#"),1)=".",TRUE,FALSE)</formula>
    </cfRule>
  </conditionalFormatting>
  <conditionalFormatting sqref="AU350 AU337 AU324">
    <cfRule type="expression" dxfId="775" priority="879">
      <formula>IF(RIGHT(TEXT(AU324,"0.#"),1)=".",FALSE,TRUE)</formula>
    </cfRule>
    <cfRule type="expression" dxfId="774" priority="880">
      <formula>IF(RIGHT(TEXT(AU324,"0.#"),1)=".",TRUE,FALSE)</formula>
    </cfRule>
  </conditionalFormatting>
  <conditionalFormatting sqref="AU359 AU346 AU333">
    <cfRule type="expression" dxfId="773" priority="877">
      <formula>IF(RIGHT(TEXT(AU333,"0.#"),1)=".",FALSE,TRUE)</formula>
    </cfRule>
    <cfRule type="expression" dxfId="772" priority="878">
      <formula>IF(RIGHT(TEXT(AU333,"0.#"),1)=".",TRUE,FALSE)</formula>
    </cfRule>
  </conditionalFormatting>
  <conditionalFormatting sqref="AU351:AU358 AU349 AU338:AU345 AU336 AU325:AU332 AU323">
    <cfRule type="expression" dxfId="771" priority="875">
      <formula>IF(RIGHT(TEXT(AU323,"0.#"),1)=".",FALSE,TRUE)</formula>
    </cfRule>
    <cfRule type="expression" dxfId="770" priority="876">
      <formula>IF(RIGHT(TEXT(AU323,"0.#"),1)=".",TRUE,FALSE)</formula>
    </cfRule>
  </conditionalFormatting>
  <conditionalFormatting sqref="AI32">
    <cfRule type="expression" dxfId="769" priority="873">
      <formula>IF(RIGHT(TEXT(AI32,"0.#"),1)=".",FALSE,TRUE)</formula>
    </cfRule>
    <cfRule type="expression" dxfId="768" priority="874">
      <formula>IF(RIGHT(TEXT(AI32,"0.#"),1)=".",TRUE,FALSE)</formula>
    </cfRule>
  </conditionalFormatting>
  <conditionalFormatting sqref="AM32">
    <cfRule type="expression" dxfId="767" priority="871">
      <formula>IF(RIGHT(TEXT(AM32,"0.#"),1)=".",FALSE,TRUE)</formula>
    </cfRule>
    <cfRule type="expression" dxfId="766" priority="872">
      <formula>IF(RIGHT(TEXT(AM32,"0.#"),1)=".",TRUE,FALSE)</formula>
    </cfRule>
  </conditionalFormatting>
  <conditionalFormatting sqref="AE33">
    <cfRule type="expression" dxfId="765" priority="869">
      <formula>IF(RIGHT(TEXT(AE33,"0.#"),1)=".",FALSE,TRUE)</formula>
    </cfRule>
    <cfRule type="expression" dxfId="764" priority="870">
      <formula>IF(RIGHT(TEXT(AE33,"0.#"),1)=".",TRUE,FALSE)</formula>
    </cfRule>
  </conditionalFormatting>
  <conditionalFormatting sqref="AI33">
    <cfRule type="expression" dxfId="763" priority="867">
      <formula>IF(RIGHT(TEXT(AI33,"0.#"),1)=".",FALSE,TRUE)</formula>
    </cfRule>
    <cfRule type="expression" dxfId="762" priority="868">
      <formula>IF(RIGHT(TEXT(AI33,"0.#"),1)=".",TRUE,FALSE)</formula>
    </cfRule>
  </conditionalFormatting>
  <conditionalFormatting sqref="AM33">
    <cfRule type="expression" dxfId="761" priority="865">
      <formula>IF(RIGHT(TEXT(AM33,"0.#"),1)=".",FALSE,TRUE)</formula>
    </cfRule>
    <cfRule type="expression" dxfId="760" priority="866">
      <formula>IF(RIGHT(TEXT(AM33,"0.#"),1)=".",TRUE,FALSE)</formula>
    </cfRule>
  </conditionalFormatting>
  <conditionalFormatting sqref="AQ33">
    <cfRule type="expression" dxfId="759" priority="863">
      <formula>IF(RIGHT(TEXT(AQ33,"0.#"),1)=".",FALSE,TRUE)</formula>
    </cfRule>
    <cfRule type="expression" dxfId="758" priority="864">
      <formula>IF(RIGHT(TEXT(AQ33,"0.#"),1)=".",TRUE,FALSE)</formula>
    </cfRule>
  </conditionalFormatting>
  <conditionalFormatting sqref="AE210">
    <cfRule type="expression" dxfId="757" priority="861">
      <formula>IF(RIGHT(TEXT(AE210,"0.#"),1)=".",FALSE,TRUE)</formula>
    </cfRule>
    <cfRule type="expression" dxfId="756" priority="862">
      <formula>IF(RIGHT(TEXT(AE210,"0.#"),1)=".",TRUE,FALSE)</formula>
    </cfRule>
  </conditionalFormatting>
  <conditionalFormatting sqref="AE211">
    <cfRule type="expression" dxfId="755" priority="859">
      <formula>IF(RIGHT(TEXT(AE211,"0.#"),1)=".",FALSE,TRUE)</formula>
    </cfRule>
    <cfRule type="expression" dxfId="754" priority="860">
      <formula>IF(RIGHT(TEXT(AE211,"0.#"),1)=".",TRUE,FALSE)</formula>
    </cfRule>
  </conditionalFormatting>
  <conditionalFormatting sqref="AE212">
    <cfRule type="expression" dxfId="753" priority="857">
      <formula>IF(RIGHT(TEXT(AE212,"0.#"),1)=".",FALSE,TRUE)</formula>
    </cfRule>
    <cfRule type="expression" dxfId="752" priority="858">
      <formula>IF(RIGHT(TEXT(AE212,"0.#"),1)=".",TRUE,FALSE)</formula>
    </cfRule>
  </conditionalFormatting>
  <conditionalFormatting sqref="AI212">
    <cfRule type="expression" dxfId="751" priority="855">
      <formula>IF(RIGHT(TEXT(AI212,"0.#"),1)=".",FALSE,TRUE)</formula>
    </cfRule>
    <cfRule type="expression" dxfId="750" priority="856">
      <formula>IF(RIGHT(TEXT(AI212,"0.#"),1)=".",TRUE,FALSE)</formula>
    </cfRule>
  </conditionalFormatting>
  <conditionalFormatting sqref="AI211">
    <cfRule type="expression" dxfId="749" priority="853">
      <formula>IF(RIGHT(TEXT(AI211,"0.#"),1)=".",FALSE,TRUE)</formula>
    </cfRule>
    <cfRule type="expression" dxfId="748" priority="854">
      <formula>IF(RIGHT(TEXT(AI211,"0.#"),1)=".",TRUE,FALSE)</formula>
    </cfRule>
  </conditionalFormatting>
  <conditionalFormatting sqref="AI210">
    <cfRule type="expression" dxfId="747" priority="851">
      <formula>IF(RIGHT(TEXT(AI210,"0.#"),1)=".",FALSE,TRUE)</formula>
    </cfRule>
    <cfRule type="expression" dxfId="746" priority="852">
      <formula>IF(RIGHT(TEXT(AI210,"0.#"),1)=".",TRUE,FALSE)</formula>
    </cfRule>
  </conditionalFormatting>
  <conditionalFormatting sqref="AM210">
    <cfRule type="expression" dxfId="745" priority="849">
      <formula>IF(RIGHT(TEXT(AM210,"0.#"),1)=".",FALSE,TRUE)</formula>
    </cfRule>
    <cfRule type="expression" dxfId="744" priority="850">
      <formula>IF(RIGHT(TEXT(AM210,"0.#"),1)=".",TRUE,FALSE)</formula>
    </cfRule>
  </conditionalFormatting>
  <conditionalFormatting sqref="AM211">
    <cfRule type="expression" dxfId="743" priority="847">
      <formula>IF(RIGHT(TEXT(AM211,"0.#"),1)=".",FALSE,TRUE)</formula>
    </cfRule>
    <cfRule type="expression" dxfId="742" priority="848">
      <formula>IF(RIGHT(TEXT(AM211,"0.#"),1)=".",TRUE,FALSE)</formula>
    </cfRule>
  </conditionalFormatting>
  <conditionalFormatting sqref="AM212">
    <cfRule type="expression" dxfId="741" priority="845">
      <formula>IF(RIGHT(TEXT(AM212,"0.#"),1)=".",FALSE,TRUE)</formula>
    </cfRule>
    <cfRule type="expression" dxfId="740" priority="846">
      <formula>IF(RIGHT(TEXT(AM212,"0.#"),1)=".",TRUE,FALSE)</formula>
    </cfRule>
  </conditionalFormatting>
  <conditionalFormatting sqref="AL368:AO395">
    <cfRule type="expression" dxfId="739" priority="841">
      <formula>IF(AND(AL368&gt;=0, RIGHT(TEXT(AL368,"0.#"),1)&lt;&gt;"."),TRUE,FALSE)</formula>
    </cfRule>
    <cfRule type="expression" dxfId="738" priority="842">
      <formula>IF(AND(AL368&gt;=0, RIGHT(TEXT(AL368,"0.#"),1)="."),TRUE,FALSE)</formula>
    </cfRule>
    <cfRule type="expression" dxfId="737" priority="843">
      <formula>IF(AND(AL368&lt;0, RIGHT(TEXT(AL368,"0.#"),1)&lt;&gt;"."),TRUE,FALSE)</formula>
    </cfRule>
    <cfRule type="expression" dxfId="736" priority="844">
      <formula>IF(AND(AL368&lt;0, RIGHT(TEXT(AL368,"0.#"),1)="."),TRUE,FALSE)</formula>
    </cfRule>
  </conditionalFormatting>
  <conditionalFormatting sqref="AQ210:AQ212">
    <cfRule type="expression" dxfId="735" priority="839">
      <formula>IF(RIGHT(TEXT(AQ210,"0.#"),1)=".",FALSE,TRUE)</formula>
    </cfRule>
    <cfRule type="expression" dxfId="734" priority="840">
      <formula>IF(RIGHT(TEXT(AQ210,"0.#"),1)=".",TRUE,FALSE)</formula>
    </cfRule>
  </conditionalFormatting>
  <conditionalFormatting sqref="AU210:AU212">
    <cfRule type="expression" dxfId="733" priority="837">
      <formula>IF(RIGHT(TEXT(AU210,"0.#"),1)=".",FALSE,TRUE)</formula>
    </cfRule>
    <cfRule type="expression" dxfId="732" priority="838">
      <formula>IF(RIGHT(TEXT(AU210,"0.#"),1)=".",TRUE,FALSE)</formula>
    </cfRule>
  </conditionalFormatting>
  <conditionalFormatting sqref="Y368:Y395">
    <cfRule type="expression" dxfId="731" priority="835">
      <formula>IF(RIGHT(TEXT(Y368,"0.#"),1)=".",FALSE,TRUE)</formula>
    </cfRule>
    <cfRule type="expression" dxfId="730" priority="836">
      <formula>IF(RIGHT(TEXT(Y368,"0.#"),1)=".",TRUE,FALSE)</formula>
    </cfRule>
  </conditionalFormatting>
  <conditionalFormatting sqref="AL631:AO660">
    <cfRule type="expression" dxfId="729" priority="831">
      <formula>IF(AND(AL631&gt;=0, RIGHT(TEXT(AL631,"0.#"),1)&lt;&gt;"."),TRUE,FALSE)</formula>
    </cfRule>
    <cfRule type="expression" dxfId="728" priority="832">
      <formula>IF(AND(AL631&gt;=0, RIGHT(TEXT(AL631,"0.#"),1)="."),TRUE,FALSE)</formula>
    </cfRule>
    <cfRule type="expression" dxfId="727" priority="833">
      <formula>IF(AND(AL631&lt;0, RIGHT(TEXT(AL631,"0.#"),1)&lt;&gt;"."),TRUE,FALSE)</formula>
    </cfRule>
    <cfRule type="expression" dxfId="726" priority="834">
      <formula>IF(AND(AL631&lt;0, RIGHT(TEXT(AL631,"0.#"),1)="."),TRUE,FALSE)</formula>
    </cfRule>
  </conditionalFormatting>
  <conditionalFormatting sqref="Y631:Y660">
    <cfRule type="expression" dxfId="725" priority="829">
      <formula>IF(RIGHT(TEXT(Y631,"0.#"),1)=".",FALSE,TRUE)</formula>
    </cfRule>
    <cfRule type="expression" dxfId="724" priority="830">
      <formula>IF(RIGHT(TEXT(Y631,"0.#"),1)=".",TRUE,FALSE)</formula>
    </cfRule>
  </conditionalFormatting>
  <conditionalFormatting sqref="AL366:AO367">
    <cfRule type="expression" dxfId="723" priority="825">
      <formula>IF(AND(AL366&gt;=0, RIGHT(TEXT(AL366,"0.#"),1)&lt;&gt;"."),TRUE,FALSE)</formula>
    </cfRule>
    <cfRule type="expression" dxfId="722" priority="826">
      <formula>IF(AND(AL366&gt;=0, RIGHT(TEXT(AL366,"0.#"),1)="."),TRUE,FALSE)</formula>
    </cfRule>
    <cfRule type="expression" dxfId="721" priority="827">
      <formula>IF(AND(AL366&lt;0, RIGHT(TEXT(AL366,"0.#"),1)&lt;&gt;"."),TRUE,FALSE)</formula>
    </cfRule>
    <cfRule type="expression" dxfId="720" priority="828">
      <formula>IF(AND(AL366&lt;0, RIGHT(TEXT(AL366,"0.#"),1)="."),TRUE,FALSE)</formula>
    </cfRule>
  </conditionalFormatting>
  <conditionalFormatting sqref="Y366:Y367">
    <cfRule type="expression" dxfId="719" priority="823">
      <formula>IF(RIGHT(TEXT(Y366,"0.#"),1)=".",FALSE,TRUE)</formula>
    </cfRule>
    <cfRule type="expression" dxfId="718" priority="824">
      <formula>IF(RIGHT(TEXT(Y366,"0.#"),1)=".",TRUE,FALSE)</formula>
    </cfRule>
  </conditionalFormatting>
  <conditionalFormatting sqref="Y401:Y428">
    <cfRule type="expression" dxfId="717" priority="761">
      <formula>IF(RIGHT(TEXT(Y401,"0.#"),1)=".",FALSE,TRUE)</formula>
    </cfRule>
    <cfRule type="expression" dxfId="716" priority="762">
      <formula>IF(RIGHT(TEXT(Y401,"0.#"),1)=".",TRUE,FALSE)</formula>
    </cfRule>
  </conditionalFormatting>
  <conditionalFormatting sqref="Y399:Y400">
    <cfRule type="expression" dxfId="715" priority="755">
      <formula>IF(RIGHT(TEXT(Y399,"0.#"),1)=".",FALSE,TRUE)</formula>
    </cfRule>
    <cfRule type="expression" dxfId="714" priority="756">
      <formula>IF(RIGHT(TEXT(Y399,"0.#"),1)=".",TRUE,FALSE)</formula>
    </cfRule>
  </conditionalFormatting>
  <conditionalFormatting sqref="Y434:Y461">
    <cfRule type="expression" dxfId="713" priority="749">
      <formula>IF(RIGHT(TEXT(Y434,"0.#"),1)=".",FALSE,TRUE)</formula>
    </cfRule>
    <cfRule type="expression" dxfId="712" priority="750">
      <formula>IF(RIGHT(TEXT(Y434,"0.#"),1)=".",TRUE,FALSE)</formula>
    </cfRule>
  </conditionalFormatting>
  <conditionalFormatting sqref="Y432:Y433">
    <cfRule type="expression" dxfId="711" priority="743">
      <formula>IF(RIGHT(TEXT(Y432,"0.#"),1)=".",FALSE,TRUE)</formula>
    </cfRule>
    <cfRule type="expression" dxfId="710" priority="744">
      <formula>IF(RIGHT(TEXT(Y432,"0.#"),1)=".",TRUE,FALSE)</formula>
    </cfRule>
  </conditionalFormatting>
  <conditionalFormatting sqref="Y467:Y494">
    <cfRule type="expression" dxfId="709" priority="737">
      <formula>IF(RIGHT(TEXT(Y467,"0.#"),1)=".",FALSE,TRUE)</formula>
    </cfRule>
    <cfRule type="expression" dxfId="708" priority="738">
      <formula>IF(RIGHT(TEXT(Y467,"0.#"),1)=".",TRUE,FALSE)</formula>
    </cfRule>
  </conditionalFormatting>
  <conditionalFormatting sqref="Y465:Y466">
    <cfRule type="expression" dxfId="707" priority="731">
      <formula>IF(RIGHT(TEXT(Y465,"0.#"),1)=".",FALSE,TRUE)</formula>
    </cfRule>
    <cfRule type="expression" dxfId="706" priority="732">
      <formula>IF(RIGHT(TEXT(Y465,"0.#"),1)=".",TRUE,FALSE)</formula>
    </cfRule>
  </conditionalFormatting>
  <conditionalFormatting sqref="Y500:Y527">
    <cfRule type="expression" dxfId="705" priority="725">
      <formula>IF(RIGHT(TEXT(Y500,"0.#"),1)=".",FALSE,TRUE)</formula>
    </cfRule>
    <cfRule type="expression" dxfId="704" priority="726">
      <formula>IF(RIGHT(TEXT(Y500,"0.#"),1)=".",TRUE,FALSE)</formula>
    </cfRule>
  </conditionalFormatting>
  <conditionalFormatting sqref="Y498:Y499">
    <cfRule type="expression" dxfId="703" priority="719">
      <formula>IF(RIGHT(TEXT(Y498,"0.#"),1)=".",FALSE,TRUE)</formula>
    </cfRule>
    <cfRule type="expression" dxfId="702" priority="720">
      <formula>IF(RIGHT(TEXT(Y498,"0.#"),1)=".",TRUE,FALSE)</formula>
    </cfRule>
  </conditionalFormatting>
  <conditionalFormatting sqref="Y533:Y560">
    <cfRule type="expression" dxfId="701" priority="713">
      <formula>IF(RIGHT(TEXT(Y533,"0.#"),1)=".",FALSE,TRUE)</formula>
    </cfRule>
    <cfRule type="expression" dxfId="700" priority="714">
      <formula>IF(RIGHT(TEXT(Y533,"0.#"),1)=".",TRUE,FALSE)</formula>
    </cfRule>
  </conditionalFormatting>
  <conditionalFormatting sqref="W23">
    <cfRule type="expression" dxfId="699" priority="821">
      <formula>IF(RIGHT(TEXT(W23,"0.#"),1)=".",FALSE,TRUE)</formula>
    </cfRule>
    <cfRule type="expression" dxfId="698" priority="822">
      <formula>IF(RIGHT(TEXT(W23,"0.#"),1)=".",TRUE,FALSE)</formula>
    </cfRule>
  </conditionalFormatting>
  <conditionalFormatting sqref="W24:W27">
    <cfRule type="expression" dxfId="697" priority="819">
      <formula>IF(RIGHT(TEXT(W24,"0.#"),1)=".",FALSE,TRUE)</formula>
    </cfRule>
    <cfRule type="expression" dxfId="696" priority="820">
      <formula>IF(RIGHT(TEXT(W24,"0.#"),1)=".",TRUE,FALSE)</formula>
    </cfRule>
  </conditionalFormatting>
  <conditionalFormatting sqref="W28">
    <cfRule type="expression" dxfId="695" priority="817">
      <formula>IF(RIGHT(TEXT(W28,"0.#"),1)=".",FALSE,TRUE)</formula>
    </cfRule>
    <cfRule type="expression" dxfId="694" priority="818">
      <formula>IF(RIGHT(TEXT(W28,"0.#"),1)=".",TRUE,FALSE)</formula>
    </cfRule>
  </conditionalFormatting>
  <conditionalFormatting sqref="P23">
    <cfRule type="expression" dxfId="693" priority="815">
      <formula>IF(RIGHT(TEXT(P23,"0.#"),1)=".",FALSE,TRUE)</formula>
    </cfRule>
    <cfRule type="expression" dxfId="692" priority="816">
      <formula>IF(RIGHT(TEXT(P23,"0.#"),1)=".",TRUE,FALSE)</formula>
    </cfRule>
  </conditionalFormatting>
  <conditionalFormatting sqref="P24:P27">
    <cfRule type="expression" dxfId="691" priority="813">
      <formula>IF(RIGHT(TEXT(P24,"0.#"),1)=".",FALSE,TRUE)</formula>
    </cfRule>
    <cfRule type="expression" dxfId="690" priority="814">
      <formula>IF(RIGHT(TEXT(P24,"0.#"),1)=".",TRUE,FALSE)</formula>
    </cfRule>
  </conditionalFormatting>
  <conditionalFormatting sqref="P28">
    <cfRule type="expression" dxfId="689" priority="811">
      <formula>IF(RIGHT(TEXT(P28,"0.#"),1)=".",FALSE,TRUE)</formula>
    </cfRule>
    <cfRule type="expression" dxfId="688" priority="812">
      <formula>IF(RIGHT(TEXT(P28,"0.#"),1)=".",TRUE,FALSE)</formula>
    </cfRule>
  </conditionalFormatting>
  <conditionalFormatting sqref="AE202">
    <cfRule type="expression" dxfId="687" priority="809">
      <formula>IF(RIGHT(TEXT(AE202,"0.#"),1)=".",FALSE,TRUE)</formula>
    </cfRule>
    <cfRule type="expression" dxfId="686" priority="810">
      <formula>IF(RIGHT(TEXT(AE202,"0.#"),1)=".",TRUE,FALSE)</formula>
    </cfRule>
  </conditionalFormatting>
  <conditionalFormatting sqref="AE203">
    <cfRule type="expression" dxfId="685" priority="807">
      <formula>IF(RIGHT(TEXT(AE203,"0.#"),1)=".",FALSE,TRUE)</formula>
    </cfRule>
    <cfRule type="expression" dxfId="684" priority="808">
      <formula>IF(RIGHT(TEXT(AE203,"0.#"),1)=".",TRUE,FALSE)</formula>
    </cfRule>
  </conditionalFormatting>
  <conditionalFormatting sqref="AE204">
    <cfRule type="expression" dxfId="683" priority="805">
      <formula>IF(RIGHT(TEXT(AE204,"0.#"),1)=".",FALSE,TRUE)</formula>
    </cfRule>
    <cfRule type="expression" dxfId="682" priority="806">
      <formula>IF(RIGHT(TEXT(AE204,"0.#"),1)=".",TRUE,FALSE)</formula>
    </cfRule>
  </conditionalFormatting>
  <conditionalFormatting sqref="AI204">
    <cfRule type="expression" dxfId="681" priority="803">
      <formula>IF(RIGHT(TEXT(AI204,"0.#"),1)=".",FALSE,TRUE)</formula>
    </cfRule>
    <cfRule type="expression" dxfId="680" priority="804">
      <formula>IF(RIGHT(TEXT(AI204,"0.#"),1)=".",TRUE,FALSE)</formula>
    </cfRule>
  </conditionalFormatting>
  <conditionalFormatting sqref="AI203">
    <cfRule type="expression" dxfId="679" priority="801">
      <formula>IF(RIGHT(TEXT(AI203,"0.#"),1)=".",FALSE,TRUE)</formula>
    </cfRule>
    <cfRule type="expression" dxfId="678" priority="802">
      <formula>IF(RIGHT(TEXT(AI203,"0.#"),1)=".",TRUE,FALSE)</formula>
    </cfRule>
  </conditionalFormatting>
  <conditionalFormatting sqref="AI202">
    <cfRule type="expression" dxfId="677" priority="799">
      <formula>IF(RIGHT(TEXT(AI202,"0.#"),1)=".",FALSE,TRUE)</formula>
    </cfRule>
    <cfRule type="expression" dxfId="676" priority="800">
      <formula>IF(RIGHT(TEXT(AI202,"0.#"),1)=".",TRUE,FALSE)</formula>
    </cfRule>
  </conditionalFormatting>
  <conditionalFormatting sqref="AM202">
    <cfRule type="expression" dxfId="675" priority="797">
      <formula>IF(RIGHT(TEXT(AM202,"0.#"),1)=".",FALSE,TRUE)</formula>
    </cfRule>
    <cfRule type="expression" dxfId="674" priority="798">
      <formula>IF(RIGHT(TEXT(AM202,"0.#"),1)=".",TRUE,FALSE)</formula>
    </cfRule>
  </conditionalFormatting>
  <conditionalFormatting sqref="AM203">
    <cfRule type="expression" dxfId="673" priority="795">
      <formula>IF(RIGHT(TEXT(AM203,"0.#"),1)=".",FALSE,TRUE)</formula>
    </cfRule>
    <cfRule type="expression" dxfId="672" priority="796">
      <formula>IF(RIGHT(TEXT(AM203,"0.#"),1)=".",TRUE,FALSE)</formula>
    </cfRule>
  </conditionalFormatting>
  <conditionalFormatting sqref="AM204">
    <cfRule type="expression" dxfId="671" priority="793">
      <formula>IF(RIGHT(TEXT(AM204,"0.#"),1)=".",FALSE,TRUE)</formula>
    </cfRule>
    <cfRule type="expression" dxfId="670" priority="794">
      <formula>IF(RIGHT(TEXT(AM204,"0.#"),1)=".",TRUE,FALSE)</formula>
    </cfRule>
  </conditionalFormatting>
  <conditionalFormatting sqref="AQ202:AQ204">
    <cfRule type="expression" dxfId="669" priority="791">
      <formula>IF(RIGHT(TEXT(AQ202,"0.#"),1)=".",FALSE,TRUE)</formula>
    </cfRule>
    <cfRule type="expression" dxfId="668" priority="792">
      <formula>IF(RIGHT(TEXT(AQ202,"0.#"),1)=".",TRUE,FALSE)</formula>
    </cfRule>
  </conditionalFormatting>
  <conditionalFormatting sqref="AU202:AU204">
    <cfRule type="expression" dxfId="667" priority="789">
      <formula>IF(RIGHT(TEXT(AU202,"0.#"),1)=".",FALSE,TRUE)</formula>
    </cfRule>
    <cfRule type="expression" dxfId="666" priority="790">
      <formula>IF(RIGHT(TEXT(AU202,"0.#"),1)=".",TRUE,FALSE)</formula>
    </cfRule>
  </conditionalFormatting>
  <conditionalFormatting sqref="AE205">
    <cfRule type="expression" dxfId="665" priority="787">
      <formula>IF(RIGHT(TEXT(AE205,"0.#"),1)=".",FALSE,TRUE)</formula>
    </cfRule>
    <cfRule type="expression" dxfId="664" priority="788">
      <formula>IF(RIGHT(TEXT(AE205,"0.#"),1)=".",TRUE,FALSE)</formula>
    </cfRule>
  </conditionalFormatting>
  <conditionalFormatting sqref="AE206">
    <cfRule type="expression" dxfId="663" priority="785">
      <formula>IF(RIGHT(TEXT(AE206,"0.#"),1)=".",FALSE,TRUE)</formula>
    </cfRule>
    <cfRule type="expression" dxfId="662" priority="786">
      <formula>IF(RIGHT(TEXT(AE206,"0.#"),1)=".",TRUE,FALSE)</formula>
    </cfRule>
  </conditionalFormatting>
  <conditionalFormatting sqref="AE207">
    <cfRule type="expression" dxfId="661" priority="783">
      <formula>IF(RIGHT(TEXT(AE207,"0.#"),1)=".",FALSE,TRUE)</formula>
    </cfRule>
    <cfRule type="expression" dxfId="660" priority="784">
      <formula>IF(RIGHT(TEXT(AE207,"0.#"),1)=".",TRUE,FALSE)</formula>
    </cfRule>
  </conditionalFormatting>
  <conditionalFormatting sqref="AI207">
    <cfRule type="expression" dxfId="659" priority="781">
      <formula>IF(RIGHT(TEXT(AI207,"0.#"),1)=".",FALSE,TRUE)</formula>
    </cfRule>
    <cfRule type="expression" dxfId="658" priority="782">
      <formula>IF(RIGHT(TEXT(AI207,"0.#"),1)=".",TRUE,FALSE)</formula>
    </cfRule>
  </conditionalFormatting>
  <conditionalFormatting sqref="AI206">
    <cfRule type="expression" dxfId="657" priority="779">
      <formula>IF(RIGHT(TEXT(AI206,"0.#"),1)=".",FALSE,TRUE)</formula>
    </cfRule>
    <cfRule type="expression" dxfId="656" priority="780">
      <formula>IF(RIGHT(TEXT(AI206,"0.#"),1)=".",TRUE,FALSE)</formula>
    </cfRule>
  </conditionalFormatting>
  <conditionalFormatting sqref="AI205">
    <cfRule type="expression" dxfId="655" priority="777">
      <formula>IF(RIGHT(TEXT(AI205,"0.#"),1)=".",FALSE,TRUE)</formula>
    </cfRule>
    <cfRule type="expression" dxfId="654" priority="778">
      <formula>IF(RIGHT(TEXT(AI205,"0.#"),1)=".",TRUE,FALSE)</formula>
    </cfRule>
  </conditionalFormatting>
  <conditionalFormatting sqref="AM205">
    <cfRule type="expression" dxfId="653" priority="775">
      <formula>IF(RIGHT(TEXT(AM205,"0.#"),1)=".",FALSE,TRUE)</formula>
    </cfRule>
    <cfRule type="expression" dxfId="652" priority="776">
      <formula>IF(RIGHT(TEXT(AM205,"0.#"),1)=".",TRUE,FALSE)</formula>
    </cfRule>
  </conditionalFormatting>
  <conditionalFormatting sqref="AM206">
    <cfRule type="expression" dxfId="651" priority="773">
      <formula>IF(RIGHT(TEXT(AM206,"0.#"),1)=".",FALSE,TRUE)</formula>
    </cfRule>
    <cfRule type="expression" dxfId="650" priority="774">
      <formula>IF(RIGHT(TEXT(AM206,"0.#"),1)=".",TRUE,FALSE)</formula>
    </cfRule>
  </conditionalFormatting>
  <conditionalFormatting sqref="AM207">
    <cfRule type="expression" dxfId="649" priority="771">
      <formula>IF(RIGHT(TEXT(AM207,"0.#"),1)=".",FALSE,TRUE)</formula>
    </cfRule>
    <cfRule type="expression" dxfId="648" priority="772">
      <formula>IF(RIGHT(TEXT(AM207,"0.#"),1)=".",TRUE,FALSE)</formula>
    </cfRule>
  </conditionalFormatting>
  <conditionalFormatting sqref="AQ205:AQ207">
    <cfRule type="expression" dxfId="647" priority="769">
      <formula>IF(RIGHT(TEXT(AQ205,"0.#"),1)=".",FALSE,TRUE)</formula>
    </cfRule>
    <cfRule type="expression" dxfId="646" priority="770">
      <formula>IF(RIGHT(TEXT(AQ205,"0.#"),1)=".",TRUE,FALSE)</formula>
    </cfRule>
  </conditionalFormatting>
  <conditionalFormatting sqref="AU205:AU207">
    <cfRule type="expression" dxfId="645" priority="767">
      <formula>IF(RIGHT(TEXT(AU205,"0.#"),1)=".",FALSE,TRUE)</formula>
    </cfRule>
    <cfRule type="expression" dxfId="644" priority="768">
      <formula>IF(RIGHT(TEXT(AU205,"0.#"),1)=".",TRUE,FALSE)</formula>
    </cfRule>
  </conditionalFormatting>
  <conditionalFormatting sqref="AL401:AO428">
    <cfRule type="expression" dxfId="643" priority="763">
      <formula>IF(AND(AL401&gt;=0, RIGHT(TEXT(AL401,"0.#"),1)&lt;&gt;"."),TRUE,FALSE)</formula>
    </cfRule>
    <cfRule type="expression" dxfId="642" priority="764">
      <formula>IF(AND(AL401&gt;=0, RIGHT(TEXT(AL401,"0.#"),1)="."),TRUE,FALSE)</formula>
    </cfRule>
    <cfRule type="expression" dxfId="641" priority="765">
      <formula>IF(AND(AL401&lt;0, RIGHT(TEXT(AL401,"0.#"),1)&lt;&gt;"."),TRUE,FALSE)</formula>
    </cfRule>
    <cfRule type="expression" dxfId="640" priority="766">
      <formula>IF(AND(AL401&lt;0, RIGHT(TEXT(AL401,"0.#"),1)="."),TRUE,FALSE)</formula>
    </cfRule>
  </conditionalFormatting>
  <conditionalFormatting sqref="AL399:AO400">
    <cfRule type="expression" dxfId="639" priority="757">
      <formula>IF(AND(AL399&gt;=0, RIGHT(TEXT(AL399,"0.#"),1)&lt;&gt;"."),TRUE,FALSE)</formula>
    </cfRule>
    <cfRule type="expression" dxfId="638" priority="758">
      <formula>IF(AND(AL399&gt;=0, RIGHT(TEXT(AL399,"0.#"),1)="."),TRUE,FALSE)</formula>
    </cfRule>
    <cfRule type="expression" dxfId="637" priority="759">
      <formula>IF(AND(AL399&lt;0, RIGHT(TEXT(AL399,"0.#"),1)&lt;&gt;"."),TRUE,FALSE)</formula>
    </cfRule>
    <cfRule type="expression" dxfId="636" priority="760">
      <formula>IF(AND(AL399&lt;0, RIGHT(TEXT(AL399,"0.#"),1)="."),TRUE,FALSE)</formula>
    </cfRule>
  </conditionalFormatting>
  <conditionalFormatting sqref="AL434:AO461">
    <cfRule type="expression" dxfId="635" priority="751">
      <formula>IF(AND(AL434&gt;=0, RIGHT(TEXT(AL434,"0.#"),1)&lt;&gt;"."),TRUE,FALSE)</formula>
    </cfRule>
    <cfRule type="expression" dxfId="634" priority="752">
      <formula>IF(AND(AL434&gt;=0, RIGHT(TEXT(AL434,"0.#"),1)="."),TRUE,FALSE)</formula>
    </cfRule>
    <cfRule type="expression" dxfId="633" priority="753">
      <formula>IF(AND(AL434&lt;0, RIGHT(TEXT(AL434,"0.#"),1)&lt;&gt;"."),TRUE,FALSE)</formula>
    </cfRule>
    <cfRule type="expression" dxfId="632" priority="754">
      <formula>IF(AND(AL434&lt;0, RIGHT(TEXT(AL434,"0.#"),1)="."),TRUE,FALSE)</formula>
    </cfRule>
  </conditionalFormatting>
  <conditionalFormatting sqref="AL432:AO433">
    <cfRule type="expression" dxfId="631" priority="745">
      <formula>IF(AND(AL432&gt;=0, RIGHT(TEXT(AL432,"0.#"),1)&lt;&gt;"."),TRUE,FALSE)</formula>
    </cfRule>
    <cfRule type="expression" dxfId="630" priority="746">
      <formula>IF(AND(AL432&gt;=0, RIGHT(TEXT(AL432,"0.#"),1)="."),TRUE,FALSE)</formula>
    </cfRule>
    <cfRule type="expression" dxfId="629" priority="747">
      <formula>IF(AND(AL432&lt;0, RIGHT(TEXT(AL432,"0.#"),1)&lt;&gt;"."),TRUE,FALSE)</formula>
    </cfRule>
    <cfRule type="expression" dxfId="628" priority="748">
      <formula>IF(AND(AL432&lt;0, RIGHT(TEXT(AL432,"0.#"),1)="."),TRUE,FALSE)</formula>
    </cfRule>
  </conditionalFormatting>
  <conditionalFormatting sqref="AL467:AO494">
    <cfRule type="expression" dxfId="627" priority="739">
      <formula>IF(AND(AL467&gt;=0, RIGHT(TEXT(AL467,"0.#"),1)&lt;&gt;"."),TRUE,FALSE)</formula>
    </cfRule>
    <cfRule type="expression" dxfId="626" priority="740">
      <formula>IF(AND(AL467&gt;=0, RIGHT(TEXT(AL467,"0.#"),1)="."),TRUE,FALSE)</formula>
    </cfRule>
    <cfRule type="expression" dxfId="625" priority="741">
      <formula>IF(AND(AL467&lt;0, RIGHT(TEXT(AL467,"0.#"),1)&lt;&gt;"."),TRUE,FALSE)</formula>
    </cfRule>
    <cfRule type="expression" dxfId="624" priority="742">
      <formula>IF(AND(AL467&lt;0, RIGHT(TEXT(AL467,"0.#"),1)="."),TRUE,FALSE)</formula>
    </cfRule>
  </conditionalFormatting>
  <conditionalFormatting sqref="AL465:AO466">
    <cfRule type="expression" dxfId="623" priority="733">
      <formula>IF(AND(AL465&gt;=0, RIGHT(TEXT(AL465,"0.#"),1)&lt;&gt;"."),TRUE,FALSE)</formula>
    </cfRule>
    <cfRule type="expression" dxfId="622" priority="734">
      <formula>IF(AND(AL465&gt;=0, RIGHT(TEXT(AL465,"0.#"),1)="."),TRUE,FALSE)</formula>
    </cfRule>
    <cfRule type="expression" dxfId="621" priority="735">
      <formula>IF(AND(AL465&lt;0, RIGHT(TEXT(AL465,"0.#"),1)&lt;&gt;"."),TRUE,FALSE)</formula>
    </cfRule>
    <cfRule type="expression" dxfId="620" priority="736">
      <formula>IF(AND(AL465&lt;0, RIGHT(TEXT(AL465,"0.#"),1)="."),TRUE,FALSE)</formula>
    </cfRule>
  </conditionalFormatting>
  <conditionalFormatting sqref="AL500:AO527">
    <cfRule type="expression" dxfId="619" priority="727">
      <formula>IF(AND(AL500&gt;=0, RIGHT(TEXT(AL500,"0.#"),1)&lt;&gt;"."),TRUE,FALSE)</formula>
    </cfRule>
    <cfRule type="expression" dxfId="618" priority="728">
      <formula>IF(AND(AL500&gt;=0, RIGHT(TEXT(AL500,"0.#"),1)="."),TRUE,FALSE)</formula>
    </cfRule>
    <cfRule type="expression" dxfId="617" priority="729">
      <formula>IF(AND(AL500&lt;0, RIGHT(TEXT(AL500,"0.#"),1)&lt;&gt;"."),TRUE,FALSE)</formula>
    </cfRule>
    <cfRule type="expression" dxfId="616" priority="730">
      <formula>IF(AND(AL500&lt;0, RIGHT(TEXT(AL500,"0.#"),1)="."),TRUE,FALSE)</formula>
    </cfRule>
  </conditionalFormatting>
  <conditionalFormatting sqref="AL498:AO499">
    <cfRule type="expression" dxfId="615" priority="721">
      <formula>IF(AND(AL498&gt;=0, RIGHT(TEXT(AL498,"0.#"),1)&lt;&gt;"."),TRUE,FALSE)</formula>
    </cfRule>
    <cfRule type="expression" dxfId="614" priority="722">
      <formula>IF(AND(AL498&gt;=0, RIGHT(TEXT(AL498,"0.#"),1)="."),TRUE,FALSE)</formula>
    </cfRule>
    <cfRule type="expression" dxfId="613" priority="723">
      <formula>IF(AND(AL498&lt;0, RIGHT(TEXT(AL498,"0.#"),1)&lt;&gt;"."),TRUE,FALSE)</formula>
    </cfRule>
    <cfRule type="expression" dxfId="612" priority="724">
      <formula>IF(AND(AL498&lt;0, RIGHT(TEXT(AL498,"0.#"),1)="."),TRUE,FALSE)</formula>
    </cfRule>
  </conditionalFormatting>
  <conditionalFormatting sqref="AL533:AO560">
    <cfRule type="expression" dxfId="611" priority="715">
      <formula>IF(AND(AL533&gt;=0, RIGHT(TEXT(AL533,"0.#"),1)&lt;&gt;"."),TRUE,FALSE)</formula>
    </cfRule>
    <cfRule type="expression" dxfId="610" priority="716">
      <formula>IF(AND(AL533&gt;=0, RIGHT(TEXT(AL533,"0.#"),1)="."),TRUE,FALSE)</formula>
    </cfRule>
    <cfRule type="expression" dxfId="609" priority="717">
      <formula>IF(AND(AL533&lt;0, RIGHT(TEXT(AL533,"0.#"),1)&lt;&gt;"."),TRUE,FALSE)</formula>
    </cfRule>
    <cfRule type="expression" dxfId="608" priority="718">
      <formula>IF(AND(AL533&lt;0, RIGHT(TEXT(AL533,"0.#"),1)="."),TRUE,FALSE)</formula>
    </cfRule>
  </conditionalFormatting>
  <conditionalFormatting sqref="AL531:AO532">
    <cfRule type="expression" dxfId="607" priority="709">
      <formula>IF(AND(AL531&gt;=0, RIGHT(TEXT(AL531,"0.#"),1)&lt;&gt;"."),TRUE,FALSE)</formula>
    </cfRule>
    <cfRule type="expression" dxfId="606" priority="710">
      <formula>IF(AND(AL531&gt;=0, RIGHT(TEXT(AL531,"0.#"),1)="."),TRUE,FALSE)</formula>
    </cfRule>
    <cfRule type="expression" dxfId="605" priority="711">
      <formula>IF(AND(AL531&lt;0, RIGHT(TEXT(AL531,"0.#"),1)&lt;&gt;"."),TRUE,FALSE)</formula>
    </cfRule>
    <cfRule type="expression" dxfId="604" priority="712">
      <formula>IF(AND(AL531&lt;0, RIGHT(TEXT(AL531,"0.#"),1)="."),TRUE,FALSE)</formula>
    </cfRule>
  </conditionalFormatting>
  <conditionalFormatting sqref="Y531:Y532">
    <cfRule type="expression" dxfId="603" priority="707">
      <formula>IF(RIGHT(TEXT(Y531,"0.#"),1)=".",FALSE,TRUE)</formula>
    </cfRule>
    <cfRule type="expression" dxfId="602" priority="708">
      <formula>IF(RIGHT(TEXT(Y531,"0.#"),1)=".",TRUE,FALSE)</formula>
    </cfRule>
  </conditionalFormatting>
  <conditionalFormatting sqref="AL566:AO593">
    <cfRule type="expression" dxfId="601" priority="703">
      <formula>IF(AND(AL566&gt;=0, RIGHT(TEXT(AL566,"0.#"),1)&lt;&gt;"."),TRUE,FALSE)</formula>
    </cfRule>
    <cfRule type="expression" dxfId="600" priority="704">
      <formula>IF(AND(AL566&gt;=0, RIGHT(TEXT(AL566,"0.#"),1)="."),TRUE,FALSE)</formula>
    </cfRule>
    <cfRule type="expression" dxfId="599" priority="705">
      <formula>IF(AND(AL566&lt;0, RIGHT(TEXT(AL566,"0.#"),1)&lt;&gt;"."),TRUE,FALSE)</formula>
    </cfRule>
    <cfRule type="expression" dxfId="598" priority="706">
      <formula>IF(AND(AL566&lt;0, RIGHT(TEXT(AL566,"0.#"),1)="."),TRUE,FALSE)</formula>
    </cfRule>
  </conditionalFormatting>
  <conditionalFormatting sqref="Y566:Y593">
    <cfRule type="expression" dxfId="597" priority="701">
      <formula>IF(RIGHT(TEXT(Y566,"0.#"),1)=".",FALSE,TRUE)</formula>
    </cfRule>
    <cfRule type="expression" dxfId="596" priority="702">
      <formula>IF(RIGHT(TEXT(Y566,"0.#"),1)=".",TRUE,FALSE)</formula>
    </cfRule>
  </conditionalFormatting>
  <conditionalFormatting sqref="AL564:AO565">
    <cfRule type="expression" dxfId="595" priority="697">
      <formula>IF(AND(AL564&gt;=0, RIGHT(TEXT(AL564,"0.#"),1)&lt;&gt;"."),TRUE,FALSE)</formula>
    </cfRule>
    <cfRule type="expression" dxfId="594" priority="698">
      <formula>IF(AND(AL564&gt;=0, RIGHT(TEXT(AL564,"0.#"),1)="."),TRUE,FALSE)</formula>
    </cfRule>
    <cfRule type="expression" dxfId="593" priority="699">
      <formula>IF(AND(AL564&lt;0, RIGHT(TEXT(AL564,"0.#"),1)&lt;&gt;"."),TRUE,FALSE)</formula>
    </cfRule>
    <cfRule type="expression" dxfId="592" priority="700">
      <formula>IF(AND(AL564&lt;0, RIGHT(TEXT(AL564,"0.#"),1)="."),TRUE,FALSE)</formula>
    </cfRule>
  </conditionalFormatting>
  <conditionalFormatting sqref="Y564:Y565">
    <cfRule type="expression" dxfId="591" priority="695">
      <formula>IF(RIGHT(TEXT(Y564,"0.#"),1)=".",FALSE,TRUE)</formula>
    </cfRule>
    <cfRule type="expression" dxfId="590" priority="696">
      <formula>IF(RIGHT(TEXT(Y564,"0.#"),1)=".",TRUE,FALSE)</formula>
    </cfRule>
  </conditionalFormatting>
  <conditionalFormatting sqref="AL599:AO626">
    <cfRule type="expression" dxfId="589" priority="691">
      <formula>IF(AND(AL599&gt;=0, RIGHT(TEXT(AL599,"0.#"),1)&lt;&gt;"."),TRUE,FALSE)</formula>
    </cfRule>
    <cfRule type="expression" dxfId="588" priority="692">
      <formula>IF(AND(AL599&gt;=0, RIGHT(TEXT(AL599,"0.#"),1)="."),TRUE,FALSE)</formula>
    </cfRule>
    <cfRule type="expression" dxfId="587" priority="693">
      <formula>IF(AND(AL599&lt;0, RIGHT(TEXT(AL599,"0.#"),1)&lt;&gt;"."),TRUE,FALSE)</formula>
    </cfRule>
    <cfRule type="expression" dxfId="586" priority="694">
      <formula>IF(AND(AL599&lt;0, RIGHT(TEXT(AL599,"0.#"),1)="."),TRUE,FALSE)</formula>
    </cfRule>
  </conditionalFormatting>
  <conditionalFormatting sqref="Y599:Y626">
    <cfRule type="expression" dxfId="585" priority="689">
      <formula>IF(RIGHT(TEXT(Y599,"0.#"),1)=".",FALSE,TRUE)</formula>
    </cfRule>
    <cfRule type="expression" dxfId="584" priority="690">
      <formula>IF(RIGHT(TEXT(Y599,"0.#"),1)=".",TRUE,FALSE)</formula>
    </cfRule>
  </conditionalFormatting>
  <conditionalFormatting sqref="AL597:AO598">
    <cfRule type="expression" dxfId="583" priority="685">
      <formula>IF(AND(AL597&gt;=0, RIGHT(TEXT(AL597,"0.#"),1)&lt;&gt;"."),TRUE,FALSE)</formula>
    </cfRule>
    <cfRule type="expression" dxfId="582" priority="686">
      <formula>IF(AND(AL597&gt;=0, RIGHT(TEXT(AL597,"0.#"),1)="."),TRUE,FALSE)</formula>
    </cfRule>
    <cfRule type="expression" dxfId="581" priority="687">
      <formula>IF(AND(AL597&lt;0, RIGHT(TEXT(AL597,"0.#"),1)&lt;&gt;"."),TRUE,FALSE)</formula>
    </cfRule>
    <cfRule type="expression" dxfId="580" priority="688">
      <formula>IF(AND(AL597&lt;0, RIGHT(TEXT(AL597,"0.#"),1)="."),TRUE,FALSE)</formula>
    </cfRule>
  </conditionalFormatting>
  <conditionalFormatting sqref="Y597:Y598">
    <cfRule type="expression" dxfId="579" priority="683">
      <formula>IF(RIGHT(TEXT(Y597,"0.#"),1)=".",FALSE,TRUE)</formula>
    </cfRule>
    <cfRule type="expression" dxfId="578" priority="684">
      <formula>IF(RIGHT(TEXT(Y597,"0.#"),1)=".",TRUE,FALSE)</formula>
    </cfRule>
  </conditionalFormatting>
  <conditionalFormatting sqref="AU33">
    <cfRule type="expression" dxfId="577" priority="679">
      <formula>IF(RIGHT(TEXT(AU33,"0.#"),1)=".",FALSE,TRUE)</formula>
    </cfRule>
    <cfRule type="expression" dxfId="576" priority="680">
      <formula>IF(RIGHT(TEXT(AU33,"0.#"),1)=".",TRUE,FALSE)</formula>
    </cfRule>
  </conditionalFormatting>
  <conditionalFormatting sqref="AU32">
    <cfRule type="expression" dxfId="575" priority="681">
      <formula>IF(RIGHT(TEXT(AU32,"0.#"),1)=".",FALSE,TRUE)</formula>
    </cfRule>
    <cfRule type="expression" dxfId="574" priority="682">
      <formula>IF(RIGHT(TEXT(AU32,"0.#"),1)=".",TRUE,FALSE)</formula>
    </cfRule>
  </conditionalFormatting>
  <conditionalFormatting sqref="P29:AC29">
    <cfRule type="expression" dxfId="573" priority="677">
      <formula>IF(RIGHT(TEXT(P29,"0.#"),1)=".",FALSE,TRUE)</formula>
    </cfRule>
    <cfRule type="expression" dxfId="572" priority="678">
      <formula>IF(RIGHT(TEXT(P29,"0.#"),1)=".",TRUE,FALSE)</formula>
    </cfRule>
  </conditionalFormatting>
  <conditionalFormatting sqref="AM41">
    <cfRule type="expression" dxfId="571" priority="659">
      <formula>IF(RIGHT(TEXT(AM41,"0.#"),1)=".",FALSE,TRUE)</formula>
    </cfRule>
    <cfRule type="expression" dxfId="570" priority="660">
      <formula>IF(RIGHT(TEXT(AM41,"0.#"),1)=".",TRUE,FALSE)</formula>
    </cfRule>
  </conditionalFormatting>
  <conditionalFormatting sqref="AM40">
    <cfRule type="expression" dxfId="569" priority="661">
      <formula>IF(RIGHT(TEXT(AM40,"0.#"),1)=".",FALSE,TRUE)</formula>
    </cfRule>
    <cfRule type="expression" dxfId="568" priority="662">
      <formula>IF(RIGHT(TEXT(AM40,"0.#"),1)=".",TRUE,FALSE)</formula>
    </cfRule>
  </conditionalFormatting>
  <conditionalFormatting sqref="AE39">
    <cfRule type="expression" dxfId="567" priority="675">
      <formula>IF(RIGHT(TEXT(AE39,"0.#"),1)=".",FALSE,TRUE)</formula>
    </cfRule>
    <cfRule type="expression" dxfId="566" priority="676">
      <formula>IF(RIGHT(TEXT(AE39,"0.#"),1)=".",TRUE,FALSE)</formula>
    </cfRule>
  </conditionalFormatting>
  <conditionalFormatting sqref="AQ39:AQ41">
    <cfRule type="expression" dxfId="565" priority="657">
      <formula>IF(RIGHT(TEXT(AQ39,"0.#"),1)=".",FALSE,TRUE)</formula>
    </cfRule>
    <cfRule type="expression" dxfId="564" priority="658">
      <formula>IF(RIGHT(TEXT(AQ39,"0.#"),1)=".",TRUE,FALSE)</formula>
    </cfRule>
  </conditionalFormatting>
  <conditionalFormatting sqref="AU39:AU41">
    <cfRule type="expression" dxfId="563" priority="655">
      <formula>IF(RIGHT(TEXT(AU39,"0.#"),1)=".",FALSE,TRUE)</formula>
    </cfRule>
    <cfRule type="expression" dxfId="562" priority="656">
      <formula>IF(RIGHT(TEXT(AU39,"0.#"),1)=".",TRUE,FALSE)</formula>
    </cfRule>
  </conditionalFormatting>
  <conditionalFormatting sqref="AI41">
    <cfRule type="expression" dxfId="561" priority="669">
      <formula>IF(RIGHT(TEXT(AI41,"0.#"),1)=".",FALSE,TRUE)</formula>
    </cfRule>
    <cfRule type="expression" dxfId="560" priority="670">
      <formula>IF(RIGHT(TEXT(AI41,"0.#"),1)=".",TRUE,FALSE)</formula>
    </cfRule>
  </conditionalFormatting>
  <conditionalFormatting sqref="AE40">
    <cfRule type="expression" dxfId="559" priority="673">
      <formula>IF(RIGHT(TEXT(AE40,"0.#"),1)=".",FALSE,TRUE)</formula>
    </cfRule>
    <cfRule type="expression" dxfId="558" priority="674">
      <formula>IF(RIGHT(TEXT(AE40,"0.#"),1)=".",TRUE,FALSE)</formula>
    </cfRule>
  </conditionalFormatting>
  <conditionalFormatting sqref="AE41">
    <cfRule type="expression" dxfId="557" priority="671">
      <formula>IF(RIGHT(TEXT(AE41,"0.#"),1)=".",FALSE,TRUE)</formula>
    </cfRule>
    <cfRule type="expression" dxfId="556" priority="672">
      <formula>IF(RIGHT(TEXT(AE41,"0.#"),1)=".",TRUE,FALSE)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AM39">
    <cfRule type="expression" dxfId="1" priority="1">
      <formula>IF(RIGHT(TEXT(AM39,"0.#"),1)=".",FALSE,TRUE)</formula>
    </cfRule>
    <cfRule type="expression" dxfId="0" priority="2">
      <formula>IF(RIGHT(TEXT(AM39,"0.#"),1)=".",TRUE,FALSE)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14" max="16383" man="1"/>
    <brk id="248" max="16383" man="1"/>
    <brk id="268" max="16383" man="1"/>
    <brk id="307" max="16383" man="1"/>
    <brk id="360" max="16383" man="1"/>
    <brk id="462" max="49" man="1"/>
    <brk id="6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623</v>
      </c>
      <c r="R3" s="13" t="str">
        <f t="shared" ref="R3:R8" si="3">IF(Q3="","",P3)</f>
        <v>委託・請負</v>
      </c>
      <c r="S3" s="13" t="str">
        <f t="shared" ref="S3:S8" si="4">IF(R3="",S2,IF(S2&lt;&gt;"",CONCATENATE(S2,"、",R3),R3))</f>
        <v>直接実施、委託・請負</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623</v>
      </c>
      <c r="M6" s="13" t="str">
        <f t="shared" si="2"/>
        <v>公共事業</v>
      </c>
      <c r="N6" s="13" t="str">
        <f t="shared" si="6"/>
        <v>公共事業</v>
      </c>
      <c r="O6" s="13"/>
      <c r="P6" s="12" t="s">
        <v>73</v>
      </c>
      <c r="Q6" s="17"/>
      <c r="R6" s="13" t="str">
        <f t="shared" si="3"/>
        <v/>
      </c>
      <c r="S6" s="13" t="str">
        <f t="shared" si="4"/>
        <v>直接実施、委託・請負</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直接実施、委託・請負</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t="s">
        <v>623</v>
      </c>
      <c r="C8" s="13" t="str">
        <f t="shared" si="0"/>
        <v>交通安全対策</v>
      </c>
      <c r="D8" s="13" t="str">
        <f t="shared" si="8"/>
        <v>交通安全対策</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直接実施、委託・請負</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t="s">
        <v>623</v>
      </c>
      <c r="C9" s="13" t="str">
        <f t="shared" si="0"/>
        <v>高齢社会対策</v>
      </c>
      <c r="D9" s="13" t="str">
        <f t="shared" si="8"/>
        <v>交通安全対策、高齢社会対策</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交通安全対策、高齢社会対策</v>
      </c>
      <c r="F10" s="18" t="s">
        <v>111</v>
      </c>
      <c r="G10" s="17"/>
      <c r="H10" s="13" t="str">
        <f t="shared" si="1"/>
        <v/>
      </c>
      <c r="I10" s="13" t="str">
        <f t="shared" si="5"/>
        <v>一般会計</v>
      </c>
      <c r="K10" s="14" t="s">
        <v>224</v>
      </c>
      <c r="L10" s="15"/>
      <c r="M10" s="13" t="str">
        <f t="shared" si="2"/>
        <v/>
      </c>
      <c r="N10" s="13" t="str">
        <f t="shared" si="6"/>
        <v>公共事業</v>
      </c>
      <c r="O10" s="13"/>
      <c r="P10" s="13" t="str">
        <f>S8</f>
        <v>直接実施、委託・請負</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t="s">
        <v>623</v>
      </c>
      <c r="C11" s="13" t="str">
        <f t="shared" si="0"/>
        <v>子ども・若者育成支援</v>
      </c>
      <c r="D11" s="13" t="str">
        <f t="shared" si="8"/>
        <v>交通安全対策、高齢社会対策、子ども・若者育成支援</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t="s">
        <v>623</v>
      </c>
      <c r="C12" s="13" t="str">
        <f t="shared" ref="C12:C23" si="9">IF(B12="","",A12)</f>
        <v>障害者施策</v>
      </c>
      <c r="D12" s="13" t="str">
        <f t="shared" si="8"/>
        <v>交通安全対策、高齢社会対策、子ども・若者育成支援、障害者施策</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t="s">
        <v>623</v>
      </c>
      <c r="C13" s="13" t="str">
        <f t="shared" si="9"/>
        <v>少子化社会対策</v>
      </c>
      <c r="D13" s="13" t="str">
        <f t="shared" si="8"/>
        <v>交通安全対策、高齢社会対策、子ども・若者育成支援、障害者施策、少子化社会対策</v>
      </c>
      <c r="F13" s="18" t="s">
        <v>114</v>
      </c>
      <c r="G13" s="17"/>
      <c r="H13" s="13" t="str">
        <f t="shared" si="1"/>
        <v/>
      </c>
      <c r="I13" s="13" t="str">
        <f t="shared" si="5"/>
        <v>一般会計</v>
      </c>
      <c r="K13" s="13" t="str">
        <f>N11</f>
        <v>公共事業</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交通安全対策、高齢社会対策、子ども・若者育成支援、障害者施策、少子化社会対策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交通安全対策、高齢社会対策、子ども・若者育成支援、障害者施策、少子化社会対策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交通安全対策、高齢社会対策、子ども・若者育成支援、障害者施策、少子化社会対策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交通安全対策、高齢社会対策、子ども・若者育成支援、障害者施策、少子化社会対策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交通安全対策、高齢社会対策、子ども・若者育成支援、障害者施策、少子化社会対策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交通安全対策、高齢社会対策、子ども・若者育成支援、障害者施策、少子化社会対策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交通安全対策、高齢社会対策、子ども・若者育成支援、障害者施策、少子化社会対策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交通安全対策、高齢社会対策、子ども・若者育成支援、障害者施策、少子化社会対策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交通安全対策、高齢社会対策、子ども・若者育成支援、障害者施策、少子化社会対策</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交通安全対策、高齢社会対策、子ども・若者育成支援、障害者施策、少子化社会対策</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交通安全対策、高齢社会対策、子ども・若者育成支援、障害者施策、少子化社会対策</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2022-08-25T06:21:17Z</cp:lastPrinted>
  <dcterms:created xsi:type="dcterms:W3CDTF">2012-03-13T00:50:25Z</dcterms:created>
  <dcterms:modified xsi:type="dcterms:W3CDTF">2022-09-05T13:35:20Z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