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29" i="11"/>
  <c r="AY333" i="11"/>
  <c r="AY340" i="11"/>
  <c r="AY322" i="11"/>
  <c r="AY326" i="11"/>
  <c r="AY330" i="11"/>
  <c r="AY336" i="11"/>
  <c r="AY341" i="11"/>
  <c r="AY325" i="11"/>
  <c r="AY323" i="11"/>
  <c r="AY327" i="11"/>
  <c r="AY331" i="11"/>
  <c r="AY337" i="11"/>
  <c r="AY324" i="11"/>
  <c r="AY328" i="11"/>
  <c r="AY338" i="11"/>
  <c r="AY398"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5" i="11"/>
  <c r="AY134" i="11"/>
  <c r="AY133" i="11"/>
  <c r="AY132" i="11"/>
  <c r="AY144" i="11"/>
  <c r="AY141" i="11"/>
  <c r="AY140" i="11"/>
  <c r="AY139" i="11"/>
  <c r="AY143" i="11" s="1"/>
  <c r="AY166" i="11"/>
  <c r="AY164" i="11"/>
  <c r="AY161" i="11"/>
  <c r="AY162" i="11" s="1"/>
  <c r="AY156" i="11"/>
  <c r="AY158" i="11" s="1"/>
  <c r="AY155" i="11"/>
  <c r="AY151" i="11"/>
  <c r="AY146" i="11"/>
  <c r="AY150" i="11" s="1"/>
  <c r="AY127" i="11"/>
  <c r="AY131" i="11" s="1"/>
  <c r="AY122" i="11"/>
  <c r="AY123" i="11" s="1"/>
  <c r="AY121" i="11"/>
  <c r="AY113" i="11"/>
  <c r="AY112" i="11"/>
  <c r="AY120" i="11" s="1"/>
  <c r="AY99" i="11"/>
  <c r="AY101" i="11" s="1"/>
  <c r="AY98" i="11"/>
  <c r="AY102" i="11"/>
  <c r="AY104" i="11" s="1"/>
  <c r="AY124" i="11" l="1"/>
  <c r="AY125" i="11"/>
  <c r="AY142" i="11"/>
  <c r="AY198" i="11"/>
  <c r="AY128" i="11"/>
  <c r="AY163" i="11"/>
  <c r="AY145" i="11"/>
  <c r="AY172" i="11"/>
  <c r="AY117" i="11"/>
  <c r="AY130" i="11"/>
  <c r="AY176" i="11"/>
  <c r="AY129" i="11"/>
  <c r="AY202" i="11"/>
  <c r="AY206" i="11"/>
  <c r="AY210" i="11"/>
  <c r="AY203" i="11"/>
  <c r="AY207" i="11"/>
  <c r="AY211" i="11"/>
  <c r="AY212" i="11"/>
  <c r="AY204" i="11"/>
  <c r="AY201" i="11"/>
  <c r="AY209" i="11"/>
  <c r="AY177" i="11"/>
  <c r="AY100" i="11"/>
  <c r="AY114" i="11"/>
  <c r="AY118" i="11"/>
  <c r="AY126" i="11"/>
  <c r="AY152" i="11"/>
  <c r="AY115" i="11"/>
  <c r="AY119" i="11"/>
  <c r="AY153" i="11"/>
  <c r="AY174" i="11"/>
  <c r="AY178" i="11"/>
  <c r="AY193" i="11"/>
  <c r="AY116" i="11"/>
  <c r="AY154" i="11"/>
  <c r="AY175"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96" i="11" l="1"/>
  <c r="AY55" i="11"/>
  <c r="AY81" i="11"/>
  <c r="AY84" i="11"/>
  <c r="AY80" i="11"/>
  <c r="AY85" i="11"/>
  <c r="AY97" i="11"/>
  <c r="AY82" i="11"/>
  <c r="AY86" i="11"/>
  <c r="AY90" i="11"/>
  <c r="AY94"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<sst xmlns="http://schemas.openxmlformats.org/spreadsheetml/2006/main" count="1311" uniqueCount="661">
  <si>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</si>
  <si>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</si>
  <si>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</si>
  <si>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</si>
  <si>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</si>
  <si>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</si>
  <si>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</si>
  <si>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</si>
  <si>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</si>
  <si>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</si>
  <si>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</si>
  <si>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</si>
  <si>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</si>
  <si>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</si>
  <si>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</si>
  <si>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</si>
  <si>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</si>
  <si>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</si>
  <si>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</si>
  <si>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</si>
  <si>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</si>
  <si>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</si>
  <si>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</si>
  <si>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</si>
  <si>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</si>
  <si>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</si>
  <si>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</si>
  <si>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</si>
  <si>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</si>
  <si>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</si>
  <si>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</si>
  <si>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</si>
  <si>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</si>
  <si>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</si>
  <si>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</si>
  <si>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</si>
  <si>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</si>
  <si>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</si>
  <si>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</si>
  <si>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</si>
  <si>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</si>
  <si>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</si>
  <si>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</si>
  <si>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</si>
  <si>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</si>
  <si>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</si>
  <si>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</si>
  <si>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</si>
  <si>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</si>
  <si>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</si>
  <si>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</si>
  <si>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</si>
  <si>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</si>
  <si>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</si>
  <si>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</si>
  <si>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</si>
  <si>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</si>
  <si>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</si>
  <si>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</si>
  <si>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</si>
  <si>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</si>
  <si>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</si>
  <si>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</si>
  <si>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</si>
  <si>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</si>
  <si>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</si>
  <si>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</si>
  <si>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</si>
  <si>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</si>
  <si>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</si>
  <si>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</si>
  <si>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</si>
  <si>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</si>
  <si>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</si>
  <si>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</si>
  <si>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</si>
  <si>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</si>
  <si>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</si>
  <si>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</si>
  <si>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</si>
  <si>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</si>
  <si>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</si>
  <si>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</si>
  <si>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</si>
  <si>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</si>
  <si>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</si>
  <si>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</si>
  <si>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</si>
  <si>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</si>
  <si>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</si>
  <si>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</si>
  <si>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</si>
  <si>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</si>
  <si>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</si>
  <si>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</si>
  <si>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</si>
  <si>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</si>
  <si>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</si>
  <si>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</si>
  <si>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</si>
  <si>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</si>
  <si>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</si>
  <si>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</si>
  <si>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</si>
  <si>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</si>
  <si>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</si>
  <si>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</si>
  <si>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</si>
  <si>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</si>
  <si>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</si>
  <si>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</si>
  <si>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</si>
  <si>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</si>
  <si>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</si>
  <si>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</si>
  <si>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</si>
  <si>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</si>
  <si>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</si>
  <si>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</si>
  <si>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</si>
  <si>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</si>
  <si>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</si>
  <si>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</si>
  <si>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</si>
  <si>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</si>
  <si>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</si>
  <si>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</si>
  <si>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</si>
  <si>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</si>
  <si>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</si>
  <si>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</si>
  <si>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</si>
  <si>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</si>
  <si>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</si>
  <si>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</si>
  <si>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</si>
  <si>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</si>
  <si>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</si>
  <si>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</si>
  <si>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</si>
  <si>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</si>
  <si>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</si>
  <si>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</si>
  <si>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</si>
  <si>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</si>
  <si>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</si>
  <si>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</si>
  <si>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</si>
  <si>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</si>
  <si>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</si>
  <si>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</si>
  <si>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</si>
  <si>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</si>
  <si>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</si>
  <si>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</si>
  <si>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</si>
  <si>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</si>
  <si>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</si>
  <si>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</si>
  <si>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</si>
  <si>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</si>
  <si>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</si>
  <si>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</si>
  <si>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</si>
  <si>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</si>
  <si>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</si>
  <si>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</si>
  <si>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</si>
  <si>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</si>
  <si>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</si>
  <si>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</si>
  <si>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</si>
  <si>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</si>
  <si>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</si>
  <si>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</si>
  <si>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</si>
  <si>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</si>
  <si>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</si>
  <si>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</si>
  <si>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</si>
  <si>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</si>
  <si>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</si>
  <si>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</si>
  <si>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</si>
  <si>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</si>
  <si>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</si>
  <si>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</si>
  <si>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</si>
  <si>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</si>
  <si>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</si>
  <si>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</si>
  <si>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</si>
  <si>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</si>
  <si>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</si>
  <si>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</si>
  <si>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</si>
  <si>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</si>
  <si>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</si>
  <si>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</si>
  <si>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</si>
  <si>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</si>
  <si>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</si>
  <si>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</si>
  <si>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</si>
  <si>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</si>
  <si>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</si>
  <si>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</si>
  <si>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</si>
  <si>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</si>
  <si>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</si>
  <si>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</si>
  <si>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</si>
  <si>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</si>
  <si>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</si>
  <si>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</si>
  <si>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</si>
  <si>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</si>
  <si>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</si>
  <si>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</si>
  <si>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</si>
  <si>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</si>
  <si>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</si>
  <si>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</si>
  <si>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</si>
  <si>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</si>
  <si>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</si>
  <si>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</si>
  <si>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</si>
  <si>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</si>
  <si>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</si>
  <si>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</si>
  <si>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</si>
  <si>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</si>
  <si>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</si>
  <si>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</si>
  <si>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</si>
  <si>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</si>
  <si>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</si>
  <si>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</si>
  <si>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</si>
  <si>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</si>
  <si>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</si>
  <si>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</si>
  <si>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</si>
  <si>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</si>
  <si>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</si>
  <si>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</si>
  <si>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</si>
  <si>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</si>
  <si>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</si>
  <si>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</si>
  <si>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</si>
  <si>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</si>
  <si>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</si>
  <si>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</si>
  <si>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</si>
  <si>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</si>
  <si>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</si>
  <si>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</si>
  <si>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</si>
  <si>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</si>
  <si>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</si>
  <si>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</si>
  <si>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</si>
  <si>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</si>
  <si>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</si>
  <si>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</si>
  <si>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</si>
  <si>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</si>
  <si>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</si>
  <si>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</si>
  <si>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</si>
  <si>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</si>
  <si>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</si>
  <si>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</si>
  <si>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</si>
  <si>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</si>
  <si>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</si>
  <si>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</si>
  <si>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</si>
  <si>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</si>
  <si>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</si>
  <si>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</si>
  <si>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</si>
  <si>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</si>
  <si>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</si>
  <si>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</si>
  <si>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</si>
  <si>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</si>
  <si>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</si>
  <si>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</si>
  <si>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</si>
  <si>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</si>
  <si>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</si>
  <si>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</si>
  <si>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</si>
  <si>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</si>
  <si>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</si>
  <si>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</si>
  <si>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</si>
  <si>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</si>
  <si>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</si>
  <si>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</si>
  <si>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</si>
  <si>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</si>
  <si>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</si>
  <si>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</si>
  <si>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</si>
  <si>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</si>
  <si>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</si>
  <si>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</si>
  <si>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</si>
  <si>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</si>
  <si>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</si>
  <si>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</si>
  <si>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</si>
  <si>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</si>
  <si>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</si>
  <si>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</si>
  <si>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</si>
  <si>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</si>
  <si>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</si>
  <si>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</si>
  <si>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</si>
  <si>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</si>
  <si>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</si>
  <si>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</si>
  <si>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</si>
  <si>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</si>
  <si>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</si>
  <si>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</si>
  <si>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</si>
  <si>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</si>
  <si>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</si>
  <si>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</si>
  <si>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</si>
  <si>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</si>
  <si>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</si>
  <si>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</si>
  <si>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</si>
  <si>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</si>
  <si>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</si>
  <si>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</si>
  <si>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</si>
  <si>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</si>
  <si>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</si>
  <si>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</si>
  <si>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</si>
  <si>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</si>
  <si>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</si>
  <si>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</si>
  <si>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</si>
  <si>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</si>
  <si>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</si>
  <si>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</si>
  <si>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</si>
  <si>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</si>
  <si>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</si>
  <si>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</si>
  <si>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</si>
  <si>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</si>
  <si>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</si>
  <si>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</si>
  <si>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</si>
  <si>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</si>
  <si>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</si>
  <si>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</si>
  <si>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</si>
  <si>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</si>
  <si>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</si>
  <si>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</si>
  <si>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</si>
  <si>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</si>
  <si>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</si>
  <si>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</si>
  <si>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</si>
  <si>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</si>
  <si>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</si>
  <si>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</si>
  <si>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</si>
  <si>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</si>
  <si>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</si>
  <si>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</si>
  <si>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</si>
  <si>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</si>
  <si>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</si>
  <si>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</si>
  <si>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</si>
  <si>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</si>
  <si>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</si>
  <si>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</si>
  <si>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</si>
  <si>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</si>
  <si>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</si>
  <si>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</si>
  <si>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</si>
  <si>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</si>
  <si>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</si>
  <si>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</si>
  <si>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</si>
  <si>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</si>
  <si>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</si>
  <si>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</si>
  <si>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</si>
  <si>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</si>
  <si>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</si>
  <si>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</si>
  <si>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</si>
  <si>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</si>
  <si>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</si>
  <si>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</si>
  <si>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</si>
  <si>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</si>
  <si>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</si>
  <si>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</si>
  <si>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</si>
  <si>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</si>
  <si>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</si>
  <si>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</si>
  <si>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</si>
  <si>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</si>
  <si>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</si>
  <si>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</si>
  <si>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</si>
  <si>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</si>
  <si>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</si>
  <si>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</si>
  <si>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</si>
  <si>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</si>
  <si>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</si>
  <si>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</si>
  <si>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</si>
  <si>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</si>
  <si>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</si>
  <si>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</si>
  <si>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</si>
  <si>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</si>
  <si>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</si>
  <si>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</si>
  <si>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</si>
  <si>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</si>
  <si>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</si>
  <si>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</si>
  <si>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</si>
  <si>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</si>
  <si>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</si>
  <si>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</si>
  <si>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</si>
  <si>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</si>
  <si>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</si>
  <si>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</si>
  <si>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</si>
  <si>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</si>
  <si>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</si>
  <si>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</si>
  <si>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</si>
  <si>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</si>
  <si>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</si>
  <si>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</si>
  <si>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</si>
  <si>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</si>
  <si>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</si>
  <si>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</si>
  <si>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</si>
  <si>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</si>
  <si>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</si>
  <si>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</si>
  <si>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</si>
  <si>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</si>
  <si>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</si>
  <si>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</si>
  <si>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</si>
  <si>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</si>
  <si>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</si>
  <si>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</si>
  <si>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</si>
  <si>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</si>
  <si>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</si>
  <si>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</si>
  <si>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</si>
  <si>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</si>
  <si>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</si>
  <si>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</si>
  <si>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</si>
  <si>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</si>
  <si>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</si>
  <si>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</si>
  <si>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</si>
  <si>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</si>
  <si>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</si>
  <si>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</si>
  <si>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</si>
  <si>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</si>
  <si>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</si>
  <si>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</si>
  <si>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</si>
  <si>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</si>
  <si>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</si>
  <si>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</si>
  <si>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</si>
  <si>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</si>
  <si>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</si>
  <si>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</si>
  <si>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</si>
  <si>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</si>
  <si>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</si>
  <si>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</si>
  <si>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</si>
  <si>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</si>
  <si>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</si>
  <si>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</si>
  <si>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</si>
  <si>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</si>
  <si>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</si>
  <si>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</si>
  <si>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</si>
  <si>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</si>
  <si>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</si>
  <si>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</si>
  <si>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</si>
  <si>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</si>
  <si>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</si>
  <si>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</si>
  <si>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</si>
  <si>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</si>
  <si>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</si>
  <si>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</si>
  <si>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</si>
  <si>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</si>
  <si>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</si>
  <si>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</si>
  <si>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</si>
  <si>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</si>
  <si>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</si>
  <si>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</si>
  <si>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</si>
  <si>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</si>
  <si>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</si>
  <si>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</si>
  <si>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</si>
  <si>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</si>
  <si>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</si>
  <si>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</si>
  <si>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</si>
  <si>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</si>
  <si>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</si>
  <si>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</si>
  <si>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</si>
  <si>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</si>
  <si>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</si>
  <si>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</si>
  <si>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</si>
  <si>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</si>
  <si>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</si>
  <si>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</si>
  <si>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</si>
  <si>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</si>
  <si>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</si>
  <si>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</si>
  <si>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</si>
  <si>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</si>
  <si>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</si>
  <si>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</si>
  <si>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</si>
  <si>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</si>
  <si>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</si>
  <si>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</si>
  <si>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</si>
  <si>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</si>
  <si>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</si>
  <si>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</si>
  <si>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</si>
  <si>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</si>
  <si>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</si>
  <si>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</si>
  <si>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</si>
  <si>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</si>
  <si>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</si>
  <si>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</si>
  <si>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</si>
  <si>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</si>
  <si>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</si>
  <si>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</si>
  <si>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</si>
  <si>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</si>
  <si>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</si>
  <si>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</si>
  <si>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</si>
  <si>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</si>
  <si>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</si>
  <si>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</si>
  <si>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</si>
  <si>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</si>
  <si>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</si>
  <si>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</si>
  <si>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</si>
  <si>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</si>
  <si>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</si>
  <si>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</si>
  <si>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</si>
  <si>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</si>
  <si>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</si>
  <si>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</si>
  <si>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</si>
  <si>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</si>
  <si>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</si>
  <si>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</si>
  <si>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</si>
  <si>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</si>
  <si>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ICT・ビッグデータ等を組み合わせた交通安全対策分析手法の検討</t>
  </si>
  <si>
    <t>道路局</t>
  </si>
  <si>
    <t>令和2年度</t>
  </si>
  <si>
    <t>令和4年度</t>
  </si>
  <si>
    <t>環境安全・防災課</t>
  </si>
  <si>
    <t>-</t>
  </si>
  <si>
    <t>急速に普及が進んでいるドライブレコーダやカメラから得られる画像等のデータから衝突に至る可能性のあるヒヤリハット事象を抽出する人工知能の社会実装を実現するため、①民間企業等が有する人工知能等の要素技術の調査、②要素技術を用いてヒヤリハット事象を抽出する人工知能の開発を支援するための危険事象の抽出精度の検証、③ヒヤリハット事象を抽出する人工知能の推論モデルの改良検討、④交通対策事業を行う現場における活用検討、⑤他の民間企業における人工知能開発を支援するために教師データ等の公開環境の整備、及び⑥人工知能（推論モデル）の品質検証を実施するものである。</t>
  </si>
  <si>
    <t>令和5年度までにICT・ビッグデータ等を活用した交通安全対策を10件行う</t>
  </si>
  <si>
    <t>ICT・ビッグデータ等を活用した交通安全対策を行う件数</t>
  </si>
  <si>
    <t>件</t>
  </si>
  <si>
    <t>式</t>
  </si>
  <si>
    <t>－</t>
  </si>
  <si>
    <t>－</t>
    <phoneticPr fontId="5"/>
  </si>
  <si>
    <t>／　</t>
    <phoneticPr fontId="5"/>
  </si>
  <si>
    <t>新32</t>
  </si>
  <si>
    <t>新02</t>
  </si>
  <si>
    <t>○</t>
  </si>
  <si>
    <t>５　安全で安心できる交通の確保、治安・生活安全の確保</t>
    <phoneticPr fontId="5"/>
  </si>
  <si>
    <t>１５　道路交通の安全性を確保・向上する</t>
    <phoneticPr fontId="5"/>
  </si>
  <si>
    <t>歩行者をはじめ交通安全の確保・向上を図るために必要性の高い事業であり、国民や社会のニーズを反映している。</t>
  </si>
  <si>
    <t>民間企業の高度な技術力を活用していく上での標準的手法・判断指標等を確立するものであり、国として実施する必要がある。</t>
  </si>
  <si>
    <t>歩行者をはじめ交通事故の未然の抑止効果が期待される事業として必要かつ優先度が高い。</t>
  </si>
  <si>
    <t>入札・契約手続きの透明性・競争性の確保に努めており、支出先は企画競争により選定している。</t>
  </si>
  <si>
    <t>‐</t>
  </si>
  <si>
    <t>業務目的に即した仕様に基づき適正に執行している。</t>
  </si>
  <si>
    <t>当該予算の執行は国交省で実施し、全ての支出先を把握可能。</t>
    <phoneticPr fontId="5"/>
  </si>
  <si>
    <t>委託費</t>
    <rPh sb="0" eb="3">
      <t>イタクヒ</t>
    </rPh>
    <phoneticPr fontId="31"/>
  </si>
  <si>
    <t>民間企業等が有する人工知能等の要素技術の調査　等</t>
  </si>
  <si>
    <t>随意契約
（企画競争）</t>
    <rPh sb="2" eb="4">
      <t>ケイヤク</t>
    </rPh>
    <rPh sb="6" eb="8">
      <t>キカク</t>
    </rPh>
    <rPh sb="8" eb="10">
      <t>キョウソウ</t>
    </rPh>
    <phoneticPr fontId="31"/>
  </si>
  <si>
    <t>国交</t>
  </si>
  <si>
    <t>無</t>
  </si>
  <si>
    <t>交通安全対策に活用可能なICT・ビッグデータ等を組み合わせた技術の公開（令和4年度)</t>
    <phoneticPr fontId="5"/>
  </si>
  <si>
    <t>交通安全対策に活用可能なICT・ビッグデータ等を組み合わせた技術の公開</t>
    <phoneticPr fontId="5"/>
  </si>
  <si>
    <t>-</t>
    <phoneticPr fontId="5"/>
  </si>
  <si>
    <t>-</t>
    <phoneticPr fontId="5"/>
  </si>
  <si>
    <t>-</t>
    <phoneticPr fontId="5"/>
  </si>
  <si>
    <t>-</t>
    <phoneticPr fontId="5"/>
  </si>
  <si>
    <t>道路交通安全対策調査費</t>
    <phoneticPr fontId="5"/>
  </si>
  <si>
    <t>大幅に交通事故を削減していくためには、事故発生箇所に対する対処療法的対策だけでなく同様の課題を抱える箇所における未然の対策が不可欠である。潜在的な危険を有する候補箇所を抽出した上で効果的な事故対策案を進めるためには、車や歩行者の詳細な挙動等の現地に即した個別事象をICTを活用して効率的に把握することが必要であることから、それら技術を活用できる環境を整備することで、科学的・効果的な事故対策の立案・施工を実現させ、事故縮減の効果発現の極大化を図るものである</t>
    <phoneticPr fontId="5"/>
  </si>
  <si>
    <t>道路利用者の交通事故を削減していくため、車や歩行者の詳細な挙動等の現地に即した個別事象をICTを活用して効率的に把握し効果的な事故対策案を検討する</t>
    <rPh sb="0" eb="5">
      <t>ドウロリヨウシャ</t>
    </rPh>
    <rPh sb="69" eb="71">
      <t>ケントウ</t>
    </rPh>
    <phoneticPr fontId="5"/>
  </si>
  <si>
    <t>引き続き、効果的な事故対策の立案・施工を推進し、事故縮減の効果発現の極大化を図る。</t>
    <rPh sb="0" eb="1">
      <t>ヒ</t>
    </rPh>
    <rPh sb="2" eb="3">
      <t>ツヅ</t>
    </rPh>
    <rPh sb="20" eb="22">
      <t>スイシン</t>
    </rPh>
    <phoneticPr fontId="5"/>
  </si>
  <si>
    <t>課長　髙松　諭</t>
    <phoneticPr fontId="5"/>
  </si>
  <si>
    <t>終了予定</t>
  </si>
  <si>
    <t>交通安全対策の効果的な実施に向け、本調査による調査結果を踏まえ、ICT等を活用した分析手法の確立、事業への実装に向けた取り組みの促進に努められたい。</t>
    <rPh sb="0" eb="4">
      <t>コウツウアンゼン</t>
    </rPh>
    <rPh sb="4" eb="6">
      <t>タイサク</t>
    </rPh>
    <rPh sb="7" eb="10">
      <t>コウカテキ</t>
    </rPh>
    <rPh sb="11" eb="13">
      <t>ジッシ</t>
    </rPh>
    <rPh sb="14" eb="15">
      <t>ム</t>
    </rPh>
    <rPh sb="17" eb="20">
      <t>ホンチョウサ</t>
    </rPh>
    <rPh sb="23" eb="27">
      <t>チョウサケッカ</t>
    </rPh>
    <rPh sb="28" eb="29">
      <t>フ</t>
    </rPh>
    <rPh sb="35" eb="36">
      <t>トウ</t>
    </rPh>
    <rPh sb="37" eb="39">
      <t>カツヨウ</t>
    </rPh>
    <rPh sb="41" eb="45">
      <t>ブンセキシュホウ</t>
    </rPh>
    <rPh sb="46" eb="48">
      <t>カクリツ</t>
    </rPh>
    <rPh sb="49" eb="51">
      <t>ジギョウ</t>
    </rPh>
    <rPh sb="53" eb="55">
      <t>ジッソウ</t>
    </rPh>
    <rPh sb="56" eb="57">
      <t>ム</t>
    </rPh>
    <rPh sb="59" eb="60">
      <t>ト</t>
    </rPh>
    <rPh sb="61" eb="62">
      <t>ク</t>
    </rPh>
    <rPh sb="64" eb="66">
      <t>ソクシン</t>
    </rPh>
    <rPh sb="67" eb="68">
      <t>ツト</t>
    </rPh>
    <phoneticPr fontId="5"/>
  </si>
  <si>
    <t>株式会社オリエンタルコンサルタンツ</t>
    <rPh sb="0" eb="4">
      <t>カブシキガイシャ</t>
    </rPh>
    <phoneticPr fontId="31"/>
  </si>
  <si>
    <t>A.株式会社オリエンタルコンサルタンツ</t>
    <phoneticPr fontId="5"/>
  </si>
  <si>
    <t>本調査の調査結果が効果的な交通安全対策に活用されるよう努める。</t>
    <rPh sb="13" eb="19">
      <t>コウツウアンゼンタイサク</t>
    </rPh>
    <rPh sb="20" eb="22">
      <t>カツヨウ</t>
    </rPh>
    <phoneticPr fontId="5"/>
  </si>
  <si>
    <t>-</t>
    <phoneticPr fontId="5"/>
  </si>
  <si>
    <t>-</t>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</si>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</sst>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33618</xdr:colOff>
      <xdr:row>272</xdr:row>
      <xdr:rowOff>0</xdr:rowOff>
    </xdr:from>
    <xdr:to>
      <xdr:col>34</xdr:col>
      <xdr:colOff>149337</xdr:colOff>
      <xdr:row>273</xdr:row>
      <xdr:rowOff>215227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71147" y="38929235"/>
          <a:ext cx="2536190" cy="5626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２７百万円</a:t>
          </a:r>
        </a:p>
      </xdr:txBody>
    </xdr:sp>
    <xdr:clientData/>
  </xdr:twoCellAnchor>
  <xdr:twoCellAnchor>
    <xdr:from>
      <xdr:col>22</xdr:col>
      <xdr:colOff>33618</xdr:colOff>
      <xdr:row>278</xdr:row>
      <xdr:rowOff>256951</xdr:rowOff>
    </xdr:from>
    <xdr:to>
      <xdr:col>34</xdr:col>
      <xdr:colOff>149337</xdr:colOff>
      <xdr:row>280</xdr:row>
      <xdr:rowOff>164166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71147" y="41270480"/>
          <a:ext cx="2536190" cy="60198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Ａ．民間企業（１社）</a:t>
          </a:r>
          <a:endParaRPr lang="en-US" altLang="ja-JP" sz="1100"/>
        </a:p>
        <a:p>
          <a:pPr algn="ctr"/>
          <a:r>
            <a:rPr lang="ja-JP" altLang="en-US" sz="1100"/>
            <a:t>２７百万円</a:t>
          </a:r>
          <a:endParaRPr lang="en-US" altLang="ja-JP" sz="1100"/>
        </a:p>
      </xdr:txBody>
    </xdr:sp>
    <xdr:clientData/>
  </xdr:twoCellAnchor>
  <xdr:twoCellAnchor>
    <xdr:from>
      <xdr:col>28</xdr:col>
      <xdr:colOff>109892</xdr:colOff>
      <xdr:row>274</xdr:row>
      <xdr:rowOff>133910</xdr:rowOff>
    </xdr:from>
    <xdr:to>
      <xdr:col>28</xdr:col>
      <xdr:colOff>109892</xdr:colOff>
      <xdr:row>277</xdr:row>
      <xdr:rowOff>294453</xdr:rowOff>
    </xdr:to>
    <xdr:cxnSp macro="">
      <xdr:nvCxnSpPr>
        <xdr:cNvPr id="10" name="直線コネクタ 10">
          <a:extLst>
            <a:ext uri="{FF2B5EF4-FFF2-40B4-BE49-F238E27FC236}">
              <a16:creationId xmlns:a16="http://schemas.microsoft.com/office/drawing/2014/main" id="{00000000-0008-0000-0000-00000A000000}"/>
            </a:ext>
          </a:extLst>
        </xdr:cNvPr>
        <xdr:cNvCxnSpPr/>
      </xdr:nvCxnSpPr>
      <xdr:spPr>
        <a:xfrm>
          <a:off x="5757657" y="39757910"/>
          <a:ext cx="0" cy="1202690"/>
        </a:xfrm>
        <a:prstGeom prst="straightConnector1">
          <a:avLst/>
        </a:prstGeom>
        <a:ln>
          <a:solidFill>
            <a:sysClr val="windowText" lastClr="00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151728</xdr:colOff>
      <xdr:row>273</xdr:row>
      <xdr:rowOff>313652</xdr:rowOff>
    </xdr:from>
    <xdr:to>
      <xdr:col>34</xdr:col>
      <xdr:colOff>55357</xdr:colOff>
      <xdr:row>274</xdr:row>
      <xdr:rowOff>190425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589257" y="39590270"/>
          <a:ext cx="2324100" cy="22415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検討内容の企画立案</a:t>
          </a:r>
        </a:p>
      </xdr:txBody>
    </xdr:sp>
    <xdr:clientData/>
  </xdr:twoCellAnchor>
  <xdr:twoCellAnchor>
    <xdr:from>
      <xdr:col>22</xdr:col>
      <xdr:colOff>144743</xdr:colOff>
      <xdr:row>280</xdr:row>
      <xdr:rowOff>309581</xdr:rowOff>
    </xdr:from>
    <xdr:to>
      <xdr:col>34</xdr:col>
      <xdr:colOff>46467</xdr:colOff>
      <xdr:row>282</xdr:row>
      <xdr:rowOff>127896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582272" y="42017875"/>
          <a:ext cx="2322195" cy="51308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900"/>
            <a:t>民間企業等が有する人工知能等の要素技術の調査　等</a:t>
          </a:r>
        </a:p>
      </xdr:txBody>
    </xdr:sp>
    <xdr:clientData/>
  </xdr:twoCellAnchor>
  <xdr:twoCellAnchor>
    <xdr:from>
      <xdr:col>22</xdr:col>
      <xdr:colOff>40603</xdr:colOff>
      <xdr:row>277</xdr:row>
      <xdr:rowOff>340808</xdr:rowOff>
    </xdr:from>
    <xdr:to>
      <xdr:col>34</xdr:col>
      <xdr:colOff>144257</xdr:colOff>
      <xdr:row>278</xdr:row>
      <xdr:rowOff>263936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478132" y="41006955"/>
          <a:ext cx="2524125" cy="270510"/>
        </a:xfrm>
        <a:prstGeom prst="rect">
          <a:avLst/>
        </a:prstGeom>
        <a:noFill/>
        <a:ln w="9525" cap="flat" cmpd="sng" algn="ctr">
          <a:no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t>
          </a:r>
          <a:r>
            <a:rPr lang="ja-JP" altLang="en-US" sz="1100"/>
            <a:t>随意契約（企画競争</a:t>
          </a:r>
          <a:r>
            <a:rPr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638</v>
      </c>
      <c r="AK2" s="839"/>
      <c r="AL2" s="839"/>
      <c r="AM2" s="839"/>
      <c r="AN2" s="75" t="s">
        <v>285</v>
      </c>
      <c r="AO2" s="839">
        <v>21</v>
      </c>
      <c r="AP2" s="839"/>
      <c r="AQ2" s="839"/>
      <c r="AR2" s="76" t="s">
        <v>285</v>
      </c>
      <c r="AS2" s="840">
        <v>179</v>
      </c>
      <c r="AT2" s="840"/>
      <c r="AU2" s="840"/>
      <c r="AV2" s="75" t="str">
        <f>IF(AW2="","","-")</f>
        <v/>
      </c>
      <c r="AW2" s="841"/>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608</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609</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610</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611</v>
      </c>
      <c r="H5" s="830"/>
      <c r="I5" s="830"/>
      <c r="J5" s="830"/>
      <c r="K5" s="830"/>
      <c r="L5" s="830"/>
      <c r="M5" s="831" t="s">
        <v>61</v>
      </c>
      <c r="N5" s="832"/>
      <c r="O5" s="832"/>
      <c r="P5" s="832"/>
      <c r="Q5" s="832"/>
      <c r="R5" s="833"/>
      <c r="S5" s="834" t="s">
        <v>612</v>
      </c>
      <c r="T5" s="830"/>
      <c r="U5" s="830"/>
      <c r="V5" s="830"/>
      <c r="W5" s="830"/>
      <c r="X5" s="835"/>
      <c r="Y5" s="836" t="s">
        <v>3</v>
      </c>
      <c r="Z5" s="837"/>
      <c r="AA5" s="837"/>
      <c r="AB5" s="837"/>
      <c r="AC5" s="837"/>
      <c r="AD5" s="838"/>
      <c r="AE5" s="859" t="s">
        <v>613</v>
      </c>
      <c r="AF5" s="859"/>
      <c r="AG5" s="859"/>
      <c r="AH5" s="859"/>
      <c r="AI5" s="859"/>
      <c r="AJ5" s="859"/>
      <c r="AK5" s="859"/>
      <c r="AL5" s="859"/>
      <c r="AM5" s="859"/>
      <c r="AN5" s="859"/>
      <c r="AO5" s="859"/>
      <c r="AP5" s="860"/>
      <c r="AQ5" s="861" t="s">
        <v>650</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614</v>
      </c>
      <c r="H7" s="870"/>
      <c r="I7" s="870"/>
      <c r="J7" s="870"/>
      <c r="K7" s="870"/>
      <c r="L7" s="870"/>
      <c r="M7" s="870"/>
      <c r="N7" s="870"/>
      <c r="O7" s="870"/>
      <c r="P7" s="870"/>
      <c r="Q7" s="870"/>
      <c r="R7" s="870"/>
      <c r="S7" s="870"/>
      <c r="T7" s="870"/>
      <c r="U7" s="870"/>
      <c r="V7" s="870"/>
      <c r="W7" s="870"/>
      <c r="X7" s="871"/>
      <c r="Y7" s="872" t="s">
        <v>270</v>
      </c>
      <c r="Z7" s="691"/>
      <c r="AA7" s="691"/>
      <c r="AB7" s="691"/>
      <c r="AC7" s="691"/>
      <c r="AD7" s="873"/>
      <c r="AE7" s="801" t="s">
        <v>657</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交通安全対策</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647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615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7"/>
    </row>
    <row r="13" spans="1:50" ht="21" customHeight="1" x14ac:dyDescent="0.15">
      <c r="A13" s="312"/>
      <c r="B13" s="313"/>
      <c r="C13" s="313"/>
      <c r="D13" s="313"/>
      <c r="E13" s="313"/>
      <c r="F13" s="314"/>
      <c r="G13" s="791" t="s">
        <v>6</v>
      </c>
      <c r="H13" s="792"/>
      <c r="I13" s="808" t="s">
        <v>7</v>
      </c>
      <c r="J13" s="809"/>
      <c r="K13" s="809"/>
      <c r="L13" s="809"/>
      <c r="M13" s="809"/>
      <c r="N13" s="809"/>
      <c r="O13" s="810"/>
      <c r="P13" s="702" t="s">
        <v>614</v>
      </c>
      <c r="Q13" s="703"/>
      <c r="R13" s="703"/>
      <c r="S13" s="703"/>
      <c r="T13" s="703"/>
      <c r="U13" s="703"/>
      <c r="V13" s="704"/>
      <c r="W13" s="702">
        <v>30</v>
      </c>
      <c r="X13" s="703"/>
      <c r="Y13" s="703"/>
      <c r="Z13" s="703"/>
      <c r="AA13" s="703"/>
      <c r="AB13" s="703"/>
      <c r="AC13" s="704"/>
      <c r="AD13" s="702">
        <v>27</v>
      </c>
      <c r="AE13" s="703"/>
      <c r="AF13" s="703"/>
      <c r="AG13" s="703"/>
      <c r="AH13" s="703"/>
      <c r="AI13" s="703"/>
      <c r="AJ13" s="704"/>
      <c r="AK13" s="702">
        <v>26</v>
      </c>
      <c r="AL13" s="703"/>
      <c r="AM13" s="703"/>
      <c r="AN13" s="703"/>
      <c r="AO13" s="703"/>
      <c r="AP13" s="703"/>
      <c r="AQ13" s="704"/>
      <c r="AR13" s="739">
        <v>0</v>
      </c>
      <c r="AS13" s="740"/>
      <c r="AT13" s="740"/>
      <c r="AU13" s="740"/>
      <c r="AV13" s="740"/>
      <c r="AW13" s="740"/>
      <c r="AX13" s="811"/>
    </row>
    <row r="14" spans="1:50" ht="21" customHeight="1" x14ac:dyDescent="0.15">
      <c r="A14" s="312"/>
      <c r="B14" s="313"/>
      <c r="C14" s="313"/>
      <c r="D14" s="313"/>
      <c r="E14" s="313"/>
      <c r="F14" s="314"/>
      <c r="G14" s="793"/>
      <c r="H14" s="794"/>
      <c r="I14" s="786" t="s">
        <v>8</v>
      </c>
      <c r="J14" s="787"/>
      <c r="K14" s="787"/>
      <c r="L14" s="787"/>
      <c r="M14" s="787"/>
      <c r="N14" s="787"/>
      <c r="O14" s="788"/>
      <c r="P14" s="702" t="s">
        <v>614</v>
      </c>
      <c r="Q14" s="703"/>
      <c r="R14" s="703"/>
      <c r="S14" s="703"/>
      <c r="T14" s="703"/>
      <c r="U14" s="703"/>
      <c r="V14" s="704"/>
      <c r="W14" s="702" t="s">
        <v>614</v>
      </c>
      <c r="X14" s="703"/>
      <c r="Y14" s="703"/>
      <c r="Z14" s="703"/>
      <c r="AA14" s="703"/>
      <c r="AB14" s="703"/>
      <c r="AC14" s="704"/>
      <c r="AD14" s="702" t="s">
        <v>614</v>
      </c>
      <c r="AE14" s="703"/>
      <c r="AF14" s="703"/>
      <c r="AG14" s="703"/>
      <c r="AH14" s="703"/>
      <c r="AI14" s="703"/>
      <c r="AJ14" s="704"/>
      <c r="AK14" s="702" t="s">
        <v>656</v>
      </c>
      <c r="AL14" s="703"/>
      <c r="AM14" s="703"/>
      <c r="AN14" s="703"/>
      <c r="AO14" s="703"/>
      <c r="AP14" s="703"/>
      <c r="AQ14" s="704"/>
      <c r="AR14" s="797"/>
      <c r="AS14" s="797"/>
      <c r="AT14" s="797"/>
      <c r="AU14" s="797"/>
      <c r="AV14" s="797"/>
      <c r="AW14" s="797"/>
      <c r="AX14" s="798"/>
    </row>
    <row r="15" spans="1:50" ht="21" customHeight="1" x14ac:dyDescent="0.15">
      <c r="A15" s="312"/>
      <c r="B15" s="313"/>
      <c r="C15" s="313"/>
      <c r="D15" s="313"/>
      <c r="E15" s="313"/>
      <c r="F15" s="314"/>
      <c r="G15" s="793"/>
      <c r="H15" s="794"/>
      <c r="I15" s="786" t="s">
        <v>47</v>
      </c>
      <c r="J15" s="799"/>
      <c r="K15" s="799"/>
      <c r="L15" s="799"/>
      <c r="M15" s="799"/>
      <c r="N15" s="799"/>
      <c r="O15" s="800"/>
      <c r="P15" s="702" t="s">
        <v>614</v>
      </c>
      <c r="Q15" s="703"/>
      <c r="R15" s="703"/>
      <c r="S15" s="703"/>
      <c r="T15" s="703"/>
      <c r="U15" s="703"/>
      <c r="V15" s="704"/>
      <c r="W15" s="702" t="s">
        <v>614</v>
      </c>
      <c r="X15" s="703"/>
      <c r="Y15" s="703"/>
      <c r="Z15" s="703"/>
      <c r="AA15" s="703"/>
      <c r="AB15" s="703"/>
      <c r="AC15" s="704"/>
      <c r="AD15" s="702" t="s">
        <v>614</v>
      </c>
      <c r="AE15" s="703"/>
      <c r="AF15" s="703"/>
      <c r="AG15" s="703"/>
      <c r="AH15" s="703"/>
      <c r="AI15" s="703"/>
      <c r="AJ15" s="704"/>
      <c r="AK15" s="702" t="s">
        <v>614</v>
      </c>
      <c r="AL15" s="703"/>
      <c r="AM15" s="703"/>
      <c r="AN15" s="703"/>
      <c r="AO15" s="703"/>
      <c r="AP15" s="703"/>
      <c r="AQ15" s="704"/>
      <c r="AR15" s="702" t="s">
        <v>656</v>
      </c>
      <c r="AS15" s="703"/>
      <c r="AT15" s="703"/>
      <c r="AU15" s="703"/>
      <c r="AV15" s="703"/>
      <c r="AW15" s="703"/>
      <c r="AX15" s="812"/>
    </row>
    <row r="16" spans="1:50" ht="21" customHeight="1" x14ac:dyDescent="0.15">
      <c r="A16" s="312"/>
      <c r="B16" s="313"/>
      <c r="C16" s="313"/>
      <c r="D16" s="313"/>
      <c r="E16" s="313"/>
      <c r="F16" s="314"/>
      <c r="G16" s="793"/>
      <c r="H16" s="794"/>
      <c r="I16" s="786" t="s">
        <v>48</v>
      </c>
      <c r="J16" s="799"/>
      <c r="K16" s="799"/>
      <c r="L16" s="799"/>
      <c r="M16" s="799"/>
      <c r="N16" s="799"/>
      <c r="O16" s="800"/>
      <c r="P16" s="702" t="s">
        <v>614</v>
      </c>
      <c r="Q16" s="703"/>
      <c r="R16" s="703"/>
      <c r="S16" s="703"/>
      <c r="T16" s="703"/>
      <c r="U16" s="703"/>
      <c r="V16" s="704"/>
      <c r="W16" s="702" t="s">
        <v>614</v>
      </c>
      <c r="X16" s="703"/>
      <c r="Y16" s="703"/>
      <c r="Z16" s="703"/>
      <c r="AA16" s="703"/>
      <c r="AB16" s="703"/>
      <c r="AC16" s="704"/>
      <c r="AD16" s="702" t="s">
        <v>614</v>
      </c>
      <c r="AE16" s="703"/>
      <c r="AF16" s="703"/>
      <c r="AG16" s="703"/>
      <c r="AH16" s="703"/>
      <c r="AI16" s="703"/>
      <c r="AJ16" s="704"/>
      <c r="AK16" s="702" t="s">
        <v>656</v>
      </c>
      <c r="AL16" s="703"/>
      <c r="AM16" s="703"/>
      <c r="AN16" s="703"/>
      <c r="AO16" s="703"/>
      <c r="AP16" s="703"/>
      <c r="AQ16" s="704"/>
      <c r="AR16" s="804"/>
      <c r="AS16" s="805"/>
      <c r="AT16" s="805"/>
      <c r="AU16" s="805"/>
      <c r="AV16" s="805"/>
      <c r="AW16" s="805"/>
      <c r="AX16" s="806"/>
    </row>
    <row r="17" spans="1:50" ht="24.75" customHeight="1" x14ac:dyDescent="0.15">
      <c r="A17" s="312"/>
      <c r="B17" s="313"/>
      <c r="C17" s="313"/>
      <c r="D17" s="313"/>
      <c r="E17" s="313"/>
      <c r="F17" s="314"/>
      <c r="G17" s="793"/>
      <c r="H17" s="794"/>
      <c r="I17" s="786" t="s">
        <v>46</v>
      </c>
      <c r="J17" s="787"/>
      <c r="K17" s="787"/>
      <c r="L17" s="787"/>
      <c r="M17" s="787"/>
      <c r="N17" s="787"/>
      <c r="O17" s="788"/>
      <c r="P17" s="702" t="s">
        <v>614</v>
      </c>
      <c r="Q17" s="703"/>
      <c r="R17" s="703"/>
      <c r="S17" s="703"/>
      <c r="T17" s="703"/>
      <c r="U17" s="703"/>
      <c r="V17" s="704"/>
      <c r="W17" s="702" t="s">
        <v>614</v>
      </c>
      <c r="X17" s="703"/>
      <c r="Y17" s="703"/>
      <c r="Z17" s="703"/>
      <c r="AA17" s="703"/>
      <c r="AB17" s="703"/>
      <c r="AC17" s="704"/>
      <c r="AD17" s="702" t="s">
        <v>614</v>
      </c>
      <c r="AE17" s="703"/>
      <c r="AF17" s="703"/>
      <c r="AG17" s="703"/>
      <c r="AH17" s="703"/>
      <c r="AI17" s="703"/>
      <c r="AJ17" s="704"/>
      <c r="AK17" s="702" t="s">
        <v>614</v>
      </c>
      <c r="AL17" s="703"/>
      <c r="AM17" s="703"/>
      <c r="AN17" s="703"/>
      <c r="AO17" s="703"/>
      <c r="AP17" s="703"/>
      <c r="AQ17" s="704"/>
      <c r="AR17" s="789"/>
      <c r="AS17" s="789"/>
      <c r="AT17" s="789"/>
      <c r="AU17" s="789"/>
      <c r="AV17" s="789"/>
      <c r="AW17" s="789"/>
      <c r="AX17" s="790"/>
    </row>
    <row r="18" spans="1:50" ht="24.75" customHeight="1" x14ac:dyDescent="0.15">
      <c r="A18" s="312"/>
      <c r="B18" s="313"/>
      <c r="C18" s="313"/>
      <c r="D18" s="313"/>
      <c r="E18" s="313"/>
      <c r="F18" s="314"/>
      <c r="G18" s="795"/>
      <c r="H18" s="796"/>
      <c r="I18" s="779" t="s">
        <v>18</v>
      </c>
      <c r="J18" s="780"/>
      <c r="K18" s="780"/>
      <c r="L18" s="780"/>
      <c r="M18" s="780"/>
      <c r="N18" s="780"/>
      <c r="O18" s="781"/>
      <c r="P18" s="782">
        <f>SUM(P13:V17)</f>
        <v>0</v>
      </c>
      <c r="Q18" s="783"/>
      <c r="R18" s="783"/>
      <c r="S18" s="783"/>
      <c r="T18" s="783"/>
      <c r="U18" s="783"/>
      <c r="V18" s="784"/>
      <c r="W18" s="782">
        <f>SUM(W13:AC17)</f>
        <v>30</v>
      </c>
      <c r="X18" s="783"/>
      <c r="Y18" s="783"/>
      <c r="Z18" s="783"/>
      <c r="AA18" s="783"/>
      <c r="AB18" s="783"/>
      <c r="AC18" s="784"/>
      <c r="AD18" s="782">
        <f>SUM(AD13:AJ17)</f>
        <v>27</v>
      </c>
      <c r="AE18" s="783"/>
      <c r="AF18" s="783"/>
      <c r="AG18" s="783"/>
      <c r="AH18" s="783"/>
      <c r="AI18" s="783"/>
      <c r="AJ18" s="784"/>
      <c r="AK18" s="782">
        <f>SUM(AK13:AQ17)</f>
        <v>26</v>
      </c>
      <c r="AL18" s="783"/>
      <c r="AM18" s="783"/>
      <c r="AN18" s="783"/>
      <c r="AO18" s="783"/>
      <c r="AP18" s="783"/>
      <c r="AQ18" s="784"/>
      <c r="AR18" s="782">
        <f>SUM(AR13:AX17)</f>
        <v>0</v>
      </c>
      <c r="AS18" s="783"/>
      <c r="AT18" s="783"/>
      <c r="AU18" s="783"/>
      <c r="AV18" s="783"/>
      <c r="AW18" s="783"/>
      <c r="AX18" s="785"/>
    </row>
    <row r="19" spans="1:50" ht="24.75" customHeight="1" x14ac:dyDescent="0.15">
      <c r="A19" s="312"/>
      <c r="B19" s="313"/>
      <c r="C19" s="313"/>
      <c r="D19" s="313"/>
      <c r="E19" s="313"/>
      <c r="F19" s="314"/>
      <c r="G19" s="754" t="s">
        <v>9</v>
      </c>
      <c r="H19" s="755"/>
      <c r="I19" s="755"/>
      <c r="J19" s="755"/>
      <c r="K19" s="755"/>
      <c r="L19" s="755"/>
      <c r="M19" s="755"/>
      <c r="N19" s="755"/>
      <c r="O19" s="755"/>
      <c r="P19" s="702">
        <v>0</v>
      </c>
      <c r="Q19" s="703"/>
      <c r="R19" s="703"/>
      <c r="S19" s="703"/>
      <c r="T19" s="703"/>
      <c r="U19" s="703"/>
      <c r="V19" s="704"/>
      <c r="W19" s="702">
        <v>30</v>
      </c>
      <c r="X19" s="703"/>
      <c r="Y19" s="703"/>
      <c r="Z19" s="703"/>
      <c r="AA19" s="703"/>
      <c r="AB19" s="703"/>
      <c r="AC19" s="704"/>
      <c r="AD19" s="702">
        <v>27</v>
      </c>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15">
      <c r="A20" s="312"/>
      <c r="B20" s="313"/>
      <c r="C20" s="313"/>
      <c r="D20" s="313"/>
      <c r="E20" s="313"/>
      <c r="F20" s="314"/>
      <c r="G20" s="754" t="s">
        <v>10</v>
      </c>
      <c r="H20" s="755"/>
      <c r="I20" s="755"/>
      <c r="J20" s="755"/>
      <c r="K20" s="755"/>
      <c r="L20" s="755"/>
      <c r="M20" s="755"/>
      <c r="N20" s="755"/>
      <c r="O20" s="755"/>
      <c r="P20" s="750" t="str">
        <f>IF(P18=0, "-", SUM(P19)/P18)</f>
        <v>-</v>
      </c>
      <c r="Q20" s="750"/>
      <c r="R20" s="750"/>
      <c r="S20" s="750"/>
      <c r="T20" s="750"/>
      <c r="U20" s="750"/>
      <c r="V20" s="750"/>
      <c r="W20" s="750">
        <f>IF(W18=0, "-", SUM(W19)/W18)</f>
        <v>1</v>
      </c>
      <c r="X20" s="750"/>
      <c r="Y20" s="750"/>
      <c r="Z20" s="750"/>
      <c r="AA20" s="750"/>
      <c r="AB20" s="750"/>
      <c r="AC20" s="750"/>
      <c r="AD20" s="750">
        <f>IF(AD18=0, "-", SUM(AD19)/AD18)</f>
        <v>1</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239</v>
      </c>
      <c r="H21" s="749"/>
      <c r="I21" s="749"/>
      <c r="J21" s="749"/>
      <c r="K21" s="749"/>
      <c r="L21" s="749"/>
      <c r="M21" s="749"/>
      <c r="N21" s="749"/>
      <c r="O21" s="749"/>
      <c r="P21" s="750" t="str">
        <f>IF(P19=0, "-", SUM(P19)/SUM(P13,P14))</f>
        <v>-</v>
      </c>
      <c r="Q21" s="750"/>
      <c r="R21" s="750"/>
      <c r="S21" s="750"/>
      <c r="T21" s="750"/>
      <c r="U21" s="750"/>
      <c r="V21" s="750"/>
      <c r="W21" s="750">
        <f>IF(W19=0, "-", SUM(W19)/SUM(W13,W14))</f>
        <v>1</v>
      </c>
      <c r="X21" s="750"/>
      <c r="Y21" s="750"/>
      <c r="Z21" s="750"/>
      <c r="AA21" s="750"/>
      <c r="AB21" s="750"/>
      <c r="AC21" s="750"/>
      <c r="AD21" s="750">
        <f>IF(AD19=0, "-", SUM(AD19)/SUM(AD13,AD14))</f>
        <v>1</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8" t="s">
        <v>593</v>
      </c>
      <c r="B22" s="709"/>
      <c r="C22" s="709"/>
      <c r="D22" s="709"/>
      <c r="E22" s="709"/>
      <c r="F22" s="710"/>
      <c r="G22" s="714" t="s">
        <v>229</v>
      </c>
      <c r="H22" s="554"/>
      <c r="I22" s="554"/>
      <c r="J22" s="554"/>
      <c r="K22" s="554"/>
      <c r="L22" s="554"/>
      <c r="M22" s="554"/>
      <c r="N22" s="554"/>
      <c r="O22" s="555"/>
      <c r="P22" s="715" t="s">
        <v>591</v>
      </c>
      <c r="Q22" s="554"/>
      <c r="R22" s="554"/>
      <c r="S22" s="554"/>
      <c r="T22" s="554"/>
      <c r="U22" s="554"/>
      <c r="V22" s="555"/>
      <c r="W22" s="715" t="s">
        <v>592</v>
      </c>
      <c r="X22" s="554"/>
      <c r="Y22" s="554"/>
      <c r="Z22" s="554"/>
      <c r="AA22" s="554"/>
      <c r="AB22" s="554"/>
      <c r="AC22" s="555"/>
      <c r="AD22" s="715" t="s">
        <v>228</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15">
      <c r="A23" s="711"/>
      <c r="B23" s="712"/>
      <c r="C23" s="712"/>
      <c r="D23" s="712"/>
      <c r="E23" s="712"/>
      <c r="F23" s="713"/>
      <c r="G23" s="736" t="s">
        <v>646</v>
      </c>
      <c r="H23" s="737"/>
      <c r="I23" s="737"/>
      <c r="J23" s="737"/>
      <c r="K23" s="737"/>
      <c r="L23" s="737"/>
      <c r="M23" s="737"/>
      <c r="N23" s="737"/>
      <c r="O23" s="738"/>
      <c r="P23" s="739">
        <v>26</v>
      </c>
      <c r="Q23" s="740"/>
      <c r="R23" s="740"/>
      <c r="S23" s="740"/>
      <c r="T23" s="740"/>
      <c r="U23" s="740"/>
      <c r="V23" s="741"/>
      <c r="W23" s="739">
        <v>0</v>
      </c>
      <c r="X23" s="740"/>
      <c r="Y23" s="740"/>
      <c r="Z23" s="740"/>
      <c r="AA23" s="740"/>
      <c r="AB23" s="740"/>
      <c r="AC23" s="741"/>
      <c r="AD23" s="742" t="s">
        <v>656</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1"/>
      <c r="B24" s="712"/>
      <c r="C24" s="712"/>
      <c r="D24" s="712"/>
      <c r="E24" s="712"/>
      <c r="F24" s="713"/>
      <c r="G24" s="705"/>
      <c r="H24" s="706"/>
      <c r="I24" s="706"/>
      <c r="J24" s="706"/>
      <c r="K24" s="706"/>
      <c r="L24" s="706"/>
      <c r="M24" s="706"/>
      <c r="N24" s="706"/>
      <c r="O24" s="707"/>
      <c r="P24" s="702"/>
      <c r="Q24" s="703"/>
      <c r="R24" s="703"/>
      <c r="S24" s="703"/>
      <c r="T24" s="703"/>
      <c r="U24" s="703"/>
      <c r="V24" s="704"/>
      <c r="W24" s="702"/>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customHeight="1" x14ac:dyDescent="0.15">
      <c r="A28" s="711"/>
      <c r="B28" s="712"/>
      <c r="C28" s="712"/>
      <c r="D28" s="712"/>
      <c r="E28" s="712"/>
      <c r="F28" s="713"/>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1"/>
      <c r="B29" s="712"/>
      <c r="C29" s="712"/>
      <c r="D29" s="712"/>
      <c r="E29" s="712"/>
      <c r="F29" s="713"/>
      <c r="G29" s="298" t="s">
        <v>18</v>
      </c>
      <c r="H29" s="722"/>
      <c r="I29" s="722"/>
      <c r="J29" s="722"/>
      <c r="K29" s="722"/>
      <c r="L29" s="722"/>
      <c r="M29" s="722"/>
      <c r="N29" s="722"/>
      <c r="O29" s="723"/>
      <c r="P29" s="724">
        <f>AK13</f>
        <v>26</v>
      </c>
      <c r="Q29" s="725"/>
      <c r="R29" s="725"/>
      <c r="S29" s="725"/>
      <c r="T29" s="725"/>
      <c r="U29" s="725"/>
      <c r="V29" s="726"/>
      <c r="W29" s="727">
        <f>AR13</f>
        <v>0</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0" t="s">
        <v>580</v>
      </c>
      <c r="B30" s="731"/>
      <c r="C30" s="731"/>
      <c r="D30" s="731"/>
      <c r="E30" s="731"/>
      <c r="F30" s="732"/>
      <c r="G30" s="733" t="s">
        <v>648</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2" t="s">
        <v>581</v>
      </c>
      <c r="B31" s="153"/>
      <c r="C31" s="153"/>
      <c r="D31" s="153"/>
      <c r="E31" s="153"/>
      <c r="F31" s="154"/>
      <c r="G31" s="693" t="s">
        <v>573</v>
      </c>
      <c r="H31" s="694"/>
      <c r="I31" s="694"/>
      <c r="J31" s="694"/>
      <c r="K31" s="694"/>
      <c r="L31" s="694"/>
      <c r="M31" s="694"/>
      <c r="N31" s="694"/>
      <c r="O31" s="694"/>
      <c r="P31" s="695" t="s">
        <v>572</v>
      </c>
      <c r="Q31" s="694"/>
      <c r="R31" s="694"/>
      <c r="S31" s="694"/>
      <c r="T31" s="694"/>
      <c r="U31" s="694"/>
      <c r="V31" s="694"/>
      <c r="W31" s="694"/>
      <c r="X31" s="696"/>
      <c r="Y31" s="697"/>
      <c r="Z31" s="698"/>
      <c r="AA31" s="699"/>
      <c r="AB31" s="630" t="s">
        <v>11</v>
      </c>
      <c r="AC31" s="630"/>
      <c r="AD31" s="630"/>
      <c r="AE31" s="116" t="s">
        <v>417</v>
      </c>
      <c r="AF31" s="700"/>
      <c r="AG31" s="700"/>
      <c r="AH31" s="701"/>
      <c r="AI31" s="116" t="s">
        <v>569</v>
      </c>
      <c r="AJ31" s="700"/>
      <c r="AK31" s="700"/>
      <c r="AL31" s="701"/>
      <c r="AM31" s="116" t="s">
        <v>385</v>
      </c>
      <c r="AN31" s="700"/>
      <c r="AO31" s="700"/>
      <c r="AP31" s="701"/>
      <c r="AQ31" s="627" t="s">
        <v>416</v>
      </c>
      <c r="AR31" s="628"/>
      <c r="AS31" s="628"/>
      <c r="AT31" s="629"/>
      <c r="AU31" s="627" t="s">
        <v>594</v>
      </c>
      <c r="AV31" s="628"/>
      <c r="AW31" s="628"/>
      <c r="AX31" s="637"/>
    </row>
    <row r="32" spans="1:50" ht="43.5" customHeight="1" x14ac:dyDescent="0.15">
      <c r="A32" s="652"/>
      <c r="B32" s="153"/>
      <c r="C32" s="153"/>
      <c r="D32" s="153"/>
      <c r="E32" s="153"/>
      <c r="F32" s="154"/>
      <c r="G32" s="734" t="s">
        <v>641</v>
      </c>
      <c r="H32" s="639"/>
      <c r="I32" s="639"/>
      <c r="J32" s="639"/>
      <c r="K32" s="639"/>
      <c r="L32" s="639"/>
      <c r="M32" s="639"/>
      <c r="N32" s="639"/>
      <c r="O32" s="639"/>
      <c r="P32" s="387" t="s">
        <v>640</v>
      </c>
      <c r="Q32" s="643"/>
      <c r="R32" s="643"/>
      <c r="S32" s="643"/>
      <c r="T32" s="643"/>
      <c r="U32" s="643"/>
      <c r="V32" s="643"/>
      <c r="W32" s="643"/>
      <c r="X32" s="644"/>
      <c r="Y32" s="648" t="s">
        <v>51</v>
      </c>
      <c r="Z32" s="649"/>
      <c r="AA32" s="650"/>
      <c r="AB32" s="651" t="s">
        <v>619</v>
      </c>
      <c r="AC32" s="651"/>
      <c r="AD32" s="651"/>
      <c r="AE32" s="620" t="s">
        <v>614</v>
      </c>
      <c r="AF32" s="620"/>
      <c r="AG32" s="620"/>
      <c r="AH32" s="620"/>
      <c r="AI32" s="620" t="s">
        <v>614</v>
      </c>
      <c r="AJ32" s="620"/>
      <c r="AK32" s="620"/>
      <c r="AL32" s="620"/>
      <c r="AM32" s="666" t="s">
        <v>642</v>
      </c>
      <c r="AN32" s="620"/>
      <c r="AO32" s="620"/>
      <c r="AP32" s="620"/>
      <c r="AQ32" s="666" t="s">
        <v>645</v>
      </c>
      <c r="AR32" s="620"/>
      <c r="AS32" s="620"/>
      <c r="AT32" s="620"/>
      <c r="AU32" s="93" t="s">
        <v>643</v>
      </c>
      <c r="AV32" s="622"/>
      <c r="AW32" s="622"/>
      <c r="AX32" s="623"/>
    </row>
    <row r="33" spans="1:51" ht="47.25" customHeight="1" x14ac:dyDescent="0.15">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619</v>
      </c>
      <c r="AC33" s="651"/>
      <c r="AD33" s="651"/>
      <c r="AE33" s="620" t="s">
        <v>614</v>
      </c>
      <c r="AF33" s="620"/>
      <c r="AG33" s="620"/>
      <c r="AH33" s="620"/>
      <c r="AI33" s="620" t="s">
        <v>614</v>
      </c>
      <c r="AJ33" s="620"/>
      <c r="AK33" s="620"/>
      <c r="AL33" s="620"/>
      <c r="AM33" s="666" t="s">
        <v>642</v>
      </c>
      <c r="AN33" s="620"/>
      <c r="AO33" s="620"/>
      <c r="AP33" s="620"/>
      <c r="AQ33" s="620">
        <v>1</v>
      </c>
      <c r="AR33" s="620"/>
      <c r="AS33" s="620"/>
      <c r="AT33" s="620"/>
      <c r="AU33" s="93" t="s">
        <v>643</v>
      </c>
      <c r="AV33" s="622"/>
      <c r="AW33" s="622"/>
      <c r="AX33" s="623"/>
    </row>
    <row r="34" spans="1:51" ht="23.25" customHeight="1" x14ac:dyDescent="0.15">
      <c r="A34" s="684" t="s">
        <v>582</v>
      </c>
      <c r="B34" s="685"/>
      <c r="C34" s="685"/>
      <c r="D34" s="685"/>
      <c r="E34" s="685"/>
      <c r="F34" s="686"/>
      <c r="G34" s="176" t="s">
        <v>583</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417</v>
      </c>
      <c r="AF34" s="176"/>
      <c r="AG34" s="176"/>
      <c r="AH34" s="177"/>
      <c r="AI34" s="175" t="s">
        <v>569</v>
      </c>
      <c r="AJ34" s="176"/>
      <c r="AK34" s="176"/>
      <c r="AL34" s="177"/>
      <c r="AM34" s="175" t="s">
        <v>385</v>
      </c>
      <c r="AN34" s="176"/>
      <c r="AO34" s="176"/>
      <c r="AP34" s="177"/>
      <c r="AQ34" s="631" t="s">
        <v>595</v>
      </c>
      <c r="AR34" s="632"/>
      <c r="AS34" s="632"/>
      <c r="AT34" s="632"/>
      <c r="AU34" s="632"/>
      <c r="AV34" s="632"/>
      <c r="AW34" s="632"/>
      <c r="AX34" s="633"/>
    </row>
    <row r="35" spans="1:51" ht="23.25" customHeight="1" x14ac:dyDescent="0.15">
      <c r="A35" s="687"/>
      <c r="B35" s="688"/>
      <c r="C35" s="688"/>
      <c r="D35" s="688"/>
      <c r="E35" s="688"/>
      <c r="F35" s="689"/>
      <c r="G35" s="656" t="s">
        <v>621</v>
      </c>
      <c r="H35" s="657"/>
      <c r="I35" s="657"/>
      <c r="J35" s="657"/>
      <c r="K35" s="657"/>
      <c r="L35" s="657"/>
      <c r="M35" s="657"/>
      <c r="N35" s="657"/>
      <c r="O35" s="657"/>
      <c r="P35" s="657"/>
      <c r="Q35" s="657"/>
      <c r="R35" s="657"/>
      <c r="S35" s="657"/>
      <c r="T35" s="657"/>
      <c r="U35" s="657"/>
      <c r="V35" s="657"/>
      <c r="W35" s="657"/>
      <c r="X35" s="657"/>
      <c r="Y35" s="660" t="s">
        <v>582</v>
      </c>
      <c r="Z35" s="661"/>
      <c r="AA35" s="662"/>
      <c r="AB35" s="663" t="s">
        <v>620</v>
      </c>
      <c r="AC35" s="664"/>
      <c r="AD35" s="665"/>
      <c r="AE35" s="666" t="s">
        <v>614</v>
      </c>
      <c r="AF35" s="666"/>
      <c r="AG35" s="666"/>
      <c r="AH35" s="666"/>
      <c r="AI35" s="666" t="s">
        <v>614</v>
      </c>
      <c r="AJ35" s="666"/>
      <c r="AK35" s="666"/>
      <c r="AL35" s="666"/>
      <c r="AM35" s="666" t="s">
        <v>643</v>
      </c>
      <c r="AN35" s="666"/>
      <c r="AO35" s="666"/>
      <c r="AP35" s="666"/>
      <c r="AQ35" s="93" t="s">
        <v>643</v>
      </c>
      <c r="AR35" s="87"/>
      <c r="AS35" s="87"/>
      <c r="AT35" s="87"/>
      <c r="AU35" s="87"/>
      <c r="AV35" s="87"/>
      <c r="AW35" s="87"/>
      <c r="AX35" s="88"/>
    </row>
    <row r="36" spans="1:51" ht="46.5"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19" t="s">
        <v>585</v>
      </c>
      <c r="Z36" s="653"/>
      <c r="AA36" s="654"/>
      <c r="AB36" s="616" t="s">
        <v>621</v>
      </c>
      <c r="AC36" s="617"/>
      <c r="AD36" s="618"/>
      <c r="AE36" s="619" t="s">
        <v>620</v>
      </c>
      <c r="AF36" s="619"/>
      <c r="AG36" s="619"/>
      <c r="AH36" s="619"/>
      <c r="AI36" s="619" t="s">
        <v>620</v>
      </c>
      <c r="AJ36" s="619"/>
      <c r="AK36" s="619"/>
      <c r="AL36" s="619"/>
      <c r="AM36" s="619" t="s">
        <v>643</v>
      </c>
      <c r="AN36" s="619"/>
      <c r="AO36" s="619"/>
      <c r="AP36" s="619"/>
      <c r="AQ36" s="619" t="s">
        <v>643</v>
      </c>
      <c r="AR36" s="619"/>
      <c r="AS36" s="619"/>
      <c r="AT36" s="619"/>
      <c r="AU36" s="619"/>
      <c r="AV36" s="619"/>
      <c r="AW36" s="619"/>
      <c r="AX36" s="655"/>
    </row>
    <row r="37" spans="1:51" ht="18.75" customHeight="1" x14ac:dyDescent="0.15">
      <c r="A37" s="672" t="s">
        <v>236</v>
      </c>
      <c r="B37" s="673"/>
      <c r="C37" s="673"/>
      <c r="D37" s="673"/>
      <c r="E37" s="673"/>
      <c r="F37" s="674"/>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417</v>
      </c>
      <c r="AF37" s="614"/>
      <c r="AG37" s="614"/>
      <c r="AH37" s="615"/>
      <c r="AI37" s="682" t="s">
        <v>569</v>
      </c>
      <c r="AJ37" s="682"/>
      <c r="AK37" s="682"/>
      <c r="AL37" s="613"/>
      <c r="AM37" s="682" t="s">
        <v>385</v>
      </c>
      <c r="AN37" s="682"/>
      <c r="AO37" s="682"/>
      <c r="AP37" s="613"/>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3"/>
      <c r="AJ38" s="683"/>
      <c r="AK38" s="683"/>
      <c r="AL38" s="116"/>
      <c r="AM38" s="683"/>
      <c r="AN38" s="683"/>
      <c r="AO38" s="683"/>
      <c r="AP38" s="116"/>
      <c r="AQ38" s="511" t="s">
        <v>614</v>
      </c>
      <c r="AR38" s="512"/>
      <c r="AS38" s="127" t="s">
        <v>175</v>
      </c>
      <c r="AT38" s="128"/>
      <c r="AU38" s="126">
        <v>5</v>
      </c>
      <c r="AV38" s="126"/>
      <c r="AW38" s="108" t="s">
        <v>166</v>
      </c>
      <c r="AX38" s="129"/>
    </row>
    <row r="39" spans="1:51" ht="23.25" customHeight="1" x14ac:dyDescent="0.15">
      <c r="A39" s="678"/>
      <c r="B39" s="676"/>
      <c r="C39" s="676"/>
      <c r="D39" s="676"/>
      <c r="E39" s="676"/>
      <c r="F39" s="677"/>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t="s">
        <v>614</v>
      </c>
      <c r="AF39" s="87"/>
      <c r="AG39" s="87"/>
      <c r="AH39" s="87"/>
      <c r="AI39" s="93" t="s">
        <v>614</v>
      </c>
      <c r="AJ39" s="87"/>
      <c r="AK39" s="87"/>
      <c r="AL39" s="87"/>
      <c r="AM39" s="93" t="s">
        <v>644</v>
      </c>
      <c r="AN39" s="87"/>
      <c r="AO39" s="87"/>
      <c r="AP39" s="87"/>
      <c r="AQ39" s="94" t="s">
        <v>614</v>
      </c>
      <c r="AR39" s="95"/>
      <c r="AS39" s="95"/>
      <c r="AT39" s="96"/>
      <c r="AU39" s="87" t="s">
        <v>614</v>
      </c>
      <c r="AV39" s="87"/>
      <c r="AW39" s="87"/>
      <c r="AX39" s="88"/>
    </row>
    <row r="40" spans="1:51" ht="23.25"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614</v>
      </c>
      <c r="AF40" s="87"/>
      <c r="AG40" s="87"/>
      <c r="AH40" s="87"/>
      <c r="AI40" s="93" t="s">
        <v>614</v>
      </c>
      <c r="AJ40" s="87"/>
      <c r="AK40" s="87"/>
      <c r="AL40" s="87"/>
      <c r="AM40" s="93" t="s">
        <v>644</v>
      </c>
      <c r="AN40" s="87"/>
      <c r="AO40" s="87"/>
      <c r="AP40" s="87"/>
      <c r="AQ40" s="94" t="s">
        <v>614</v>
      </c>
      <c r="AR40" s="95"/>
      <c r="AS40" s="95"/>
      <c r="AT40" s="96"/>
      <c r="AU40" s="87">
        <v>10</v>
      </c>
      <c r="AV40" s="87"/>
      <c r="AW40" s="87"/>
      <c r="AX40" s="88"/>
    </row>
    <row r="41" spans="1:51" ht="23.25"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t="s">
        <v>614</v>
      </c>
      <c r="AF41" s="87"/>
      <c r="AG41" s="87"/>
      <c r="AH41" s="87"/>
      <c r="AI41" s="93" t="s">
        <v>614</v>
      </c>
      <c r="AJ41" s="87"/>
      <c r="AK41" s="87"/>
      <c r="AL41" s="87"/>
      <c r="AM41" s="93" t="s">
        <v>644</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644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580</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15">
      <c r="A65" s="652" t="s">
        <v>581</v>
      </c>
      <c r="B65" s="153"/>
      <c r="C65" s="153"/>
      <c r="D65" s="153"/>
      <c r="E65" s="153"/>
      <c r="F65" s="154"/>
      <c r="G65" s="693" t="s">
        <v>573</v>
      </c>
      <c r="H65" s="694"/>
      <c r="I65" s="694"/>
      <c r="J65" s="694"/>
      <c r="K65" s="694"/>
      <c r="L65" s="694"/>
      <c r="M65" s="694"/>
      <c r="N65" s="694"/>
      <c r="O65" s="694"/>
      <c r="P65" s="695" t="s">
        <v>572</v>
      </c>
      <c r="Q65" s="694"/>
      <c r="R65" s="694"/>
      <c r="S65" s="694"/>
      <c r="T65" s="694"/>
      <c r="U65" s="694"/>
      <c r="V65" s="694"/>
      <c r="W65" s="694"/>
      <c r="X65" s="696"/>
      <c r="Y65" s="697"/>
      <c r="Z65" s="698"/>
      <c r="AA65" s="699"/>
      <c r="AB65" s="630" t="s">
        <v>11</v>
      </c>
      <c r="AC65" s="630"/>
      <c r="AD65" s="630"/>
      <c r="AE65" s="116" t="s">
        <v>417</v>
      </c>
      <c r="AF65" s="700"/>
      <c r="AG65" s="700"/>
      <c r="AH65" s="701"/>
      <c r="AI65" s="116" t="s">
        <v>569</v>
      </c>
      <c r="AJ65" s="700"/>
      <c r="AK65" s="700"/>
      <c r="AL65" s="701"/>
      <c r="AM65" s="116" t="s">
        <v>385</v>
      </c>
      <c r="AN65" s="700"/>
      <c r="AO65" s="700"/>
      <c r="AP65" s="701"/>
      <c r="AQ65" s="627" t="s">
        <v>416</v>
      </c>
      <c r="AR65" s="628"/>
      <c r="AS65" s="628"/>
      <c r="AT65" s="629"/>
      <c r="AU65" s="627" t="s">
        <v>594</v>
      </c>
      <c r="AV65" s="628"/>
      <c r="AW65" s="628"/>
      <c r="AX65" s="637"/>
      <c r="AY65">
        <f>COUNTA($G$66)</f>
        <v>0</v>
      </c>
    </row>
    <row r="66" spans="1:51" ht="23.25" hidden="1" customHeight="1" x14ac:dyDescent="0.15">
      <c r="A66" s="652"/>
      <c r="B66" s="153"/>
      <c r="C66" s="153"/>
      <c r="D66" s="153"/>
      <c r="E66" s="153"/>
      <c r="F66" s="154"/>
      <c r="G66" s="638"/>
      <c r="H66" s="639"/>
      <c r="I66" s="639"/>
      <c r="J66" s="639"/>
      <c r="K66" s="639"/>
      <c r="L66" s="639"/>
      <c r="M66" s="639"/>
      <c r="N66" s="639"/>
      <c r="O66" s="639"/>
      <c r="P66" s="642"/>
      <c r="Q66" s="643"/>
      <c r="R66" s="643"/>
      <c r="S66" s="643"/>
      <c r="T66" s="643"/>
      <c r="U66" s="643"/>
      <c r="V66" s="643"/>
      <c r="W66" s="643"/>
      <c r="X66" s="644"/>
      <c r="Y66" s="648" t="s">
        <v>51</v>
      </c>
      <c r="Z66" s="649"/>
      <c r="AA66" s="650"/>
      <c r="AB66" s="651"/>
      <c r="AC66" s="651"/>
      <c r="AD66" s="651"/>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651"/>
      <c r="AC67" s="651"/>
      <c r="AD67" s="651"/>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4" t="s">
        <v>582</v>
      </c>
      <c r="B68" s="685"/>
      <c r="C68" s="685"/>
      <c r="D68" s="685"/>
      <c r="E68" s="685"/>
      <c r="F68" s="686"/>
      <c r="G68" s="176" t="s">
        <v>583</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417</v>
      </c>
      <c r="AF68" s="119"/>
      <c r="AG68" s="119"/>
      <c r="AH68" s="119"/>
      <c r="AI68" s="119" t="s">
        <v>569</v>
      </c>
      <c r="AJ68" s="119"/>
      <c r="AK68" s="119"/>
      <c r="AL68" s="119"/>
      <c r="AM68" s="119" t="s">
        <v>385</v>
      </c>
      <c r="AN68" s="119"/>
      <c r="AO68" s="119"/>
      <c r="AP68" s="119"/>
      <c r="AQ68" s="631" t="s">
        <v>595</v>
      </c>
      <c r="AR68" s="632"/>
      <c r="AS68" s="632"/>
      <c r="AT68" s="632"/>
      <c r="AU68" s="632"/>
      <c r="AV68" s="632"/>
      <c r="AW68" s="632"/>
      <c r="AX68" s="633"/>
      <c r="AY68">
        <f>IF(SUBSTITUTE(SUBSTITUTE($G$69,"／",""),"　","")="",0,1)</f>
        <v>0</v>
      </c>
    </row>
    <row r="69" spans="1:51" ht="23.25" hidden="1" customHeight="1" x14ac:dyDescent="0.15">
      <c r="A69" s="687"/>
      <c r="B69" s="688"/>
      <c r="C69" s="688"/>
      <c r="D69" s="688"/>
      <c r="E69" s="688"/>
      <c r="F69" s="689"/>
      <c r="G69" s="656" t="s">
        <v>622</v>
      </c>
      <c r="H69" s="657"/>
      <c r="I69" s="657"/>
      <c r="J69" s="657"/>
      <c r="K69" s="657"/>
      <c r="L69" s="657"/>
      <c r="M69" s="657"/>
      <c r="N69" s="657"/>
      <c r="O69" s="657"/>
      <c r="P69" s="657"/>
      <c r="Q69" s="657"/>
      <c r="R69" s="657"/>
      <c r="S69" s="657"/>
      <c r="T69" s="657"/>
      <c r="U69" s="657"/>
      <c r="V69" s="657"/>
      <c r="W69" s="657"/>
      <c r="X69" s="657"/>
      <c r="Y69" s="660" t="s">
        <v>582</v>
      </c>
      <c r="Z69" s="661"/>
      <c r="AA69" s="662"/>
      <c r="AB69" s="663"/>
      <c r="AC69" s="664"/>
      <c r="AD69" s="665"/>
      <c r="AE69" s="666"/>
      <c r="AF69" s="666"/>
      <c r="AG69" s="666"/>
      <c r="AH69" s="666"/>
      <c r="AI69" s="666"/>
      <c r="AJ69" s="666"/>
      <c r="AK69" s="666"/>
      <c r="AL69" s="666"/>
      <c r="AM69" s="666"/>
      <c r="AN69" s="666"/>
      <c r="AO69" s="666"/>
      <c r="AP69" s="666"/>
      <c r="AQ69" s="93"/>
      <c r="AR69" s="87"/>
      <c r="AS69" s="87"/>
      <c r="AT69" s="87"/>
      <c r="AU69" s="87"/>
      <c r="AV69" s="87"/>
      <c r="AW69" s="87"/>
      <c r="AX69" s="88"/>
      <c r="AY69">
        <f>$AY$68</f>
        <v>0</v>
      </c>
    </row>
    <row r="70" spans="1:51" ht="46.5" hidden="1"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19" t="s">
        <v>585</v>
      </c>
      <c r="Z70" s="653"/>
      <c r="AA70" s="654"/>
      <c r="AB70" s="616" t="s">
        <v>586</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hidden="1" customHeight="1" x14ac:dyDescent="0.15">
      <c r="A71" s="419"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c r="AR72" s="512"/>
      <c r="AS72" s="127" t="s">
        <v>175</v>
      </c>
      <c r="AT72" s="128"/>
      <c r="AU72" s="126"/>
      <c r="AV72" s="126"/>
      <c r="AW72" s="108" t="s">
        <v>166</v>
      </c>
      <c r="AX72" s="129"/>
      <c r="AY72">
        <f t="shared" ref="AY72:AY77" si="1">$AY$71</f>
        <v>0</v>
      </c>
    </row>
    <row r="73" spans="1:51" ht="23.25" hidden="1" customHeight="1" x14ac:dyDescent="0.15">
      <c r="A73" s="602"/>
      <c r="B73" s="600"/>
      <c r="C73" s="600"/>
      <c r="D73" s="600"/>
      <c r="E73" s="600"/>
      <c r="F73" s="60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6" t="s">
        <v>580</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2" t="s">
        <v>581</v>
      </c>
      <c r="B99" s="153"/>
      <c r="C99" s="153"/>
      <c r="D99" s="153"/>
      <c r="E99" s="153"/>
      <c r="F99" s="154"/>
      <c r="G99" s="693" t="s">
        <v>573</v>
      </c>
      <c r="H99" s="694"/>
      <c r="I99" s="694"/>
      <c r="J99" s="694"/>
      <c r="K99" s="694"/>
      <c r="L99" s="694"/>
      <c r="M99" s="694"/>
      <c r="N99" s="694"/>
      <c r="O99" s="694"/>
      <c r="P99" s="695" t="s">
        <v>572</v>
      </c>
      <c r="Q99" s="694"/>
      <c r="R99" s="694"/>
      <c r="S99" s="694"/>
      <c r="T99" s="694"/>
      <c r="U99" s="694"/>
      <c r="V99" s="694"/>
      <c r="W99" s="694"/>
      <c r="X99" s="696"/>
      <c r="Y99" s="697"/>
      <c r="Z99" s="698"/>
      <c r="AA99" s="699"/>
      <c r="AB99" s="630" t="s">
        <v>11</v>
      </c>
      <c r="AC99" s="630"/>
      <c r="AD99" s="630"/>
      <c r="AE99" s="119" t="s">
        <v>417</v>
      </c>
      <c r="AF99" s="119"/>
      <c r="AG99" s="119"/>
      <c r="AH99" s="119"/>
      <c r="AI99" s="119" t="s">
        <v>569</v>
      </c>
      <c r="AJ99" s="119"/>
      <c r="AK99" s="119"/>
      <c r="AL99" s="119"/>
      <c r="AM99" s="119" t="s">
        <v>385</v>
      </c>
      <c r="AN99" s="119"/>
      <c r="AO99" s="119"/>
      <c r="AP99" s="119"/>
      <c r="AQ99" s="627" t="s">
        <v>416</v>
      </c>
      <c r="AR99" s="628"/>
      <c r="AS99" s="628"/>
      <c r="AT99" s="629"/>
      <c r="AU99" s="627" t="s">
        <v>594</v>
      </c>
      <c r="AV99" s="628"/>
      <c r="AW99" s="628"/>
      <c r="AX99" s="637"/>
      <c r="AY99">
        <f>COUNTA($G$100)</f>
        <v>0</v>
      </c>
    </row>
    <row r="100" spans="1:60" ht="23.25" hidden="1" customHeight="1" x14ac:dyDescent="0.15">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582</v>
      </c>
      <c r="B102" s="105"/>
      <c r="C102" s="105"/>
      <c r="D102" s="105"/>
      <c r="E102" s="105"/>
      <c r="F102" s="667"/>
      <c r="G102" s="176" t="s">
        <v>583</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417</v>
      </c>
      <c r="AF102" s="119"/>
      <c r="AG102" s="119"/>
      <c r="AH102" s="119"/>
      <c r="AI102" s="119" t="s">
        <v>569</v>
      </c>
      <c r="AJ102" s="119"/>
      <c r="AK102" s="119"/>
      <c r="AL102" s="119"/>
      <c r="AM102" s="119" t="s">
        <v>385</v>
      </c>
      <c r="AN102" s="119"/>
      <c r="AO102" s="119"/>
      <c r="AP102" s="119"/>
      <c r="AQ102" s="631" t="s">
        <v>595</v>
      </c>
      <c r="AR102" s="632"/>
      <c r="AS102" s="632"/>
      <c r="AT102" s="632"/>
      <c r="AU102" s="632"/>
      <c r="AV102" s="632"/>
      <c r="AW102" s="632"/>
      <c r="AX102" s="633"/>
      <c r="AY102">
        <f>IF(SUBSTITUTE(SUBSTITUTE($G$103,"／",""),"　","")="",0,1)</f>
        <v>0</v>
      </c>
    </row>
    <row r="103" spans="1:60" ht="23.25" hidden="1" customHeight="1" x14ac:dyDescent="0.15">
      <c r="A103" s="668"/>
      <c r="B103" s="197"/>
      <c r="C103" s="197"/>
      <c r="D103" s="197"/>
      <c r="E103" s="197"/>
      <c r="F103" s="669"/>
      <c r="G103" s="656" t="s">
        <v>584</v>
      </c>
      <c r="H103" s="657"/>
      <c r="I103" s="657"/>
      <c r="J103" s="657"/>
      <c r="K103" s="657"/>
      <c r="L103" s="657"/>
      <c r="M103" s="657"/>
      <c r="N103" s="657"/>
      <c r="O103" s="657"/>
      <c r="P103" s="657"/>
      <c r="Q103" s="657"/>
      <c r="R103" s="657"/>
      <c r="S103" s="657"/>
      <c r="T103" s="657"/>
      <c r="U103" s="657"/>
      <c r="V103" s="657"/>
      <c r="W103" s="657"/>
      <c r="X103" s="657"/>
      <c r="Y103" s="660" t="s">
        <v>582</v>
      </c>
      <c r="Z103" s="661"/>
      <c r="AA103" s="662"/>
      <c r="AB103" s="663"/>
      <c r="AC103" s="664"/>
      <c r="AD103" s="665"/>
      <c r="AE103" s="666"/>
      <c r="AF103" s="666"/>
      <c r="AG103" s="666"/>
      <c r="AH103" s="666"/>
      <c r="AI103" s="666"/>
      <c r="AJ103" s="666"/>
      <c r="AK103" s="666"/>
      <c r="AL103" s="666"/>
      <c r="AM103" s="666"/>
      <c r="AN103" s="666"/>
      <c r="AO103" s="666"/>
      <c r="AP103" s="666"/>
      <c r="AQ103" s="93"/>
      <c r="AR103" s="87"/>
      <c r="AS103" s="87"/>
      <c r="AT103" s="87"/>
      <c r="AU103" s="87"/>
      <c r="AV103" s="87"/>
      <c r="AW103" s="87"/>
      <c r="AX103" s="88"/>
      <c r="AY103">
        <f>$AY$102</f>
        <v>0</v>
      </c>
    </row>
    <row r="104" spans="1:60" ht="46.5" hidden="1" customHeight="1" x14ac:dyDescent="0.15">
      <c r="A104" s="670"/>
      <c r="B104" s="108"/>
      <c r="C104" s="108"/>
      <c r="D104" s="108"/>
      <c r="E104" s="108"/>
      <c r="F104" s="671"/>
      <c r="G104" s="658"/>
      <c r="H104" s="659"/>
      <c r="I104" s="659"/>
      <c r="J104" s="659"/>
      <c r="K104" s="659"/>
      <c r="L104" s="659"/>
      <c r="M104" s="659"/>
      <c r="N104" s="659"/>
      <c r="O104" s="659"/>
      <c r="P104" s="659"/>
      <c r="Q104" s="659"/>
      <c r="R104" s="659"/>
      <c r="S104" s="659"/>
      <c r="T104" s="659"/>
      <c r="U104" s="659"/>
      <c r="V104" s="659"/>
      <c r="W104" s="659"/>
      <c r="X104" s="659"/>
      <c r="Y104" s="219" t="s">
        <v>585</v>
      </c>
      <c r="Z104" s="653"/>
      <c r="AA104" s="654"/>
      <c r="AB104" s="616" t="s">
        <v>586</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19"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580</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2" t="s">
        <v>581</v>
      </c>
      <c r="B133" s="153"/>
      <c r="C133" s="153"/>
      <c r="D133" s="153"/>
      <c r="E133" s="153"/>
      <c r="F133" s="154"/>
      <c r="G133" s="693" t="s">
        <v>573</v>
      </c>
      <c r="H133" s="694"/>
      <c r="I133" s="694"/>
      <c r="J133" s="694"/>
      <c r="K133" s="694"/>
      <c r="L133" s="694"/>
      <c r="M133" s="694"/>
      <c r="N133" s="694"/>
      <c r="O133" s="694"/>
      <c r="P133" s="695" t="s">
        <v>572</v>
      </c>
      <c r="Q133" s="694"/>
      <c r="R133" s="694"/>
      <c r="S133" s="694"/>
      <c r="T133" s="694"/>
      <c r="U133" s="694"/>
      <c r="V133" s="694"/>
      <c r="W133" s="694"/>
      <c r="X133" s="696"/>
      <c r="Y133" s="697"/>
      <c r="Z133" s="698"/>
      <c r="AA133" s="699"/>
      <c r="AB133" s="630" t="s">
        <v>11</v>
      </c>
      <c r="AC133" s="630"/>
      <c r="AD133" s="630"/>
      <c r="AE133" s="119" t="s">
        <v>417</v>
      </c>
      <c r="AF133" s="119"/>
      <c r="AG133" s="119"/>
      <c r="AH133" s="119"/>
      <c r="AI133" s="119" t="s">
        <v>569</v>
      </c>
      <c r="AJ133" s="119"/>
      <c r="AK133" s="119"/>
      <c r="AL133" s="119"/>
      <c r="AM133" s="119" t="s">
        <v>385</v>
      </c>
      <c r="AN133" s="119"/>
      <c r="AO133" s="119"/>
      <c r="AP133" s="119"/>
      <c r="AQ133" s="627" t="s">
        <v>416</v>
      </c>
      <c r="AR133" s="628"/>
      <c r="AS133" s="628"/>
      <c r="AT133" s="629"/>
      <c r="AU133" s="627" t="s">
        <v>594</v>
      </c>
      <c r="AV133" s="628"/>
      <c r="AW133" s="628"/>
      <c r="AX133" s="637"/>
      <c r="AY133">
        <f>COUNTA($G$134)</f>
        <v>0</v>
      </c>
    </row>
    <row r="134" spans="1:60" ht="23.25" hidden="1" customHeight="1" x14ac:dyDescent="0.15">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582</v>
      </c>
      <c r="B136" s="105"/>
      <c r="C136" s="105"/>
      <c r="D136" s="105"/>
      <c r="E136" s="105"/>
      <c r="F136" s="667"/>
      <c r="G136" s="176" t="s">
        <v>583</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417</v>
      </c>
      <c r="AF136" s="119"/>
      <c r="AG136" s="119"/>
      <c r="AH136" s="119"/>
      <c r="AI136" s="119" t="s">
        <v>569</v>
      </c>
      <c r="AJ136" s="119"/>
      <c r="AK136" s="119"/>
      <c r="AL136" s="119"/>
      <c r="AM136" s="119" t="s">
        <v>385</v>
      </c>
      <c r="AN136" s="119"/>
      <c r="AO136" s="119"/>
      <c r="AP136" s="119"/>
      <c r="AQ136" s="631" t="s">
        <v>595</v>
      </c>
      <c r="AR136" s="632"/>
      <c r="AS136" s="632"/>
      <c r="AT136" s="632"/>
      <c r="AU136" s="632"/>
      <c r="AV136" s="632"/>
      <c r="AW136" s="632"/>
      <c r="AX136" s="633"/>
      <c r="AY136">
        <f>IF(SUBSTITUTE(SUBSTITUTE($G$137,"／",""),"　","")="",0,1)</f>
        <v>0</v>
      </c>
    </row>
    <row r="137" spans="1:60" ht="23.25" hidden="1" customHeight="1" x14ac:dyDescent="0.15">
      <c r="A137" s="668"/>
      <c r="B137" s="197"/>
      <c r="C137" s="197"/>
      <c r="D137" s="197"/>
      <c r="E137" s="197"/>
      <c r="F137" s="669"/>
      <c r="G137" s="656" t="s">
        <v>584</v>
      </c>
      <c r="H137" s="657"/>
      <c r="I137" s="657"/>
      <c r="J137" s="657"/>
      <c r="K137" s="657"/>
      <c r="L137" s="657"/>
      <c r="M137" s="657"/>
      <c r="N137" s="657"/>
      <c r="O137" s="657"/>
      <c r="P137" s="657"/>
      <c r="Q137" s="657"/>
      <c r="R137" s="657"/>
      <c r="S137" s="657"/>
      <c r="T137" s="657"/>
      <c r="U137" s="657"/>
      <c r="V137" s="657"/>
      <c r="W137" s="657"/>
      <c r="X137" s="657"/>
      <c r="Y137" s="660" t="s">
        <v>582</v>
      </c>
      <c r="Z137" s="661"/>
      <c r="AA137" s="662"/>
      <c r="AB137" s="663"/>
      <c r="AC137" s="664"/>
      <c r="AD137" s="665"/>
      <c r="AE137" s="666"/>
      <c r="AF137" s="666"/>
      <c r="AG137" s="666"/>
      <c r="AH137" s="666"/>
      <c r="AI137" s="666"/>
      <c r="AJ137" s="666"/>
      <c r="AK137" s="666"/>
      <c r="AL137" s="666"/>
      <c r="AM137" s="666"/>
      <c r="AN137" s="666"/>
      <c r="AO137" s="666"/>
      <c r="AP137" s="666"/>
      <c r="AQ137" s="93"/>
      <c r="AR137" s="87"/>
      <c r="AS137" s="87"/>
      <c r="AT137" s="87"/>
      <c r="AU137" s="87"/>
      <c r="AV137" s="87"/>
      <c r="AW137" s="87"/>
      <c r="AX137" s="88"/>
      <c r="AY137">
        <f>$AY$136</f>
        <v>0</v>
      </c>
    </row>
    <row r="138" spans="1:60" ht="46.5" hidden="1" customHeight="1" x14ac:dyDescent="0.15">
      <c r="A138" s="670"/>
      <c r="B138" s="108"/>
      <c r="C138" s="108"/>
      <c r="D138" s="108"/>
      <c r="E138" s="108"/>
      <c r="F138" s="671"/>
      <c r="G138" s="658"/>
      <c r="H138" s="659"/>
      <c r="I138" s="659"/>
      <c r="J138" s="659"/>
      <c r="K138" s="659"/>
      <c r="L138" s="659"/>
      <c r="M138" s="659"/>
      <c r="N138" s="659"/>
      <c r="O138" s="659"/>
      <c r="P138" s="659"/>
      <c r="Q138" s="659"/>
      <c r="R138" s="659"/>
      <c r="S138" s="659"/>
      <c r="T138" s="659"/>
      <c r="U138" s="659"/>
      <c r="V138" s="659"/>
      <c r="W138" s="659"/>
      <c r="X138" s="659"/>
      <c r="Y138" s="219" t="s">
        <v>585</v>
      </c>
      <c r="Z138" s="653"/>
      <c r="AA138" s="654"/>
      <c r="AB138" s="616" t="s">
        <v>586</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19"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580</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2" t="s">
        <v>581</v>
      </c>
      <c r="B167" s="153"/>
      <c r="C167" s="153"/>
      <c r="D167" s="153"/>
      <c r="E167" s="153"/>
      <c r="F167" s="154"/>
      <c r="G167" s="693" t="s">
        <v>573</v>
      </c>
      <c r="H167" s="694"/>
      <c r="I167" s="694"/>
      <c r="J167" s="694"/>
      <c r="K167" s="694"/>
      <c r="L167" s="694"/>
      <c r="M167" s="694"/>
      <c r="N167" s="694"/>
      <c r="O167" s="694"/>
      <c r="P167" s="695" t="s">
        <v>572</v>
      </c>
      <c r="Q167" s="694"/>
      <c r="R167" s="694"/>
      <c r="S167" s="694"/>
      <c r="T167" s="694"/>
      <c r="U167" s="694"/>
      <c r="V167" s="694"/>
      <c r="W167" s="694"/>
      <c r="X167" s="696"/>
      <c r="Y167" s="697"/>
      <c r="Z167" s="698"/>
      <c r="AA167" s="699"/>
      <c r="AB167" s="630" t="s">
        <v>11</v>
      </c>
      <c r="AC167" s="630"/>
      <c r="AD167" s="630"/>
      <c r="AE167" s="119" t="s">
        <v>417</v>
      </c>
      <c r="AF167" s="119"/>
      <c r="AG167" s="119"/>
      <c r="AH167" s="119"/>
      <c r="AI167" s="119" t="s">
        <v>569</v>
      </c>
      <c r="AJ167" s="119"/>
      <c r="AK167" s="119"/>
      <c r="AL167" s="119"/>
      <c r="AM167" s="119" t="s">
        <v>385</v>
      </c>
      <c r="AN167" s="119"/>
      <c r="AO167" s="119"/>
      <c r="AP167" s="119"/>
      <c r="AQ167" s="627" t="s">
        <v>416</v>
      </c>
      <c r="AR167" s="628"/>
      <c r="AS167" s="628"/>
      <c r="AT167" s="629"/>
      <c r="AU167" s="627" t="s">
        <v>594</v>
      </c>
      <c r="AV167" s="628"/>
      <c r="AW167" s="628"/>
      <c r="AX167" s="637"/>
      <c r="AY167">
        <f>COUNTA($G$168)</f>
        <v>0</v>
      </c>
    </row>
    <row r="168" spans="1:60" ht="23.25" hidden="1" customHeight="1" x14ac:dyDescent="0.15">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582</v>
      </c>
      <c r="B170" s="105"/>
      <c r="C170" s="105"/>
      <c r="D170" s="105"/>
      <c r="E170" s="105"/>
      <c r="F170" s="667"/>
      <c r="G170" s="176" t="s">
        <v>583</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417</v>
      </c>
      <c r="AF170" s="119"/>
      <c r="AG170" s="119"/>
      <c r="AH170" s="119"/>
      <c r="AI170" s="119" t="s">
        <v>569</v>
      </c>
      <c r="AJ170" s="119"/>
      <c r="AK170" s="119"/>
      <c r="AL170" s="119"/>
      <c r="AM170" s="119" t="s">
        <v>385</v>
      </c>
      <c r="AN170" s="119"/>
      <c r="AO170" s="119"/>
      <c r="AP170" s="119"/>
      <c r="AQ170" s="631" t="s">
        <v>595</v>
      </c>
      <c r="AR170" s="632"/>
      <c r="AS170" s="632"/>
      <c r="AT170" s="632"/>
      <c r="AU170" s="632"/>
      <c r="AV170" s="632"/>
      <c r="AW170" s="632"/>
      <c r="AX170" s="633"/>
      <c r="AY170">
        <f>IF(SUBSTITUTE(SUBSTITUTE($G$171,"／",""),"　","")="",0,1)</f>
        <v>0</v>
      </c>
    </row>
    <row r="171" spans="1:60" ht="23.25" hidden="1" customHeight="1" x14ac:dyDescent="0.15">
      <c r="A171" s="668"/>
      <c r="B171" s="197"/>
      <c r="C171" s="197"/>
      <c r="D171" s="197"/>
      <c r="E171" s="197"/>
      <c r="F171" s="669"/>
      <c r="G171" s="656" t="s">
        <v>584</v>
      </c>
      <c r="H171" s="657"/>
      <c r="I171" s="657"/>
      <c r="J171" s="657"/>
      <c r="K171" s="657"/>
      <c r="L171" s="657"/>
      <c r="M171" s="657"/>
      <c r="N171" s="657"/>
      <c r="O171" s="657"/>
      <c r="P171" s="657"/>
      <c r="Q171" s="657"/>
      <c r="R171" s="657"/>
      <c r="S171" s="657"/>
      <c r="T171" s="657"/>
      <c r="U171" s="657"/>
      <c r="V171" s="657"/>
      <c r="W171" s="657"/>
      <c r="X171" s="657"/>
      <c r="Y171" s="660" t="s">
        <v>582</v>
      </c>
      <c r="Z171" s="661"/>
      <c r="AA171" s="662"/>
      <c r="AB171" s="663"/>
      <c r="AC171" s="664"/>
      <c r="AD171" s="665"/>
      <c r="AE171" s="666"/>
      <c r="AF171" s="666"/>
      <c r="AG171" s="666"/>
      <c r="AH171" s="666"/>
      <c r="AI171" s="666"/>
      <c r="AJ171" s="666"/>
      <c r="AK171" s="666"/>
      <c r="AL171" s="666"/>
      <c r="AM171" s="666"/>
      <c r="AN171" s="666"/>
      <c r="AO171" s="666"/>
      <c r="AP171" s="666"/>
      <c r="AQ171" s="93"/>
      <c r="AR171" s="87"/>
      <c r="AS171" s="87"/>
      <c r="AT171" s="87"/>
      <c r="AU171" s="87"/>
      <c r="AV171" s="87"/>
      <c r="AW171" s="87"/>
      <c r="AX171" s="88"/>
      <c r="AY171">
        <f>$AY$170</f>
        <v>0</v>
      </c>
    </row>
    <row r="172" spans="1:60" ht="46.5" hidden="1" customHeight="1" x14ac:dyDescent="0.15">
      <c r="A172" s="670"/>
      <c r="B172" s="108"/>
      <c r="C172" s="108"/>
      <c r="D172" s="108"/>
      <c r="E172" s="108"/>
      <c r="F172" s="671"/>
      <c r="G172" s="658"/>
      <c r="H172" s="659"/>
      <c r="I172" s="659"/>
      <c r="J172" s="659"/>
      <c r="K172" s="659"/>
      <c r="L172" s="659"/>
      <c r="M172" s="659"/>
      <c r="N172" s="659"/>
      <c r="O172" s="659"/>
      <c r="P172" s="659"/>
      <c r="Q172" s="659"/>
      <c r="R172" s="659"/>
      <c r="S172" s="659"/>
      <c r="T172" s="659"/>
      <c r="U172" s="659"/>
      <c r="V172" s="659"/>
      <c r="W172" s="659"/>
      <c r="X172" s="659"/>
      <c r="Y172" s="219" t="s">
        <v>585</v>
      </c>
      <c r="Z172" s="653"/>
      <c r="AA172" s="654"/>
      <c r="AB172" s="616" t="s">
        <v>586</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19"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264</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45" customHeight="1" x14ac:dyDescent="0.15">
      <c r="A215" s="408" t="s">
        <v>284</v>
      </c>
      <c r="B215" s="409"/>
      <c r="C215" s="412" t="s">
        <v>178</v>
      </c>
      <c r="D215" s="409"/>
      <c r="E215" s="414" t="s">
        <v>194</v>
      </c>
      <c r="F215" s="415"/>
      <c r="G215" s="416" t="s">
        <v>626</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627</v>
      </c>
      <c r="H216" s="131"/>
      <c r="I216" s="131"/>
      <c r="J216" s="131"/>
      <c r="K216" s="131"/>
      <c r="L216" s="131"/>
      <c r="M216" s="131"/>
      <c r="N216" s="131"/>
      <c r="O216" s="131"/>
      <c r="P216" s="131"/>
      <c r="Q216" s="131"/>
      <c r="R216" s="131"/>
      <c r="S216" s="131"/>
      <c r="T216" s="131"/>
      <c r="U216" s="131"/>
      <c r="V216" s="132"/>
      <c r="W216" s="486" t="s">
        <v>587</v>
      </c>
      <c r="X216" s="487"/>
      <c r="Y216" s="487"/>
      <c r="Z216" s="487"/>
      <c r="AA216" s="488"/>
      <c r="AB216" s="489" t="s">
        <v>659</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2" t="s">
        <v>588</v>
      </c>
      <c r="X217" s="493"/>
      <c r="Y217" s="493"/>
      <c r="Z217" s="493"/>
      <c r="AA217" s="494"/>
      <c r="AB217" s="489" t="s">
        <v>660</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0"/>
      <c r="B218" s="411"/>
      <c r="C218" s="495" t="s">
        <v>600</v>
      </c>
      <c r="D218" s="496"/>
      <c r="E218" s="149" t="s">
        <v>280</v>
      </c>
      <c r="F218" s="151"/>
      <c r="G218" s="476" t="s">
        <v>181</v>
      </c>
      <c r="H218" s="477"/>
      <c r="I218" s="477"/>
      <c r="J218" s="497" t="s">
        <v>643</v>
      </c>
      <c r="K218" s="498"/>
      <c r="L218" s="498"/>
      <c r="M218" s="498"/>
      <c r="N218" s="498"/>
      <c r="O218" s="498"/>
      <c r="P218" s="498"/>
      <c r="Q218" s="498"/>
      <c r="R218" s="498"/>
      <c r="S218" s="498"/>
      <c r="T218" s="499"/>
      <c r="U218" s="474" t="s">
        <v>643</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0"/>
      <c r="B219" s="411"/>
      <c r="C219" s="413"/>
      <c r="D219" s="411"/>
      <c r="E219" s="152"/>
      <c r="F219" s="154"/>
      <c r="G219" s="476" t="s">
        <v>601</v>
      </c>
      <c r="H219" s="477"/>
      <c r="I219" s="477"/>
      <c r="J219" s="477"/>
      <c r="K219" s="477"/>
      <c r="L219" s="477"/>
      <c r="M219" s="477"/>
      <c r="N219" s="477"/>
      <c r="O219" s="477"/>
      <c r="P219" s="477"/>
      <c r="Q219" s="477"/>
      <c r="R219" s="477"/>
      <c r="S219" s="477"/>
      <c r="T219" s="477"/>
      <c r="U219" s="473" t="s">
        <v>643</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
      <c r="A220" s="410"/>
      <c r="B220" s="411"/>
      <c r="C220" s="413"/>
      <c r="D220" s="411"/>
      <c r="E220" s="157"/>
      <c r="F220" s="159"/>
      <c r="G220" s="476" t="s">
        <v>588</v>
      </c>
      <c r="H220" s="477"/>
      <c r="I220" s="477"/>
      <c r="J220" s="477"/>
      <c r="K220" s="477"/>
      <c r="L220" s="477"/>
      <c r="M220" s="477"/>
      <c r="N220" s="477"/>
      <c r="O220" s="477"/>
      <c r="P220" s="477"/>
      <c r="Q220" s="477"/>
      <c r="R220" s="477"/>
      <c r="S220" s="477"/>
      <c r="T220" s="477"/>
      <c r="U220" s="813" t="s">
        <v>643</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27"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625</v>
      </c>
      <c r="AE223" s="456"/>
      <c r="AF223" s="456"/>
      <c r="AG223" s="457" t="s">
        <v>628</v>
      </c>
      <c r="AH223" s="458"/>
      <c r="AI223" s="458"/>
      <c r="AJ223" s="458"/>
      <c r="AK223" s="458"/>
      <c r="AL223" s="458"/>
      <c r="AM223" s="458"/>
      <c r="AN223" s="458"/>
      <c r="AO223" s="458"/>
      <c r="AP223" s="458"/>
      <c r="AQ223" s="458"/>
      <c r="AR223" s="458"/>
      <c r="AS223" s="458"/>
      <c r="AT223" s="458"/>
      <c r="AU223" s="458"/>
      <c r="AV223" s="458"/>
      <c r="AW223" s="458"/>
      <c r="AX223" s="459"/>
    </row>
    <row r="224" spans="1:51" ht="27"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8"/>
      <c r="AD224" s="369" t="s">
        <v>625</v>
      </c>
      <c r="AE224" s="370"/>
      <c r="AF224" s="370"/>
      <c r="AG224" s="364" t="s">
        <v>629</v>
      </c>
      <c r="AH224" s="365"/>
      <c r="AI224" s="365"/>
      <c r="AJ224" s="365"/>
      <c r="AK224" s="365"/>
      <c r="AL224" s="365"/>
      <c r="AM224" s="365"/>
      <c r="AN224" s="365"/>
      <c r="AO224" s="365"/>
      <c r="AP224" s="365"/>
      <c r="AQ224" s="365"/>
      <c r="AR224" s="365"/>
      <c r="AS224" s="365"/>
      <c r="AT224" s="365"/>
      <c r="AU224" s="365"/>
      <c r="AV224" s="365"/>
      <c r="AW224" s="365"/>
      <c r="AX224" s="366"/>
    </row>
    <row r="225" spans="1:50" ht="27"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3" t="s">
        <v>625</v>
      </c>
      <c r="AE225" s="404"/>
      <c r="AF225" s="404"/>
      <c r="AG225" s="389" t="s">
        <v>630</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4" t="s">
        <v>36</v>
      </c>
      <c r="B226" s="424"/>
      <c r="C226" s="426" t="s">
        <v>38</v>
      </c>
      <c r="D226" s="386"/>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429" t="s">
        <v>625</v>
      </c>
      <c r="AE226" s="430"/>
      <c r="AF226" s="430"/>
      <c r="AG226" s="387" t="s">
        <v>631</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6"/>
      <c r="B227" s="425"/>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9" t="s">
        <v>639</v>
      </c>
      <c r="AE227" s="370"/>
      <c r="AF227" s="438"/>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6"/>
      <c r="B228" s="425"/>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639</v>
      </c>
      <c r="AE228" s="443"/>
      <c r="AF228" s="443"/>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6"/>
      <c r="B229" s="347"/>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3" t="s">
        <v>632</v>
      </c>
      <c r="AE229" s="354"/>
      <c r="AF229" s="354"/>
      <c r="AG229" s="356"/>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632</v>
      </c>
      <c r="AE230" s="370"/>
      <c r="AF230" s="370"/>
      <c r="AG230" s="364"/>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632</v>
      </c>
      <c r="AE231" s="370"/>
      <c r="AF231" s="370"/>
      <c r="AG231" s="364"/>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2"/>
      <c r="AD232" s="369" t="s">
        <v>625</v>
      </c>
      <c r="AE232" s="370"/>
      <c r="AF232" s="370"/>
      <c r="AG232" s="364" t="s">
        <v>633</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2"/>
      <c r="AD233" s="403" t="s">
        <v>632</v>
      </c>
      <c r="AE233" s="404"/>
      <c r="AF233" s="404"/>
      <c r="AG233" s="405"/>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6"/>
      <c r="B234" s="347"/>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9" t="s">
        <v>632</v>
      </c>
      <c r="AE234" s="370"/>
      <c r="AF234" s="438"/>
      <c r="AG234" s="364"/>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6" t="s">
        <v>632</v>
      </c>
      <c r="AE235" s="397"/>
      <c r="AF235" s="398"/>
      <c r="AG235" s="399"/>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632</v>
      </c>
      <c r="AE236" s="354"/>
      <c r="AF236" s="355"/>
      <c r="AG236" s="356"/>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632</v>
      </c>
      <c r="AE237" s="363"/>
      <c r="AF237" s="363"/>
      <c r="AG237" s="364"/>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632</v>
      </c>
      <c r="AE238" s="370"/>
      <c r="AF238" s="370"/>
      <c r="AG238" s="364"/>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632</v>
      </c>
      <c r="AE239" s="370"/>
      <c r="AF239" s="370"/>
      <c r="AG239" s="391"/>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53" t="s">
        <v>632</v>
      </c>
      <c r="AE240" s="354"/>
      <c r="AF240" s="354"/>
      <c r="AG240" s="387"/>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80"/>
      <c r="B241" s="381"/>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80"/>
      <c r="B242" s="381"/>
      <c r="C242" s="876"/>
      <c r="D242" s="877"/>
      <c r="E242" s="373"/>
      <c r="F242" s="373"/>
      <c r="G242" s="373"/>
      <c r="H242" s="374"/>
      <c r="I242" s="374"/>
      <c r="J242" s="878"/>
      <c r="K242" s="878"/>
      <c r="L242" s="878"/>
      <c r="M242" s="374"/>
      <c r="N242" s="879"/>
      <c r="O242" s="880"/>
      <c r="P242" s="881"/>
      <c r="Q242" s="881"/>
      <c r="R242" s="881"/>
      <c r="S242" s="881"/>
      <c r="T242" s="881"/>
      <c r="U242" s="881"/>
      <c r="V242" s="881"/>
      <c r="W242" s="881"/>
      <c r="X242" s="881"/>
      <c r="Y242" s="881"/>
      <c r="Z242" s="881"/>
      <c r="AA242" s="881"/>
      <c r="AB242" s="881"/>
      <c r="AC242" s="881"/>
      <c r="AD242" s="881"/>
      <c r="AE242" s="881"/>
      <c r="AF242" s="882"/>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customHeight="1" x14ac:dyDescent="0.15">
      <c r="A243" s="380"/>
      <c r="B243" s="381"/>
      <c r="C243" s="371"/>
      <c r="D243" s="372"/>
      <c r="E243" s="373"/>
      <c r="F243" s="373"/>
      <c r="G243" s="373"/>
      <c r="H243" s="374"/>
      <c r="I243" s="374"/>
      <c r="J243" s="375"/>
      <c r="K243" s="375"/>
      <c r="L243" s="375"/>
      <c r="M243" s="376"/>
      <c r="N243" s="377"/>
      <c r="O243" s="883"/>
      <c r="P243" s="884"/>
      <c r="Q243" s="884"/>
      <c r="R243" s="884"/>
      <c r="S243" s="884"/>
      <c r="T243" s="884"/>
      <c r="U243" s="884"/>
      <c r="V243" s="884"/>
      <c r="W243" s="884"/>
      <c r="X243" s="884"/>
      <c r="Y243" s="884"/>
      <c r="Z243" s="884"/>
      <c r="AA243" s="884"/>
      <c r="AB243" s="884"/>
      <c r="AC243" s="884"/>
      <c r="AD243" s="884"/>
      <c r="AE243" s="884"/>
      <c r="AF243" s="885"/>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customHeight="1" x14ac:dyDescent="0.15">
      <c r="A244" s="380"/>
      <c r="B244" s="381"/>
      <c r="C244" s="371"/>
      <c r="D244" s="372"/>
      <c r="E244" s="373"/>
      <c r="F244" s="373"/>
      <c r="G244" s="373"/>
      <c r="H244" s="374"/>
      <c r="I244" s="374"/>
      <c r="J244" s="375"/>
      <c r="K244" s="375"/>
      <c r="L244" s="375"/>
      <c r="M244" s="376"/>
      <c r="N244" s="377"/>
      <c r="O244" s="883"/>
      <c r="P244" s="884"/>
      <c r="Q244" s="884"/>
      <c r="R244" s="884"/>
      <c r="S244" s="884"/>
      <c r="T244" s="884"/>
      <c r="U244" s="884"/>
      <c r="V244" s="884"/>
      <c r="W244" s="884"/>
      <c r="X244" s="884"/>
      <c r="Y244" s="884"/>
      <c r="Z244" s="884"/>
      <c r="AA244" s="884"/>
      <c r="AB244" s="884"/>
      <c r="AC244" s="884"/>
      <c r="AD244" s="884"/>
      <c r="AE244" s="884"/>
      <c r="AF244" s="885"/>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customHeight="1" x14ac:dyDescent="0.15">
      <c r="A245" s="380"/>
      <c r="B245" s="381"/>
      <c r="C245" s="371"/>
      <c r="D245" s="372"/>
      <c r="E245" s="373"/>
      <c r="F245" s="373"/>
      <c r="G245" s="373"/>
      <c r="H245" s="374"/>
      <c r="I245" s="374"/>
      <c r="J245" s="375"/>
      <c r="K245" s="375"/>
      <c r="L245" s="375"/>
      <c r="M245" s="376"/>
      <c r="N245" s="377"/>
      <c r="O245" s="883"/>
      <c r="P245" s="884"/>
      <c r="Q245" s="884"/>
      <c r="R245" s="884"/>
      <c r="S245" s="884"/>
      <c r="T245" s="884"/>
      <c r="U245" s="884"/>
      <c r="V245" s="884"/>
      <c r="W245" s="884"/>
      <c r="X245" s="884"/>
      <c r="Y245" s="884"/>
      <c r="Z245" s="884"/>
      <c r="AA245" s="884"/>
      <c r="AB245" s="884"/>
      <c r="AC245" s="884"/>
      <c r="AD245" s="884"/>
      <c r="AE245" s="884"/>
      <c r="AF245" s="885"/>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82"/>
      <c r="B246" s="383"/>
      <c r="C246" s="393"/>
      <c r="D246" s="394"/>
      <c r="E246" s="373"/>
      <c r="F246" s="373"/>
      <c r="G246" s="373"/>
      <c r="H246" s="374"/>
      <c r="I246" s="374"/>
      <c r="J246" s="395"/>
      <c r="K246" s="395"/>
      <c r="L246" s="395"/>
      <c r="M246" s="874"/>
      <c r="N246" s="875"/>
      <c r="O246" s="886"/>
      <c r="P246" s="887"/>
      <c r="Q246" s="887"/>
      <c r="R246" s="887"/>
      <c r="S246" s="887"/>
      <c r="T246" s="887"/>
      <c r="U246" s="887"/>
      <c r="V246" s="887"/>
      <c r="W246" s="887"/>
      <c r="X246" s="887"/>
      <c r="Y246" s="887"/>
      <c r="Z246" s="887"/>
      <c r="AA246" s="887"/>
      <c r="AB246" s="887"/>
      <c r="AC246" s="887"/>
      <c r="AD246" s="887"/>
      <c r="AE246" s="887"/>
      <c r="AF246" s="888"/>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4" t="s">
        <v>45</v>
      </c>
      <c r="B247" s="904"/>
      <c r="C247" s="298" t="s">
        <v>49</v>
      </c>
      <c r="D247" s="722"/>
      <c r="E247" s="722"/>
      <c r="F247" s="723"/>
      <c r="G247" s="907" t="s">
        <v>634</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53</v>
      </c>
      <c r="D248" s="910"/>
      <c r="E248" s="910"/>
      <c r="F248" s="911"/>
      <c r="G248" s="912" t="s">
        <v>649</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657</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28" t="s">
        <v>651</v>
      </c>
      <c r="B252" s="329"/>
      <c r="C252" s="329"/>
      <c r="D252" s="329"/>
      <c r="E252" s="330"/>
      <c r="F252" s="903" t="s">
        <v>652</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28" t="s">
        <v>263</v>
      </c>
      <c r="B254" s="329"/>
      <c r="C254" s="329"/>
      <c r="D254" s="329"/>
      <c r="E254" s="330"/>
      <c r="F254" s="331" t="s">
        <v>655</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t="s">
        <v>657</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278</v>
      </c>
      <c r="B258" s="90"/>
      <c r="C258" s="90"/>
      <c r="D258" s="91"/>
      <c r="E258" s="324"/>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277</v>
      </c>
      <c r="B259" s="256"/>
      <c r="C259" s="256"/>
      <c r="D259" s="256"/>
      <c r="E259" s="324"/>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276</v>
      </c>
      <c r="B260" s="256"/>
      <c r="C260" s="256"/>
      <c r="D260" s="256"/>
      <c r="E260" s="324"/>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275</v>
      </c>
      <c r="B261" s="256"/>
      <c r="C261" s="256"/>
      <c r="D261" s="256"/>
      <c r="E261" s="324"/>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274</v>
      </c>
      <c r="B262" s="256"/>
      <c r="C262" s="256"/>
      <c r="D262" s="256"/>
      <c r="E262" s="324"/>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273</v>
      </c>
      <c r="B263" s="256"/>
      <c r="C263" s="256"/>
      <c r="D263" s="256"/>
      <c r="E263" s="324"/>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272</v>
      </c>
      <c r="B264" s="256"/>
      <c r="C264" s="256"/>
      <c r="D264" s="256"/>
      <c r="E264" s="324"/>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271</v>
      </c>
      <c r="B265" s="256"/>
      <c r="C265" s="256"/>
      <c r="D265" s="256"/>
      <c r="E265" s="324"/>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417</v>
      </c>
      <c r="B266" s="256"/>
      <c r="C266" s="256"/>
      <c r="D266" s="256"/>
      <c r="E266" s="100" t="s">
        <v>608</v>
      </c>
      <c r="F266" s="86"/>
      <c r="G266" s="86"/>
      <c r="H266" s="77" t="str">
        <f>IF(E266="","","-")</f>
        <v>-</v>
      </c>
      <c r="I266" s="86" t="s">
        <v>623</v>
      </c>
      <c r="J266" s="86"/>
      <c r="K266" s="77" t="str">
        <f>IF(I266="","","-")</f>
        <v>-</v>
      </c>
      <c r="L266" s="101">
        <v>27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624</v>
      </c>
      <c r="J267" s="86"/>
      <c r="K267" s="77"/>
      <c r="L267" s="101">
        <v>20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638</v>
      </c>
      <c r="H268" s="86"/>
      <c r="I268" s="86"/>
      <c r="J268" s="85">
        <v>20</v>
      </c>
      <c r="K268" s="85"/>
      <c r="L268" s="101">
        <v>192</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267</v>
      </c>
      <c r="B308" s="319"/>
      <c r="C308" s="319"/>
      <c r="D308" s="319"/>
      <c r="E308" s="319"/>
      <c r="F308" s="320"/>
      <c r="G308" s="294" t="s">
        <v>654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21"/>
      <c r="B309" s="322"/>
      <c r="C309" s="322"/>
      <c r="D309" s="322"/>
      <c r="E309" s="322"/>
      <c r="F309" s="323"/>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21"/>
      <c r="B310" s="322"/>
      <c r="C310" s="322"/>
      <c r="D310" s="322"/>
      <c r="E310" s="322"/>
      <c r="F310" s="323"/>
      <c r="G310" s="284" t="s">
        <v>635</v>
      </c>
      <c r="H310" s="306"/>
      <c r="I310" s="306"/>
      <c r="J310" s="306"/>
      <c r="K310" s="307"/>
      <c r="L310" s="308" t="s">
        <v>636</v>
      </c>
      <c r="M310" s="309"/>
      <c r="N310" s="309"/>
      <c r="O310" s="309"/>
      <c r="P310" s="309"/>
      <c r="Q310" s="309"/>
      <c r="R310" s="309"/>
      <c r="S310" s="309"/>
      <c r="T310" s="309"/>
      <c r="U310" s="309"/>
      <c r="V310" s="309"/>
      <c r="W310" s="309"/>
      <c r="X310" s="310"/>
      <c r="Y310" s="290">
        <v>27</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21"/>
      <c r="B311" s="322"/>
      <c r="C311" s="322"/>
      <c r="D311" s="322"/>
      <c r="E311" s="322"/>
      <c r="F311" s="323"/>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21"/>
      <c r="B312" s="322"/>
      <c r="C312" s="322"/>
      <c r="D312" s="322"/>
      <c r="E312" s="322"/>
      <c r="F312" s="323"/>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21"/>
      <c r="B313" s="322"/>
      <c r="C313" s="322"/>
      <c r="D313" s="322"/>
      <c r="E313" s="322"/>
      <c r="F313" s="323"/>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21"/>
      <c r="B314" s="322"/>
      <c r="C314" s="322"/>
      <c r="D314" s="322"/>
      <c r="E314" s="322"/>
      <c r="F314" s="323"/>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21"/>
      <c r="B315" s="322"/>
      <c r="C315" s="322"/>
      <c r="D315" s="322"/>
      <c r="E315" s="322"/>
      <c r="F315" s="323"/>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21"/>
      <c r="B316" s="322"/>
      <c r="C316" s="322"/>
      <c r="D316" s="322"/>
      <c r="E316" s="322"/>
      <c r="F316" s="323"/>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21"/>
      <c r="B317" s="322"/>
      <c r="C317" s="322"/>
      <c r="D317" s="322"/>
      <c r="E317" s="322"/>
      <c r="F317" s="323"/>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21"/>
      <c r="B318" s="322"/>
      <c r="C318" s="322"/>
      <c r="D318" s="322"/>
      <c r="E318" s="322"/>
      <c r="F318" s="323"/>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21"/>
      <c r="B319" s="322"/>
      <c r="C319" s="322"/>
      <c r="D319" s="322"/>
      <c r="E319" s="322"/>
      <c r="F319" s="323"/>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21"/>
      <c r="B320" s="322"/>
      <c r="C320" s="322"/>
      <c r="D320" s="322"/>
      <c r="E320" s="322"/>
      <c r="F320" s="323"/>
      <c r="G320" s="265" t="s">
        <v>18</v>
      </c>
      <c r="H320" s="266"/>
      <c r="I320" s="266"/>
      <c r="J320" s="266"/>
      <c r="K320" s="266"/>
      <c r="L320" s="267"/>
      <c r="M320" s="268"/>
      <c r="N320" s="268"/>
      <c r="O320" s="268"/>
      <c r="P320" s="268"/>
      <c r="Q320" s="268"/>
      <c r="R320" s="268"/>
      <c r="S320" s="268"/>
      <c r="T320" s="268"/>
      <c r="U320" s="268"/>
      <c r="V320" s="268"/>
      <c r="W320" s="268"/>
      <c r="X320" s="269"/>
      <c r="Y320" s="270">
        <f>SUM(Y310:AB319)</f>
        <v>27</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21"/>
      <c r="B321" s="322"/>
      <c r="C321" s="322"/>
      <c r="D321" s="322"/>
      <c r="E321" s="322"/>
      <c r="F321" s="323"/>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21"/>
      <c r="B322" s="322"/>
      <c r="C322" s="322"/>
      <c r="D322" s="322"/>
      <c r="E322" s="322"/>
      <c r="F322" s="323"/>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21"/>
      <c r="B323" s="322"/>
      <c r="C323" s="322"/>
      <c r="D323" s="322"/>
      <c r="E323" s="322"/>
      <c r="F323" s="323"/>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21"/>
      <c r="B324" s="322"/>
      <c r="C324" s="322"/>
      <c r="D324" s="322"/>
      <c r="E324" s="322"/>
      <c r="F324" s="323"/>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21"/>
      <c r="B325" s="322"/>
      <c r="C325" s="322"/>
      <c r="D325" s="322"/>
      <c r="E325" s="322"/>
      <c r="F325" s="323"/>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21"/>
      <c r="B326" s="322"/>
      <c r="C326" s="322"/>
      <c r="D326" s="322"/>
      <c r="E326" s="322"/>
      <c r="F326" s="323"/>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21"/>
      <c r="B327" s="322"/>
      <c r="C327" s="322"/>
      <c r="D327" s="322"/>
      <c r="E327" s="322"/>
      <c r="F327" s="323"/>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21"/>
      <c r="B328" s="322"/>
      <c r="C328" s="322"/>
      <c r="D328" s="322"/>
      <c r="E328" s="322"/>
      <c r="F328" s="323"/>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21"/>
      <c r="B329" s="322"/>
      <c r="C329" s="322"/>
      <c r="D329" s="322"/>
      <c r="E329" s="322"/>
      <c r="F329" s="323"/>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21"/>
      <c r="B330" s="322"/>
      <c r="C330" s="322"/>
      <c r="D330" s="322"/>
      <c r="E330" s="322"/>
      <c r="F330" s="323"/>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21"/>
      <c r="B331" s="322"/>
      <c r="C331" s="322"/>
      <c r="D331" s="322"/>
      <c r="E331" s="322"/>
      <c r="F331" s="323"/>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21"/>
      <c r="B332" s="322"/>
      <c r="C332" s="322"/>
      <c r="D332" s="322"/>
      <c r="E332" s="322"/>
      <c r="F332" s="323"/>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21"/>
      <c r="B333" s="322"/>
      <c r="C333" s="322"/>
      <c r="D333" s="322"/>
      <c r="E333" s="322"/>
      <c r="F333" s="323"/>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21"/>
      <c r="B334" s="322"/>
      <c r="C334" s="322"/>
      <c r="D334" s="322"/>
      <c r="E334" s="322"/>
      <c r="F334" s="323"/>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21"/>
      <c r="B335" s="322"/>
      <c r="C335" s="322"/>
      <c r="D335" s="322"/>
      <c r="E335" s="322"/>
      <c r="F335" s="323"/>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21"/>
      <c r="B336" s="322"/>
      <c r="C336" s="322"/>
      <c r="D336" s="322"/>
      <c r="E336" s="322"/>
      <c r="F336" s="323"/>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21"/>
      <c r="B337" s="322"/>
      <c r="C337" s="322"/>
      <c r="D337" s="322"/>
      <c r="E337" s="322"/>
      <c r="F337" s="323"/>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21"/>
      <c r="B338" s="322"/>
      <c r="C338" s="322"/>
      <c r="D338" s="322"/>
      <c r="E338" s="322"/>
      <c r="F338" s="323"/>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21"/>
      <c r="B339" s="322"/>
      <c r="C339" s="322"/>
      <c r="D339" s="322"/>
      <c r="E339" s="322"/>
      <c r="F339" s="323"/>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21"/>
      <c r="B340" s="322"/>
      <c r="C340" s="322"/>
      <c r="D340" s="322"/>
      <c r="E340" s="322"/>
      <c r="F340" s="323"/>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21"/>
      <c r="B341" s="322"/>
      <c r="C341" s="322"/>
      <c r="D341" s="322"/>
      <c r="E341" s="322"/>
      <c r="F341" s="323"/>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21"/>
      <c r="B342" s="322"/>
      <c r="C342" s="322"/>
      <c r="D342" s="322"/>
      <c r="E342" s="322"/>
      <c r="F342" s="323"/>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21"/>
      <c r="B343" s="322"/>
      <c r="C343" s="322"/>
      <c r="D343" s="322"/>
      <c r="E343" s="322"/>
      <c r="F343" s="323"/>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21"/>
      <c r="B344" s="322"/>
      <c r="C344" s="322"/>
      <c r="D344" s="322"/>
      <c r="E344" s="322"/>
      <c r="F344" s="323"/>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21"/>
      <c r="B345" s="322"/>
      <c r="C345" s="322"/>
      <c r="D345" s="322"/>
      <c r="E345" s="322"/>
      <c r="F345" s="323"/>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21"/>
      <c r="B346" s="322"/>
      <c r="C346" s="322"/>
      <c r="D346" s="322"/>
      <c r="E346" s="322"/>
      <c r="F346" s="323"/>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21"/>
      <c r="B347" s="322"/>
      <c r="C347" s="322"/>
      <c r="D347" s="322"/>
      <c r="E347" s="322"/>
      <c r="F347" s="323"/>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21"/>
      <c r="B348" s="322"/>
      <c r="C348" s="322"/>
      <c r="D348" s="322"/>
      <c r="E348" s="322"/>
      <c r="F348" s="323"/>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21"/>
      <c r="B349" s="322"/>
      <c r="C349" s="322"/>
      <c r="D349" s="322"/>
      <c r="E349" s="322"/>
      <c r="F349" s="323"/>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21"/>
      <c r="B350" s="322"/>
      <c r="C350" s="322"/>
      <c r="D350" s="322"/>
      <c r="E350" s="322"/>
      <c r="F350" s="323"/>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21"/>
      <c r="B351" s="322"/>
      <c r="C351" s="322"/>
      <c r="D351" s="322"/>
      <c r="E351" s="322"/>
      <c r="F351" s="323"/>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21"/>
      <c r="B352" s="322"/>
      <c r="C352" s="322"/>
      <c r="D352" s="322"/>
      <c r="E352" s="322"/>
      <c r="F352" s="323"/>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21"/>
      <c r="B353" s="322"/>
      <c r="C353" s="322"/>
      <c r="D353" s="322"/>
      <c r="E353" s="322"/>
      <c r="F353" s="323"/>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21"/>
      <c r="B354" s="322"/>
      <c r="C354" s="322"/>
      <c r="D354" s="322"/>
      <c r="E354" s="322"/>
      <c r="F354" s="323"/>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21"/>
      <c r="B355" s="322"/>
      <c r="C355" s="322"/>
      <c r="D355" s="322"/>
      <c r="E355" s="322"/>
      <c r="F355" s="323"/>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21"/>
      <c r="B356" s="322"/>
      <c r="C356" s="322"/>
      <c r="D356" s="322"/>
      <c r="E356" s="322"/>
      <c r="F356" s="323"/>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21"/>
      <c r="B357" s="322"/>
      <c r="C357" s="322"/>
      <c r="D357" s="322"/>
      <c r="E357" s="322"/>
      <c r="F357" s="323"/>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21"/>
      <c r="B358" s="322"/>
      <c r="C358" s="322"/>
      <c r="D358" s="322"/>
      <c r="E358" s="322"/>
      <c r="F358" s="323"/>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21"/>
      <c r="B359" s="322"/>
      <c r="C359" s="322"/>
      <c r="D359" s="322"/>
      <c r="E359" s="322"/>
      <c r="F359" s="323"/>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6.5" customHeight="1" x14ac:dyDescent="0.15">
      <c r="A366" s="230">
        <v>1</v>
      </c>
      <c r="B366" s="230">
        <v>1</v>
      </c>
      <c r="C366" s="252" t="s">
        <v>653</v>
      </c>
      <c r="D366" s="252"/>
      <c r="E366" s="252"/>
      <c r="F366" s="252"/>
      <c r="G366" s="252"/>
      <c r="H366" s="252"/>
      <c r="I366" s="252"/>
      <c r="J366" s="233">
        <v>4011001005165</v>
      </c>
      <c r="K366" s="233"/>
      <c r="L366" s="233"/>
      <c r="M366" s="233"/>
      <c r="N366" s="233"/>
      <c r="O366" s="233"/>
      <c r="P366" s="245" t="s">
        <v>636</v>
      </c>
      <c r="Q366" s="245"/>
      <c r="R366" s="245"/>
      <c r="S366" s="245"/>
      <c r="T366" s="245"/>
      <c r="U366" s="245"/>
      <c r="V366" s="245"/>
      <c r="W366" s="245"/>
      <c r="X366" s="245"/>
      <c r="Y366" s="236">
        <v>27</v>
      </c>
      <c r="Z366" s="237"/>
      <c r="AA366" s="237"/>
      <c r="AB366" s="238"/>
      <c r="AC366" s="222" t="s">
        <v>637</v>
      </c>
      <c r="AD366" s="223"/>
      <c r="AE366" s="223"/>
      <c r="AF366" s="223"/>
      <c r="AG366" s="223"/>
      <c r="AH366" s="253">
        <v>5</v>
      </c>
      <c r="AI366" s="253"/>
      <c r="AJ366" s="253"/>
      <c r="AK366" s="253"/>
      <c r="AL366" s="226">
        <v>99.92</v>
      </c>
      <c r="AM366" s="227"/>
      <c r="AN366" s="227"/>
      <c r="AO366" s="228"/>
      <c r="AP366" s="240" t="s">
        <v>658</v>
      </c>
      <c r="AQ366" s="240"/>
      <c r="AR366" s="240"/>
      <c r="AS366" s="240"/>
      <c r="AT366" s="240"/>
      <c r="AU366" s="240"/>
      <c r="AV366" s="240"/>
      <c r="AW366" s="240"/>
      <c r="AX366" s="240"/>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11.2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658</v>
      </c>
      <c r="F631" s="232"/>
      <c r="G631" s="232"/>
      <c r="H631" s="232"/>
      <c r="I631" s="232"/>
      <c r="J631" s="233" t="s">
        <v>658</v>
      </c>
      <c r="K631" s="234"/>
      <c r="L631" s="234"/>
      <c r="M631" s="234"/>
      <c r="N631" s="234"/>
      <c r="O631" s="234"/>
      <c r="P631" s="245" t="s">
        <v>658</v>
      </c>
      <c r="Q631" s="235"/>
      <c r="R631" s="235"/>
      <c r="S631" s="235"/>
      <c r="T631" s="235"/>
      <c r="U631" s="235"/>
      <c r="V631" s="235"/>
      <c r="W631" s="235"/>
      <c r="X631" s="235"/>
      <c r="Y631" s="236" t="s">
        <v>658</v>
      </c>
      <c r="Z631" s="237"/>
      <c r="AA631" s="237"/>
      <c r="AB631" s="238"/>
      <c r="AC631" s="222"/>
      <c r="AD631" s="223"/>
      <c r="AE631" s="223"/>
      <c r="AF631" s="223"/>
      <c r="AG631" s="223"/>
      <c r="AH631" s="224" t="s">
        <v>658</v>
      </c>
      <c r="AI631" s="225"/>
      <c r="AJ631" s="225"/>
      <c r="AK631" s="225"/>
      <c r="AL631" s="226" t="s">
        <v>658</v>
      </c>
      <c r="AM631" s="227"/>
      <c r="AN631" s="227"/>
      <c r="AO631" s="228"/>
      <c r="AP631" s="229" t="s">
        <v>658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13">
      <formula>IF(RIGHT(TEXT(P14,"0.#"),1)=".",FALSE,TRUE)</formula>
    </cfRule>
    <cfRule type="expression" dxfId="810" priority="914">
      <formula>IF(RIGHT(TEXT(P14,"0.#"),1)=".",TRUE,FALSE)</formula>
    </cfRule>
  </conditionalFormatting>
  <conditionalFormatting sqref="P18:AX18">
    <cfRule type="expression" dxfId="809" priority="911">
      <formula>IF(RIGHT(TEXT(P18,"0.#"),1)=".",FALSE,TRUE)</formula>
    </cfRule>
    <cfRule type="expression" dxfId="808" priority="912">
      <formula>IF(RIGHT(TEXT(P18,"0.#"),1)=".",TRUE,FALSE)</formula>
    </cfRule>
  </conditionalFormatting>
  <conditionalFormatting sqref="Y311">
    <cfRule type="expression" dxfId="807" priority="909">
      <formula>IF(RIGHT(TEXT(Y311,"0.#"),1)=".",FALSE,TRUE)</formula>
    </cfRule>
    <cfRule type="expression" dxfId="806" priority="910">
      <formula>IF(RIGHT(TEXT(Y311,"0.#"),1)=".",TRUE,FALSE)</formula>
    </cfRule>
  </conditionalFormatting>
  <conditionalFormatting sqref="Y320">
    <cfRule type="expression" dxfId="805" priority="907">
      <formula>IF(RIGHT(TEXT(Y320,"0.#"),1)=".",FALSE,TRUE)</formula>
    </cfRule>
    <cfRule type="expression" dxfId="804" priority="908">
      <formula>IF(RIGHT(TEXT(Y320,"0.#"),1)=".",TRUE,FALSE)</formula>
    </cfRule>
  </conditionalFormatting>
  <conditionalFormatting sqref="Y351:Y358 Y349 Y338:Y345 Y336 Y325:Y332 Y323">
    <cfRule type="expression" dxfId="803" priority="887">
      <formula>IF(RIGHT(TEXT(Y323,"0.#"),1)=".",FALSE,TRUE)</formula>
    </cfRule>
    <cfRule type="expression" dxfId="802" priority="888">
      <formula>IF(RIGHT(TEXT(Y323,"0.#"),1)=".",TRUE,FALSE)</formula>
    </cfRule>
  </conditionalFormatting>
  <conditionalFormatting sqref="P16:AQ17 P15:AX15 P13:AX13">
    <cfRule type="expression" dxfId="801" priority="905">
      <formula>IF(RIGHT(TEXT(P13,"0.#"),1)=".",FALSE,TRUE)</formula>
    </cfRule>
    <cfRule type="expression" dxfId="800" priority="906">
      <formula>IF(RIGHT(TEXT(P13,"0.#"),1)=".",TRUE,FALSE)</formula>
    </cfRule>
  </conditionalFormatting>
  <conditionalFormatting sqref="P19:AJ19">
    <cfRule type="expression" dxfId="799" priority="903">
      <formula>IF(RIGHT(TEXT(P19,"0.#"),1)=".",FALSE,TRUE)</formula>
    </cfRule>
    <cfRule type="expression" dxfId="798" priority="904">
      <formula>IF(RIGHT(TEXT(P19,"0.#"),1)=".",TRUE,FALSE)</formula>
    </cfRule>
  </conditionalFormatting>
  <conditionalFormatting sqref="AE32 AQ32">
    <cfRule type="expression" dxfId="797" priority="901">
      <formula>IF(RIGHT(TEXT(AE32,"0.#"),1)=".",FALSE,TRUE)</formula>
    </cfRule>
    <cfRule type="expression" dxfId="796" priority="902">
      <formula>IF(RIGHT(TEXT(AE32,"0.#"),1)=".",TRUE,FALSE)</formula>
    </cfRule>
  </conditionalFormatting>
  <conditionalFormatting sqref="Y312:Y319">
    <cfRule type="expression" dxfId="795" priority="899">
      <formula>IF(RIGHT(TEXT(Y312,"0.#"),1)=".",FALSE,TRUE)</formula>
    </cfRule>
    <cfRule type="expression" dxfId="794" priority="900">
      <formula>IF(RIGHT(TEXT(Y312,"0.#"),1)=".",TRUE,FALSE)</formula>
    </cfRule>
  </conditionalFormatting>
  <conditionalFormatting sqref="AU311">
    <cfRule type="expression" dxfId="793" priority="897">
      <formula>IF(RIGHT(TEXT(AU311,"0.#"),1)=".",FALSE,TRUE)</formula>
    </cfRule>
    <cfRule type="expression" dxfId="792" priority="898">
      <formula>IF(RIGHT(TEXT(AU311,"0.#"),1)=".",TRUE,FALSE)</formula>
    </cfRule>
  </conditionalFormatting>
  <conditionalFormatting sqref="AU320">
    <cfRule type="expression" dxfId="791" priority="895">
      <formula>IF(RIGHT(TEXT(AU320,"0.#"),1)=".",FALSE,TRUE)</formula>
    </cfRule>
    <cfRule type="expression" dxfId="790" priority="896">
      <formula>IF(RIGHT(TEXT(AU320,"0.#"),1)=".",TRUE,FALSE)</formula>
    </cfRule>
  </conditionalFormatting>
  <conditionalFormatting sqref="AU312:AU319 AU310">
    <cfRule type="expression" dxfId="789" priority="893">
      <formula>IF(RIGHT(TEXT(AU310,"0.#"),1)=".",FALSE,TRUE)</formula>
    </cfRule>
    <cfRule type="expression" dxfId="788" priority="894">
      <formula>IF(RIGHT(TEXT(AU310,"0.#"),1)=".",TRUE,FALSE)</formula>
    </cfRule>
  </conditionalFormatting>
  <conditionalFormatting sqref="Y350 Y337 Y324">
    <cfRule type="expression" dxfId="787" priority="891">
      <formula>IF(RIGHT(TEXT(Y324,"0.#"),1)=".",FALSE,TRUE)</formula>
    </cfRule>
    <cfRule type="expression" dxfId="786" priority="892">
      <formula>IF(RIGHT(TEXT(Y324,"0.#"),1)=".",TRUE,FALSE)</formula>
    </cfRule>
  </conditionalFormatting>
  <conditionalFormatting sqref="Y359 Y346 Y333">
    <cfRule type="expression" dxfId="785" priority="889">
      <formula>IF(RIGHT(TEXT(Y333,"0.#"),1)=".",FALSE,TRUE)</formula>
    </cfRule>
    <cfRule type="expression" dxfId="784" priority="890">
      <formula>IF(RIGHT(TEXT(Y333,"0.#"),1)=".",TRUE,FALSE)</formula>
    </cfRule>
  </conditionalFormatting>
  <conditionalFormatting sqref="AU350 AU337 AU324">
    <cfRule type="expression" dxfId="783" priority="885">
      <formula>IF(RIGHT(TEXT(AU324,"0.#"),1)=".",FALSE,TRUE)</formula>
    </cfRule>
    <cfRule type="expression" dxfId="782" priority="886">
      <formula>IF(RIGHT(TEXT(AU324,"0.#"),1)=".",TRUE,FALSE)</formula>
    </cfRule>
  </conditionalFormatting>
  <conditionalFormatting sqref="AU359 AU346 AU333">
    <cfRule type="expression" dxfId="781" priority="883">
      <formula>IF(RIGHT(TEXT(AU333,"0.#"),1)=".",FALSE,TRUE)</formula>
    </cfRule>
    <cfRule type="expression" dxfId="780" priority="884">
      <formula>IF(RIGHT(TEXT(AU333,"0.#"),1)=".",TRUE,FALSE)</formula>
    </cfRule>
  </conditionalFormatting>
  <conditionalFormatting sqref="AU351:AU358 AU349 AU338:AU345 AU336 AU325:AU332 AU323">
    <cfRule type="expression" dxfId="779" priority="881">
      <formula>IF(RIGHT(TEXT(AU323,"0.#"),1)=".",FALSE,TRUE)</formula>
    </cfRule>
    <cfRule type="expression" dxfId="778" priority="882">
      <formula>IF(RIGHT(TEXT(AU323,"0.#"),1)=".",TRUE,FALSE)</formula>
    </cfRule>
  </conditionalFormatting>
  <conditionalFormatting sqref="AI32">
    <cfRule type="expression" dxfId="777" priority="879">
      <formula>IF(RIGHT(TEXT(AI32,"0.#"),1)=".",FALSE,TRUE)</formula>
    </cfRule>
    <cfRule type="expression" dxfId="776" priority="880">
      <formula>IF(RIGHT(TEXT(AI32,"0.#"),1)=".",TRUE,FALSE)</formula>
    </cfRule>
  </conditionalFormatting>
  <conditionalFormatting sqref="AM32">
    <cfRule type="expression" dxfId="775" priority="877">
      <formula>IF(RIGHT(TEXT(AM32,"0.#"),1)=".",FALSE,TRUE)</formula>
    </cfRule>
    <cfRule type="expression" dxfId="774" priority="878">
      <formula>IF(RIGHT(TEXT(AM32,"0.#"),1)=".",TRUE,FALSE)</formula>
    </cfRule>
  </conditionalFormatting>
  <conditionalFormatting sqref="AE33">
    <cfRule type="expression" dxfId="773" priority="875">
      <formula>IF(RIGHT(TEXT(AE33,"0.#"),1)=".",FALSE,TRUE)</formula>
    </cfRule>
    <cfRule type="expression" dxfId="772" priority="876">
      <formula>IF(RIGHT(TEXT(AE33,"0.#"),1)=".",TRUE,FALSE)</formula>
    </cfRule>
  </conditionalFormatting>
  <conditionalFormatting sqref="AI33">
    <cfRule type="expression" dxfId="771" priority="873">
      <formula>IF(RIGHT(TEXT(AI33,"0.#"),1)=".",FALSE,TRUE)</formula>
    </cfRule>
    <cfRule type="expression" dxfId="770" priority="874">
      <formula>IF(RIGHT(TEXT(AI33,"0.#"),1)=".",TRUE,FALSE)</formula>
    </cfRule>
  </conditionalFormatting>
  <conditionalFormatting sqref="AM33">
    <cfRule type="expression" dxfId="769" priority="871">
      <formula>IF(RIGHT(TEXT(AM33,"0.#"),1)=".",FALSE,TRUE)</formula>
    </cfRule>
    <cfRule type="expression" dxfId="768" priority="872">
      <formula>IF(RIGHT(TEXT(AM33,"0.#"),1)=".",TRUE,FALSE)</formula>
    </cfRule>
  </conditionalFormatting>
  <conditionalFormatting sqref="AQ33">
    <cfRule type="expression" dxfId="767" priority="869">
      <formula>IF(RIGHT(TEXT(AQ33,"0.#"),1)=".",FALSE,TRUE)</formula>
    </cfRule>
    <cfRule type="expression" dxfId="766" priority="870">
      <formula>IF(RIGHT(TEXT(AQ33,"0.#"),1)=".",TRUE,FALSE)</formula>
    </cfRule>
  </conditionalFormatting>
  <conditionalFormatting sqref="AE210">
    <cfRule type="expression" dxfId="765" priority="867">
      <formula>IF(RIGHT(TEXT(AE210,"0.#"),1)=".",FALSE,TRUE)</formula>
    </cfRule>
    <cfRule type="expression" dxfId="764" priority="868">
      <formula>IF(RIGHT(TEXT(AE210,"0.#"),1)=".",TRUE,FALSE)</formula>
    </cfRule>
  </conditionalFormatting>
  <conditionalFormatting sqref="AE211">
    <cfRule type="expression" dxfId="763" priority="865">
      <formula>IF(RIGHT(TEXT(AE211,"0.#"),1)=".",FALSE,TRUE)</formula>
    </cfRule>
    <cfRule type="expression" dxfId="762" priority="866">
      <formula>IF(RIGHT(TEXT(AE211,"0.#"),1)=".",TRUE,FALSE)</formula>
    </cfRule>
  </conditionalFormatting>
  <conditionalFormatting sqref="AE212">
    <cfRule type="expression" dxfId="761" priority="863">
      <formula>IF(RIGHT(TEXT(AE212,"0.#"),1)=".",FALSE,TRUE)</formula>
    </cfRule>
    <cfRule type="expression" dxfId="760" priority="864">
      <formula>IF(RIGHT(TEXT(AE212,"0.#"),1)=".",TRUE,FALSE)</formula>
    </cfRule>
  </conditionalFormatting>
  <conditionalFormatting sqref="AI212">
    <cfRule type="expression" dxfId="759" priority="861">
      <formula>IF(RIGHT(TEXT(AI212,"0.#"),1)=".",FALSE,TRUE)</formula>
    </cfRule>
    <cfRule type="expression" dxfId="758" priority="862">
      <formula>IF(RIGHT(TEXT(AI212,"0.#"),1)=".",TRUE,FALSE)</formula>
    </cfRule>
  </conditionalFormatting>
  <conditionalFormatting sqref="AI211">
    <cfRule type="expression" dxfId="757" priority="859">
      <formula>IF(RIGHT(TEXT(AI211,"0.#"),1)=".",FALSE,TRUE)</formula>
    </cfRule>
    <cfRule type="expression" dxfId="756" priority="860">
      <formula>IF(RIGHT(TEXT(AI211,"0.#"),1)=".",TRUE,FALSE)</formula>
    </cfRule>
  </conditionalFormatting>
  <conditionalFormatting sqref="AI210">
    <cfRule type="expression" dxfId="755" priority="857">
      <formula>IF(RIGHT(TEXT(AI210,"0.#"),1)=".",FALSE,TRUE)</formula>
    </cfRule>
    <cfRule type="expression" dxfId="754" priority="858">
      <formula>IF(RIGHT(TEXT(AI210,"0.#"),1)=".",TRUE,FALSE)</formula>
    </cfRule>
  </conditionalFormatting>
  <conditionalFormatting sqref="AM210">
    <cfRule type="expression" dxfId="753" priority="855">
      <formula>IF(RIGHT(TEXT(AM210,"0.#"),1)=".",FALSE,TRUE)</formula>
    </cfRule>
    <cfRule type="expression" dxfId="752" priority="856">
      <formula>IF(RIGHT(TEXT(AM210,"0.#"),1)=".",TRUE,FALSE)</formula>
    </cfRule>
  </conditionalFormatting>
  <conditionalFormatting sqref="AM211">
    <cfRule type="expression" dxfId="751" priority="853">
      <formula>IF(RIGHT(TEXT(AM211,"0.#"),1)=".",FALSE,TRUE)</formula>
    </cfRule>
    <cfRule type="expression" dxfId="750" priority="854">
      <formula>IF(RIGHT(TEXT(AM211,"0.#"),1)=".",TRUE,FALSE)</formula>
    </cfRule>
  </conditionalFormatting>
  <conditionalFormatting sqref="AM212">
    <cfRule type="expression" dxfId="749" priority="851">
      <formula>IF(RIGHT(TEXT(AM212,"0.#"),1)=".",FALSE,TRUE)</formula>
    </cfRule>
    <cfRule type="expression" dxfId="748" priority="852">
      <formula>IF(RIGHT(TEXT(AM212,"0.#"),1)=".",TRUE,FALSE)</formula>
    </cfRule>
  </conditionalFormatting>
  <conditionalFormatting sqref="AL368:AO395">
    <cfRule type="expression" dxfId="747" priority="847">
      <formula>IF(AND(AL368&gt;=0, RIGHT(TEXT(AL368,"0.#"),1)&lt;&gt;"."),TRUE,FALSE)</formula>
    </cfRule>
    <cfRule type="expression" dxfId="746" priority="848">
      <formula>IF(AND(AL368&gt;=0, RIGHT(TEXT(AL368,"0.#"),1)="."),TRUE,FALSE)</formula>
    </cfRule>
    <cfRule type="expression" dxfId="745" priority="849">
      <formula>IF(AND(AL368&lt;0, RIGHT(TEXT(AL368,"0.#"),1)&lt;&gt;"."),TRUE,FALSE)</formula>
    </cfRule>
    <cfRule type="expression" dxfId="744" priority="850">
      <formula>IF(AND(AL368&lt;0, RIGHT(TEXT(AL368,"0.#"),1)="."),TRUE,FALSE)</formula>
    </cfRule>
  </conditionalFormatting>
  <conditionalFormatting sqref="AQ210:AQ212">
    <cfRule type="expression" dxfId="743" priority="845">
      <formula>IF(RIGHT(TEXT(AQ210,"0.#"),1)=".",FALSE,TRUE)</formula>
    </cfRule>
    <cfRule type="expression" dxfId="742" priority="846">
      <formula>IF(RIGHT(TEXT(AQ210,"0.#"),1)=".",TRUE,FALSE)</formula>
    </cfRule>
  </conditionalFormatting>
  <conditionalFormatting sqref="AU210:AU212">
    <cfRule type="expression" dxfId="741" priority="843">
      <formula>IF(RIGHT(TEXT(AU210,"0.#"),1)=".",FALSE,TRUE)</formula>
    </cfRule>
    <cfRule type="expression" dxfId="740" priority="844">
      <formula>IF(RIGHT(TEXT(AU210,"0.#"),1)=".",TRUE,FALSE)</formula>
    </cfRule>
  </conditionalFormatting>
  <conditionalFormatting sqref="Y368:Y395">
    <cfRule type="expression" dxfId="739" priority="841">
      <formula>IF(RIGHT(TEXT(Y368,"0.#"),1)=".",FALSE,TRUE)</formula>
    </cfRule>
    <cfRule type="expression" dxfId="738" priority="842">
      <formula>IF(RIGHT(TEXT(Y368,"0.#"),1)=".",TRUE,FALSE)</formula>
    </cfRule>
  </conditionalFormatting>
  <conditionalFormatting sqref="AL631:AO660">
    <cfRule type="expression" dxfId="737" priority="837">
      <formula>IF(AND(AL631&gt;=0, RIGHT(TEXT(AL631,"0.#"),1)&lt;&gt;"."),TRUE,FALSE)</formula>
    </cfRule>
    <cfRule type="expression" dxfId="736" priority="838">
      <formula>IF(AND(AL631&gt;=0, RIGHT(TEXT(AL631,"0.#"),1)="."),TRUE,FALSE)</formula>
    </cfRule>
    <cfRule type="expression" dxfId="735" priority="839">
      <formula>IF(AND(AL631&lt;0, RIGHT(TEXT(AL631,"0.#"),1)&lt;&gt;"."),TRUE,FALSE)</formula>
    </cfRule>
    <cfRule type="expression" dxfId="734" priority="840">
      <formula>IF(AND(AL631&lt;0, RIGHT(TEXT(AL631,"0.#"),1)="."),TRUE,FALSE)</formula>
    </cfRule>
  </conditionalFormatting>
  <conditionalFormatting sqref="Y631:Y660">
    <cfRule type="expression" dxfId="733" priority="835">
      <formula>IF(RIGHT(TEXT(Y631,"0.#"),1)=".",FALSE,TRUE)</formula>
    </cfRule>
    <cfRule type="expression" dxfId="732" priority="836">
      <formula>IF(RIGHT(TEXT(Y631,"0.#"),1)=".",TRUE,FALSE)</formula>
    </cfRule>
  </conditionalFormatting>
  <conditionalFormatting sqref="AL367:AO367">
    <cfRule type="expression" dxfId="731" priority="831">
      <formula>IF(AND(AL367&gt;=0, RIGHT(TEXT(AL367,"0.#"),1)&lt;&gt;"."),TRUE,FALSE)</formula>
    </cfRule>
    <cfRule type="expression" dxfId="730" priority="832">
      <formula>IF(AND(AL367&gt;=0, RIGHT(TEXT(AL367,"0.#"),1)="."),TRUE,FALSE)</formula>
    </cfRule>
    <cfRule type="expression" dxfId="729" priority="833">
      <formula>IF(AND(AL367&lt;0, RIGHT(TEXT(AL367,"0.#"),1)&lt;&gt;"."),TRUE,FALSE)</formula>
    </cfRule>
    <cfRule type="expression" dxfId="728" priority="834">
      <formula>IF(AND(AL367&lt;0, RIGHT(TEXT(AL367,"0.#"),1)="."),TRUE,FALSE)</formula>
    </cfRule>
  </conditionalFormatting>
  <conditionalFormatting sqref="Y367">
    <cfRule type="expression" dxfId="727" priority="829">
      <formula>IF(RIGHT(TEXT(Y367,"0.#"),1)=".",FALSE,TRUE)</formula>
    </cfRule>
    <cfRule type="expression" dxfId="726" priority="830">
      <formula>IF(RIGHT(TEXT(Y367,"0.#"),1)=".",TRUE,FALSE)</formula>
    </cfRule>
  </conditionalFormatting>
  <conditionalFormatting sqref="Y401:Y428">
    <cfRule type="expression" dxfId="725" priority="767">
      <formula>IF(RIGHT(TEXT(Y401,"0.#"),1)=".",FALSE,TRUE)</formula>
    </cfRule>
    <cfRule type="expression" dxfId="724" priority="768">
      <formula>IF(RIGHT(TEXT(Y401,"0.#"),1)=".",TRUE,FALSE)</formula>
    </cfRule>
  </conditionalFormatting>
  <conditionalFormatting sqref="Y399:Y400">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01:AO428">
    <cfRule type="expression" dxfId="651" priority="769">
      <formula>IF(AND(AL401&gt;=0, RIGHT(TEXT(AL401,"0.#"),1)&lt;&gt;"."),TRUE,FALSE)</formula>
    </cfRule>
    <cfRule type="expression" dxfId="650" priority="770">
      <formula>IF(AND(AL401&gt;=0, RIGHT(TEXT(AL401,"0.#"),1)="."),TRUE,FALSE)</formula>
    </cfRule>
    <cfRule type="expression" dxfId="649" priority="771">
      <formula>IF(AND(AL401&lt;0, RIGHT(TEXT(AL401,"0.#"),1)&lt;&gt;"."),TRUE,FALSE)</formula>
    </cfRule>
    <cfRule type="expression" dxfId="648" priority="772">
      <formula>IF(AND(AL401&lt;0, RIGHT(TEXT(AL401,"0.#"),1)="."),TRUE,FALSE)</formula>
    </cfRule>
  </conditionalFormatting>
  <conditionalFormatting sqref="AL399:AO400">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Y310">
    <cfRule type="expression" dxfId="7" priority="7">
      <formula>IF(RIGHT(TEXT(Y310,"0.#"),1)=".",FALSE,TRUE)</formula>
    </cfRule>
    <cfRule type="expression" dxfId="6" priority="8">
      <formula>IF(RIGHT(TEXT(Y310,"0.#"),1)=".",TRUE,FALSE)</formula>
    </cfRule>
  </conditionalFormatting>
  <conditionalFormatting sqref="AL366:AO366">
    <cfRule type="expression" dxfId="5" priority="3">
      <formula>IF(AND(AL366&gt;=0,RIGHT(TEXT(AL366,"0.#"),1)&lt;&gt;"."),TRUE,FALSE)</formula>
    </cfRule>
    <cfRule type="expression" dxfId="4" priority="4">
      <formula>IF(AND(AL366&gt;=0,RIGHT(TEXT(AL366,"0.#"),1)="."),TRUE,FALSE)</formula>
    </cfRule>
    <cfRule type="expression" dxfId="3" priority="5">
      <formula>IF(AND(AL366&lt;0,RIGHT(TEXT(AL366,"0.#"),1)&lt;&gt;"."),TRUE,FALSE)</formula>
    </cfRule>
    <cfRule type="expression" dxfId="2" priority="6">
      <formula>IF(AND(AL366&lt;0,RIGHT(TEXT(AL366,"0.#"),1)="."),TRUE,FALSE)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625</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t="s">
        <v>625</v>
      </c>
      <c r="C8" s="13" t="str">
        <f t="shared" si="0"/>
        <v>交通安全対策</v>
      </c>
      <c r="D8" s="13" t="str">
        <f t="shared" si="8"/>
        <v>交通安全対策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交通安全対策</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交通安全対策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一般会計</v>
      </c>
      <c r="K11" s="14" t="s">
        <v>105</v>
      </c>
      <c r="L11" s="15" t="s">
        <v>625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交通安全対策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交通安全対策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交通安全対策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交通安全対策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交通安全対策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交通安全対策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交通安全対策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2022-08-24T00:55:42Z</cp:lastPrinted>
  <dcterms:created xsi:type="dcterms:W3CDTF">2012-03-13T00:50:25Z</dcterms:created>
  <dcterms:modified xsi:type="dcterms:W3CDTF">2022-09-05T13:41:19Z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