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c r="AQ35" i="11"/>
  <c r="AM41" i="11"/>
  <c r="AE41" i="11"/>
  <c r="AI41" i="11"/>
  <c r="AM35" i="11"/>
  <c r="AY71" i="11"/>
  <c r="AY76" i="11"/>
  <c r="AY68" i="11"/>
  <c r="AY69" i="11"/>
  <c r="AY65" i="11"/>
  <c r="AY67" i="11"/>
  <c r="AY64" i="11"/>
  <c r="AY400" i="11"/>
  <c r="AY396" i="11"/>
  <c r="AY399" i="11"/>
  <c r="AY372" i="11"/>
  <c r="AY371" i="11"/>
  <c r="AY370" i="11"/>
  <c r="AY369" i="11"/>
  <c r="AY368" i="11"/>
  <c r="AY367" i="11"/>
  <c r="AY334" i="11"/>
  <c r="AY339" i="11"/>
  <c r="AY321" i="11"/>
  <c r="AY331" i="11"/>
  <c r="AY340" i="11"/>
  <c r="AY337" i="11"/>
  <c r="AY338" i="11"/>
  <c r="AY336" i="11"/>
  <c r="AY341" i="11"/>
  <c r="AY324" i="11"/>
  <c r="AY328" i="11"/>
  <c r="AY332" i="11"/>
  <c r="AY325" i="11"/>
  <c r="AY333" i="11"/>
  <c r="AY322" i="11"/>
  <c r="AY326" i="11"/>
  <c r="AY330" i="11"/>
  <c r="AY329" i="11"/>
  <c r="AY323" i="11"/>
  <c r="AY327" i="11"/>
  <c r="AY397" i="11"/>
  <c r="AY398" i="11"/>
  <c r="AY70" i="11"/>
  <c r="AY66" i="11"/>
  <c r="AY75" i="11"/>
  <c r="AY73" i="11"/>
  <c r="AY77" i="11"/>
  <c r="AY74" i="11"/>
  <c r="AY72" i="11"/>
  <c r="AY335" i="11"/>
  <c r="AY214" i="11"/>
  <c r="AY208" i="11"/>
  <c r="AY212" i="11"/>
  <c r="AY200" i="11"/>
  <c r="AY202" i="11"/>
  <c r="AY201" i="11"/>
  <c r="AY204" i="11"/>
  <c r="AY195" i="11"/>
  <c r="AY196" i="11"/>
  <c r="AY190" i="11"/>
  <c r="AY192" i="11"/>
  <c r="AY180" i="11"/>
  <c r="AY187" i="11"/>
  <c r="AY173" i="11"/>
  <c r="AY177" i="11"/>
  <c r="AY170" i="11"/>
  <c r="AY172" i="11"/>
  <c r="AY167" i="11"/>
  <c r="AY169" i="11"/>
  <c r="AY136" i="11"/>
  <c r="AY138" i="11"/>
  <c r="AY133" i="11"/>
  <c r="AY134" i="11"/>
  <c r="AY132" i="11"/>
  <c r="AY139" i="11"/>
  <c r="AY144" i="11"/>
  <c r="AY166" i="11"/>
  <c r="AY161" i="11"/>
  <c r="AY162" i="11"/>
  <c r="AY156" i="11"/>
  <c r="AY158" i="11"/>
  <c r="AY146" i="11"/>
  <c r="AY152" i="11"/>
  <c r="AY151" i="11"/>
  <c r="AY150" i="11"/>
  <c r="AY127" i="11"/>
  <c r="AY128" i="11"/>
  <c r="AY122" i="11"/>
  <c r="AY124" i="11"/>
  <c r="AY112" i="11"/>
  <c r="AY115" i="11"/>
  <c r="AY120" i="11"/>
  <c r="AY99" i="11"/>
  <c r="AY101" i="11"/>
  <c r="AY98" i="11"/>
  <c r="AY102" i="11"/>
  <c r="AY104" i="11"/>
  <c r="AY206" i="11"/>
  <c r="AY213" i="11"/>
  <c r="AY209" i="11"/>
  <c r="AY205" i="11"/>
  <c r="AY210" i="11"/>
  <c r="AY118" i="11"/>
  <c r="AY125" i="11"/>
  <c r="AY113" i="11"/>
  <c r="AY203" i="11"/>
  <c r="AY207" i="11"/>
  <c r="AY211" i="11"/>
  <c r="AY119" i="11"/>
  <c r="AY114" i="11"/>
  <c r="AY121" i="11"/>
  <c r="AY129" i="11"/>
  <c r="AY193" i="11"/>
  <c r="AY141" i="11"/>
  <c r="AY117" i="11"/>
  <c r="AY130" i="11"/>
  <c r="AY153" i="11"/>
  <c r="AY164" i="11"/>
  <c r="AY142" i="11"/>
  <c r="AY135" i="11"/>
  <c r="AY155" i="11"/>
  <c r="AY145" i="11"/>
  <c r="AY100" i="11"/>
  <c r="AY126" i="11"/>
  <c r="AY174" i="11"/>
  <c r="AY178" i="11"/>
  <c r="AY123" i="11"/>
  <c r="AY131" i="11"/>
  <c r="AY143" i="11"/>
  <c r="AY175" i="11"/>
  <c r="AY179" i="11"/>
  <c r="AY116" i="11"/>
  <c r="AY154" i="11"/>
  <c r="AY163" i="11"/>
  <c r="AY140" i="11"/>
  <c r="AY176" i="11"/>
  <c r="AY198"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95" i="11"/>
  <c r="AY88" i="11"/>
  <c r="AY91" i="11"/>
  <c r="AY78" i="11"/>
  <c r="AY81" i="11"/>
  <c r="AY87" i="11"/>
  <c r="AY44" i="11"/>
  <c r="AY52" i="11"/>
  <c r="AY49" i="11"/>
  <c r="AY96" i="11"/>
  <c r="AY84" i="11"/>
  <c r="AY85" i="11"/>
  <c r="AY80" i="11"/>
  <c r="AY89" i="11"/>
  <c r="AY97" i="11"/>
  <c r="AY82" i="11"/>
  <c r="AY86" i="11"/>
  <c r="AY90" i="11"/>
  <c r="AY94" i="11"/>
  <c r="AY92" i="11"/>
  <c r="AY79" i="11"/>
  <c r="AY8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<sst xmlns="http://schemas.openxmlformats.org/spreadsheetml/2006/main" count="2302" uniqueCount="804">
  <si>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</si>
  <si>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</si>
  <si>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</si>
  <si>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</si>
  <si>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</si>
  <si>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</si>
  <si>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</si>
  <si>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</si>
  <si>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</si>
  <si>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</si>
  <si>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</si>
  <si>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</si>
  <si>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</si>
  <si>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</si>
  <si>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</si>
  <si>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</si>
  <si>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</si>
  <si>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</si>
  <si>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</si>
  <si>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</si>
  <si>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</si>
  <si>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</si>
  <si>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</si>
  <si>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</si>
  <si>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</si>
  <si>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</si>
  <si>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</si>
  <si>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</si>
  <si>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</si>
  <si>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</si>
  <si>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</si>
  <si>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</si>
  <si>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</si>
  <si>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</si>
  <si>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</si>
  <si>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</si>
  <si>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</si>
  <si>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</si>
  <si>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</si>
  <si>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</si>
  <si>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</si>
  <si>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</si>
  <si>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</si>
  <si>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</si>
  <si>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</si>
  <si>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</si>
  <si>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</si>
  <si>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</si>
  <si>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</si>
  <si>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</si>
  <si>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</si>
  <si>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</si>
  <si>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</si>
  <si>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</si>
  <si>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</si>
  <si>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</si>
  <si>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</si>
  <si>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</si>
  <si>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</si>
  <si>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</si>
  <si>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</si>
  <si>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</si>
  <si>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</si>
  <si>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</si>
  <si>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</si>
  <si>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</si>
  <si>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</si>
  <si>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</si>
  <si>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</si>
  <si>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</si>
  <si>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</si>
  <si>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</si>
  <si>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</si>
  <si>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</si>
  <si>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</si>
  <si>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</si>
  <si>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</si>
  <si>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</si>
  <si>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</si>
  <si>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</si>
  <si>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</si>
  <si>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</si>
  <si>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</si>
  <si>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</si>
  <si>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</si>
  <si>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</si>
  <si>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</si>
  <si>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</si>
  <si>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</si>
  <si>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</si>
  <si>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</si>
  <si>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</si>
  <si>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</si>
  <si>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</si>
  <si>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</si>
  <si>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</si>
  <si>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</si>
  <si>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</si>
  <si>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</si>
  <si>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</si>
  <si>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</si>
  <si>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</si>
  <si>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</si>
  <si>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</si>
  <si>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</si>
  <si>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</si>
  <si>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</si>
  <si>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</si>
  <si>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</si>
  <si>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</si>
  <si>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</si>
  <si>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</si>
  <si>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</si>
  <si>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</si>
  <si>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</si>
  <si>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</si>
  <si>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</si>
  <si>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</si>
  <si>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</si>
  <si>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</si>
  <si>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</si>
  <si>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</si>
  <si>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</si>
  <si>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</si>
  <si>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</si>
  <si>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</si>
  <si>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</si>
  <si>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</si>
  <si>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</si>
  <si>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</si>
  <si>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</si>
  <si>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</si>
  <si>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</si>
  <si>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</si>
  <si>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</si>
  <si>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</si>
  <si>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</si>
  <si>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</si>
  <si>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</si>
  <si>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</si>
  <si>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</si>
  <si>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</si>
  <si>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</si>
  <si>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</si>
  <si>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</si>
  <si>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</si>
  <si>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</si>
  <si>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</si>
  <si>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</si>
  <si>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</si>
  <si>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</si>
  <si>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</si>
  <si>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</si>
  <si>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</si>
  <si>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</si>
  <si>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</si>
  <si>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</si>
  <si>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</si>
  <si>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</si>
  <si>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</si>
  <si>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</si>
  <si>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</si>
  <si>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</si>
  <si>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</si>
  <si>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</si>
  <si>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</si>
  <si>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</si>
  <si>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</si>
  <si>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</si>
  <si>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</si>
  <si>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</si>
  <si>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</si>
  <si>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</si>
  <si>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</si>
  <si>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</si>
  <si>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</si>
  <si>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</si>
  <si>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</si>
  <si>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</si>
  <si>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</si>
  <si>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</si>
  <si>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</si>
  <si>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</si>
  <si>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</si>
  <si>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</si>
  <si>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</si>
  <si>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</si>
  <si>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</si>
  <si>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</si>
  <si>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</si>
  <si>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</si>
  <si>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</si>
  <si>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</si>
  <si>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</si>
  <si>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</si>
  <si>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</si>
  <si>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</si>
  <si>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</si>
  <si>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</si>
  <si>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</si>
  <si>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</si>
  <si>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</si>
  <si>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</si>
  <si>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</si>
  <si>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</si>
  <si>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</si>
  <si>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</si>
  <si>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</si>
  <si>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</si>
  <si>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</si>
  <si>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</si>
  <si>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</si>
  <si>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</si>
  <si>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</si>
  <si>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</si>
  <si>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</si>
  <si>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</si>
  <si>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</si>
  <si>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</si>
  <si>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</si>
  <si>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</si>
  <si>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</si>
  <si>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</si>
  <si>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</si>
  <si>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</si>
  <si>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</si>
  <si>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</si>
  <si>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</si>
  <si>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</si>
  <si>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</si>
  <si>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</si>
  <si>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</si>
  <si>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</si>
  <si>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</si>
  <si>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</si>
  <si>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</si>
  <si>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</si>
  <si>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</si>
  <si>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</si>
  <si>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</si>
  <si>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</si>
  <si>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</si>
  <si>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</si>
  <si>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</si>
  <si>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</si>
  <si>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</si>
  <si>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</si>
  <si>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</si>
  <si>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</si>
  <si>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</si>
  <si>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</si>
  <si>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</si>
  <si>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</si>
  <si>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</si>
  <si>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</si>
  <si>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</si>
  <si>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</si>
  <si>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</si>
  <si>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</si>
  <si>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</si>
  <si>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</si>
  <si>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</si>
  <si>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</si>
  <si>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</si>
  <si>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</si>
  <si>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</si>
  <si>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</si>
  <si>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</si>
  <si>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</si>
  <si>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</si>
  <si>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</si>
  <si>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</si>
  <si>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</si>
  <si>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</si>
  <si>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</si>
  <si>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</si>
  <si>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</si>
  <si>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</si>
  <si>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</si>
  <si>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</si>
  <si>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</si>
  <si>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</si>
  <si>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</si>
  <si>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</si>
  <si>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</si>
  <si>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</si>
  <si>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</si>
  <si>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</si>
  <si>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</si>
  <si>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</si>
  <si>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</si>
  <si>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</si>
  <si>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</si>
  <si>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</si>
  <si>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</si>
  <si>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</si>
  <si>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</si>
  <si>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</si>
  <si>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</si>
  <si>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</si>
  <si>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</si>
  <si>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</si>
  <si>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</si>
  <si>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</si>
  <si>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</si>
  <si>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</si>
  <si>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</si>
  <si>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</si>
  <si>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</si>
  <si>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</si>
  <si>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</si>
  <si>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</si>
  <si>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</si>
  <si>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</si>
  <si>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</si>
  <si>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</si>
  <si>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</si>
  <si>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</si>
  <si>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</si>
  <si>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</si>
  <si>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</si>
  <si>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</si>
  <si>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</si>
  <si>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</si>
  <si>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</si>
  <si>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</si>
  <si>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</si>
  <si>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</si>
  <si>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</si>
  <si>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</si>
  <si>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</si>
  <si>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</si>
  <si>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</si>
  <si>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</si>
  <si>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</si>
  <si>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</si>
  <si>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</si>
  <si>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</si>
  <si>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</si>
  <si>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</si>
  <si>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</si>
  <si>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</si>
  <si>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</si>
  <si>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</si>
  <si>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</si>
  <si>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</si>
  <si>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</si>
  <si>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</si>
  <si>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</si>
  <si>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</si>
  <si>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</si>
  <si>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</si>
  <si>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</si>
  <si>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</si>
  <si>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</si>
  <si>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</si>
  <si>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</si>
  <si>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</si>
  <si>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</si>
  <si>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</si>
  <si>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</si>
  <si>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</si>
  <si>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</si>
  <si>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</si>
  <si>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</si>
  <si>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</si>
  <si>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</si>
  <si>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</si>
  <si>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</si>
  <si>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</si>
  <si>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</si>
  <si>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</si>
  <si>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</si>
  <si>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</si>
  <si>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</si>
  <si>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</si>
  <si>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</si>
  <si>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</si>
  <si>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</si>
  <si>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</si>
  <si>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</si>
  <si>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</si>
  <si>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</si>
  <si>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</si>
  <si>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</si>
  <si>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</si>
  <si>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</si>
  <si>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</si>
  <si>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</si>
  <si>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</si>
  <si>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</si>
  <si>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</si>
  <si>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</si>
  <si>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</si>
  <si>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</si>
  <si>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</si>
  <si>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</si>
  <si>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</si>
  <si>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</si>
  <si>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</si>
  <si>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</si>
  <si>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</si>
  <si>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</si>
  <si>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</si>
  <si>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</si>
  <si>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</si>
  <si>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</si>
  <si>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</si>
  <si>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</si>
  <si>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</si>
  <si>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</si>
  <si>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</si>
  <si>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</si>
  <si>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</si>
  <si>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</si>
  <si>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</si>
  <si>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</si>
  <si>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</si>
  <si>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</si>
  <si>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</si>
  <si>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</si>
  <si>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</si>
  <si>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</si>
  <si>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</si>
  <si>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</si>
  <si>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</si>
  <si>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</si>
  <si>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</si>
  <si>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</si>
  <si>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</si>
  <si>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</si>
  <si>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</si>
  <si>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</si>
  <si>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</si>
  <si>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</si>
  <si>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</si>
  <si>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</si>
  <si>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</si>
  <si>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</si>
  <si>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</si>
  <si>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</si>
  <si>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</si>
  <si>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</si>
  <si>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</si>
  <si>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</si>
  <si>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</si>
  <si>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</si>
  <si>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</si>
  <si>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</si>
  <si>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</si>
  <si>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</si>
  <si>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</si>
  <si>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</si>
  <si>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</si>
  <si>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</si>
  <si>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</si>
  <si>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</si>
  <si>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</si>
  <si>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</si>
  <si>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</si>
  <si>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</si>
  <si>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</si>
  <si>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</si>
  <si>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</si>
  <si>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</si>
  <si>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</si>
  <si>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</si>
  <si>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</si>
  <si>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</si>
  <si>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</si>
  <si>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</si>
  <si>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</si>
  <si>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</si>
  <si>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</si>
  <si>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</si>
  <si>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</si>
  <si>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</si>
  <si>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</si>
  <si>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</si>
  <si>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</si>
  <si>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</si>
  <si>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</si>
  <si>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</si>
  <si>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</si>
  <si>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</si>
  <si>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</si>
  <si>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</si>
  <si>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</si>
  <si>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</si>
  <si>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</si>
  <si>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</si>
  <si>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</si>
  <si>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</si>
  <si>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</si>
  <si>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</si>
  <si>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</si>
  <si>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</si>
  <si>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</si>
  <si>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</si>
  <si>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</si>
  <si>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</si>
  <si>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</si>
  <si>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</si>
  <si>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</si>
  <si>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</si>
  <si>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</si>
  <si>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</si>
  <si>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</si>
  <si>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</si>
  <si>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</si>
  <si>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</si>
  <si>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</si>
  <si>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</si>
  <si>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</si>
  <si>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</si>
  <si>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</si>
  <si>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</si>
  <si>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</si>
  <si>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</si>
  <si>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</si>
  <si>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</si>
  <si>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</si>
  <si>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</si>
  <si>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</si>
  <si>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</si>
  <si>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</si>
  <si>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</si>
  <si>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</si>
  <si>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</si>
  <si>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</si>
  <si>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</si>
  <si>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</si>
  <si>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</si>
  <si>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</si>
  <si>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</si>
  <si>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</si>
  <si>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</si>
  <si>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</si>
  <si>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</si>
  <si>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</si>
  <si>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</si>
  <si>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</si>
  <si>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</si>
  <si>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</si>
  <si>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</si>
  <si>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</si>
  <si>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</si>
  <si>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</si>
  <si>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</si>
  <si>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</si>
  <si>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</si>
  <si>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</si>
  <si>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</si>
  <si>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</si>
  <si>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</si>
  <si>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</si>
  <si>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</si>
  <si>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</si>
  <si>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</si>
  <si>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</si>
  <si>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</si>
  <si>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</si>
  <si>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</si>
  <si>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</si>
  <si>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</si>
  <si>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</si>
  <si>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</si>
  <si>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</si>
  <si>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</si>
  <si>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</si>
  <si>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</si>
  <si>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</si>
  <si>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</si>
  <si>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</si>
  <si>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</si>
  <si>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</si>
  <si>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</si>
  <si>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</si>
  <si>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</si>
  <si>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</si>
  <si>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</si>
  <si>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</si>
  <si>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</si>
  <si>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</si>
  <si>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</si>
  <si>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</si>
  <si>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</si>
  <si>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</si>
  <si>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</si>
  <si>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</si>
  <si>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</si>
  <si>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</si>
  <si>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</si>
  <si>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</si>
  <si>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</si>
  <si>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</si>
  <si>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</si>
  <si>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</si>
  <si>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</si>
  <si>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</si>
  <si>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</si>
  <si>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</si>
  <si>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</si>
  <si>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</si>
  <si>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</si>
  <si>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</si>
  <si>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</si>
  <si>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</si>
  <si>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</si>
  <si>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</si>
  <si>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</si>
  <si>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</si>
  <si>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</si>
  <si>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</si>
  <si>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</si>
  <si>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</si>
  <si>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</si>
  <si>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</si>
  <si>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</si>
  <si>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</si>
  <si>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</si>
  <si>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</si>
  <si>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</si>
  <si>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</si>
  <si>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</si>
  <si>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</si>
  <si>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</si>
  <si>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</si>
  <si>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</si>
  <si>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</si>
  <si>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</si>
  <si>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</si>
  <si>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</si>
  <si>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</si>
  <si>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</si>
  <si>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</si>
  <si>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</si>
  <si>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</si>
  <si>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</si>
  <si>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</si>
  <si>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</si>
  <si>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</si>
  <si>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</si>
  <si>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</si>
  <si>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</si>
  <si>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</si>
  <si>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</si>
  <si>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</si>
  <si>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</si>
  <si>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</si>
  <si>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</si>
  <si>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</si>
  <si>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</si>
  <si>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</si>
  <si>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</si>
  <si>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</si>
  <si>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</si>
  <si>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</si>
  <si>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</si>
  <si>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</si>
  <si>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</si>
  <si>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</si>
  <si>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</si>
  <si>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</si>
  <si>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</si>
  <si>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</si>
  <si>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</si>
  <si>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</si>
  <si>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</si>
  <si>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</si>
  <si>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</si>
  <si>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</si>
  <si>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</si>
  <si>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</si>
  <si>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</si>
  <si>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</si>
  <si>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</si>
  <si>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</si>
  <si>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</si>
  <si>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</si>
  <si>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</si>
  <si>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</si>
  <si>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</si>
  <si>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</si>
  <si>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</si>
  <si>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</si>
  <si>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</si>
  <si>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</si>
  <si>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</si>
  <si>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</si>
  <si>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ひき逃げ事故等による被害者に対する保障金の支払</t>
  </si>
  <si>
    <t>自動車局</t>
  </si>
  <si>
    <t>昭和30年度</t>
  </si>
  <si>
    <t>終了予定なし</t>
  </si>
  <si>
    <t>保障制度参事官室</t>
  </si>
  <si>
    <t>自動車損害賠償保障法第７２条、第７６条、第７７条</t>
  </si>
  <si>
    <t>-</t>
  </si>
  <si>
    <t>保障金</t>
  </si>
  <si>
    <t>保障業務委託費</t>
  </si>
  <si>
    <t>払戻金</t>
  </si>
  <si>
    <t>書類審査期間（決裁起案から書類審査を行い決裁終了まで）の短縮を行う</t>
  </si>
  <si>
    <t>書類審査期間</t>
  </si>
  <si>
    <t>日</t>
  </si>
  <si>
    <t>短縮する書類審査期間</t>
  </si>
  <si>
    <t>保障金等執行額／てん補金支払い件数　　　　　　　　　　　</t>
    <phoneticPr fontId="5"/>
  </si>
  <si>
    <t>円/件</t>
  </si>
  <si>
    <t>/</t>
    <phoneticPr fontId="5"/>
  </si>
  <si>
    <t>／　</t>
    <phoneticPr fontId="5"/>
  </si>
  <si>
    <t>0292</t>
  </si>
  <si>
    <t>0300</t>
  </si>
  <si>
    <t>0186</t>
  </si>
  <si>
    <t>0181</t>
  </si>
  <si>
    <t>0184</t>
  </si>
  <si>
    <t>0198</t>
  </si>
  <si>
    <t>0189</t>
  </si>
  <si>
    <t>0188</t>
  </si>
  <si>
    <t>○</t>
  </si>
  <si>
    <t>5　安全で安心できる交通の確保、治安・生活安全の確保</t>
    <phoneticPr fontId="5"/>
  </si>
  <si>
    <t>16 自動車事故の被害者の救済を図る</t>
    <phoneticPr fontId="5"/>
  </si>
  <si>
    <t>830,235,263/509</t>
    <phoneticPr fontId="5"/>
  </si>
  <si>
    <t>ひき逃げや無保険車による事故のために自賠責保険の救済が受けられない被害者について、国からの迅速かつ適切な救済を実現する。</t>
    <phoneticPr fontId="5"/>
  </si>
  <si>
    <t>ひき逃げ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共済組合に委託している。</t>
    <phoneticPr fontId="5"/>
  </si>
  <si>
    <t>ひき逃げや無保険車による事故のため自賠責保険の救済が受けられない被害者に対して、政府が被害者の損害をてん補する自動車損害賠償保障事業として保障金の支払いを実施する。</t>
    <phoneticPr fontId="5"/>
  </si>
  <si>
    <t>国交</t>
  </si>
  <si>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31"/>
  </si>
  <si>
    <t>本制度については、自賠責保険制度の対象とならないひき逃げや無保険車による事故の被害者に対して、政府保障事業として保障金の支払い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ホショウ</t>
    </rPh>
    <rPh sb="58" eb="59">
      <t>キン</t>
    </rPh>
    <rPh sb="60" eb="62">
      <t>シハライ</t>
    </rPh>
    <rPh sb="64" eb="65">
      <t>オコナ</t>
    </rPh>
    <rPh sb="76" eb="77">
      <t>クニ</t>
    </rPh>
    <rPh sb="78" eb="80">
      <t>シュタイ</t>
    </rPh>
    <rPh sb="84" eb="86">
      <t>ジギョウ</t>
    </rPh>
    <rPh sb="87" eb="88">
      <t>オコナ</t>
    </rPh>
    <rPh sb="89" eb="91">
      <t>ヒツヨウ</t>
    </rPh>
    <phoneticPr fontId="31"/>
  </si>
  <si>
    <t>本制度については、自賠責保険制度の対象とならないひき逃げや無保険車による事故の被害者に対して必要最小限の救済を行うもので、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1" eb="64">
      <t>ヒガイシャ</t>
    </rPh>
    <rPh sb="64" eb="66">
      <t>キュウサイ</t>
    </rPh>
    <rPh sb="67" eb="69">
      <t>カクジツ</t>
    </rPh>
    <rPh sb="70" eb="72">
      <t>ジッシ</t>
    </rPh>
    <rPh sb="77" eb="79">
      <t>ヒツヨウ</t>
    </rPh>
    <rPh sb="80" eb="82">
      <t>ジギョウ</t>
    </rPh>
    <rPh sb="89" eb="91">
      <t>ユウセン</t>
    </rPh>
    <rPh sb="91" eb="92">
      <t>ド</t>
    </rPh>
    <rPh sb="93" eb="94">
      <t>タカ</t>
    </rPh>
    <rPh sb="95" eb="97">
      <t>ジギョウ</t>
    </rPh>
    <phoneticPr fontId="31"/>
  </si>
  <si>
    <t>‐</t>
  </si>
  <si>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</si>
  <si>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31"/>
  </si>
  <si>
    <t>自賠責保険料に含まれる賦課金を原資として保障金を支払うこととしており、使途は事業目的に即し必要なものに限定されている。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31"/>
  </si>
  <si>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31"/>
  </si>
  <si>
    <t>受傷程度が軽微にもかかわらず、長期にわたる治療が行われている等、事故と受傷との因果関係に疑義がある事案や不正請求が疑われる事案について、平成29年度から、より審査を厳密に行うこととした。一方、効率化の観点においては、業務処理の統一管理体制を構築し、書類審査期間の短縮に努めた。</t>
    <rPh sb="0" eb="2">
      <t>ジュショウ</t>
    </rPh>
    <rPh sb="2" eb="4">
      <t>テイド</t>
    </rPh>
    <rPh sb="5" eb="7">
      <t>ケイビ</t>
    </rPh>
    <rPh sb="15" eb="17">
      <t>チョウキ</t>
    </rPh>
    <rPh sb="21" eb="23">
      <t>チリョウ</t>
    </rPh>
    <rPh sb="24" eb="25">
      <t>オコナ</t>
    </rPh>
    <rPh sb="30" eb="31">
      <t>トウ</t>
    </rPh>
    <rPh sb="32" eb="34">
      <t>ジコ</t>
    </rPh>
    <rPh sb="35" eb="37">
      <t>ジュショウ</t>
    </rPh>
    <rPh sb="39" eb="41">
      <t>インガ</t>
    </rPh>
    <rPh sb="41" eb="43">
      <t>カンケイ</t>
    </rPh>
    <rPh sb="44" eb="46">
      <t>ギギ</t>
    </rPh>
    <rPh sb="49" eb="51">
      <t>ジアン</t>
    </rPh>
    <rPh sb="52" eb="54">
      <t>フセイ</t>
    </rPh>
    <rPh sb="54" eb="56">
      <t>セイキュウ</t>
    </rPh>
    <rPh sb="57" eb="58">
      <t>ウタガ</t>
    </rPh>
    <rPh sb="61" eb="63">
      <t>ジアン</t>
    </rPh>
    <rPh sb="68" eb="70">
      <t>ヘイセイ</t>
    </rPh>
    <rPh sb="72" eb="74">
      <t>ネンド</t>
    </rPh>
    <rPh sb="79" eb="81">
      <t>シンサ</t>
    </rPh>
    <rPh sb="82" eb="84">
      <t>ゲンミツ</t>
    </rPh>
    <rPh sb="85" eb="86">
      <t>オコナ</t>
    </rPh>
    <rPh sb="93" eb="95">
      <t>イッポウ</t>
    </rPh>
    <rPh sb="96" eb="99">
      <t>コウリツカ</t>
    </rPh>
    <rPh sb="100" eb="102">
      <t>カンテン</t>
    </rPh>
    <rPh sb="108" eb="110">
      <t>ギョウム</t>
    </rPh>
    <rPh sb="110" eb="112">
      <t>ショリ</t>
    </rPh>
    <rPh sb="113" eb="115">
      <t>トウイツ</t>
    </rPh>
    <rPh sb="115" eb="117">
      <t>カンリ</t>
    </rPh>
    <rPh sb="117" eb="119">
      <t>タイセイ</t>
    </rPh>
    <rPh sb="120" eb="122">
      <t>コウチク</t>
    </rPh>
    <rPh sb="124" eb="126">
      <t>ショルイ</t>
    </rPh>
    <rPh sb="126" eb="128">
      <t>シンサ</t>
    </rPh>
    <rPh sb="128" eb="130">
      <t>キカン</t>
    </rPh>
    <rPh sb="131" eb="133">
      <t>タンシュク</t>
    </rPh>
    <rPh sb="134" eb="135">
      <t>ツト</t>
    </rPh>
    <phoneticPr fontId="31"/>
  </si>
  <si>
    <t>決裁処理の迅速化を図ることにより書類審査期間の短縮が着実に図られており、実績は目標に見合ったものとなっている。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モクヒョウ</t>
    </rPh>
    <rPh sb="42" eb="44">
      <t>ミア</t>
    </rPh>
    <phoneticPr fontId="31"/>
  </si>
  <si>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31"/>
  </si>
  <si>
    <t>決裁処理の迅速化を図ることにより書類審査期間の短縮が着実に図られており、実績は見込みに見合ったものとなっている。</t>
    <rPh sb="36" eb="38">
      <t>ジッセキ</t>
    </rPh>
    <rPh sb="39" eb="41">
      <t>ミコ</t>
    </rPh>
    <phoneticPr fontId="31"/>
  </si>
  <si>
    <t>本制度は、自賠責保険制度の対象とならないひき逃げや無保険車による事故の被害者に対して必要最小限の救済を行うという重要な役割を果たしており、国が主体となって事業を行う必要がある。</t>
  </si>
  <si>
    <t>平成27年11月の行政改革推進会議からの指摘（通告）を踏まえ、引き続き迅速かつ適切な事務処理に努めていく。</t>
  </si>
  <si>
    <t>東京海上日動火災保険株式会社</t>
  </si>
  <si>
    <t>損害保険ジャパン株式会社</t>
  </si>
  <si>
    <t>三井住友海上火災保険株式会社</t>
  </si>
  <si>
    <t>あいおいニッセイ同和損害保険株式会社</t>
  </si>
  <si>
    <t>全国共済農業協同組合連合会</t>
    <rPh sb="0" eb="2">
      <t>ゼンコク</t>
    </rPh>
    <rPh sb="2" eb="4">
      <t>キョウサイ</t>
    </rPh>
    <rPh sb="4" eb="6">
      <t>ノウギョウ</t>
    </rPh>
    <rPh sb="6" eb="8">
      <t>キョウドウ</t>
    </rPh>
    <rPh sb="8" eb="10">
      <t>クミアイ</t>
    </rPh>
    <rPh sb="10" eb="13">
      <t>レンゴウカイ</t>
    </rPh>
    <phoneticPr fontId="31"/>
  </si>
  <si>
    <t>全国労働者共済生活協同組合連合会</t>
  </si>
  <si>
    <t>日新火災海上保険株式会社</t>
  </si>
  <si>
    <t>ＡＩＧ損害保険株式会社</t>
  </si>
  <si>
    <t>共栄火災海上保険株式会社</t>
  </si>
  <si>
    <t>セゾン自動車火災保険株式会社</t>
  </si>
  <si>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31"/>
  </si>
  <si>
    <t>セコム損害保険株式会社</t>
  </si>
  <si>
    <t>ひき逃げ事故等による損害のてん補額を受領</t>
    <rPh sb="2" eb="3">
      <t>ニ</t>
    </rPh>
    <rPh sb="4" eb="6">
      <t>ジコ</t>
    </rPh>
    <rPh sb="6" eb="7">
      <t>トウ</t>
    </rPh>
    <rPh sb="10" eb="12">
      <t>ソンガイ</t>
    </rPh>
    <rPh sb="15" eb="16">
      <t>ホ</t>
    </rPh>
    <rPh sb="16" eb="17">
      <t>ガク</t>
    </rPh>
    <rPh sb="18" eb="20">
      <t>ジュリョウ</t>
    </rPh>
    <phoneticPr fontId="31"/>
  </si>
  <si>
    <t>その他</t>
    <rPh sb="2" eb="3">
      <t>タ</t>
    </rPh>
    <phoneticPr fontId="31"/>
  </si>
  <si>
    <t>個人①</t>
    <rPh sb="0" eb="2">
      <t>コジン</t>
    </rPh>
    <phoneticPr fontId="31"/>
  </si>
  <si>
    <t>個人②</t>
    <rPh sb="0" eb="2">
      <t>コジン</t>
    </rPh>
    <phoneticPr fontId="31"/>
  </si>
  <si>
    <t>個人③</t>
    <rPh sb="0" eb="2">
      <t>コジン</t>
    </rPh>
    <phoneticPr fontId="31"/>
  </si>
  <si>
    <t>個人④</t>
    <rPh sb="0" eb="2">
      <t>コジン</t>
    </rPh>
    <phoneticPr fontId="31"/>
  </si>
  <si>
    <t>個人⑤</t>
    <rPh sb="0" eb="2">
      <t>コジン</t>
    </rPh>
    <phoneticPr fontId="31"/>
  </si>
  <si>
    <t>個人⑥</t>
    <rPh sb="0" eb="2">
      <t>コジン</t>
    </rPh>
    <phoneticPr fontId="31"/>
  </si>
  <si>
    <t>個人⑦</t>
    <rPh sb="0" eb="2">
      <t>コジン</t>
    </rPh>
    <phoneticPr fontId="31"/>
  </si>
  <si>
    <t>個人⑧</t>
    <rPh sb="0" eb="2">
      <t>コジン</t>
    </rPh>
    <phoneticPr fontId="31"/>
  </si>
  <si>
    <t>個人⑨</t>
    <rPh sb="0" eb="2">
      <t>コジン</t>
    </rPh>
    <phoneticPr fontId="31"/>
  </si>
  <si>
    <t>個人⑩</t>
    <rPh sb="0" eb="2">
      <t>コジン</t>
    </rPh>
    <phoneticPr fontId="31"/>
  </si>
  <si>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</si>
  <si>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</si>
  <si>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</si>
  <si>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</si>
  <si>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</si>
  <si>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</si>
  <si>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</si>
  <si>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</si>
  <si>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過誤納付等の払戻金を受領</t>
  </si>
  <si>
    <t>個人i</t>
    <rPh sb="0" eb="2">
      <t>コジン</t>
    </rPh>
    <phoneticPr fontId="5"/>
  </si>
  <si>
    <t>個人j</t>
    <rPh sb="0" eb="2">
      <t>コジン</t>
    </rPh>
    <phoneticPr fontId="5"/>
  </si>
  <si>
    <t>－</t>
    <phoneticPr fontId="5"/>
  </si>
  <si>
    <t>-</t>
    <phoneticPr fontId="5"/>
  </si>
  <si>
    <t>令和元年度から令和3年度までの損害のてん補額の支払決定に要した日数</t>
    <rPh sb="0" eb="2">
      <t>レイワ</t>
    </rPh>
    <rPh sb="2" eb="4">
      <t>ガンネン</t>
    </rPh>
    <phoneticPr fontId="5"/>
  </si>
  <si>
    <t>東京海上日動火災保険株式会社</t>
    <phoneticPr fontId="5"/>
  </si>
  <si>
    <t>ひき逃げ事故等による損害のてん補額の支払い</t>
    <phoneticPr fontId="5"/>
  </si>
  <si>
    <t>ひき逃げ事故等による損害のてん補額の受領</t>
    <phoneticPr fontId="5"/>
  </si>
  <si>
    <t>請求受付及び支払い業務に関する経費</t>
    <phoneticPr fontId="5"/>
  </si>
  <si>
    <t>保障金</t>
    <rPh sb="0" eb="3">
      <t>ホショウキン</t>
    </rPh>
    <phoneticPr fontId="5"/>
  </si>
  <si>
    <t>業務委託費</t>
    <rPh sb="0" eb="5">
      <t>ギョウムイタクヒ</t>
    </rPh>
    <phoneticPr fontId="5"/>
  </si>
  <si>
    <t>過誤納付等の払戻金を受領</t>
    <phoneticPr fontId="5"/>
  </si>
  <si>
    <t>払戻金</t>
    <rPh sb="0" eb="3">
      <t>ハライモドシキン</t>
    </rPh>
    <phoneticPr fontId="5"/>
  </si>
  <si>
    <t>718,461,327/628</t>
    <phoneticPr fontId="5"/>
  </si>
  <si>
    <t>547,544,868/426</t>
    <phoneticPr fontId="5"/>
  </si>
  <si>
    <t>1,110,246,000/678</t>
    <phoneticPr fontId="5"/>
  </si>
  <si>
    <t>A.損害保険ジャパン株式会社</t>
    <phoneticPr fontId="5"/>
  </si>
  <si>
    <t>B.個人①</t>
    <phoneticPr fontId="5"/>
  </si>
  <si>
    <t>C.東京海上日動火災保険株式会社</t>
    <phoneticPr fontId="5"/>
  </si>
  <si>
    <t>D.個人a</t>
    <phoneticPr fontId="5"/>
  </si>
  <si>
    <t>-</t>
    <phoneticPr fontId="5"/>
  </si>
  <si>
    <t>「ひき逃げ事故」や「無保険（共済）事故」にあわれた被害者に対し、法定限度額の範囲内で、健康保険や労災保険等の他の社会保険の給付（他法令給付）や本来の損害賠償責任者の支払によっても、なお被害者に損害が残る場合に、最終的な救済措置として、政府（国土交通省）がその損害をてん補することで被害者救済を図る。</t>
    <rPh sb="140" eb="145">
      <t>ヒガイシャキュウサイ</t>
    </rPh>
    <rPh sb="146" eb="147">
      <t>ハカ</t>
    </rPh>
    <phoneticPr fontId="5"/>
  </si>
  <si>
    <t>-</t>
    <phoneticPr fontId="5"/>
  </si>
  <si>
    <t>-</t>
    <phoneticPr fontId="5"/>
  </si>
  <si>
    <t>・執行率が50％～70％となっているが、当初予算要求額との乖離状況を追記し、今後の要求額を精査されたい。</t>
    <rPh sb="1" eb="4">
      <t>シッコウリツ</t>
    </rPh>
    <rPh sb="20" eb="22">
      <t>トウショ</t>
    </rPh>
    <rPh sb="22" eb="27">
      <t>ヨサンヨウキュウガク</t>
    </rPh>
    <rPh sb="29" eb="33">
      <t>カイリジョウキョウ</t>
    </rPh>
    <rPh sb="34" eb="36">
      <t>ツイキ</t>
    </rPh>
    <rPh sb="38" eb="40">
      <t>コンゴ</t>
    </rPh>
    <rPh sb="41" eb="44">
      <t>ヨウキュウガク</t>
    </rPh>
    <rPh sb="45" eb="47">
      <t>セイサ</t>
    </rPh>
    <phoneticPr fontId="5"/>
  </si>
  <si>
    <t xml:space="preserve">平成27年度の行政改革推進会議からの指摘を踏まえ、書類審査期間の短縮を成果目標として設定したところであるが、引き続き迅速かつ適切な損害のてん補額の支払いに努めるべき。
</t>
    <rPh sb="0" eb="2">
      <t>ヘイセイ</t>
    </rPh>
    <rPh sb="4" eb="6">
      <t>ネンド</t>
    </rPh>
    <rPh sb="7" eb="9">
      <t>ギョウセイ</t>
    </rPh>
    <rPh sb="9" eb="11">
      <t>カイカク</t>
    </rPh>
    <rPh sb="11" eb="13">
      <t>スイシン</t>
    </rPh>
    <rPh sb="13" eb="15">
      <t>カイギ</t>
    </rPh>
    <rPh sb="18" eb="20">
      <t>シテキ</t>
    </rPh>
    <rPh sb="21" eb="22">
      <t>フ</t>
    </rPh>
    <rPh sb="25" eb="27">
      <t>ショルイ</t>
    </rPh>
    <rPh sb="27" eb="29">
      <t>シンサ</t>
    </rPh>
    <rPh sb="29" eb="31">
      <t>キカン</t>
    </rPh>
    <rPh sb="32" eb="34">
      <t>タンシュク</t>
    </rPh>
    <rPh sb="35" eb="37">
      <t>セイカ</t>
    </rPh>
    <rPh sb="37" eb="39">
      <t>モクヒョウ</t>
    </rPh>
    <rPh sb="42" eb="44">
      <t>セッテイ</t>
    </rPh>
    <rPh sb="54" eb="55">
      <t>ヒ</t>
    </rPh>
    <rPh sb="56" eb="57">
      <t>ツヅ</t>
    </rPh>
    <rPh sb="58" eb="60">
      <t>ジンソク</t>
    </rPh>
    <rPh sb="62" eb="64">
      <t>テキセツ</t>
    </rPh>
    <rPh sb="65" eb="67">
      <t>ソンガイ</t>
    </rPh>
    <rPh sb="70" eb="71">
      <t>ホ</t>
    </rPh>
    <rPh sb="71" eb="72">
      <t>ガク</t>
    </rPh>
    <rPh sb="73" eb="75">
      <t>シハラ</t>
    </rPh>
    <rPh sb="77" eb="78">
      <t>ツト</t>
    </rPh>
    <phoneticPr fontId="5"/>
  </si>
  <si>
    <t>参事官　出口 まきゆ</t>
    <phoneticPr fontId="5"/>
  </si>
  <si>
    <t>当該年度における保障金等の支払い見込み等を踏まえた要求額としているため。</t>
    <phoneticPr fontId="5"/>
  </si>
  <si>
    <t>執行等改善</t>
  </si>
  <si>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平成３０年度も引き続き、損害てん補額の決定に係る書類審査期間（決裁起案から書類審査を行い決裁終了まで）を短縮する成果目標を設定しているところ。</t>
    <phoneticPr fontId="5"/>
  </si>
  <si>
    <t>要求額については過去の執行状況の検証を行い、要求に当たっては実勢を反映させ、真に必要な事業費を要求しているところ。
保障事業は、法令に基づき行われる被害者救済であることから、不足が生じることは回避しなければならないところ、執行率の乖離が生じている（R3保障金約74.8%、委託費約59.6%、払戻金約72.0%）状況から、令和5年度保障金について、過去の実績を踏まえて減額の見直しを行った。委託費については、コロナ禍による受付件数の低調の状況から増加傾向へ転じる可能性があるため昨年度と同額としたところ、払戻金については、過去の払戻金実績を踏まえ不足分発生の可能性を考慮した見直しを行ったところ、それぞれについて、今後においても被害者救済に支障をきたさない範囲で精査していく。
また、書類審査期間の短縮については、迅速かつ適切な事務処理が行われるよう、引き続き適切な事業の実施を図る。</t>
    <rPh sb="16" eb="18">
      <t>ケンショウ</t>
    </rPh>
    <rPh sb="19" eb="20">
      <t>オコナ</t>
    </rPh>
    <rPh sb="22" eb="24">
      <t>ヨウキュウ</t>
    </rPh>
    <rPh sb="25" eb="26">
      <t>ア</t>
    </rPh>
    <rPh sb="58" eb="62">
      <t>ホショウジギョウ</t>
    </rPh>
    <rPh sb="64" eb="66">
      <t>ホウレイ</t>
    </rPh>
    <rPh sb="67" eb="68">
      <t>モト</t>
    </rPh>
    <rPh sb="70" eb="71">
      <t>オコナ</t>
    </rPh>
    <rPh sb="74" eb="79">
      <t>ヒガイシャキュウサイ</t>
    </rPh>
    <rPh sb="87" eb="89">
      <t>フソク</t>
    </rPh>
    <rPh sb="90" eb="91">
      <t>ショウ</t>
    </rPh>
    <rPh sb="96" eb="98">
      <t>カイヒ</t>
    </rPh>
    <rPh sb="111" eb="114">
      <t>シッコウリツ</t>
    </rPh>
    <rPh sb="115" eb="117">
      <t>カイリ</t>
    </rPh>
    <rPh sb="118" eb="119">
      <t>ショウ</t>
    </rPh>
    <rPh sb="126" eb="129">
      <t>ホショウキン</t>
    </rPh>
    <rPh sb="129" eb="130">
      <t>ヤク</t>
    </rPh>
    <rPh sb="156" eb="158">
      <t>ジョウキョウ</t>
    </rPh>
    <rPh sb="161" eb="163">
      <t>レイワ</t>
    </rPh>
    <rPh sb="164" eb="166">
      <t>ネンド</t>
    </rPh>
    <rPh sb="166" eb="169">
      <t>ホショウキン</t>
    </rPh>
    <rPh sb="174" eb="176">
      <t>カコ</t>
    </rPh>
    <rPh sb="177" eb="179">
      <t>ジッセキ</t>
    </rPh>
    <rPh sb="180" eb="181">
      <t>フ</t>
    </rPh>
    <rPh sb="184" eb="186">
      <t>ゲンガク</t>
    </rPh>
    <rPh sb="187" eb="189">
      <t>ミナオ</t>
    </rPh>
    <rPh sb="191" eb="192">
      <t>オコナ</t>
    </rPh>
    <rPh sb="195" eb="198">
      <t>イタクヒ</t>
    </rPh>
    <rPh sb="207" eb="208">
      <t>カ</t>
    </rPh>
    <rPh sb="211" eb="215">
      <t>ウケツケケンスウ</t>
    </rPh>
    <rPh sb="216" eb="218">
      <t>テイチョウ</t>
    </rPh>
    <rPh sb="219" eb="221">
      <t>ジョウキョウ</t>
    </rPh>
    <rPh sb="223" eb="227">
      <t>ゾウカケイコウ</t>
    </rPh>
    <rPh sb="228" eb="229">
      <t>テン</t>
    </rPh>
    <rPh sb="231" eb="234">
      <t>カノウセイ</t>
    </rPh>
    <rPh sb="239" eb="242">
      <t>サクネンド</t>
    </rPh>
    <rPh sb="243" eb="245">
      <t>ドウガク</t>
    </rPh>
    <rPh sb="252" eb="255">
      <t>ハライモドシキン</t>
    </rPh>
    <rPh sb="261" eb="263">
      <t>カコ</t>
    </rPh>
    <rPh sb="264" eb="269">
      <t>ハライモドシキンジッセキ</t>
    </rPh>
    <rPh sb="270" eb="271">
      <t>フ</t>
    </rPh>
    <rPh sb="273" eb="276">
      <t>フソクブン</t>
    </rPh>
    <rPh sb="276" eb="278">
      <t>ハッセイ</t>
    </rPh>
    <rPh sb="279" eb="282">
      <t>カノウセイ</t>
    </rPh>
    <rPh sb="283" eb="285">
      <t>コウリョ</t>
    </rPh>
    <rPh sb="287" eb="289">
      <t>ミナオ</t>
    </rPh>
    <rPh sb="291" eb="292">
      <t>オコナ</t>
    </rPh>
    <rPh sb="307" eb="309">
      <t>コンゴ</t>
    </rPh>
    <rPh sb="314" eb="319">
      <t>ヒガイシャキュウサイ</t>
    </rPh>
    <rPh sb="320" eb="322">
      <t>シショウ</t>
    </rPh>
    <rPh sb="328" eb="330">
      <t>ハンイ</t>
    </rPh>
    <rPh sb="331" eb="333">
      <t>セイサ</t>
    </rPh>
    <rPh sb="349" eb="351">
      <t>タンシュク</t>
    </rPh>
    <rPh sb="357" eb="359">
      <t>ジンソク</t>
    </rPh>
    <rPh sb="361" eb="363">
      <t>テキセツ</t>
    </rPh>
    <rPh sb="364" eb="368">
      <t>ジムショリ</t>
    </rPh>
    <rPh sb="369" eb="370">
      <t>オコナ</t>
    </rPh>
    <rPh sb="376" eb="377">
      <t>ヒ</t>
    </rPh>
    <rPh sb="378" eb="379">
      <t>ツヅ</t>
    </rPh>
    <rPh sb="380" eb="382">
      <t>テキセツ</t>
    </rPh>
    <rPh sb="383" eb="385">
      <t>ジギョウ</t>
    </rPh>
    <rPh sb="386" eb="388">
      <t>ジッシ</t>
    </rPh>
    <rPh sb="389" eb="390">
      <t>ハカ</t>
    </rPh>
    <phoneticPr fontId="5"/>
  </si>
  <si>
    <t>https://www.mlit.go.jp/seisakutokatsu/hyouka/seisakutokatsu_hyouka_tk_000037.html</t>
    <phoneticPr fontId="5"/>
  </si>
  <si>
    <t>P30（全体版）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</si>
</sst>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3"/>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142875</xdr:colOff>
          <xdr:row>270</xdr:row>
          <xdr:rowOff>57150</xdr:rowOff>
        </xdr:from>
        <xdr:to>
          <xdr:col>47</xdr:col>
          <xdr:colOff>190500</xdr:colOff>
          <xdr:row>298</xdr:row>
          <xdr:rowOff>152400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____.sl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723</v>
      </c>
      <c r="AK2" s="187"/>
      <c r="AL2" s="187"/>
      <c r="AM2" s="187"/>
      <c r="AN2" s="90" t="s">
        <v>365</v>
      </c>
      <c r="AO2" s="187">
        <v>21</v>
      </c>
      <c r="AP2" s="187"/>
      <c r="AQ2" s="187"/>
      <c r="AR2" s="91" t="s">
        <v>365</v>
      </c>
      <c r="AS2" s="188">
        <v>184</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797</v>
      </c>
      <c r="AR5" s="212"/>
      <c r="AS5" s="212"/>
      <c r="AT5" s="212"/>
      <c r="AU5" s="212"/>
      <c r="AV5" s="212"/>
      <c r="AW5" s="212"/>
      <c r="AX5" s="213"/>
    </row>
    <row r="6" spans="1:50" ht="39" customHeight="1" x14ac:dyDescent="0.15">
      <c r="A6" s="214" t="s">
        <v>4</v>
      </c>
      <c r="B6" s="215"/>
      <c r="C6" s="215"/>
      <c r="D6" s="215"/>
      <c r="E6" s="215"/>
      <c r="F6" s="215"/>
      <c r="G6" s="216" t="str">
        <f>入力規則等!F39</f>
        <v>自動車安全特別会計保障勘定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交通安全対策、犯罪被害者等施策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1650</v>
      </c>
      <c r="Q13" s="232"/>
      <c r="R13" s="232"/>
      <c r="S13" s="232"/>
      <c r="T13" s="232"/>
      <c r="U13" s="232"/>
      <c r="V13" s="233"/>
      <c r="W13" s="231">
        <v>1398</v>
      </c>
      <c r="X13" s="232"/>
      <c r="Y13" s="232"/>
      <c r="Z13" s="232"/>
      <c r="AA13" s="232"/>
      <c r="AB13" s="232"/>
      <c r="AC13" s="233"/>
      <c r="AD13" s="231">
        <v>1430</v>
      </c>
      <c r="AE13" s="232"/>
      <c r="AF13" s="232"/>
      <c r="AG13" s="232"/>
      <c r="AH13" s="232"/>
      <c r="AI13" s="232"/>
      <c r="AJ13" s="233"/>
      <c r="AK13" s="231">
        <v>1398</v>
      </c>
      <c r="AL13" s="232"/>
      <c r="AM13" s="232"/>
      <c r="AN13" s="232"/>
      <c r="AO13" s="232"/>
      <c r="AP13" s="232"/>
      <c r="AQ13" s="233"/>
      <c r="AR13" s="243">
        <v>1333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1650</v>
      </c>
      <c r="Q18" s="276"/>
      <c r="R18" s="276"/>
      <c r="S18" s="276"/>
      <c r="T18" s="276"/>
      <c r="U18" s="276"/>
      <c r="V18" s="277"/>
      <c r="W18" s="275">
        <f>SUM(W13:AC17)</f>
        <v>1398</v>
      </c>
      <c r="X18" s="276"/>
      <c r="Y18" s="276"/>
      <c r="Z18" s="276"/>
      <c r="AA18" s="276"/>
      <c r="AB18" s="276"/>
      <c r="AC18" s="277"/>
      <c r="AD18" s="275">
        <f>SUM(AD13:AJ17)</f>
        <v>1430</v>
      </c>
      <c r="AE18" s="276"/>
      <c r="AF18" s="276"/>
      <c r="AG18" s="276"/>
      <c r="AH18" s="276"/>
      <c r="AI18" s="276"/>
      <c r="AJ18" s="277"/>
      <c r="AK18" s="275">
        <f>SUM(AK13:AQ17)</f>
        <v>1398</v>
      </c>
      <c r="AL18" s="276"/>
      <c r="AM18" s="276"/>
      <c r="AN18" s="276"/>
      <c r="AO18" s="276"/>
      <c r="AP18" s="276"/>
      <c r="AQ18" s="277"/>
      <c r="AR18" s="275">
        <f>SUM(AR13:AX17)</f>
        <v>1333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964</v>
      </c>
      <c r="Q19" s="232"/>
      <c r="R19" s="232"/>
      <c r="S19" s="232"/>
      <c r="T19" s="232"/>
      <c r="U19" s="232"/>
      <c r="V19" s="233"/>
      <c r="W19" s="231">
        <v>774</v>
      </c>
      <c r="X19" s="232"/>
      <c r="Y19" s="232"/>
      <c r="Z19" s="232"/>
      <c r="AA19" s="232"/>
      <c r="AB19" s="232"/>
      <c r="AC19" s="233"/>
      <c r="AD19" s="231">
        <v>1001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0.58424242424242423</v>
      </c>
      <c r="Q20" s="307"/>
      <c r="R20" s="307"/>
      <c r="S20" s="307"/>
      <c r="T20" s="307"/>
      <c r="U20" s="307"/>
      <c r="V20" s="307"/>
      <c r="W20" s="307">
        <f>IF(W18=0, "-", SUM(W19)/W18)</f>
        <v>0.55364806866952787</v>
      </c>
      <c r="X20" s="307"/>
      <c r="Y20" s="307"/>
      <c r="Z20" s="307"/>
      <c r="AA20" s="307"/>
      <c r="AB20" s="307"/>
      <c r="AC20" s="307"/>
      <c r="AD20" s="307">
        <f>IF(AD18=0, "-", SUM(AD19)/AD18)</f>
        <v>0.7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0.58424242424242423</v>
      </c>
      <c r="Q21" s="307"/>
      <c r="R21" s="307"/>
      <c r="S21" s="307"/>
      <c r="T21" s="307"/>
      <c r="U21" s="307"/>
      <c r="V21" s="307"/>
      <c r="W21" s="307">
        <f>IF(W19=0, "-", SUM(W19)/SUM(W13,W14))</f>
        <v>0.55364806866952787</v>
      </c>
      <c r="X21" s="307"/>
      <c r="Y21" s="307"/>
      <c r="Z21" s="307"/>
      <c r="AA21" s="307"/>
      <c r="AB21" s="307"/>
      <c r="AC21" s="307"/>
      <c r="AD21" s="307">
        <f>IF(AD19=0, "-", SUM(AD19)/SUM(AD13,AD14))</f>
        <v>0.7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1110</v>
      </c>
      <c r="Q23" s="244"/>
      <c r="R23" s="244"/>
      <c r="S23" s="244"/>
      <c r="T23" s="244"/>
      <c r="U23" s="244"/>
      <c r="V23" s="295"/>
      <c r="W23" s="243">
        <v>1044</v>
      </c>
      <c r="X23" s="244"/>
      <c r="Y23" s="244"/>
      <c r="Z23" s="244"/>
      <c r="AA23" s="244"/>
      <c r="AB23" s="244"/>
      <c r="AC23" s="295"/>
      <c r="AD23" s="296" t="s">
        <v>798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287</v>
      </c>
      <c r="Q24" s="232"/>
      <c r="R24" s="232"/>
      <c r="S24" s="232"/>
      <c r="T24" s="232"/>
      <c r="U24" s="232"/>
      <c r="V24" s="233"/>
      <c r="W24" s="231">
        <v>287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699</v>
      </c>
      <c r="H25" s="303"/>
      <c r="I25" s="303"/>
      <c r="J25" s="303"/>
      <c r="K25" s="303"/>
      <c r="L25" s="303"/>
      <c r="M25" s="303"/>
      <c r="N25" s="303"/>
      <c r="O25" s="304"/>
      <c r="P25" s="231">
        <v>1</v>
      </c>
      <c r="Q25" s="232"/>
      <c r="R25" s="232"/>
      <c r="S25" s="232"/>
      <c r="T25" s="232"/>
      <c r="U25" s="232"/>
      <c r="V25" s="233"/>
      <c r="W25" s="231">
        <v>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696</v>
      </c>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696</v>
      </c>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1398</v>
      </c>
      <c r="Q29" s="346"/>
      <c r="R29" s="346"/>
      <c r="S29" s="346"/>
      <c r="T29" s="346"/>
      <c r="U29" s="346"/>
      <c r="V29" s="347"/>
      <c r="W29" s="348">
        <f>AR13</f>
        <v>1333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722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2"/>
      <c r="C32" s="332"/>
      <c r="D32" s="332"/>
      <c r="E32" s="332"/>
      <c r="F32" s="333"/>
      <c r="G32" s="372" t="s">
        <v>792</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702</v>
      </c>
      <c r="AC32" s="385"/>
      <c r="AD32" s="385"/>
      <c r="AE32" s="386">
        <v>-0.6</v>
      </c>
      <c r="AF32" s="386"/>
      <c r="AG32" s="386"/>
      <c r="AH32" s="386"/>
      <c r="AI32" s="386">
        <v>1.1000000000000001</v>
      </c>
      <c r="AJ32" s="386"/>
      <c r="AK32" s="386"/>
      <c r="AL32" s="386"/>
      <c r="AM32" s="386">
        <v>-0.6</v>
      </c>
      <c r="AN32" s="386"/>
      <c r="AO32" s="386"/>
      <c r="AP32" s="386"/>
      <c r="AQ32" s="413" t="s">
        <v>791</v>
      </c>
      <c r="AR32" s="386"/>
      <c r="AS32" s="386"/>
      <c r="AT32" s="386"/>
      <c r="AU32" s="404" t="s">
        <v>791</v>
      </c>
      <c r="AV32" s="420"/>
      <c r="AW32" s="420"/>
      <c r="AX32" s="421"/>
    </row>
    <row r="33" spans="1:51" ht="158.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0</v>
      </c>
      <c r="AF33" s="386"/>
      <c r="AG33" s="386"/>
      <c r="AH33" s="386"/>
      <c r="AI33" s="386">
        <v>0</v>
      </c>
      <c r="AJ33" s="386"/>
      <c r="AK33" s="386"/>
      <c r="AL33" s="386"/>
      <c r="AM33" s="386">
        <v>0</v>
      </c>
      <c r="AN33" s="386"/>
      <c r="AO33" s="386"/>
      <c r="AP33" s="386"/>
      <c r="AQ33" s="386">
        <v>0</v>
      </c>
      <c r="AR33" s="386"/>
      <c r="AS33" s="386"/>
      <c r="AT33" s="386"/>
      <c r="AU33" s="404" t="s">
        <v>791</v>
      </c>
      <c r="AV33" s="420"/>
      <c r="AW33" s="420"/>
      <c r="AX33" s="421"/>
    </row>
    <row r="34" spans="1:51" ht="23.25" customHeight="1" x14ac:dyDescent="0.15">
      <c r="A34" s="451" t="s">
        <v>663</v>
      </c>
      <c r="B34" s="452"/>
      <c r="C34" s="452"/>
      <c r="D34" s="452"/>
      <c r="E34" s="452"/>
      <c r="F34" s="453"/>
      <c r="G34" s="238" t="s">
        <v>664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663</v>
      </c>
      <c r="Z35" s="435"/>
      <c r="AA35" s="436"/>
      <c r="AB35" s="437" t="s">
        <v>705</v>
      </c>
      <c r="AC35" s="438"/>
      <c r="AD35" s="439"/>
      <c r="AE35" s="413">
        <v>1144047</v>
      </c>
      <c r="AF35" s="413"/>
      <c r="AG35" s="413"/>
      <c r="AH35" s="413"/>
      <c r="AI35" s="413">
        <v>1285316.5915492999</v>
      </c>
      <c r="AJ35" s="413"/>
      <c r="AK35" s="413"/>
      <c r="AL35" s="413"/>
      <c r="AM35" s="413">
        <f>830235263/509</f>
        <v>1631110.5363457759</v>
      </c>
      <c r="AN35" s="413"/>
      <c r="AO35" s="413"/>
      <c r="AP35" s="413"/>
      <c r="AQ35" s="404">
        <f>1110246000/678</f>
        <v>1637530.9734513275</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706</v>
      </c>
      <c r="AC36" s="441"/>
      <c r="AD36" s="442"/>
      <c r="AE36" s="443" t="s">
        <v>784</v>
      </c>
      <c r="AF36" s="443"/>
      <c r="AG36" s="443"/>
      <c r="AH36" s="443"/>
      <c r="AI36" s="443" t="s">
        <v>785</v>
      </c>
      <c r="AJ36" s="443"/>
      <c r="AK36" s="443"/>
      <c r="AL36" s="443"/>
      <c r="AM36" s="443" t="s">
        <v>719</v>
      </c>
      <c r="AN36" s="443"/>
      <c r="AO36" s="443"/>
      <c r="AP36" s="443"/>
      <c r="AQ36" s="443" t="s">
        <v>786</v>
      </c>
      <c r="AR36" s="443"/>
      <c r="AS36" s="443"/>
      <c r="AT36" s="443"/>
      <c r="AU36" s="443"/>
      <c r="AV36" s="443"/>
      <c r="AW36" s="443"/>
      <c r="AX36" s="445"/>
    </row>
    <row r="37" spans="1:51" ht="18.75" customHeight="1" x14ac:dyDescent="0.15">
      <c r="A37" s="481" t="s">
        <v>314</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498</v>
      </c>
      <c r="AF37" s="499"/>
      <c r="AG37" s="499"/>
      <c r="AH37" s="500"/>
      <c r="AI37" s="503" t="s">
        <v>650</v>
      </c>
      <c r="AJ37" s="503"/>
      <c r="AK37" s="503"/>
      <c r="AL37" s="498"/>
      <c r="AM37" s="503" t="s">
        <v>466</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696</v>
      </c>
      <c r="AR38" s="447"/>
      <c r="AS38" s="448" t="s">
        <v>224</v>
      </c>
      <c r="AT38" s="449"/>
      <c r="AU38" s="450">
        <v>4</v>
      </c>
      <c r="AV38" s="450"/>
      <c r="AW38" s="339" t="s">
        <v>170</v>
      </c>
      <c r="AX38" s="344"/>
    </row>
    <row r="39" spans="1:51" ht="23.25" customHeight="1" x14ac:dyDescent="0.15">
      <c r="A39" s="487"/>
      <c r="B39" s="485"/>
      <c r="C39" s="485"/>
      <c r="D39" s="485"/>
      <c r="E39" s="485"/>
      <c r="F39" s="486"/>
      <c r="G39" s="389" t="s">
        <v>700</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702</v>
      </c>
      <c r="AC39" s="403"/>
      <c r="AD39" s="403"/>
      <c r="AE39" s="404">
        <v>15.3</v>
      </c>
      <c r="AF39" s="387"/>
      <c r="AG39" s="387"/>
      <c r="AH39" s="387"/>
      <c r="AI39" s="404">
        <v>14.2</v>
      </c>
      <c r="AJ39" s="387"/>
      <c r="AK39" s="387"/>
      <c r="AL39" s="387"/>
      <c r="AM39" s="404">
        <v>14.8</v>
      </c>
      <c r="AN39" s="387"/>
      <c r="AO39" s="387"/>
      <c r="AP39" s="387"/>
      <c r="AQ39" s="406" t="s">
        <v>696</v>
      </c>
      <c r="AR39" s="407"/>
      <c r="AS39" s="407"/>
      <c r="AT39" s="408"/>
      <c r="AU39" s="387"/>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702</v>
      </c>
      <c r="AC40" s="462"/>
      <c r="AD40" s="462"/>
      <c r="AE40" s="404">
        <v>17</v>
      </c>
      <c r="AF40" s="387"/>
      <c r="AG40" s="387"/>
      <c r="AH40" s="387"/>
      <c r="AI40" s="404">
        <v>17</v>
      </c>
      <c r="AJ40" s="387"/>
      <c r="AK40" s="387"/>
      <c r="AL40" s="387"/>
      <c r="AM40" s="404">
        <v>15</v>
      </c>
      <c r="AN40" s="387"/>
      <c r="AO40" s="387"/>
      <c r="AP40" s="387"/>
      <c r="AQ40" s="406" t="s">
        <v>696</v>
      </c>
      <c r="AR40" s="407"/>
      <c r="AS40" s="407"/>
      <c r="AT40" s="408"/>
      <c r="AU40" s="387">
        <v>15</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f>ROUND(((AE40-AE39+AE40)/AE40)*100,0)</f>
        <v>110</v>
      </c>
      <c r="AF41" s="387"/>
      <c r="AG41" s="387"/>
      <c r="AH41" s="387"/>
      <c r="AI41" s="404">
        <f>ROUND(((AI40-AI39+AI40)/AI40)*100,0)</f>
        <v>116</v>
      </c>
      <c r="AJ41" s="387"/>
      <c r="AK41" s="387"/>
      <c r="AL41" s="387"/>
      <c r="AM41" s="404">
        <f>ROUND(((AM40-AM39+AM40)/AM40)*100,0)</f>
        <v>101</v>
      </c>
      <c r="AN41" s="387"/>
      <c r="AO41" s="387"/>
      <c r="AP41" s="387"/>
      <c r="AQ41" s="406" t="s">
        <v>696</v>
      </c>
      <c r="AR41" s="407"/>
      <c r="AS41" s="407"/>
      <c r="AT41" s="408"/>
      <c r="AU41" s="387"/>
      <c r="AV41" s="387"/>
      <c r="AW41" s="387"/>
      <c r="AX41" s="388"/>
    </row>
    <row r="42" spans="1:51" ht="33" customHeight="1" x14ac:dyDescent="0.15">
      <c r="A42" s="475" t="s">
        <v>341</v>
      </c>
      <c r="B42" s="470"/>
      <c r="C42" s="470"/>
      <c r="D42" s="470"/>
      <c r="E42" s="470"/>
      <c r="F42" s="471"/>
      <c r="G42" s="511" t="s">
        <v>775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498</v>
      </c>
      <c r="AF49" s="430"/>
      <c r="AG49" s="430"/>
      <c r="AH49" s="430"/>
      <c r="AI49" s="430" t="s">
        <v>650</v>
      </c>
      <c r="AJ49" s="430"/>
      <c r="AK49" s="430"/>
      <c r="AL49" s="430"/>
      <c r="AM49" s="430" t="s">
        <v>466</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498</v>
      </c>
      <c r="AF54" s="430"/>
      <c r="AG54" s="430"/>
      <c r="AH54" s="430"/>
      <c r="AI54" s="430" t="s">
        <v>650</v>
      </c>
      <c r="AJ54" s="430"/>
      <c r="AK54" s="430"/>
      <c r="AL54" s="430"/>
      <c r="AM54" s="430" t="s">
        <v>466</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498</v>
      </c>
      <c r="AF59" s="430"/>
      <c r="AG59" s="430"/>
      <c r="AH59" s="430"/>
      <c r="AI59" s="430" t="s">
        <v>650</v>
      </c>
      <c r="AJ59" s="430"/>
      <c r="AK59" s="430"/>
      <c r="AL59" s="430"/>
      <c r="AM59" s="430" t="s">
        <v>466</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663</v>
      </c>
      <c r="B68" s="452"/>
      <c r="C68" s="452"/>
      <c r="D68" s="452"/>
      <c r="E68" s="452"/>
      <c r="F68" s="453"/>
      <c r="G68" s="238" t="s">
        <v>664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314</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498</v>
      </c>
      <c r="AF71" s="430"/>
      <c r="AG71" s="430"/>
      <c r="AH71" s="430"/>
      <c r="AI71" s="430" t="s">
        <v>650</v>
      </c>
      <c r="AJ71" s="430"/>
      <c r="AK71" s="430"/>
      <c r="AL71" s="430"/>
      <c r="AM71" s="430" t="s">
        <v>466</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341</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498</v>
      </c>
      <c r="AF83" s="430"/>
      <c r="AG83" s="430"/>
      <c r="AH83" s="430"/>
      <c r="AI83" s="430" t="s">
        <v>650</v>
      </c>
      <c r="AJ83" s="430"/>
      <c r="AK83" s="430"/>
      <c r="AL83" s="430"/>
      <c r="AM83" s="430" t="s">
        <v>466</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498</v>
      </c>
      <c r="AF88" s="430"/>
      <c r="AG88" s="430"/>
      <c r="AH88" s="430"/>
      <c r="AI88" s="430" t="s">
        <v>650</v>
      </c>
      <c r="AJ88" s="430"/>
      <c r="AK88" s="430"/>
      <c r="AL88" s="430"/>
      <c r="AM88" s="430" t="s">
        <v>466</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498</v>
      </c>
      <c r="AF93" s="430"/>
      <c r="AG93" s="430"/>
      <c r="AH93" s="430"/>
      <c r="AI93" s="430" t="s">
        <v>650</v>
      </c>
      <c r="AJ93" s="430"/>
      <c r="AK93" s="430"/>
      <c r="AL93" s="430"/>
      <c r="AM93" s="430" t="s">
        <v>466</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663</v>
      </c>
      <c r="B102" s="356"/>
      <c r="C102" s="356"/>
      <c r="D102" s="356"/>
      <c r="E102" s="356"/>
      <c r="F102" s="476"/>
      <c r="G102" s="238" t="s">
        <v>664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314</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498</v>
      </c>
      <c r="AF105" s="430"/>
      <c r="AG105" s="430"/>
      <c r="AH105" s="430"/>
      <c r="AI105" s="430" t="s">
        <v>650</v>
      </c>
      <c r="AJ105" s="430"/>
      <c r="AK105" s="430"/>
      <c r="AL105" s="430"/>
      <c r="AM105" s="430" t="s">
        <v>466</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341</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498</v>
      </c>
      <c r="AF117" s="430"/>
      <c r="AG117" s="430"/>
      <c r="AH117" s="430"/>
      <c r="AI117" s="430" t="s">
        <v>650</v>
      </c>
      <c r="AJ117" s="430"/>
      <c r="AK117" s="430"/>
      <c r="AL117" s="430"/>
      <c r="AM117" s="430" t="s">
        <v>466</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498</v>
      </c>
      <c r="AF122" s="430"/>
      <c r="AG122" s="430"/>
      <c r="AH122" s="430"/>
      <c r="AI122" s="430" t="s">
        <v>650</v>
      </c>
      <c r="AJ122" s="430"/>
      <c r="AK122" s="430"/>
      <c r="AL122" s="430"/>
      <c r="AM122" s="430" t="s">
        <v>466</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498</v>
      </c>
      <c r="AF127" s="430"/>
      <c r="AG127" s="430"/>
      <c r="AH127" s="430"/>
      <c r="AI127" s="430" t="s">
        <v>650</v>
      </c>
      <c r="AJ127" s="430"/>
      <c r="AK127" s="430"/>
      <c r="AL127" s="430"/>
      <c r="AM127" s="430" t="s">
        <v>466</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663</v>
      </c>
      <c r="B136" s="356"/>
      <c r="C136" s="356"/>
      <c r="D136" s="356"/>
      <c r="E136" s="356"/>
      <c r="F136" s="476"/>
      <c r="G136" s="238" t="s">
        <v>664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314</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498</v>
      </c>
      <c r="AF139" s="430"/>
      <c r="AG139" s="430"/>
      <c r="AH139" s="430"/>
      <c r="AI139" s="430" t="s">
        <v>650</v>
      </c>
      <c r="AJ139" s="430"/>
      <c r="AK139" s="430"/>
      <c r="AL139" s="430"/>
      <c r="AM139" s="430" t="s">
        <v>466</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341</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498</v>
      </c>
      <c r="AF151" s="430"/>
      <c r="AG151" s="430"/>
      <c r="AH151" s="430"/>
      <c r="AI151" s="430" t="s">
        <v>650</v>
      </c>
      <c r="AJ151" s="430"/>
      <c r="AK151" s="430"/>
      <c r="AL151" s="430"/>
      <c r="AM151" s="430" t="s">
        <v>466</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498</v>
      </c>
      <c r="AF156" s="430"/>
      <c r="AG156" s="430"/>
      <c r="AH156" s="430"/>
      <c r="AI156" s="430" t="s">
        <v>650</v>
      </c>
      <c r="AJ156" s="430"/>
      <c r="AK156" s="430"/>
      <c r="AL156" s="430"/>
      <c r="AM156" s="430" t="s">
        <v>466</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498</v>
      </c>
      <c r="AF161" s="430"/>
      <c r="AG161" s="430"/>
      <c r="AH161" s="430"/>
      <c r="AI161" s="430" t="s">
        <v>650</v>
      </c>
      <c r="AJ161" s="430"/>
      <c r="AK161" s="430"/>
      <c r="AL161" s="430"/>
      <c r="AM161" s="430" t="s">
        <v>466</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663</v>
      </c>
      <c r="B170" s="356"/>
      <c r="C170" s="356"/>
      <c r="D170" s="356"/>
      <c r="E170" s="356"/>
      <c r="F170" s="476"/>
      <c r="G170" s="238" t="s">
        <v>664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314</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498</v>
      </c>
      <c r="AF173" s="430"/>
      <c r="AG173" s="430"/>
      <c r="AH173" s="430"/>
      <c r="AI173" s="430" t="s">
        <v>650</v>
      </c>
      <c r="AJ173" s="430"/>
      <c r="AK173" s="430"/>
      <c r="AL173" s="430"/>
      <c r="AM173" s="430" t="s">
        <v>466</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341</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498</v>
      </c>
      <c r="AF185" s="430"/>
      <c r="AG185" s="430"/>
      <c r="AH185" s="430"/>
      <c r="AI185" s="430" t="s">
        <v>650</v>
      </c>
      <c r="AJ185" s="430"/>
      <c r="AK185" s="430"/>
      <c r="AL185" s="430"/>
      <c r="AM185" s="430" t="s">
        <v>466</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498</v>
      </c>
      <c r="AF190" s="430"/>
      <c r="AG190" s="430"/>
      <c r="AH190" s="430"/>
      <c r="AI190" s="430" t="s">
        <v>650</v>
      </c>
      <c r="AJ190" s="430"/>
      <c r="AK190" s="430"/>
      <c r="AL190" s="430"/>
      <c r="AM190" s="430" t="s">
        <v>466</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498</v>
      </c>
      <c r="AF195" s="430"/>
      <c r="AG195" s="430"/>
      <c r="AH195" s="430"/>
      <c r="AI195" s="430" t="s">
        <v>650</v>
      </c>
      <c r="AJ195" s="430"/>
      <c r="AK195" s="430"/>
      <c r="AL195" s="430"/>
      <c r="AM195" s="430" t="s">
        <v>466</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315</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311</v>
      </c>
      <c r="X200" s="569"/>
      <c r="Y200" s="572"/>
      <c r="Z200" s="572"/>
      <c r="AA200" s="573"/>
      <c r="AB200" s="566" t="s">
        <v>11</v>
      </c>
      <c r="AC200" s="563"/>
      <c r="AD200" s="564"/>
      <c r="AE200" s="430" t="s">
        <v>498</v>
      </c>
      <c r="AF200" s="430"/>
      <c r="AG200" s="430"/>
      <c r="AH200" s="430"/>
      <c r="AI200" s="430" t="s">
        <v>650</v>
      </c>
      <c r="AJ200" s="430"/>
      <c r="AK200" s="430"/>
      <c r="AL200" s="430"/>
      <c r="AM200" s="430" t="s">
        <v>466</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331</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331</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332</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319</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330</v>
      </c>
      <c r="X205" s="590"/>
      <c r="Y205" s="554" t="s">
        <v>12</v>
      </c>
      <c r="Z205" s="554"/>
      <c r="AA205" s="555"/>
      <c r="AB205" s="556" t="s">
        <v>331</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331</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332</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315</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498</v>
      </c>
      <c r="AF208" s="151"/>
      <c r="AG208" s="151"/>
      <c r="AH208" s="151"/>
      <c r="AI208" s="430" t="s">
        <v>650</v>
      </c>
      <c r="AJ208" s="430"/>
      <c r="AK208" s="430"/>
      <c r="AL208" s="430"/>
      <c r="AM208" s="430" t="s">
        <v>466</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344</v>
      </c>
      <c r="B213" s="660"/>
      <c r="C213" s="660"/>
      <c r="D213" s="660"/>
      <c r="E213" s="584" t="s">
        <v>303</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310</v>
      </c>
      <c r="AP214" s="676"/>
      <c r="AQ214" s="676"/>
      <c r="AR214" s="96" t="s">
        <v>309</v>
      </c>
      <c r="AS214" s="675"/>
      <c r="AT214" s="676"/>
      <c r="AU214" s="676"/>
      <c r="AV214" s="676"/>
      <c r="AW214" s="676"/>
      <c r="AX214" s="677"/>
      <c r="AY214">
        <f>COUNTIF($AR$214,"☑")</f>
        <v>0</v>
      </c>
    </row>
    <row r="215" spans="1:51" ht="45" customHeight="1" x14ac:dyDescent="0.15">
      <c r="A215" s="665" t="s">
        <v>364</v>
      </c>
      <c r="B215" s="666"/>
      <c r="C215" s="668" t="s">
        <v>227</v>
      </c>
      <c r="D215" s="666"/>
      <c r="E215" s="669" t="s">
        <v>243</v>
      </c>
      <c r="F215" s="670"/>
      <c r="G215" s="671" t="s">
        <v>717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718</v>
      </c>
      <c r="H216" s="154"/>
      <c r="I216" s="154"/>
      <c r="J216" s="154"/>
      <c r="K216" s="154"/>
      <c r="L216" s="154"/>
      <c r="M216" s="154"/>
      <c r="N216" s="154"/>
      <c r="O216" s="154"/>
      <c r="P216" s="154"/>
      <c r="Q216" s="154"/>
      <c r="R216" s="154"/>
      <c r="S216" s="154"/>
      <c r="T216" s="154"/>
      <c r="U216" s="154"/>
      <c r="V216" s="155"/>
      <c r="W216" s="643" t="s">
        <v>668</v>
      </c>
      <c r="X216" s="644"/>
      <c r="Y216" s="644"/>
      <c r="Z216" s="644"/>
      <c r="AA216" s="645"/>
      <c r="AB216" s="646" t="s">
        <v>802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669</v>
      </c>
      <c r="X217" s="650"/>
      <c r="Y217" s="650"/>
      <c r="Z217" s="650"/>
      <c r="AA217" s="651"/>
      <c r="AB217" s="646" t="s">
        <v>803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681</v>
      </c>
      <c r="D218" s="653"/>
      <c r="E218" s="469" t="s">
        <v>360</v>
      </c>
      <c r="F218" s="471"/>
      <c r="G218" s="633" t="s">
        <v>230</v>
      </c>
      <c r="H218" s="634"/>
      <c r="I218" s="634"/>
      <c r="J218" s="656" t="s">
        <v>696</v>
      </c>
      <c r="K218" s="657"/>
      <c r="L218" s="657"/>
      <c r="M218" s="657"/>
      <c r="N218" s="657"/>
      <c r="O218" s="657"/>
      <c r="P218" s="657"/>
      <c r="Q218" s="657"/>
      <c r="R218" s="657"/>
      <c r="S218" s="657"/>
      <c r="T218" s="658"/>
      <c r="U218" s="631" t="s">
        <v>793</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682</v>
      </c>
      <c r="H219" s="634"/>
      <c r="I219" s="634"/>
      <c r="J219" s="634"/>
      <c r="K219" s="634"/>
      <c r="L219" s="634"/>
      <c r="M219" s="634"/>
      <c r="N219" s="634"/>
      <c r="O219" s="634"/>
      <c r="P219" s="634"/>
      <c r="Q219" s="634"/>
      <c r="R219" s="634"/>
      <c r="S219" s="634"/>
      <c r="T219" s="634"/>
      <c r="U219" s="630" t="s">
        <v>793</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669</v>
      </c>
      <c r="H220" s="634"/>
      <c r="I220" s="634"/>
      <c r="J220" s="634"/>
      <c r="K220" s="634"/>
      <c r="L220" s="634"/>
      <c r="M220" s="634"/>
      <c r="N220" s="634"/>
      <c r="O220" s="634"/>
      <c r="P220" s="634"/>
      <c r="Q220" s="634"/>
      <c r="R220" s="634"/>
      <c r="S220" s="634"/>
      <c r="T220" s="634"/>
      <c r="U220" s="159" t="s">
        <v>793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0"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716</v>
      </c>
      <c r="AE223" s="721"/>
      <c r="AF223" s="721"/>
      <c r="AG223" s="722" t="s">
        <v>724</v>
      </c>
      <c r="AH223" s="723"/>
      <c r="AI223" s="723"/>
      <c r="AJ223" s="723"/>
      <c r="AK223" s="723"/>
      <c r="AL223" s="723"/>
      <c r="AM223" s="723"/>
      <c r="AN223" s="723"/>
      <c r="AO223" s="723"/>
      <c r="AP223" s="723"/>
      <c r="AQ223" s="723"/>
      <c r="AR223" s="723"/>
      <c r="AS223" s="723"/>
      <c r="AT223" s="723"/>
      <c r="AU223" s="723"/>
      <c r="AV223" s="723"/>
      <c r="AW223" s="723"/>
      <c r="AX223" s="724"/>
    </row>
    <row r="224" spans="1:51" ht="60"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716</v>
      </c>
      <c r="AE224" s="702"/>
      <c r="AF224" s="702"/>
      <c r="AG224" s="728" t="s">
        <v>725</v>
      </c>
      <c r="AH224" s="729"/>
      <c r="AI224" s="729"/>
      <c r="AJ224" s="729"/>
      <c r="AK224" s="729"/>
      <c r="AL224" s="729"/>
      <c r="AM224" s="729"/>
      <c r="AN224" s="729"/>
      <c r="AO224" s="729"/>
      <c r="AP224" s="729"/>
      <c r="AQ224" s="729"/>
      <c r="AR224" s="729"/>
      <c r="AS224" s="729"/>
      <c r="AT224" s="729"/>
      <c r="AU224" s="729"/>
      <c r="AV224" s="729"/>
      <c r="AW224" s="729"/>
      <c r="AX224" s="730"/>
    </row>
    <row r="225" spans="1:50" ht="60"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716</v>
      </c>
      <c r="AE225" s="735"/>
      <c r="AF225" s="735"/>
      <c r="AG225" s="692" t="s">
        <v>726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727</v>
      </c>
      <c r="AE226" s="689"/>
      <c r="AF226" s="689"/>
      <c r="AG226" s="690"/>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727</v>
      </c>
      <c r="AE229" s="754"/>
      <c r="AF229" s="754"/>
      <c r="AG229" s="755" t="s">
        <v>696</v>
      </c>
      <c r="AH229" s="756"/>
      <c r="AI229" s="756"/>
      <c r="AJ229" s="756"/>
      <c r="AK229" s="756"/>
      <c r="AL229" s="756"/>
      <c r="AM229" s="756"/>
      <c r="AN229" s="756"/>
      <c r="AO229" s="756"/>
      <c r="AP229" s="756"/>
      <c r="AQ229" s="756"/>
      <c r="AR229" s="756"/>
      <c r="AS229" s="756"/>
      <c r="AT229" s="756"/>
      <c r="AU229" s="756"/>
      <c r="AV229" s="756"/>
      <c r="AW229" s="756"/>
      <c r="AX229" s="757"/>
    </row>
    <row r="230" spans="1:50" ht="50.1"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716</v>
      </c>
      <c r="AE230" s="702"/>
      <c r="AF230" s="702"/>
      <c r="AG230" s="728" t="s">
        <v>729</v>
      </c>
      <c r="AH230" s="729"/>
      <c r="AI230" s="729"/>
      <c r="AJ230" s="729"/>
      <c r="AK230" s="729"/>
      <c r="AL230" s="729"/>
      <c r="AM230" s="729"/>
      <c r="AN230" s="729"/>
      <c r="AO230" s="729"/>
      <c r="AP230" s="729"/>
      <c r="AQ230" s="729"/>
      <c r="AR230" s="729"/>
      <c r="AS230" s="729"/>
      <c r="AT230" s="729"/>
      <c r="AU230" s="729"/>
      <c r="AV230" s="729"/>
      <c r="AW230" s="729"/>
      <c r="AX230" s="730"/>
    </row>
    <row r="231" spans="1:50" ht="50.1"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716</v>
      </c>
      <c r="AE231" s="702"/>
      <c r="AF231" s="702"/>
      <c r="AG231" s="728" t="s">
        <v>730</v>
      </c>
      <c r="AH231" s="729"/>
      <c r="AI231" s="729"/>
      <c r="AJ231" s="729"/>
      <c r="AK231" s="729"/>
      <c r="AL231" s="729"/>
      <c r="AM231" s="729"/>
      <c r="AN231" s="729"/>
      <c r="AO231" s="729"/>
      <c r="AP231" s="729"/>
      <c r="AQ231" s="729"/>
      <c r="AR231" s="729"/>
      <c r="AS231" s="729"/>
      <c r="AT231" s="729"/>
      <c r="AU231" s="729"/>
      <c r="AV231" s="729"/>
      <c r="AW231" s="729"/>
      <c r="AX231" s="730"/>
    </row>
    <row r="232" spans="1:50" ht="50.1"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716</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50.1" customHeight="1" x14ac:dyDescent="0.15">
      <c r="A233" s="679"/>
      <c r="B233" s="681"/>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716</v>
      </c>
      <c r="AE233" s="735"/>
      <c r="AF233" s="735"/>
      <c r="AG233" s="750" t="s">
        <v>731</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727</v>
      </c>
      <c r="AE234" s="702"/>
      <c r="AF234" s="703"/>
      <c r="AG234" s="728" t="s">
        <v>696</v>
      </c>
      <c r="AH234" s="729"/>
      <c r="AI234" s="729"/>
      <c r="AJ234" s="729"/>
      <c r="AK234" s="729"/>
      <c r="AL234" s="729"/>
      <c r="AM234" s="729"/>
      <c r="AN234" s="729"/>
      <c r="AO234" s="729"/>
      <c r="AP234" s="729"/>
      <c r="AQ234" s="729"/>
      <c r="AR234" s="729"/>
      <c r="AS234" s="729"/>
      <c r="AT234" s="729"/>
      <c r="AU234" s="729"/>
      <c r="AV234" s="729"/>
      <c r="AW234" s="729"/>
      <c r="AX234" s="730"/>
    </row>
    <row r="235" spans="1:50" ht="80.099999999999994" customHeight="1" x14ac:dyDescent="0.15">
      <c r="A235" s="682"/>
      <c r="B235" s="683"/>
      <c r="C235" s="739" t="s">
        <v>300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716</v>
      </c>
      <c r="AE235" s="743"/>
      <c r="AF235" s="744"/>
      <c r="AG235" s="745" t="s">
        <v>732</v>
      </c>
      <c r="AH235" s="746"/>
      <c r="AI235" s="746"/>
      <c r="AJ235" s="746"/>
      <c r="AK235" s="746"/>
      <c r="AL235" s="746"/>
      <c r="AM235" s="746"/>
      <c r="AN235" s="746"/>
      <c r="AO235" s="746"/>
      <c r="AP235" s="746"/>
      <c r="AQ235" s="746"/>
      <c r="AR235" s="746"/>
      <c r="AS235" s="746"/>
      <c r="AT235" s="746"/>
      <c r="AU235" s="746"/>
      <c r="AV235" s="746"/>
      <c r="AW235" s="746"/>
      <c r="AX235" s="747"/>
    </row>
    <row r="236" spans="1:50" ht="60" customHeight="1" x14ac:dyDescent="0.15">
      <c r="A236" s="137"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716</v>
      </c>
      <c r="AE236" s="754"/>
      <c r="AF236" s="764"/>
      <c r="AG236" s="755" t="s">
        <v>733</v>
      </c>
      <c r="AH236" s="756"/>
      <c r="AI236" s="756"/>
      <c r="AJ236" s="756"/>
      <c r="AK236" s="756"/>
      <c r="AL236" s="756"/>
      <c r="AM236" s="756"/>
      <c r="AN236" s="756"/>
      <c r="AO236" s="756"/>
      <c r="AP236" s="756"/>
      <c r="AQ236" s="756"/>
      <c r="AR236" s="756"/>
      <c r="AS236" s="756"/>
      <c r="AT236" s="756"/>
      <c r="AU236" s="756"/>
      <c r="AV236" s="756"/>
      <c r="AW236" s="756"/>
      <c r="AX236" s="757"/>
    </row>
    <row r="237" spans="1:50" ht="60"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716</v>
      </c>
      <c r="AE237" s="769"/>
      <c r="AF237" s="769"/>
      <c r="AG237" s="728" t="s">
        <v>734</v>
      </c>
      <c r="AH237" s="729"/>
      <c r="AI237" s="729"/>
      <c r="AJ237" s="729"/>
      <c r="AK237" s="729"/>
      <c r="AL237" s="729"/>
      <c r="AM237" s="729"/>
      <c r="AN237" s="729"/>
      <c r="AO237" s="729"/>
      <c r="AP237" s="729"/>
      <c r="AQ237" s="729"/>
      <c r="AR237" s="729"/>
      <c r="AS237" s="729"/>
      <c r="AT237" s="729"/>
      <c r="AU237" s="729"/>
      <c r="AV237" s="729"/>
      <c r="AW237" s="729"/>
      <c r="AX237" s="730"/>
    </row>
    <row r="238" spans="1:50" ht="60"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716</v>
      </c>
      <c r="AE238" s="702"/>
      <c r="AF238" s="702"/>
      <c r="AG238" s="728" t="s">
        <v>735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727</v>
      </c>
      <c r="AE239" s="702"/>
      <c r="AF239" s="702"/>
      <c r="AG239" s="758" t="s">
        <v>696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727</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796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09.5" customHeight="1" thickBot="1" x14ac:dyDescent="0.2">
      <c r="A254" s="133" t="s">
        <v>799</v>
      </c>
      <c r="B254" s="134"/>
      <c r="C254" s="134"/>
      <c r="D254" s="134"/>
      <c r="E254" s="135"/>
      <c r="F254" s="789" t="s">
        <v>801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800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316</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358</v>
      </c>
      <c r="B258" s="800"/>
      <c r="C258" s="800"/>
      <c r="D258" s="801"/>
      <c r="E258" s="785" t="s">
        <v>708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357</v>
      </c>
      <c r="B259" s="151"/>
      <c r="C259" s="151"/>
      <c r="D259" s="151"/>
      <c r="E259" s="785" t="s">
        <v>709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356</v>
      </c>
      <c r="B260" s="151"/>
      <c r="C260" s="151"/>
      <c r="D260" s="151"/>
      <c r="E260" s="785" t="s">
        <v>710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355</v>
      </c>
      <c r="B261" s="151"/>
      <c r="C261" s="151"/>
      <c r="D261" s="151"/>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354</v>
      </c>
      <c r="B262" s="151"/>
      <c r="C262" s="151"/>
      <c r="D262" s="151"/>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353</v>
      </c>
      <c r="B263" s="151"/>
      <c r="C263" s="151"/>
      <c r="D263" s="151"/>
      <c r="E263" s="785" t="s">
        <v>713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352</v>
      </c>
      <c r="B264" s="151"/>
      <c r="C264" s="151"/>
      <c r="D264" s="151"/>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351</v>
      </c>
      <c r="B265" s="151"/>
      <c r="C265" s="151"/>
      <c r="D265" s="151"/>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498</v>
      </c>
      <c r="B266" s="151"/>
      <c r="C266" s="151"/>
      <c r="D266" s="151"/>
      <c r="E266" s="804" t="s">
        <v>689</v>
      </c>
      <c r="F266" s="805"/>
      <c r="G266" s="805"/>
      <c r="H266" s="92" t="str">
        <f>IF(E266="","","-")</f>
        <v>-</v>
      </c>
      <c r="I266" s="805"/>
      <c r="J266" s="805"/>
      <c r="K266" s="92" t="str">
        <f>IF(I266="","","-")</f>
        <v/>
      </c>
      <c r="L266" s="121">
        <v>183</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678</v>
      </c>
      <c r="B267" s="151"/>
      <c r="C267" s="151"/>
      <c r="D267" s="151"/>
      <c r="E267" s="804" t="s">
        <v>689</v>
      </c>
      <c r="F267" s="805"/>
      <c r="G267" s="805"/>
      <c r="H267" s="92"/>
      <c r="I267" s="805"/>
      <c r="J267" s="805"/>
      <c r="K267" s="92"/>
      <c r="L267" s="121">
        <v>187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466</v>
      </c>
      <c r="B268" s="151"/>
      <c r="C268" s="151"/>
      <c r="D268" s="151"/>
      <c r="E268" s="807">
        <v>2021</v>
      </c>
      <c r="F268" s="152"/>
      <c r="G268" s="805" t="s">
        <v>723</v>
      </c>
      <c r="H268" s="805"/>
      <c r="I268" s="805"/>
      <c r="J268" s="152">
        <v>20</v>
      </c>
      <c r="K268" s="152"/>
      <c r="L268" s="121">
        <v>193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347</v>
      </c>
      <c r="B308" s="812"/>
      <c r="C308" s="812"/>
      <c r="D308" s="812"/>
      <c r="E308" s="812"/>
      <c r="F308" s="813"/>
      <c r="G308" s="817" t="s">
        <v>787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788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780</v>
      </c>
      <c r="H310" s="839"/>
      <c r="I310" s="839"/>
      <c r="J310" s="839"/>
      <c r="K310" s="840"/>
      <c r="L310" s="841" t="s">
        <v>777</v>
      </c>
      <c r="M310" s="842"/>
      <c r="N310" s="842"/>
      <c r="O310" s="842"/>
      <c r="P310" s="842"/>
      <c r="Q310" s="842"/>
      <c r="R310" s="842"/>
      <c r="S310" s="842"/>
      <c r="T310" s="842"/>
      <c r="U310" s="842"/>
      <c r="V310" s="842"/>
      <c r="W310" s="842"/>
      <c r="X310" s="843"/>
      <c r="Y310" s="844">
        <v>281.8</v>
      </c>
      <c r="Z310" s="845"/>
      <c r="AA310" s="845"/>
      <c r="AB310" s="846"/>
      <c r="AC310" s="838" t="s">
        <v>780</v>
      </c>
      <c r="AD310" s="839"/>
      <c r="AE310" s="839"/>
      <c r="AF310" s="839"/>
      <c r="AG310" s="840"/>
      <c r="AH310" s="841" t="s">
        <v>778</v>
      </c>
      <c r="AI310" s="842"/>
      <c r="AJ310" s="842"/>
      <c r="AK310" s="842"/>
      <c r="AL310" s="842"/>
      <c r="AM310" s="842"/>
      <c r="AN310" s="842"/>
      <c r="AO310" s="842"/>
      <c r="AP310" s="842"/>
      <c r="AQ310" s="842"/>
      <c r="AR310" s="842"/>
      <c r="AS310" s="842"/>
      <c r="AT310" s="843"/>
      <c r="AU310" s="844">
        <v>30.2</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281.8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30.2</v>
      </c>
      <c r="AV320" s="854"/>
      <c r="AW320" s="854"/>
      <c r="AX320" s="856"/>
    </row>
    <row r="321" spans="1:51" ht="24.75" customHeight="1" x14ac:dyDescent="0.15">
      <c r="A321" s="814"/>
      <c r="B321" s="815"/>
      <c r="C321" s="815"/>
      <c r="D321" s="815"/>
      <c r="E321" s="815"/>
      <c r="F321" s="816"/>
      <c r="G321" s="817" t="s">
        <v>789</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790</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781</v>
      </c>
      <c r="H323" s="839"/>
      <c r="I323" s="839"/>
      <c r="J323" s="839"/>
      <c r="K323" s="840"/>
      <c r="L323" s="841" t="s">
        <v>779</v>
      </c>
      <c r="M323" s="842"/>
      <c r="N323" s="842"/>
      <c r="O323" s="842"/>
      <c r="P323" s="842"/>
      <c r="Q323" s="842"/>
      <c r="R323" s="842"/>
      <c r="S323" s="842"/>
      <c r="T323" s="842"/>
      <c r="U323" s="842"/>
      <c r="V323" s="842"/>
      <c r="W323" s="842"/>
      <c r="X323" s="843"/>
      <c r="Y323" s="844">
        <v>51.5</v>
      </c>
      <c r="Z323" s="845"/>
      <c r="AA323" s="845"/>
      <c r="AB323" s="846"/>
      <c r="AC323" s="838" t="s">
        <v>783</v>
      </c>
      <c r="AD323" s="839"/>
      <c r="AE323" s="839"/>
      <c r="AF323" s="839"/>
      <c r="AG323" s="840"/>
      <c r="AH323" s="841" t="s">
        <v>782</v>
      </c>
      <c r="AI323" s="842"/>
      <c r="AJ323" s="842"/>
      <c r="AK323" s="842"/>
      <c r="AL323" s="842"/>
      <c r="AM323" s="842"/>
      <c r="AN323" s="842"/>
      <c r="AO323" s="842"/>
      <c r="AP323" s="842"/>
      <c r="AQ323" s="842"/>
      <c r="AR323" s="842"/>
      <c r="AS323" s="842"/>
      <c r="AT323" s="843"/>
      <c r="AU323" s="844">
        <v>0.2</v>
      </c>
      <c r="AV323" s="845"/>
      <c r="AW323" s="845"/>
      <c r="AX323" s="847"/>
      <c r="AY323">
        <f t="shared" si="11"/>
        <v>2</v>
      </c>
    </row>
    <row r="324" spans="1:51" ht="24.75"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51.5</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0.2</v>
      </c>
      <c r="AV333" s="854"/>
      <c r="AW333" s="854"/>
      <c r="AX333" s="856"/>
      <c r="AY333">
        <f t="shared" si="11"/>
        <v>2</v>
      </c>
    </row>
    <row r="334" spans="1:51" ht="24.75" hidden="1" customHeight="1" x14ac:dyDescent="0.15">
      <c r="A334" s="814"/>
      <c r="B334" s="815"/>
      <c r="C334" s="815"/>
      <c r="D334" s="815"/>
      <c r="E334" s="815"/>
      <c r="F334" s="816"/>
      <c r="G334" s="817" t="s">
        <v>295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310</v>
      </c>
      <c r="AM360" s="861"/>
      <c r="AN360" s="861"/>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308</v>
      </c>
      <c r="AD365" s="863"/>
      <c r="AE365" s="863"/>
      <c r="AF365" s="863"/>
      <c r="AG365" s="863"/>
      <c r="AH365" s="864" t="s">
        <v>328</v>
      </c>
      <c r="AI365" s="862"/>
      <c r="AJ365" s="862"/>
      <c r="AK365" s="862"/>
      <c r="AL365" s="862" t="s">
        <v>19</v>
      </c>
      <c r="AM365" s="862"/>
      <c r="AN365" s="862"/>
      <c r="AO365" s="866"/>
      <c r="AP365" s="885" t="s">
        <v>275</v>
      </c>
      <c r="AQ365" s="885"/>
      <c r="AR365" s="885"/>
      <c r="AS365" s="885"/>
      <c r="AT365" s="885"/>
      <c r="AU365" s="885"/>
      <c r="AV365" s="885"/>
      <c r="AW365" s="885"/>
      <c r="AX365" s="885"/>
    </row>
    <row r="366" spans="1:51" ht="30" customHeight="1" x14ac:dyDescent="0.15">
      <c r="A366" s="873">
        <v>1</v>
      </c>
      <c r="B366" s="873">
        <v>1</v>
      </c>
      <c r="C366" s="875" t="s">
        <v>739</v>
      </c>
      <c r="D366" s="875"/>
      <c r="E366" s="875"/>
      <c r="F366" s="875"/>
      <c r="G366" s="875"/>
      <c r="H366" s="875"/>
      <c r="I366" s="875"/>
      <c r="J366" s="876">
        <v>4011101023372</v>
      </c>
      <c r="K366" s="877"/>
      <c r="L366" s="877"/>
      <c r="M366" s="877"/>
      <c r="N366" s="877"/>
      <c r="O366" s="877"/>
      <c r="P366" s="878" t="s">
        <v>750</v>
      </c>
      <c r="Q366" s="879"/>
      <c r="R366" s="879"/>
      <c r="S366" s="879"/>
      <c r="T366" s="879"/>
      <c r="U366" s="879"/>
      <c r="V366" s="879"/>
      <c r="W366" s="879"/>
      <c r="X366" s="879"/>
      <c r="Y366" s="880">
        <v>281.8</v>
      </c>
      <c r="Z366" s="881"/>
      <c r="AA366" s="881"/>
      <c r="AB366" s="882"/>
      <c r="AC366" s="883" t="s">
        <v>751</v>
      </c>
      <c r="AD366" s="884"/>
      <c r="AE366" s="884"/>
      <c r="AF366" s="884"/>
      <c r="AG366" s="884"/>
      <c r="AH366" s="867" t="s">
        <v>794</v>
      </c>
      <c r="AI366" s="868"/>
      <c r="AJ366" s="868"/>
      <c r="AK366" s="868"/>
      <c r="AL366" s="869" t="s">
        <v>794</v>
      </c>
      <c r="AM366" s="870"/>
      <c r="AN366" s="870"/>
      <c r="AO366" s="871"/>
      <c r="AP366" s="872" t="s">
        <v>794</v>
      </c>
      <c r="AQ366" s="872"/>
      <c r="AR366" s="872"/>
      <c r="AS366" s="872"/>
      <c r="AT366" s="872"/>
      <c r="AU366" s="872"/>
      <c r="AV366" s="872"/>
      <c r="AW366" s="872"/>
      <c r="AX366" s="872"/>
    </row>
    <row r="367" spans="1:51" ht="30" customHeight="1" x14ac:dyDescent="0.15">
      <c r="A367" s="873">
        <v>2</v>
      </c>
      <c r="B367" s="873">
        <v>1</v>
      </c>
      <c r="C367" s="874" t="s">
        <v>738</v>
      </c>
      <c r="D367" s="875"/>
      <c r="E367" s="875"/>
      <c r="F367" s="875"/>
      <c r="G367" s="875"/>
      <c r="H367" s="875"/>
      <c r="I367" s="875"/>
      <c r="J367" s="876">
        <v>2010001008824</v>
      </c>
      <c r="K367" s="877"/>
      <c r="L367" s="877"/>
      <c r="M367" s="877"/>
      <c r="N367" s="877"/>
      <c r="O367" s="877"/>
      <c r="P367" s="879" t="s">
        <v>750</v>
      </c>
      <c r="Q367" s="879"/>
      <c r="R367" s="879"/>
      <c r="S367" s="879"/>
      <c r="T367" s="879"/>
      <c r="U367" s="879"/>
      <c r="V367" s="879"/>
      <c r="W367" s="879"/>
      <c r="X367" s="879"/>
      <c r="Y367" s="880">
        <v>144.4</v>
      </c>
      <c r="Z367" s="881"/>
      <c r="AA367" s="881"/>
      <c r="AB367" s="882"/>
      <c r="AC367" s="883" t="s">
        <v>751</v>
      </c>
      <c r="AD367" s="884"/>
      <c r="AE367" s="884"/>
      <c r="AF367" s="884"/>
      <c r="AG367" s="884"/>
      <c r="AH367" s="867" t="s">
        <v>794</v>
      </c>
      <c r="AI367" s="868"/>
      <c r="AJ367" s="868"/>
      <c r="AK367" s="868"/>
      <c r="AL367" s="869" t="s">
        <v>794</v>
      </c>
      <c r="AM367" s="870"/>
      <c r="AN367" s="870"/>
      <c r="AO367" s="871"/>
      <c r="AP367" s="872" t="s">
        <v>794</v>
      </c>
      <c r="AQ367" s="872"/>
      <c r="AR367" s="872"/>
      <c r="AS367" s="872"/>
      <c r="AT367" s="872"/>
      <c r="AU367" s="872"/>
      <c r="AV367" s="872"/>
      <c r="AW367" s="872"/>
      <c r="AX367" s="872"/>
      <c r="AY367">
        <f>COUNTA($C$367)</f>
        <v>1</v>
      </c>
    </row>
    <row r="368" spans="1:51" ht="30" customHeight="1" x14ac:dyDescent="0.15">
      <c r="A368" s="873">
        <v>3</v>
      </c>
      <c r="B368" s="873">
        <v>1</v>
      </c>
      <c r="C368" s="874" t="s">
        <v>740</v>
      </c>
      <c r="D368" s="875"/>
      <c r="E368" s="875"/>
      <c r="F368" s="875"/>
      <c r="G368" s="875"/>
      <c r="H368" s="875"/>
      <c r="I368" s="875"/>
      <c r="J368" s="876">
        <v>6010001008795</v>
      </c>
      <c r="K368" s="877"/>
      <c r="L368" s="877"/>
      <c r="M368" s="877"/>
      <c r="N368" s="877"/>
      <c r="O368" s="877"/>
      <c r="P368" s="878" t="s">
        <v>750</v>
      </c>
      <c r="Q368" s="879"/>
      <c r="R368" s="879"/>
      <c r="S368" s="879"/>
      <c r="T368" s="879"/>
      <c r="U368" s="879"/>
      <c r="V368" s="879"/>
      <c r="W368" s="879"/>
      <c r="X368" s="879"/>
      <c r="Y368" s="880">
        <v>127.7</v>
      </c>
      <c r="Z368" s="881"/>
      <c r="AA368" s="881"/>
      <c r="AB368" s="882"/>
      <c r="AC368" s="883" t="s">
        <v>751</v>
      </c>
      <c r="AD368" s="884"/>
      <c r="AE368" s="884"/>
      <c r="AF368" s="884"/>
      <c r="AG368" s="884"/>
      <c r="AH368" s="867" t="s">
        <v>794</v>
      </c>
      <c r="AI368" s="868"/>
      <c r="AJ368" s="868"/>
      <c r="AK368" s="868"/>
      <c r="AL368" s="869" t="s">
        <v>794</v>
      </c>
      <c r="AM368" s="870"/>
      <c r="AN368" s="870"/>
      <c r="AO368" s="871"/>
      <c r="AP368" s="872" t="s">
        <v>794</v>
      </c>
      <c r="AQ368" s="872"/>
      <c r="AR368" s="872"/>
      <c r="AS368" s="872"/>
      <c r="AT368" s="872"/>
      <c r="AU368" s="872"/>
      <c r="AV368" s="872"/>
      <c r="AW368" s="872"/>
      <c r="AX368" s="872"/>
      <c r="AY368">
        <f>COUNTA($C$368)</f>
        <v>1</v>
      </c>
    </row>
    <row r="369" spans="1:51" ht="40.5" customHeight="1" x14ac:dyDescent="0.15">
      <c r="A369" s="873">
        <v>4</v>
      </c>
      <c r="B369" s="873">
        <v>1</v>
      </c>
      <c r="C369" s="874" t="s">
        <v>741</v>
      </c>
      <c r="D369" s="875"/>
      <c r="E369" s="875"/>
      <c r="F369" s="875"/>
      <c r="G369" s="875"/>
      <c r="H369" s="875"/>
      <c r="I369" s="875"/>
      <c r="J369" s="876">
        <v>3011001027739</v>
      </c>
      <c r="K369" s="877"/>
      <c r="L369" s="877"/>
      <c r="M369" s="877"/>
      <c r="N369" s="877"/>
      <c r="O369" s="877"/>
      <c r="P369" s="878" t="s">
        <v>750</v>
      </c>
      <c r="Q369" s="879"/>
      <c r="R369" s="879"/>
      <c r="S369" s="879"/>
      <c r="T369" s="879"/>
      <c r="U369" s="879"/>
      <c r="V369" s="879"/>
      <c r="W369" s="879"/>
      <c r="X369" s="879"/>
      <c r="Y369" s="880">
        <v>121</v>
      </c>
      <c r="Z369" s="881"/>
      <c r="AA369" s="881"/>
      <c r="AB369" s="882"/>
      <c r="AC369" s="883" t="s">
        <v>751</v>
      </c>
      <c r="AD369" s="884"/>
      <c r="AE369" s="884"/>
      <c r="AF369" s="884"/>
      <c r="AG369" s="884"/>
      <c r="AH369" s="867" t="s">
        <v>794</v>
      </c>
      <c r="AI369" s="868"/>
      <c r="AJ369" s="868"/>
      <c r="AK369" s="868"/>
      <c r="AL369" s="869" t="s">
        <v>794</v>
      </c>
      <c r="AM369" s="870"/>
      <c r="AN369" s="870"/>
      <c r="AO369" s="871"/>
      <c r="AP369" s="872" t="s">
        <v>794</v>
      </c>
      <c r="AQ369" s="872"/>
      <c r="AR369" s="872"/>
      <c r="AS369" s="872"/>
      <c r="AT369" s="872"/>
      <c r="AU369" s="872"/>
      <c r="AV369" s="872"/>
      <c r="AW369" s="872"/>
      <c r="AX369" s="872"/>
      <c r="AY369">
        <f>COUNTA($C$369)</f>
        <v>1</v>
      </c>
    </row>
    <row r="370" spans="1:51" ht="30" customHeight="1" x14ac:dyDescent="0.15">
      <c r="A370" s="873">
        <v>5</v>
      </c>
      <c r="B370" s="873">
        <v>1</v>
      </c>
      <c r="C370" s="874" t="s">
        <v>742</v>
      </c>
      <c r="D370" s="875"/>
      <c r="E370" s="875"/>
      <c r="F370" s="875"/>
      <c r="G370" s="875"/>
      <c r="H370" s="875"/>
      <c r="I370" s="875"/>
      <c r="J370" s="876">
        <v>4010005002086</v>
      </c>
      <c r="K370" s="877"/>
      <c r="L370" s="877"/>
      <c r="M370" s="877"/>
      <c r="N370" s="877"/>
      <c r="O370" s="877"/>
      <c r="P370" s="879" t="s">
        <v>750</v>
      </c>
      <c r="Q370" s="879"/>
      <c r="R370" s="879"/>
      <c r="S370" s="879"/>
      <c r="T370" s="879"/>
      <c r="U370" s="879"/>
      <c r="V370" s="879"/>
      <c r="W370" s="879"/>
      <c r="X370" s="879"/>
      <c r="Y370" s="880">
        <v>40.700000000000003</v>
      </c>
      <c r="Z370" s="881"/>
      <c r="AA370" s="881"/>
      <c r="AB370" s="882"/>
      <c r="AC370" s="883" t="s">
        <v>751</v>
      </c>
      <c r="AD370" s="884"/>
      <c r="AE370" s="884"/>
      <c r="AF370" s="884"/>
      <c r="AG370" s="884"/>
      <c r="AH370" s="867" t="s">
        <v>794</v>
      </c>
      <c r="AI370" s="868"/>
      <c r="AJ370" s="868"/>
      <c r="AK370" s="868"/>
      <c r="AL370" s="869" t="s">
        <v>794</v>
      </c>
      <c r="AM370" s="870"/>
      <c r="AN370" s="870"/>
      <c r="AO370" s="871"/>
      <c r="AP370" s="872" t="s">
        <v>794</v>
      </c>
      <c r="AQ370" s="872"/>
      <c r="AR370" s="872"/>
      <c r="AS370" s="872"/>
      <c r="AT370" s="872"/>
      <c r="AU370" s="872"/>
      <c r="AV370" s="872"/>
      <c r="AW370" s="872"/>
      <c r="AX370" s="872"/>
      <c r="AY370">
        <f>COUNTA($C$370)</f>
        <v>1</v>
      </c>
    </row>
    <row r="371" spans="1:51" ht="30" customHeight="1" x14ac:dyDescent="0.15">
      <c r="A371" s="873">
        <v>6</v>
      </c>
      <c r="B371" s="873">
        <v>1</v>
      </c>
      <c r="C371" s="875" t="s">
        <v>745</v>
      </c>
      <c r="D371" s="875"/>
      <c r="E371" s="875"/>
      <c r="F371" s="875"/>
      <c r="G371" s="875"/>
      <c r="H371" s="875"/>
      <c r="I371" s="875"/>
      <c r="J371" s="876">
        <v>5010001146209</v>
      </c>
      <c r="K371" s="877"/>
      <c r="L371" s="877"/>
      <c r="M371" s="877"/>
      <c r="N371" s="877"/>
      <c r="O371" s="877"/>
      <c r="P371" s="879" t="s">
        <v>750</v>
      </c>
      <c r="Q371" s="879"/>
      <c r="R371" s="879"/>
      <c r="S371" s="879"/>
      <c r="T371" s="879"/>
      <c r="U371" s="879"/>
      <c r="V371" s="879"/>
      <c r="W371" s="879"/>
      <c r="X371" s="879"/>
      <c r="Y371" s="880">
        <v>33.5</v>
      </c>
      <c r="Z371" s="881"/>
      <c r="AA371" s="881"/>
      <c r="AB371" s="882"/>
      <c r="AC371" s="883" t="s">
        <v>751</v>
      </c>
      <c r="AD371" s="884"/>
      <c r="AE371" s="884"/>
      <c r="AF371" s="884"/>
      <c r="AG371" s="884"/>
      <c r="AH371" s="867" t="s">
        <v>794</v>
      </c>
      <c r="AI371" s="868"/>
      <c r="AJ371" s="868"/>
      <c r="AK371" s="868"/>
      <c r="AL371" s="869" t="s">
        <v>794</v>
      </c>
      <c r="AM371" s="870"/>
      <c r="AN371" s="870"/>
      <c r="AO371" s="871"/>
      <c r="AP371" s="872" t="s">
        <v>794</v>
      </c>
      <c r="AQ371" s="872"/>
      <c r="AR371" s="872"/>
      <c r="AS371" s="872"/>
      <c r="AT371" s="872"/>
      <c r="AU371" s="872"/>
      <c r="AV371" s="872"/>
      <c r="AW371" s="872"/>
      <c r="AX371" s="872"/>
      <c r="AY371">
        <f>COUNTA($C$371)</f>
        <v>1</v>
      </c>
    </row>
    <row r="372" spans="1:51" ht="30" customHeight="1" x14ac:dyDescent="0.15">
      <c r="A372" s="873">
        <v>7</v>
      </c>
      <c r="B372" s="873">
        <v>1</v>
      </c>
      <c r="C372" s="875" t="s">
        <v>749</v>
      </c>
      <c r="D372" s="875"/>
      <c r="E372" s="875"/>
      <c r="F372" s="875"/>
      <c r="G372" s="875"/>
      <c r="H372" s="875"/>
      <c r="I372" s="875"/>
      <c r="J372" s="876">
        <v>3010001047904</v>
      </c>
      <c r="K372" s="877"/>
      <c r="L372" s="877"/>
      <c r="M372" s="877"/>
      <c r="N372" s="877"/>
      <c r="O372" s="877"/>
      <c r="P372" s="879" t="s">
        <v>750</v>
      </c>
      <c r="Q372" s="879"/>
      <c r="R372" s="879"/>
      <c r="S372" s="879"/>
      <c r="T372" s="879"/>
      <c r="U372" s="879"/>
      <c r="V372" s="879"/>
      <c r="W372" s="879"/>
      <c r="X372" s="879"/>
      <c r="Y372" s="880">
        <v>30.7</v>
      </c>
      <c r="Z372" s="881"/>
      <c r="AA372" s="881"/>
      <c r="AB372" s="882"/>
      <c r="AC372" s="883" t="s">
        <v>751</v>
      </c>
      <c r="AD372" s="884"/>
      <c r="AE372" s="884"/>
      <c r="AF372" s="884"/>
      <c r="AG372" s="884"/>
      <c r="AH372" s="867" t="s">
        <v>794</v>
      </c>
      <c r="AI372" s="868"/>
      <c r="AJ372" s="868"/>
      <c r="AK372" s="868"/>
      <c r="AL372" s="869" t="s">
        <v>794</v>
      </c>
      <c r="AM372" s="870"/>
      <c r="AN372" s="870"/>
      <c r="AO372" s="871"/>
      <c r="AP372" s="872" t="s">
        <v>794</v>
      </c>
      <c r="AQ372" s="872"/>
      <c r="AR372" s="872"/>
      <c r="AS372" s="872"/>
      <c r="AT372" s="872"/>
      <c r="AU372" s="872"/>
      <c r="AV372" s="872"/>
      <c r="AW372" s="872"/>
      <c r="AX372" s="872"/>
      <c r="AY372">
        <f>COUNTA($C$372)</f>
        <v>1</v>
      </c>
    </row>
    <row r="373" spans="1:51" ht="30" customHeight="1" x14ac:dyDescent="0.15">
      <c r="A373" s="873">
        <v>8</v>
      </c>
      <c r="B373" s="873">
        <v>1</v>
      </c>
      <c r="C373" s="875" t="s">
        <v>743</v>
      </c>
      <c r="D373" s="875"/>
      <c r="E373" s="875"/>
      <c r="F373" s="875"/>
      <c r="G373" s="875"/>
      <c r="H373" s="875"/>
      <c r="I373" s="875"/>
      <c r="J373" s="876">
        <v>2011005000998</v>
      </c>
      <c r="K373" s="877"/>
      <c r="L373" s="877"/>
      <c r="M373" s="877"/>
      <c r="N373" s="877"/>
      <c r="O373" s="877"/>
      <c r="P373" s="879" t="s">
        <v>750</v>
      </c>
      <c r="Q373" s="879"/>
      <c r="R373" s="879"/>
      <c r="S373" s="879"/>
      <c r="T373" s="879"/>
      <c r="U373" s="879"/>
      <c r="V373" s="879"/>
      <c r="W373" s="879"/>
      <c r="X373" s="879"/>
      <c r="Y373" s="880">
        <v>24.1</v>
      </c>
      <c r="Z373" s="881"/>
      <c r="AA373" s="881"/>
      <c r="AB373" s="882"/>
      <c r="AC373" s="883" t="s">
        <v>751</v>
      </c>
      <c r="AD373" s="884"/>
      <c r="AE373" s="884"/>
      <c r="AF373" s="884"/>
      <c r="AG373" s="884"/>
      <c r="AH373" s="867" t="s">
        <v>794</v>
      </c>
      <c r="AI373" s="868"/>
      <c r="AJ373" s="868"/>
      <c r="AK373" s="868"/>
      <c r="AL373" s="869" t="s">
        <v>794</v>
      </c>
      <c r="AM373" s="870"/>
      <c r="AN373" s="870"/>
      <c r="AO373" s="871"/>
      <c r="AP373" s="872" t="s">
        <v>794</v>
      </c>
      <c r="AQ373" s="872"/>
      <c r="AR373" s="872"/>
      <c r="AS373" s="872"/>
      <c r="AT373" s="872"/>
      <c r="AU373" s="872"/>
      <c r="AV373" s="872"/>
      <c r="AW373" s="872"/>
      <c r="AX373" s="872"/>
      <c r="AY373">
        <f>COUNTA($C$373)</f>
        <v>1</v>
      </c>
    </row>
    <row r="374" spans="1:51" ht="30" customHeight="1" x14ac:dyDescent="0.15">
      <c r="A374" s="873">
        <v>9</v>
      </c>
      <c r="B374" s="873">
        <v>1</v>
      </c>
      <c r="C374" s="875" t="s">
        <v>746</v>
      </c>
      <c r="D374" s="875"/>
      <c r="E374" s="875"/>
      <c r="F374" s="875"/>
      <c r="G374" s="875"/>
      <c r="H374" s="875"/>
      <c r="I374" s="875"/>
      <c r="J374" s="876">
        <v>3010401050012</v>
      </c>
      <c r="K374" s="877"/>
      <c r="L374" s="877"/>
      <c r="M374" s="877"/>
      <c r="N374" s="877"/>
      <c r="O374" s="877"/>
      <c r="P374" s="879" t="s">
        <v>750</v>
      </c>
      <c r="Q374" s="879"/>
      <c r="R374" s="879"/>
      <c r="S374" s="879"/>
      <c r="T374" s="879"/>
      <c r="U374" s="879"/>
      <c r="V374" s="879"/>
      <c r="W374" s="879"/>
      <c r="X374" s="879"/>
      <c r="Y374" s="880">
        <v>12.3</v>
      </c>
      <c r="Z374" s="881"/>
      <c r="AA374" s="881"/>
      <c r="AB374" s="882"/>
      <c r="AC374" s="883" t="s">
        <v>751</v>
      </c>
      <c r="AD374" s="884"/>
      <c r="AE374" s="884"/>
      <c r="AF374" s="884"/>
      <c r="AG374" s="884"/>
      <c r="AH374" s="867" t="s">
        <v>794</v>
      </c>
      <c r="AI374" s="868"/>
      <c r="AJ374" s="868"/>
      <c r="AK374" s="868"/>
      <c r="AL374" s="869" t="s">
        <v>794</v>
      </c>
      <c r="AM374" s="870"/>
      <c r="AN374" s="870"/>
      <c r="AO374" s="871"/>
      <c r="AP374" s="872" t="s">
        <v>794</v>
      </c>
      <c r="AQ374" s="872"/>
      <c r="AR374" s="872"/>
      <c r="AS374" s="872"/>
      <c r="AT374" s="872"/>
      <c r="AU374" s="872"/>
      <c r="AV374" s="872"/>
      <c r="AW374" s="872"/>
      <c r="AX374" s="872"/>
      <c r="AY374">
        <f>COUNTA($C$374)</f>
        <v>1</v>
      </c>
    </row>
    <row r="375" spans="1:51" ht="30" customHeight="1" x14ac:dyDescent="0.15">
      <c r="A375" s="873">
        <v>10</v>
      </c>
      <c r="B375" s="873">
        <v>1</v>
      </c>
      <c r="C375" s="875" t="s">
        <v>744</v>
      </c>
      <c r="D375" s="875"/>
      <c r="E375" s="875"/>
      <c r="F375" s="875"/>
      <c r="G375" s="875"/>
      <c r="H375" s="875"/>
      <c r="I375" s="875"/>
      <c r="J375" s="876">
        <v>2010001008733</v>
      </c>
      <c r="K375" s="877"/>
      <c r="L375" s="877"/>
      <c r="M375" s="877"/>
      <c r="N375" s="877"/>
      <c r="O375" s="877"/>
      <c r="P375" s="879" t="s">
        <v>750</v>
      </c>
      <c r="Q375" s="879"/>
      <c r="R375" s="879"/>
      <c r="S375" s="879"/>
      <c r="T375" s="879"/>
      <c r="U375" s="879"/>
      <c r="V375" s="879"/>
      <c r="W375" s="879"/>
      <c r="X375" s="879"/>
      <c r="Y375" s="880">
        <v>8.4</v>
      </c>
      <c r="Z375" s="881"/>
      <c r="AA375" s="881"/>
      <c r="AB375" s="882"/>
      <c r="AC375" s="883" t="s">
        <v>751</v>
      </c>
      <c r="AD375" s="884"/>
      <c r="AE375" s="884"/>
      <c r="AF375" s="884"/>
      <c r="AG375" s="884"/>
      <c r="AH375" s="867" t="s">
        <v>794</v>
      </c>
      <c r="AI375" s="868"/>
      <c r="AJ375" s="868"/>
      <c r="AK375" s="868"/>
      <c r="AL375" s="869" t="s">
        <v>794</v>
      </c>
      <c r="AM375" s="870"/>
      <c r="AN375" s="870"/>
      <c r="AO375" s="871"/>
      <c r="AP375" s="872" t="s">
        <v>794</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308</v>
      </c>
      <c r="AD398" s="863"/>
      <c r="AE398" s="863"/>
      <c r="AF398" s="863"/>
      <c r="AG398" s="863"/>
      <c r="AH398" s="864" t="s">
        <v>328</v>
      </c>
      <c r="AI398" s="862"/>
      <c r="AJ398" s="862"/>
      <c r="AK398" s="862"/>
      <c r="AL398" s="862" t="s">
        <v>19</v>
      </c>
      <c r="AM398" s="862"/>
      <c r="AN398" s="862"/>
      <c r="AO398" s="866"/>
      <c r="AP398" s="885" t="s">
        <v>275</v>
      </c>
      <c r="AQ398" s="885"/>
      <c r="AR398" s="885"/>
      <c r="AS398" s="885"/>
      <c r="AT398" s="885"/>
      <c r="AU398" s="885"/>
      <c r="AV398" s="885"/>
      <c r="AW398" s="885"/>
      <c r="AX398" s="885"/>
      <c r="AY398">
        <f>$AY$396</f>
        <v>1</v>
      </c>
    </row>
    <row r="399" spans="1:51" ht="30" customHeight="1" x14ac:dyDescent="0.15">
      <c r="A399" s="873">
        <v>1</v>
      </c>
      <c r="B399" s="873">
        <v>1</v>
      </c>
      <c r="C399" s="874" t="s">
        <v>752</v>
      </c>
      <c r="D399" s="875"/>
      <c r="E399" s="875"/>
      <c r="F399" s="875"/>
      <c r="G399" s="875"/>
      <c r="H399" s="875"/>
      <c r="I399" s="875"/>
      <c r="J399" s="876" t="s">
        <v>696</v>
      </c>
      <c r="K399" s="877"/>
      <c r="L399" s="877"/>
      <c r="M399" s="877"/>
      <c r="N399" s="877"/>
      <c r="O399" s="877"/>
      <c r="P399" s="878" t="s">
        <v>750</v>
      </c>
      <c r="Q399" s="879"/>
      <c r="R399" s="879"/>
      <c r="S399" s="879"/>
      <c r="T399" s="879"/>
      <c r="U399" s="879"/>
      <c r="V399" s="879"/>
      <c r="W399" s="879"/>
      <c r="X399" s="879"/>
      <c r="Y399" s="880">
        <v>30.2</v>
      </c>
      <c r="Z399" s="881"/>
      <c r="AA399" s="881"/>
      <c r="AB399" s="882"/>
      <c r="AC399" s="883" t="s">
        <v>751</v>
      </c>
      <c r="AD399" s="884"/>
      <c r="AE399" s="884"/>
      <c r="AF399" s="884"/>
      <c r="AG399" s="884"/>
      <c r="AH399" s="867" t="s">
        <v>794</v>
      </c>
      <c r="AI399" s="868"/>
      <c r="AJ399" s="868"/>
      <c r="AK399" s="868"/>
      <c r="AL399" s="869" t="s">
        <v>794</v>
      </c>
      <c r="AM399" s="870"/>
      <c r="AN399" s="870"/>
      <c r="AO399" s="871"/>
      <c r="AP399" s="872" t="s">
        <v>794</v>
      </c>
      <c r="AQ399" s="872"/>
      <c r="AR399" s="872"/>
      <c r="AS399" s="872"/>
      <c r="AT399" s="872"/>
      <c r="AU399" s="872"/>
      <c r="AV399" s="872"/>
      <c r="AW399" s="872"/>
      <c r="AX399" s="872"/>
      <c r="AY399">
        <f>$AY$396</f>
        <v>1</v>
      </c>
    </row>
    <row r="400" spans="1:51" ht="30" customHeight="1" x14ac:dyDescent="0.15">
      <c r="A400" s="873">
        <v>2</v>
      </c>
      <c r="B400" s="873">
        <v>1</v>
      </c>
      <c r="C400" s="874" t="s">
        <v>753</v>
      </c>
      <c r="D400" s="875"/>
      <c r="E400" s="875"/>
      <c r="F400" s="875"/>
      <c r="G400" s="875"/>
      <c r="H400" s="875"/>
      <c r="I400" s="875"/>
      <c r="J400" s="876" t="s">
        <v>696</v>
      </c>
      <c r="K400" s="877"/>
      <c r="L400" s="877"/>
      <c r="M400" s="877"/>
      <c r="N400" s="877"/>
      <c r="O400" s="877"/>
      <c r="P400" s="879" t="s">
        <v>750</v>
      </c>
      <c r="Q400" s="879"/>
      <c r="R400" s="879"/>
      <c r="S400" s="879"/>
      <c r="T400" s="879"/>
      <c r="U400" s="879"/>
      <c r="V400" s="879"/>
      <c r="W400" s="879"/>
      <c r="X400" s="879"/>
      <c r="Y400" s="880">
        <v>30.1</v>
      </c>
      <c r="Z400" s="881"/>
      <c r="AA400" s="881"/>
      <c r="AB400" s="882"/>
      <c r="AC400" s="883" t="s">
        <v>751</v>
      </c>
      <c r="AD400" s="884"/>
      <c r="AE400" s="884"/>
      <c r="AF400" s="884"/>
      <c r="AG400" s="884"/>
      <c r="AH400" s="867" t="s">
        <v>794</v>
      </c>
      <c r="AI400" s="868"/>
      <c r="AJ400" s="868"/>
      <c r="AK400" s="868"/>
      <c r="AL400" s="869" t="s">
        <v>794</v>
      </c>
      <c r="AM400" s="870"/>
      <c r="AN400" s="870"/>
      <c r="AO400" s="871"/>
      <c r="AP400" s="872" t="s">
        <v>794</v>
      </c>
      <c r="AQ400" s="872"/>
      <c r="AR400" s="872"/>
      <c r="AS400" s="872"/>
      <c r="AT400" s="872"/>
      <c r="AU400" s="872"/>
      <c r="AV400" s="872"/>
      <c r="AW400" s="872"/>
      <c r="AX400" s="872"/>
      <c r="AY400">
        <f>COUNTA($C$400)</f>
        <v>1</v>
      </c>
    </row>
    <row r="401" spans="1:51" ht="30" customHeight="1" x14ac:dyDescent="0.15">
      <c r="A401" s="873">
        <v>3</v>
      </c>
      <c r="B401" s="873">
        <v>1</v>
      </c>
      <c r="C401" s="874" t="s">
        <v>754</v>
      </c>
      <c r="D401" s="875"/>
      <c r="E401" s="875"/>
      <c r="F401" s="875"/>
      <c r="G401" s="875"/>
      <c r="H401" s="875"/>
      <c r="I401" s="875"/>
      <c r="J401" s="876" t="s">
        <v>696</v>
      </c>
      <c r="K401" s="877"/>
      <c r="L401" s="877"/>
      <c r="M401" s="877"/>
      <c r="N401" s="877"/>
      <c r="O401" s="877"/>
      <c r="P401" s="878" t="s">
        <v>750</v>
      </c>
      <c r="Q401" s="879"/>
      <c r="R401" s="879"/>
      <c r="S401" s="879"/>
      <c r="T401" s="879"/>
      <c r="U401" s="879"/>
      <c r="V401" s="879"/>
      <c r="W401" s="879"/>
      <c r="X401" s="879"/>
      <c r="Y401" s="880">
        <v>30</v>
      </c>
      <c r="Z401" s="881"/>
      <c r="AA401" s="881"/>
      <c r="AB401" s="882"/>
      <c r="AC401" s="883" t="s">
        <v>751</v>
      </c>
      <c r="AD401" s="884"/>
      <c r="AE401" s="884"/>
      <c r="AF401" s="884"/>
      <c r="AG401" s="884"/>
      <c r="AH401" s="867" t="s">
        <v>794</v>
      </c>
      <c r="AI401" s="868"/>
      <c r="AJ401" s="868"/>
      <c r="AK401" s="868"/>
      <c r="AL401" s="869" t="s">
        <v>794</v>
      </c>
      <c r="AM401" s="870"/>
      <c r="AN401" s="870"/>
      <c r="AO401" s="871"/>
      <c r="AP401" s="872" t="s">
        <v>794</v>
      </c>
      <c r="AQ401" s="872"/>
      <c r="AR401" s="872"/>
      <c r="AS401" s="872"/>
      <c r="AT401" s="872"/>
      <c r="AU401" s="872"/>
      <c r="AV401" s="872"/>
      <c r="AW401" s="872"/>
      <c r="AX401" s="872"/>
      <c r="AY401">
        <f>COUNTA($C$401)</f>
        <v>1</v>
      </c>
    </row>
    <row r="402" spans="1:51" ht="30" customHeight="1" x14ac:dyDescent="0.15">
      <c r="A402" s="873">
        <v>4</v>
      </c>
      <c r="B402" s="873">
        <v>1</v>
      </c>
      <c r="C402" s="874" t="s">
        <v>755</v>
      </c>
      <c r="D402" s="875"/>
      <c r="E402" s="875"/>
      <c r="F402" s="875"/>
      <c r="G402" s="875"/>
      <c r="H402" s="875"/>
      <c r="I402" s="875"/>
      <c r="J402" s="876" t="s">
        <v>696</v>
      </c>
      <c r="K402" s="877"/>
      <c r="L402" s="877"/>
      <c r="M402" s="877"/>
      <c r="N402" s="877"/>
      <c r="O402" s="877"/>
      <c r="P402" s="878" t="s">
        <v>750</v>
      </c>
      <c r="Q402" s="879"/>
      <c r="R402" s="879"/>
      <c r="S402" s="879"/>
      <c r="T402" s="879"/>
      <c r="U402" s="879"/>
      <c r="V402" s="879"/>
      <c r="W402" s="879"/>
      <c r="X402" s="879"/>
      <c r="Y402" s="880">
        <v>30</v>
      </c>
      <c r="Z402" s="881"/>
      <c r="AA402" s="881"/>
      <c r="AB402" s="882"/>
      <c r="AC402" s="883" t="s">
        <v>751</v>
      </c>
      <c r="AD402" s="884"/>
      <c r="AE402" s="884"/>
      <c r="AF402" s="884"/>
      <c r="AG402" s="884"/>
      <c r="AH402" s="867" t="s">
        <v>794</v>
      </c>
      <c r="AI402" s="868"/>
      <c r="AJ402" s="868"/>
      <c r="AK402" s="868"/>
      <c r="AL402" s="869" t="s">
        <v>794</v>
      </c>
      <c r="AM402" s="870"/>
      <c r="AN402" s="870"/>
      <c r="AO402" s="871"/>
      <c r="AP402" s="872" t="s">
        <v>794</v>
      </c>
      <c r="AQ402" s="872"/>
      <c r="AR402" s="872"/>
      <c r="AS402" s="872"/>
      <c r="AT402" s="872"/>
      <c r="AU402" s="872"/>
      <c r="AV402" s="872"/>
      <c r="AW402" s="872"/>
      <c r="AX402" s="872"/>
      <c r="AY402">
        <f>COUNTA($C$402)</f>
        <v>1</v>
      </c>
    </row>
    <row r="403" spans="1:51" ht="30" customHeight="1" x14ac:dyDescent="0.15">
      <c r="A403" s="873">
        <v>5</v>
      </c>
      <c r="B403" s="873">
        <v>1</v>
      </c>
      <c r="C403" s="875" t="s">
        <v>756</v>
      </c>
      <c r="D403" s="875"/>
      <c r="E403" s="875"/>
      <c r="F403" s="875"/>
      <c r="G403" s="875"/>
      <c r="H403" s="875"/>
      <c r="I403" s="875"/>
      <c r="J403" s="876" t="s">
        <v>696</v>
      </c>
      <c r="K403" s="877"/>
      <c r="L403" s="877"/>
      <c r="M403" s="877"/>
      <c r="N403" s="877"/>
      <c r="O403" s="877"/>
      <c r="P403" s="879" t="s">
        <v>750</v>
      </c>
      <c r="Q403" s="879"/>
      <c r="R403" s="879"/>
      <c r="S403" s="879"/>
      <c r="T403" s="879"/>
      <c r="U403" s="879"/>
      <c r="V403" s="879"/>
      <c r="W403" s="879"/>
      <c r="X403" s="879"/>
      <c r="Y403" s="880">
        <v>30</v>
      </c>
      <c r="Z403" s="881"/>
      <c r="AA403" s="881"/>
      <c r="AB403" s="882"/>
      <c r="AC403" s="883" t="s">
        <v>751</v>
      </c>
      <c r="AD403" s="884"/>
      <c r="AE403" s="884"/>
      <c r="AF403" s="884"/>
      <c r="AG403" s="884"/>
      <c r="AH403" s="867" t="s">
        <v>794</v>
      </c>
      <c r="AI403" s="868"/>
      <c r="AJ403" s="868"/>
      <c r="AK403" s="868"/>
      <c r="AL403" s="869" t="s">
        <v>794</v>
      </c>
      <c r="AM403" s="870"/>
      <c r="AN403" s="870"/>
      <c r="AO403" s="871"/>
      <c r="AP403" s="872" t="s">
        <v>794</v>
      </c>
      <c r="AQ403" s="872"/>
      <c r="AR403" s="872"/>
      <c r="AS403" s="872"/>
      <c r="AT403" s="872"/>
      <c r="AU403" s="872"/>
      <c r="AV403" s="872"/>
      <c r="AW403" s="872"/>
      <c r="AX403" s="872"/>
      <c r="AY403">
        <f>COUNTA($C$403)</f>
        <v>1</v>
      </c>
    </row>
    <row r="404" spans="1:51" ht="30" customHeight="1" x14ac:dyDescent="0.15">
      <c r="A404" s="873">
        <v>6</v>
      </c>
      <c r="B404" s="873">
        <v>1</v>
      </c>
      <c r="C404" s="875" t="s">
        <v>757</v>
      </c>
      <c r="D404" s="875"/>
      <c r="E404" s="875"/>
      <c r="F404" s="875"/>
      <c r="G404" s="875"/>
      <c r="H404" s="875"/>
      <c r="I404" s="875"/>
      <c r="J404" s="876" t="s">
        <v>696</v>
      </c>
      <c r="K404" s="877"/>
      <c r="L404" s="877"/>
      <c r="M404" s="877"/>
      <c r="N404" s="877"/>
      <c r="O404" s="877"/>
      <c r="P404" s="879" t="s">
        <v>750</v>
      </c>
      <c r="Q404" s="879"/>
      <c r="R404" s="879"/>
      <c r="S404" s="879"/>
      <c r="T404" s="879"/>
      <c r="U404" s="879"/>
      <c r="V404" s="879"/>
      <c r="W404" s="879"/>
      <c r="X404" s="879"/>
      <c r="Y404" s="880">
        <v>30</v>
      </c>
      <c r="Z404" s="881"/>
      <c r="AA404" s="881"/>
      <c r="AB404" s="882"/>
      <c r="AC404" s="883" t="s">
        <v>751</v>
      </c>
      <c r="AD404" s="884"/>
      <c r="AE404" s="884"/>
      <c r="AF404" s="884"/>
      <c r="AG404" s="884"/>
      <c r="AH404" s="867" t="s">
        <v>794</v>
      </c>
      <c r="AI404" s="868"/>
      <c r="AJ404" s="868"/>
      <c r="AK404" s="868"/>
      <c r="AL404" s="869" t="s">
        <v>794</v>
      </c>
      <c r="AM404" s="870"/>
      <c r="AN404" s="870"/>
      <c r="AO404" s="871"/>
      <c r="AP404" s="872" t="s">
        <v>794</v>
      </c>
      <c r="AQ404" s="872"/>
      <c r="AR404" s="872"/>
      <c r="AS404" s="872"/>
      <c r="AT404" s="872"/>
      <c r="AU404" s="872"/>
      <c r="AV404" s="872"/>
      <c r="AW404" s="872"/>
      <c r="AX404" s="872"/>
      <c r="AY404">
        <f>COUNTA($C$404)</f>
        <v>1</v>
      </c>
    </row>
    <row r="405" spans="1:51" ht="30" customHeight="1" x14ac:dyDescent="0.15">
      <c r="A405" s="873">
        <v>7</v>
      </c>
      <c r="B405" s="873">
        <v>1</v>
      </c>
      <c r="C405" s="875" t="s">
        <v>758</v>
      </c>
      <c r="D405" s="875"/>
      <c r="E405" s="875"/>
      <c r="F405" s="875"/>
      <c r="G405" s="875"/>
      <c r="H405" s="875"/>
      <c r="I405" s="875"/>
      <c r="J405" s="876" t="s">
        <v>696</v>
      </c>
      <c r="K405" s="877"/>
      <c r="L405" s="877"/>
      <c r="M405" s="877"/>
      <c r="N405" s="877"/>
      <c r="O405" s="877"/>
      <c r="P405" s="879" t="s">
        <v>750</v>
      </c>
      <c r="Q405" s="879"/>
      <c r="R405" s="879"/>
      <c r="S405" s="879"/>
      <c r="T405" s="879"/>
      <c r="U405" s="879"/>
      <c r="V405" s="879"/>
      <c r="W405" s="879"/>
      <c r="X405" s="879"/>
      <c r="Y405" s="880">
        <v>30</v>
      </c>
      <c r="Z405" s="881"/>
      <c r="AA405" s="881"/>
      <c r="AB405" s="882"/>
      <c r="AC405" s="883" t="s">
        <v>751</v>
      </c>
      <c r="AD405" s="884"/>
      <c r="AE405" s="884"/>
      <c r="AF405" s="884"/>
      <c r="AG405" s="884"/>
      <c r="AH405" s="867" t="s">
        <v>794</v>
      </c>
      <c r="AI405" s="868"/>
      <c r="AJ405" s="868"/>
      <c r="AK405" s="868"/>
      <c r="AL405" s="869" t="s">
        <v>794</v>
      </c>
      <c r="AM405" s="870"/>
      <c r="AN405" s="870"/>
      <c r="AO405" s="871"/>
      <c r="AP405" s="872" t="s">
        <v>794</v>
      </c>
      <c r="AQ405" s="872"/>
      <c r="AR405" s="872"/>
      <c r="AS405" s="872"/>
      <c r="AT405" s="872"/>
      <c r="AU405" s="872"/>
      <c r="AV405" s="872"/>
      <c r="AW405" s="872"/>
      <c r="AX405" s="872"/>
      <c r="AY405">
        <f>COUNTA($C$405)</f>
        <v>1</v>
      </c>
    </row>
    <row r="406" spans="1:51" ht="30" customHeight="1" x14ac:dyDescent="0.15">
      <c r="A406" s="873">
        <v>8</v>
      </c>
      <c r="B406" s="873">
        <v>1</v>
      </c>
      <c r="C406" s="875" t="s">
        <v>759</v>
      </c>
      <c r="D406" s="875"/>
      <c r="E406" s="875"/>
      <c r="F406" s="875"/>
      <c r="G406" s="875"/>
      <c r="H406" s="875"/>
      <c r="I406" s="875"/>
      <c r="J406" s="876" t="s">
        <v>696</v>
      </c>
      <c r="K406" s="877"/>
      <c r="L406" s="877"/>
      <c r="M406" s="877"/>
      <c r="N406" s="877"/>
      <c r="O406" s="877"/>
      <c r="P406" s="879" t="s">
        <v>750</v>
      </c>
      <c r="Q406" s="879"/>
      <c r="R406" s="879"/>
      <c r="S406" s="879"/>
      <c r="T406" s="879"/>
      <c r="U406" s="879"/>
      <c r="V406" s="879"/>
      <c r="W406" s="879"/>
      <c r="X406" s="879"/>
      <c r="Y406" s="880">
        <v>30</v>
      </c>
      <c r="Z406" s="881"/>
      <c r="AA406" s="881"/>
      <c r="AB406" s="882"/>
      <c r="AC406" s="883" t="s">
        <v>751</v>
      </c>
      <c r="AD406" s="884"/>
      <c r="AE406" s="884"/>
      <c r="AF406" s="884"/>
      <c r="AG406" s="884"/>
      <c r="AH406" s="867" t="s">
        <v>794</v>
      </c>
      <c r="AI406" s="868"/>
      <c r="AJ406" s="868"/>
      <c r="AK406" s="868"/>
      <c r="AL406" s="869" t="s">
        <v>794</v>
      </c>
      <c r="AM406" s="870"/>
      <c r="AN406" s="870"/>
      <c r="AO406" s="871"/>
      <c r="AP406" s="872" t="s">
        <v>794</v>
      </c>
      <c r="AQ406" s="872"/>
      <c r="AR406" s="872"/>
      <c r="AS406" s="872"/>
      <c r="AT406" s="872"/>
      <c r="AU406" s="872"/>
      <c r="AV406" s="872"/>
      <c r="AW406" s="872"/>
      <c r="AX406" s="872"/>
      <c r="AY406">
        <f>COUNTA($C$406)</f>
        <v>1</v>
      </c>
    </row>
    <row r="407" spans="1:51" ht="30" customHeight="1" x14ac:dyDescent="0.15">
      <c r="A407" s="873">
        <v>9</v>
      </c>
      <c r="B407" s="873">
        <v>1</v>
      </c>
      <c r="C407" s="875" t="s">
        <v>760</v>
      </c>
      <c r="D407" s="875"/>
      <c r="E407" s="875"/>
      <c r="F407" s="875"/>
      <c r="G407" s="875"/>
      <c r="H407" s="875"/>
      <c r="I407" s="875"/>
      <c r="J407" s="876" t="s">
        <v>696</v>
      </c>
      <c r="K407" s="877"/>
      <c r="L407" s="877"/>
      <c r="M407" s="877"/>
      <c r="N407" s="877"/>
      <c r="O407" s="877"/>
      <c r="P407" s="879" t="s">
        <v>750</v>
      </c>
      <c r="Q407" s="879"/>
      <c r="R407" s="879"/>
      <c r="S407" s="879"/>
      <c r="T407" s="879"/>
      <c r="U407" s="879"/>
      <c r="V407" s="879"/>
      <c r="W407" s="879"/>
      <c r="X407" s="879"/>
      <c r="Y407" s="880">
        <v>29.9</v>
      </c>
      <c r="Z407" s="881"/>
      <c r="AA407" s="881"/>
      <c r="AB407" s="882"/>
      <c r="AC407" s="883" t="s">
        <v>751</v>
      </c>
      <c r="AD407" s="884"/>
      <c r="AE407" s="884"/>
      <c r="AF407" s="884"/>
      <c r="AG407" s="884"/>
      <c r="AH407" s="867" t="s">
        <v>794</v>
      </c>
      <c r="AI407" s="868"/>
      <c r="AJ407" s="868"/>
      <c r="AK407" s="868"/>
      <c r="AL407" s="869" t="s">
        <v>794</v>
      </c>
      <c r="AM407" s="870"/>
      <c r="AN407" s="870"/>
      <c r="AO407" s="871"/>
      <c r="AP407" s="872" t="s">
        <v>794</v>
      </c>
      <c r="AQ407" s="872"/>
      <c r="AR407" s="872"/>
      <c r="AS407" s="872"/>
      <c r="AT407" s="872"/>
      <c r="AU407" s="872"/>
      <c r="AV407" s="872"/>
      <c r="AW407" s="872"/>
      <c r="AX407" s="872"/>
      <c r="AY407">
        <f>COUNTA($C$407)</f>
        <v>1</v>
      </c>
    </row>
    <row r="408" spans="1:51" ht="30" customHeight="1" x14ac:dyDescent="0.15">
      <c r="A408" s="873">
        <v>10</v>
      </c>
      <c r="B408" s="873">
        <v>1</v>
      </c>
      <c r="C408" s="875" t="s">
        <v>761</v>
      </c>
      <c r="D408" s="875"/>
      <c r="E408" s="875"/>
      <c r="F408" s="875"/>
      <c r="G408" s="875"/>
      <c r="H408" s="875"/>
      <c r="I408" s="875"/>
      <c r="J408" s="876" t="s">
        <v>696</v>
      </c>
      <c r="K408" s="877"/>
      <c r="L408" s="877"/>
      <c r="M408" s="877"/>
      <c r="N408" s="877"/>
      <c r="O408" s="877"/>
      <c r="P408" s="879" t="s">
        <v>750</v>
      </c>
      <c r="Q408" s="879"/>
      <c r="R408" s="879"/>
      <c r="S408" s="879"/>
      <c r="T408" s="879"/>
      <c r="U408" s="879"/>
      <c r="V408" s="879"/>
      <c r="W408" s="879"/>
      <c r="X408" s="879"/>
      <c r="Y408" s="880">
        <v>24.4</v>
      </c>
      <c r="Z408" s="881"/>
      <c r="AA408" s="881"/>
      <c r="AB408" s="882"/>
      <c r="AC408" s="883" t="s">
        <v>751</v>
      </c>
      <c r="AD408" s="884"/>
      <c r="AE408" s="884"/>
      <c r="AF408" s="884"/>
      <c r="AG408" s="884"/>
      <c r="AH408" s="867" t="s">
        <v>794</v>
      </c>
      <c r="AI408" s="868"/>
      <c r="AJ408" s="868"/>
      <c r="AK408" s="868"/>
      <c r="AL408" s="869" t="s">
        <v>794</v>
      </c>
      <c r="AM408" s="870"/>
      <c r="AN408" s="870"/>
      <c r="AO408" s="871"/>
      <c r="AP408" s="872" t="s">
        <v>794</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308</v>
      </c>
      <c r="AD431" s="863"/>
      <c r="AE431" s="863"/>
      <c r="AF431" s="863"/>
      <c r="AG431" s="863"/>
      <c r="AH431" s="864" t="s">
        <v>328</v>
      </c>
      <c r="AI431" s="862"/>
      <c r="AJ431" s="862"/>
      <c r="AK431" s="862"/>
      <c r="AL431" s="862" t="s">
        <v>19</v>
      </c>
      <c r="AM431" s="862"/>
      <c r="AN431" s="862"/>
      <c r="AO431" s="866"/>
      <c r="AP431" s="885" t="s">
        <v>275</v>
      </c>
      <c r="AQ431" s="885"/>
      <c r="AR431" s="885"/>
      <c r="AS431" s="885"/>
      <c r="AT431" s="885"/>
      <c r="AU431" s="885"/>
      <c r="AV431" s="885"/>
      <c r="AW431" s="885"/>
      <c r="AX431" s="885"/>
      <c r="AY431">
        <f>$AY$429</f>
        <v>1</v>
      </c>
    </row>
    <row r="432" spans="1:51" ht="89.25" customHeight="1" x14ac:dyDescent="0.15">
      <c r="A432" s="873">
        <v>1</v>
      </c>
      <c r="B432" s="873">
        <v>1</v>
      </c>
      <c r="C432" s="874" t="s">
        <v>776</v>
      </c>
      <c r="D432" s="875"/>
      <c r="E432" s="875"/>
      <c r="F432" s="875"/>
      <c r="G432" s="875"/>
      <c r="H432" s="875"/>
      <c r="I432" s="875"/>
      <c r="J432" s="876">
        <v>2010001008824</v>
      </c>
      <c r="K432" s="877"/>
      <c r="L432" s="877"/>
      <c r="M432" s="877"/>
      <c r="N432" s="877"/>
      <c r="O432" s="877"/>
      <c r="P432" s="879" t="s">
        <v>748</v>
      </c>
      <c r="Q432" s="879"/>
      <c r="R432" s="879"/>
      <c r="S432" s="879"/>
      <c r="T432" s="879"/>
      <c r="U432" s="879"/>
      <c r="V432" s="879"/>
      <c r="W432" s="879"/>
      <c r="X432" s="879"/>
      <c r="Y432" s="880">
        <v>51.5</v>
      </c>
      <c r="Z432" s="881"/>
      <c r="AA432" s="881"/>
      <c r="AB432" s="882"/>
      <c r="AC432" s="883" t="s">
        <v>76</v>
      </c>
      <c r="AD432" s="884"/>
      <c r="AE432" s="884"/>
      <c r="AF432" s="884"/>
      <c r="AG432" s="884"/>
      <c r="AH432" s="867" t="s">
        <v>794</v>
      </c>
      <c r="AI432" s="868"/>
      <c r="AJ432" s="868"/>
      <c r="AK432" s="868"/>
      <c r="AL432" s="869" t="s">
        <v>794</v>
      </c>
      <c r="AM432" s="870"/>
      <c r="AN432" s="870"/>
      <c r="AO432" s="871"/>
      <c r="AP432" s="872" t="s">
        <v>794</v>
      </c>
      <c r="AQ432" s="872"/>
      <c r="AR432" s="872"/>
      <c r="AS432" s="872"/>
      <c r="AT432" s="872"/>
      <c r="AU432" s="872"/>
      <c r="AV432" s="872"/>
      <c r="AW432" s="872"/>
      <c r="AX432" s="872"/>
      <c r="AY432">
        <f>$AY$429</f>
        <v>1</v>
      </c>
    </row>
    <row r="433" spans="1:51" ht="89.25" customHeight="1" x14ac:dyDescent="0.15">
      <c r="A433" s="873">
        <v>2</v>
      </c>
      <c r="B433" s="873">
        <v>1</v>
      </c>
      <c r="C433" s="875" t="s">
        <v>739</v>
      </c>
      <c r="D433" s="875"/>
      <c r="E433" s="875"/>
      <c r="F433" s="875"/>
      <c r="G433" s="875"/>
      <c r="H433" s="875"/>
      <c r="I433" s="875"/>
      <c r="J433" s="876">
        <v>4011101023372</v>
      </c>
      <c r="K433" s="877"/>
      <c r="L433" s="877"/>
      <c r="M433" s="877"/>
      <c r="N433" s="877"/>
      <c r="O433" s="877"/>
      <c r="P433" s="879" t="s">
        <v>748</v>
      </c>
      <c r="Q433" s="879"/>
      <c r="R433" s="879"/>
      <c r="S433" s="879"/>
      <c r="T433" s="879"/>
      <c r="U433" s="879"/>
      <c r="V433" s="879"/>
      <c r="W433" s="879"/>
      <c r="X433" s="879"/>
      <c r="Y433" s="880">
        <v>37.200000000000003</v>
      </c>
      <c r="Z433" s="881"/>
      <c r="AA433" s="881"/>
      <c r="AB433" s="882"/>
      <c r="AC433" s="883" t="s">
        <v>76</v>
      </c>
      <c r="AD433" s="884"/>
      <c r="AE433" s="884"/>
      <c r="AF433" s="884"/>
      <c r="AG433" s="884"/>
      <c r="AH433" s="867" t="s">
        <v>794</v>
      </c>
      <c r="AI433" s="868"/>
      <c r="AJ433" s="868"/>
      <c r="AK433" s="868"/>
      <c r="AL433" s="869" t="s">
        <v>794</v>
      </c>
      <c r="AM433" s="870"/>
      <c r="AN433" s="870"/>
      <c r="AO433" s="871"/>
      <c r="AP433" s="872" t="s">
        <v>794</v>
      </c>
      <c r="AQ433" s="872"/>
      <c r="AR433" s="872"/>
      <c r="AS433" s="872"/>
      <c r="AT433" s="872"/>
      <c r="AU433" s="872"/>
      <c r="AV433" s="872"/>
      <c r="AW433" s="872"/>
      <c r="AX433" s="872"/>
      <c r="AY433">
        <f>COUNTA($C$433)</f>
        <v>1</v>
      </c>
    </row>
    <row r="434" spans="1:51" ht="89.25" customHeight="1" x14ac:dyDescent="0.15">
      <c r="A434" s="873">
        <v>3</v>
      </c>
      <c r="B434" s="873">
        <v>1</v>
      </c>
      <c r="C434" s="874" t="s">
        <v>741</v>
      </c>
      <c r="D434" s="875"/>
      <c r="E434" s="875"/>
      <c r="F434" s="875"/>
      <c r="G434" s="875"/>
      <c r="H434" s="875"/>
      <c r="I434" s="875"/>
      <c r="J434" s="876">
        <v>3011001027739</v>
      </c>
      <c r="K434" s="877"/>
      <c r="L434" s="877"/>
      <c r="M434" s="877"/>
      <c r="N434" s="877"/>
      <c r="O434" s="877"/>
      <c r="P434" s="878" t="s">
        <v>748</v>
      </c>
      <c r="Q434" s="879"/>
      <c r="R434" s="879"/>
      <c r="S434" s="879"/>
      <c r="T434" s="879"/>
      <c r="U434" s="879"/>
      <c r="V434" s="879"/>
      <c r="W434" s="879"/>
      <c r="X434" s="879"/>
      <c r="Y434" s="880">
        <v>31.4</v>
      </c>
      <c r="Z434" s="881"/>
      <c r="AA434" s="881"/>
      <c r="AB434" s="882"/>
      <c r="AC434" s="883" t="s">
        <v>76</v>
      </c>
      <c r="AD434" s="884"/>
      <c r="AE434" s="884"/>
      <c r="AF434" s="884"/>
      <c r="AG434" s="884"/>
      <c r="AH434" s="867" t="s">
        <v>794</v>
      </c>
      <c r="AI434" s="868"/>
      <c r="AJ434" s="868"/>
      <c r="AK434" s="868"/>
      <c r="AL434" s="869" t="s">
        <v>794</v>
      </c>
      <c r="AM434" s="870"/>
      <c r="AN434" s="870"/>
      <c r="AO434" s="871"/>
      <c r="AP434" s="872" t="s">
        <v>794</v>
      </c>
      <c r="AQ434" s="872"/>
      <c r="AR434" s="872"/>
      <c r="AS434" s="872"/>
      <c r="AT434" s="872"/>
      <c r="AU434" s="872"/>
      <c r="AV434" s="872"/>
      <c r="AW434" s="872"/>
      <c r="AX434" s="872"/>
      <c r="AY434">
        <f>COUNTA($C$434)</f>
        <v>1</v>
      </c>
    </row>
    <row r="435" spans="1:51" ht="89.25" customHeight="1" x14ac:dyDescent="0.15">
      <c r="A435" s="873">
        <v>4</v>
      </c>
      <c r="B435" s="873">
        <v>1</v>
      </c>
      <c r="C435" s="874" t="s">
        <v>740</v>
      </c>
      <c r="D435" s="875"/>
      <c r="E435" s="875"/>
      <c r="F435" s="875"/>
      <c r="G435" s="875"/>
      <c r="H435" s="875"/>
      <c r="I435" s="875"/>
      <c r="J435" s="876">
        <v>6010001008795</v>
      </c>
      <c r="K435" s="877"/>
      <c r="L435" s="877"/>
      <c r="M435" s="877"/>
      <c r="N435" s="877"/>
      <c r="O435" s="877"/>
      <c r="P435" s="878" t="s">
        <v>748</v>
      </c>
      <c r="Q435" s="879"/>
      <c r="R435" s="879"/>
      <c r="S435" s="879"/>
      <c r="T435" s="879"/>
      <c r="U435" s="879"/>
      <c r="V435" s="879"/>
      <c r="W435" s="879"/>
      <c r="X435" s="879"/>
      <c r="Y435" s="880">
        <v>27.5</v>
      </c>
      <c r="Z435" s="881"/>
      <c r="AA435" s="881"/>
      <c r="AB435" s="882"/>
      <c r="AC435" s="883" t="s">
        <v>76</v>
      </c>
      <c r="AD435" s="884"/>
      <c r="AE435" s="884"/>
      <c r="AF435" s="884"/>
      <c r="AG435" s="884"/>
      <c r="AH435" s="867" t="s">
        <v>794</v>
      </c>
      <c r="AI435" s="868"/>
      <c r="AJ435" s="868"/>
      <c r="AK435" s="868"/>
      <c r="AL435" s="869" t="s">
        <v>794</v>
      </c>
      <c r="AM435" s="870"/>
      <c r="AN435" s="870"/>
      <c r="AO435" s="871"/>
      <c r="AP435" s="872" t="s">
        <v>794</v>
      </c>
      <c r="AQ435" s="872"/>
      <c r="AR435" s="872"/>
      <c r="AS435" s="872"/>
      <c r="AT435" s="872"/>
      <c r="AU435" s="872"/>
      <c r="AV435" s="872"/>
      <c r="AW435" s="872"/>
      <c r="AX435" s="872"/>
      <c r="AY435">
        <f>COUNTA($C$435)</f>
        <v>1</v>
      </c>
    </row>
    <row r="436" spans="1:51" ht="89.25" customHeight="1" x14ac:dyDescent="0.15">
      <c r="A436" s="873">
        <v>5</v>
      </c>
      <c r="B436" s="873">
        <v>1</v>
      </c>
      <c r="C436" s="875" t="s">
        <v>742</v>
      </c>
      <c r="D436" s="875"/>
      <c r="E436" s="875"/>
      <c r="F436" s="875"/>
      <c r="G436" s="875"/>
      <c r="H436" s="875"/>
      <c r="I436" s="875"/>
      <c r="J436" s="876">
        <v>4010005002086</v>
      </c>
      <c r="K436" s="877"/>
      <c r="L436" s="877"/>
      <c r="M436" s="877"/>
      <c r="N436" s="877"/>
      <c r="O436" s="877"/>
      <c r="P436" s="879" t="s">
        <v>748</v>
      </c>
      <c r="Q436" s="879"/>
      <c r="R436" s="879"/>
      <c r="S436" s="879"/>
      <c r="T436" s="879"/>
      <c r="U436" s="879"/>
      <c r="V436" s="879"/>
      <c r="W436" s="879"/>
      <c r="X436" s="879"/>
      <c r="Y436" s="880">
        <v>6.2</v>
      </c>
      <c r="Z436" s="881"/>
      <c r="AA436" s="881"/>
      <c r="AB436" s="882"/>
      <c r="AC436" s="883" t="s">
        <v>76</v>
      </c>
      <c r="AD436" s="884"/>
      <c r="AE436" s="884"/>
      <c r="AF436" s="884"/>
      <c r="AG436" s="884"/>
      <c r="AH436" s="867" t="s">
        <v>794</v>
      </c>
      <c r="AI436" s="868"/>
      <c r="AJ436" s="868"/>
      <c r="AK436" s="868"/>
      <c r="AL436" s="869" t="s">
        <v>794</v>
      </c>
      <c r="AM436" s="870"/>
      <c r="AN436" s="870"/>
      <c r="AO436" s="871"/>
      <c r="AP436" s="872" t="s">
        <v>794</v>
      </c>
      <c r="AQ436" s="872"/>
      <c r="AR436" s="872"/>
      <c r="AS436" s="872"/>
      <c r="AT436" s="872"/>
      <c r="AU436" s="872"/>
      <c r="AV436" s="872"/>
      <c r="AW436" s="872"/>
      <c r="AX436" s="872"/>
      <c r="AY436">
        <f>COUNTA($C$436)</f>
        <v>1</v>
      </c>
    </row>
    <row r="437" spans="1:51" ht="89.25" customHeight="1" x14ac:dyDescent="0.15">
      <c r="A437" s="873">
        <v>6</v>
      </c>
      <c r="B437" s="873">
        <v>1</v>
      </c>
      <c r="C437" s="875" t="s">
        <v>745</v>
      </c>
      <c r="D437" s="875"/>
      <c r="E437" s="875"/>
      <c r="F437" s="875"/>
      <c r="G437" s="875"/>
      <c r="H437" s="875"/>
      <c r="I437" s="875"/>
      <c r="J437" s="876">
        <v>5010001146209</v>
      </c>
      <c r="K437" s="877"/>
      <c r="L437" s="877"/>
      <c r="M437" s="877"/>
      <c r="N437" s="877"/>
      <c r="O437" s="877"/>
      <c r="P437" s="879" t="s">
        <v>748</v>
      </c>
      <c r="Q437" s="879"/>
      <c r="R437" s="879"/>
      <c r="S437" s="879"/>
      <c r="T437" s="879"/>
      <c r="U437" s="879"/>
      <c r="V437" s="879"/>
      <c r="W437" s="879"/>
      <c r="X437" s="879"/>
      <c r="Y437" s="880">
        <v>5.8</v>
      </c>
      <c r="Z437" s="881"/>
      <c r="AA437" s="881"/>
      <c r="AB437" s="882"/>
      <c r="AC437" s="883" t="s">
        <v>76</v>
      </c>
      <c r="AD437" s="884"/>
      <c r="AE437" s="884"/>
      <c r="AF437" s="884"/>
      <c r="AG437" s="884"/>
      <c r="AH437" s="867" t="s">
        <v>794</v>
      </c>
      <c r="AI437" s="868"/>
      <c r="AJ437" s="868"/>
      <c r="AK437" s="868"/>
      <c r="AL437" s="869" t="s">
        <v>794</v>
      </c>
      <c r="AM437" s="870"/>
      <c r="AN437" s="870"/>
      <c r="AO437" s="871"/>
      <c r="AP437" s="872" t="s">
        <v>794</v>
      </c>
      <c r="AQ437" s="872"/>
      <c r="AR437" s="872"/>
      <c r="AS437" s="872"/>
      <c r="AT437" s="872"/>
      <c r="AU437" s="872"/>
      <c r="AV437" s="872"/>
      <c r="AW437" s="872"/>
      <c r="AX437" s="872"/>
      <c r="AY437">
        <f>COUNTA($C$437)</f>
        <v>1</v>
      </c>
    </row>
    <row r="438" spans="1:51" ht="89.25" customHeight="1" x14ac:dyDescent="0.15">
      <c r="A438" s="873">
        <v>7</v>
      </c>
      <c r="B438" s="873">
        <v>1</v>
      </c>
      <c r="C438" s="875" t="s">
        <v>743</v>
      </c>
      <c r="D438" s="875"/>
      <c r="E438" s="875"/>
      <c r="F438" s="875"/>
      <c r="G438" s="875"/>
      <c r="H438" s="875"/>
      <c r="I438" s="875"/>
      <c r="J438" s="876">
        <v>2011005000998</v>
      </c>
      <c r="K438" s="877"/>
      <c r="L438" s="877"/>
      <c r="M438" s="877"/>
      <c r="N438" s="877"/>
      <c r="O438" s="877"/>
      <c r="P438" s="879" t="s">
        <v>748</v>
      </c>
      <c r="Q438" s="879"/>
      <c r="R438" s="879"/>
      <c r="S438" s="879"/>
      <c r="T438" s="879"/>
      <c r="U438" s="879"/>
      <c r="V438" s="879"/>
      <c r="W438" s="879"/>
      <c r="X438" s="879"/>
      <c r="Y438" s="880">
        <v>3.5</v>
      </c>
      <c r="Z438" s="881"/>
      <c r="AA438" s="881"/>
      <c r="AB438" s="882"/>
      <c r="AC438" s="883" t="s">
        <v>76</v>
      </c>
      <c r="AD438" s="884"/>
      <c r="AE438" s="884"/>
      <c r="AF438" s="884"/>
      <c r="AG438" s="884"/>
      <c r="AH438" s="867" t="s">
        <v>794</v>
      </c>
      <c r="AI438" s="868"/>
      <c r="AJ438" s="868"/>
      <c r="AK438" s="868"/>
      <c r="AL438" s="869" t="s">
        <v>794</v>
      </c>
      <c r="AM438" s="870"/>
      <c r="AN438" s="870"/>
      <c r="AO438" s="871"/>
      <c r="AP438" s="872" t="s">
        <v>794</v>
      </c>
      <c r="AQ438" s="872"/>
      <c r="AR438" s="872"/>
      <c r="AS438" s="872"/>
      <c r="AT438" s="872"/>
      <c r="AU438" s="872"/>
      <c r="AV438" s="872"/>
      <c r="AW438" s="872"/>
      <c r="AX438" s="872"/>
      <c r="AY438">
        <f>COUNTA($C$438)</f>
        <v>1</v>
      </c>
    </row>
    <row r="439" spans="1:51" ht="89.25" customHeight="1" x14ac:dyDescent="0.15">
      <c r="A439" s="873">
        <v>8</v>
      </c>
      <c r="B439" s="873">
        <v>1</v>
      </c>
      <c r="C439" s="875" t="s">
        <v>744</v>
      </c>
      <c r="D439" s="875"/>
      <c r="E439" s="875"/>
      <c r="F439" s="875"/>
      <c r="G439" s="875"/>
      <c r="H439" s="875"/>
      <c r="I439" s="875"/>
      <c r="J439" s="876">
        <v>2010001008733</v>
      </c>
      <c r="K439" s="877"/>
      <c r="L439" s="877"/>
      <c r="M439" s="877"/>
      <c r="N439" s="877"/>
      <c r="O439" s="877"/>
      <c r="P439" s="879" t="s">
        <v>748</v>
      </c>
      <c r="Q439" s="879"/>
      <c r="R439" s="879"/>
      <c r="S439" s="879"/>
      <c r="T439" s="879"/>
      <c r="U439" s="879"/>
      <c r="V439" s="879"/>
      <c r="W439" s="879"/>
      <c r="X439" s="879"/>
      <c r="Y439" s="880">
        <v>2.7</v>
      </c>
      <c r="Z439" s="881"/>
      <c r="AA439" s="881"/>
      <c r="AB439" s="882"/>
      <c r="AC439" s="883" t="s">
        <v>76</v>
      </c>
      <c r="AD439" s="884"/>
      <c r="AE439" s="884"/>
      <c r="AF439" s="884"/>
      <c r="AG439" s="884"/>
      <c r="AH439" s="867" t="s">
        <v>794</v>
      </c>
      <c r="AI439" s="868"/>
      <c r="AJ439" s="868"/>
      <c r="AK439" s="868"/>
      <c r="AL439" s="869" t="s">
        <v>794</v>
      </c>
      <c r="AM439" s="870"/>
      <c r="AN439" s="870"/>
      <c r="AO439" s="871"/>
      <c r="AP439" s="872" t="s">
        <v>794</v>
      </c>
      <c r="AQ439" s="872"/>
      <c r="AR439" s="872"/>
      <c r="AS439" s="872"/>
      <c r="AT439" s="872"/>
      <c r="AU439" s="872"/>
      <c r="AV439" s="872"/>
      <c r="AW439" s="872"/>
      <c r="AX439" s="872"/>
      <c r="AY439">
        <f>COUNTA($C$439)</f>
        <v>1</v>
      </c>
    </row>
    <row r="440" spans="1:51" ht="89.25" customHeight="1" x14ac:dyDescent="0.15">
      <c r="A440" s="873">
        <v>9</v>
      </c>
      <c r="B440" s="873">
        <v>1</v>
      </c>
      <c r="C440" s="875" t="s">
        <v>747</v>
      </c>
      <c r="D440" s="875"/>
      <c r="E440" s="875"/>
      <c r="F440" s="875"/>
      <c r="G440" s="875"/>
      <c r="H440" s="875"/>
      <c r="I440" s="875"/>
      <c r="J440" s="876">
        <v>7013301003060</v>
      </c>
      <c r="K440" s="877"/>
      <c r="L440" s="877"/>
      <c r="M440" s="877"/>
      <c r="N440" s="877"/>
      <c r="O440" s="877"/>
      <c r="P440" s="879" t="s">
        <v>748</v>
      </c>
      <c r="Q440" s="879"/>
      <c r="R440" s="879"/>
      <c r="S440" s="879"/>
      <c r="T440" s="879"/>
      <c r="U440" s="879"/>
      <c r="V440" s="879"/>
      <c r="W440" s="879"/>
      <c r="X440" s="879"/>
      <c r="Y440" s="880">
        <v>1.9</v>
      </c>
      <c r="Z440" s="881"/>
      <c r="AA440" s="881"/>
      <c r="AB440" s="882"/>
      <c r="AC440" s="883" t="s">
        <v>76</v>
      </c>
      <c r="AD440" s="884"/>
      <c r="AE440" s="884"/>
      <c r="AF440" s="884"/>
      <c r="AG440" s="884"/>
      <c r="AH440" s="867" t="s">
        <v>794</v>
      </c>
      <c r="AI440" s="868"/>
      <c r="AJ440" s="868"/>
      <c r="AK440" s="868"/>
      <c r="AL440" s="869" t="s">
        <v>794</v>
      </c>
      <c r="AM440" s="870"/>
      <c r="AN440" s="870"/>
      <c r="AO440" s="871"/>
      <c r="AP440" s="872" t="s">
        <v>794</v>
      </c>
      <c r="AQ440" s="872"/>
      <c r="AR440" s="872"/>
      <c r="AS440" s="872"/>
      <c r="AT440" s="872"/>
      <c r="AU440" s="872"/>
      <c r="AV440" s="872"/>
      <c r="AW440" s="872"/>
      <c r="AX440" s="872"/>
      <c r="AY440">
        <f>COUNTA($C$440)</f>
        <v>1</v>
      </c>
    </row>
    <row r="441" spans="1:51" ht="89.25" customHeight="1" x14ac:dyDescent="0.15">
      <c r="A441" s="873">
        <v>10</v>
      </c>
      <c r="B441" s="873">
        <v>1</v>
      </c>
      <c r="C441" s="875" t="s">
        <v>746</v>
      </c>
      <c r="D441" s="875"/>
      <c r="E441" s="875"/>
      <c r="F441" s="875"/>
      <c r="G441" s="875"/>
      <c r="H441" s="875"/>
      <c r="I441" s="875"/>
      <c r="J441" s="876">
        <v>3010401050012</v>
      </c>
      <c r="K441" s="877"/>
      <c r="L441" s="877"/>
      <c r="M441" s="877"/>
      <c r="N441" s="877"/>
      <c r="O441" s="877"/>
      <c r="P441" s="879" t="s">
        <v>748</v>
      </c>
      <c r="Q441" s="879"/>
      <c r="R441" s="879"/>
      <c r="S441" s="879"/>
      <c r="T441" s="879"/>
      <c r="U441" s="879"/>
      <c r="V441" s="879"/>
      <c r="W441" s="879"/>
      <c r="X441" s="879"/>
      <c r="Y441" s="880">
        <v>1.5</v>
      </c>
      <c r="Z441" s="881"/>
      <c r="AA441" s="881"/>
      <c r="AB441" s="882"/>
      <c r="AC441" s="883" t="s">
        <v>76</v>
      </c>
      <c r="AD441" s="884"/>
      <c r="AE441" s="884"/>
      <c r="AF441" s="884"/>
      <c r="AG441" s="884"/>
      <c r="AH441" s="867" t="s">
        <v>794</v>
      </c>
      <c r="AI441" s="868"/>
      <c r="AJ441" s="868"/>
      <c r="AK441" s="868"/>
      <c r="AL441" s="869" t="s">
        <v>794</v>
      </c>
      <c r="AM441" s="870"/>
      <c r="AN441" s="870"/>
      <c r="AO441" s="871"/>
      <c r="AP441" s="872" t="s">
        <v>794</v>
      </c>
      <c r="AQ441" s="872"/>
      <c r="AR441" s="872"/>
      <c r="AS441" s="872"/>
      <c r="AT441" s="872"/>
      <c r="AU441" s="872"/>
      <c r="AV441" s="872"/>
      <c r="AW441" s="872"/>
      <c r="AX441" s="872"/>
      <c r="AY441">
        <f>COUNTA($C$441)</f>
        <v>1</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308</v>
      </c>
      <c r="AD464" s="863"/>
      <c r="AE464" s="863"/>
      <c r="AF464" s="863"/>
      <c r="AG464" s="863"/>
      <c r="AH464" s="864" t="s">
        <v>328</v>
      </c>
      <c r="AI464" s="862"/>
      <c r="AJ464" s="862"/>
      <c r="AK464" s="862"/>
      <c r="AL464" s="862" t="s">
        <v>19</v>
      </c>
      <c r="AM464" s="862"/>
      <c r="AN464" s="862"/>
      <c r="AO464" s="866"/>
      <c r="AP464" s="885" t="s">
        <v>275</v>
      </c>
      <c r="AQ464" s="885"/>
      <c r="AR464" s="885"/>
      <c r="AS464" s="885"/>
      <c r="AT464" s="885"/>
      <c r="AU464" s="885"/>
      <c r="AV464" s="885"/>
      <c r="AW464" s="885"/>
      <c r="AX464" s="885"/>
      <c r="AY464">
        <f>$AY$462</f>
        <v>1</v>
      </c>
    </row>
    <row r="465" spans="1:51" ht="30" customHeight="1" x14ac:dyDescent="0.15">
      <c r="A465" s="873">
        <v>1</v>
      </c>
      <c r="B465" s="873">
        <v>1</v>
      </c>
      <c r="C465" s="874" t="s">
        <v>762</v>
      </c>
      <c r="D465" s="875"/>
      <c r="E465" s="875"/>
      <c r="F465" s="875"/>
      <c r="G465" s="875"/>
      <c r="H465" s="875"/>
      <c r="I465" s="875"/>
      <c r="J465" s="876" t="s">
        <v>696</v>
      </c>
      <c r="K465" s="877"/>
      <c r="L465" s="877"/>
      <c r="M465" s="877"/>
      <c r="N465" s="877"/>
      <c r="O465" s="877"/>
      <c r="P465" s="879" t="s">
        <v>770</v>
      </c>
      <c r="Q465" s="879"/>
      <c r="R465" s="879"/>
      <c r="S465" s="879"/>
      <c r="T465" s="879"/>
      <c r="U465" s="879"/>
      <c r="V465" s="879"/>
      <c r="W465" s="879"/>
      <c r="X465" s="879"/>
      <c r="Y465" s="880">
        <v>0.2</v>
      </c>
      <c r="Z465" s="881"/>
      <c r="AA465" s="881"/>
      <c r="AB465" s="882"/>
      <c r="AC465" s="883" t="s">
        <v>76</v>
      </c>
      <c r="AD465" s="884"/>
      <c r="AE465" s="884"/>
      <c r="AF465" s="884"/>
      <c r="AG465" s="884"/>
      <c r="AH465" s="867" t="s">
        <v>794</v>
      </c>
      <c r="AI465" s="868"/>
      <c r="AJ465" s="868"/>
      <c r="AK465" s="868"/>
      <c r="AL465" s="869" t="s">
        <v>794</v>
      </c>
      <c r="AM465" s="870"/>
      <c r="AN465" s="870"/>
      <c r="AO465" s="871"/>
      <c r="AP465" s="872" t="s">
        <v>794</v>
      </c>
      <c r="AQ465" s="872"/>
      <c r="AR465" s="872"/>
      <c r="AS465" s="872"/>
      <c r="AT465" s="872"/>
      <c r="AU465" s="872"/>
      <c r="AV465" s="872"/>
      <c r="AW465" s="872"/>
      <c r="AX465" s="872"/>
      <c r="AY465">
        <f>$AY$462</f>
        <v>1</v>
      </c>
    </row>
    <row r="466" spans="1:51" ht="30" customHeight="1" x14ac:dyDescent="0.15">
      <c r="A466" s="873">
        <v>2</v>
      </c>
      <c r="B466" s="873">
        <v>1</v>
      </c>
      <c r="C466" s="875" t="s">
        <v>763</v>
      </c>
      <c r="D466" s="875"/>
      <c r="E466" s="875"/>
      <c r="F466" s="875"/>
      <c r="G466" s="875"/>
      <c r="H466" s="875"/>
      <c r="I466" s="875"/>
      <c r="J466" s="876" t="s">
        <v>696</v>
      </c>
      <c r="K466" s="877"/>
      <c r="L466" s="877"/>
      <c r="M466" s="877"/>
      <c r="N466" s="877"/>
      <c r="O466" s="877"/>
      <c r="P466" s="879" t="s">
        <v>770</v>
      </c>
      <c r="Q466" s="879"/>
      <c r="R466" s="879"/>
      <c r="S466" s="879"/>
      <c r="T466" s="879"/>
      <c r="U466" s="879"/>
      <c r="V466" s="879"/>
      <c r="W466" s="879"/>
      <c r="X466" s="879"/>
      <c r="Y466" s="880">
        <v>0.1</v>
      </c>
      <c r="Z466" s="881"/>
      <c r="AA466" s="881"/>
      <c r="AB466" s="882"/>
      <c r="AC466" s="883" t="s">
        <v>76</v>
      </c>
      <c r="AD466" s="884"/>
      <c r="AE466" s="884"/>
      <c r="AF466" s="884"/>
      <c r="AG466" s="884"/>
      <c r="AH466" s="867" t="s">
        <v>794</v>
      </c>
      <c r="AI466" s="868"/>
      <c r="AJ466" s="868"/>
      <c r="AK466" s="868"/>
      <c r="AL466" s="869" t="s">
        <v>794</v>
      </c>
      <c r="AM466" s="870"/>
      <c r="AN466" s="870"/>
      <c r="AO466" s="871"/>
      <c r="AP466" s="872" t="s">
        <v>794</v>
      </c>
      <c r="AQ466" s="872"/>
      <c r="AR466" s="872"/>
      <c r="AS466" s="872"/>
      <c r="AT466" s="872"/>
      <c r="AU466" s="872"/>
      <c r="AV466" s="872"/>
      <c r="AW466" s="872"/>
      <c r="AX466" s="872"/>
      <c r="AY466">
        <f>COUNTA($C$466)</f>
        <v>1</v>
      </c>
    </row>
    <row r="467" spans="1:51" ht="30" customHeight="1" x14ac:dyDescent="0.15">
      <c r="A467" s="873">
        <v>3</v>
      </c>
      <c r="B467" s="873">
        <v>1</v>
      </c>
      <c r="C467" s="874" t="s">
        <v>764</v>
      </c>
      <c r="D467" s="875"/>
      <c r="E467" s="875"/>
      <c r="F467" s="875"/>
      <c r="G467" s="875"/>
      <c r="H467" s="875"/>
      <c r="I467" s="875"/>
      <c r="J467" s="876" t="s">
        <v>696</v>
      </c>
      <c r="K467" s="877"/>
      <c r="L467" s="877"/>
      <c r="M467" s="877"/>
      <c r="N467" s="877"/>
      <c r="O467" s="877"/>
      <c r="P467" s="878" t="s">
        <v>770</v>
      </c>
      <c r="Q467" s="879"/>
      <c r="R467" s="879"/>
      <c r="S467" s="879"/>
      <c r="T467" s="879"/>
      <c r="U467" s="879"/>
      <c r="V467" s="879"/>
      <c r="W467" s="879"/>
      <c r="X467" s="879"/>
      <c r="Y467" s="880">
        <v>0</v>
      </c>
      <c r="Z467" s="881"/>
      <c r="AA467" s="881"/>
      <c r="AB467" s="882"/>
      <c r="AC467" s="883" t="s">
        <v>76</v>
      </c>
      <c r="AD467" s="884"/>
      <c r="AE467" s="884"/>
      <c r="AF467" s="884"/>
      <c r="AG467" s="884"/>
      <c r="AH467" s="867" t="s">
        <v>794</v>
      </c>
      <c r="AI467" s="868"/>
      <c r="AJ467" s="868"/>
      <c r="AK467" s="868"/>
      <c r="AL467" s="869" t="s">
        <v>794</v>
      </c>
      <c r="AM467" s="870"/>
      <c r="AN467" s="870"/>
      <c r="AO467" s="871"/>
      <c r="AP467" s="872" t="s">
        <v>794</v>
      </c>
      <c r="AQ467" s="872"/>
      <c r="AR467" s="872"/>
      <c r="AS467" s="872"/>
      <c r="AT467" s="872"/>
      <c r="AU467" s="872"/>
      <c r="AV467" s="872"/>
      <c r="AW467" s="872"/>
      <c r="AX467" s="872"/>
      <c r="AY467">
        <f>COUNTA($C$467)</f>
        <v>1</v>
      </c>
    </row>
    <row r="468" spans="1:51" ht="30" customHeight="1" x14ac:dyDescent="0.15">
      <c r="A468" s="873">
        <v>4</v>
      </c>
      <c r="B468" s="873">
        <v>1</v>
      </c>
      <c r="C468" s="874" t="s">
        <v>765</v>
      </c>
      <c r="D468" s="875"/>
      <c r="E468" s="875"/>
      <c r="F468" s="875"/>
      <c r="G468" s="875"/>
      <c r="H468" s="875"/>
      <c r="I468" s="875"/>
      <c r="J468" s="876" t="s">
        <v>696</v>
      </c>
      <c r="K468" s="877"/>
      <c r="L468" s="877"/>
      <c r="M468" s="877"/>
      <c r="N468" s="877"/>
      <c r="O468" s="877"/>
      <c r="P468" s="878" t="s">
        <v>770</v>
      </c>
      <c r="Q468" s="879"/>
      <c r="R468" s="879"/>
      <c r="S468" s="879"/>
      <c r="T468" s="879"/>
      <c r="U468" s="879"/>
      <c r="V468" s="879"/>
      <c r="W468" s="879"/>
      <c r="X468" s="879"/>
      <c r="Y468" s="880">
        <v>0</v>
      </c>
      <c r="Z468" s="881"/>
      <c r="AA468" s="881"/>
      <c r="AB468" s="882"/>
      <c r="AC468" s="883" t="s">
        <v>76</v>
      </c>
      <c r="AD468" s="884"/>
      <c r="AE468" s="884"/>
      <c r="AF468" s="884"/>
      <c r="AG468" s="884"/>
      <c r="AH468" s="867" t="s">
        <v>794</v>
      </c>
      <c r="AI468" s="868"/>
      <c r="AJ468" s="868"/>
      <c r="AK468" s="868"/>
      <c r="AL468" s="869" t="s">
        <v>794</v>
      </c>
      <c r="AM468" s="870"/>
      <c r="AN468" s="870"/>
      <c r="AO468" s="871"/>
      <c r="AP468" s="872" t="s">
        <v>794</v>
      </c>
      <c r="AQ468" s="872"/>
      <c r="AR468" s="872"/>
      <c r="AS468" s="872"/>
      <c r="AT468" s="872"/>
      <c r="AU468" s="872"/>
      <c r="AV468" s="872"/>
      <c r="AW468" s="872"/>
      <c r="AX468" s="872"/>
      <c r="AY468">
        <f>COUNTA($C$468)</f>
        <v>1</v>
      </c>
    </row>
    <row r="469" spans="1:51" ht="30" customHeight="1" x14ac:dyDescent="0.15">
      <c r="A469" s="873">
        <v>5</v>
      </c>
      <c r="B469" s="873">
        <v>1</v>
      </c>
      <c r="C469" s="875" t="s">
        <v>766</v>
      </c>
      <c r="D469" s="875"/>
      <c r="E469" s="875"/>
      <c r="F469" s="875"/>
      <c r="G469" s="875"/>
      <c r="H469" s="875"/>
      <c r="I469" s="875"/>
      <c r="J469" s="876" t="s">
        <v>696</v>
      </c>
      <c r="K469" s="877"/>
      <c r="L469" s="877"/>
      <c r="M469" s="877"/>
      <c r="N469" s="877"/>
      <c r="O469" s="877"/>
      <c r="P469" s="879" t="s">
        <v>770</v>
      </c>
      <c r="Q469" s="879"/>
      <c r="R469" s="879"/>
      <c r="S469" s="879"/>
      <c r="T469" s="879"/>
      <c r="U469" s="879"/>
      <c r="V469" s="879"/>
      <c r="W469" s="879"/>
      <c r="X469" s="879"/>
      <c r="Y469" s="880">
        <v>0</v>
      </c>
      <c r="Z469" s="881"/>
      <c r="AA469" s="881"/>
      <c r="AB469" s="882"/>
      <c r="AC469" s="883" t="s">
        <v>76</v>
      </c>
      <c r="AD469" s="884"/>
      <c r="AE469" s="884"/>
      <c r="AF469" s="884"/>
      <c r="AG469" s="884"/>
      <c r="AH469" s="867" t="s">
        <v>794</v>
      </c>
      <c r="AI469" s="868"/>
      <c r="AJ469" s="868"/>
      <c r="AK469" s="868"/>
      <c r="AL469" s="869" t="s">
        <v>794</v>
      </c>
      <c r="AM469" s="870"/>
      <c r="AN469" s="870"/>
      <c r="AO469" s="871"/>
      <c r="AP469" s="872" t="s">
        <v>794</v>
      </c>
      <c r="AQ469" s="872"/>
      <c r="AR469" s="872"/>
      <c r="AS469" s="872"/>
      <c r="AT469" s="872"/>
      <c r="AU469" s="872"/>
      <c r="AV469" s="872"/>
      <c r="AW469" s="872"/>
      <c r="AX469" s="872"/>
      <c r="AY469">
        <f>COUNTA($C$469)</f>
        <v>1</v>
      </c>
    </row>
    <row r="470" spans="1:51" ht="30" customHeight="1" x14ac:dyDescent="0.15">
      <c r="A470" s="873">
        <v>6</v>
      </c>
      <c r="B470" s="873">
        <v>1</v>
      </c>
      <c r="C470" s="875" t="s">
        <v>767</v>
      </c>
      <c r="D470" s="875"/>
      <c r="E470" s="875"/>
      <c r="F470" s="875"/>
      <c r="G470" s="875"/>
      <c r="H470" s="875"/>
      <c r="I470" s="875"/>
      <c r="J470" s="876" t="s">
        <v>696</v>
      </c>
      <c r="K470" s="877"/>
      <c r="L470" s="877"/>
      <c r="M470" s="877"/>
      <c r="N470" s="877"/>
      <c r="O470" s="877"/>
      <c r="P470" s="879" t="s">
        <v>770</v>
      </c>
      <c r="Q470" s="879"/>
      <c r="R470" s="879"/>
      <c r="S470" s="879"/>
      <c r="T470" s="879"/>
      <c r="U470" s="879"/>
      <c r="V470" s="879"/>
      <c r="W470" s="879"/>
      <c r="X470" s="879"/>
      <c r="Y470" s="880">
        <v>0</v>
      </c>
      <c r="Z470" s="881"/>
      <c r="AA470" s="881"/>
      <c r="AB470" s="882"/>
      <c r="AC470" s="883" t="s">
        <v>76</v>
      </c>
      <c r="AD470" s="884"/>
      <c r="AE470" s="884"/>
      <c r="AF470" s="884"/>
      <c r="AG470" s="884"/>
      <c r="AH470" s="867" t="s">
        <v>794</v>
      </c>
      <c r="AI470" s="868"/>
      <c r="AJ470" s="868"/>
      <c r="AK470" s="868"/>
      <c r="AL470" s="869" t="s">
        <v>794</v>
      </c>
      <c r="AM470" s="870"/>
      <c r="AN470" s="870"/>
      <c r="AO470" s="871"/>
      <c r="AP470" s="872" t="s">
        <v>794</v>
      </c>
      <c r="AQ470" s="872"/>
      <c r="AR470" s="872"/>
      <c r="AS470" s="872"/>
      <c r="AT470" s="872"/>
      <c r="AU470" s="872"/>
      <c r="AV470" s="872"/>
      <c r="AW470" s="872"/>
      <c r="AX470" s="872"/>
      <c r="AY470">
        <f>COUNTA($C$470)</f>
        <v>1</v>
      </c>
    </row>
    <row r="471" spans="1:51" ht="30" customHeight="1" x14ac:dyDescent="0.15">
      <c r="A471" s="873">
        <v>7</v>
      </c>
      <c r="B471" s="873">
        <v>1</v>
      </c>
      <c r="C471" s="875" t="s">
        <v>768</v>
      </c>
      <c r="D471" s="875"/>
      <c r="E471" s="875"/>
      <c r="F471" s="875"/>
      <c r="G471" s="875"/>
      <c r="H471" s="875"/>
      <c r="I471" s="875"/>
      <c r="J471" s="876" t="s">
        <v>696</v>
      </c>
      <c r="K471" s="877"/>
      <c r="L471" s="877"/>
      <c r="M471" s="877"/>
      <c r="N471" s="877"/>
      <c r="O471" s="877"/>
      <c r="P471" s="879" t="s">
        <v>770</v>
      </c>
      <c r="Q471" s="879"/>
      <c r="R471" s="879"/>
      <c r="S471" s="879"/>
      <c r="T471" s="879"/>
      <c r="U471" s="879"/>
      <c r="V471" s="879"/>
      <c r="W471" s="879"/>
      <c r="X471" s="879"/>
      <c r="Y471" s="880">
        <v>0</v>
      </c>
      <c r="Z471" s="881"/>
      <c r="AA471" s="881"/>
      <c r="AB471" s="882"/>
      <c r="AC471" s="883" t="s">
        <v>76</v>
      </c>
      <c r="AD471" s="884"/>
      <c r="AE471" s="884"/>
      <c r="AF471" s="884"/>
      <c r="AG471" s="884"/>
      <c r="AH471" s="867" t="s">
        <v>794</v>
      </c>
      <c r="AI471" s="868"/>
      <c r="AJ471" s="868"/>
      <c r="AK471" s="868"/>
      <c r="AL471" s="869" t="s">
        <v>794</v>
      </c>
      <c r="AM471" s="870"/>
      <c r="AN471" s="870"/>
      <c r="AO471" s="871"/>
      <c r="AP471" s="872" t="s">
        <v>794</v>
      </c>
      <c r="AQ471" s="872"/>
      <c r="AR471" s="872"/>
      <c r="AS471" s="872"/>
      <c r="AT471" s="872"/>
      <c r="AU471" s="872"/>
      <c r="AV471" s="872"/>
      <c r="AW471" s="872"/>
      <c r="AX471" s="872"/>
      <c r="AY471">
        <f>COUNTA($C$471)</f>
        <v>1</v>
      </c>
    </row>
    <row r="472" spans="1:51" ht="30" customHeight="1" x14ac:dyDescent="0.15">
      <c r="A472" s="873">
        <v>8</v>
      </c>
      <c r="B472" s="873">
        <v>1</v>
      </c>
      <c r="C472" s="875" t="s">
        <v>769</v>
      </c>
      <c r="D472" s="875"/>
      <c r="E472" s="875"/>
      <c r="F472" s="875"/>
      <c r="G472" s="875"/>
      <c r="H472" s="875"/>
      <c r="I472" s="875"/>
      <c r="J472" s="876" t="s">
        <v>696</v>
      </c>
      <c r="K472" s="877"/>
      <c r="L472" s="877"/>
      <c r="M472" s="877"/>
      <c r="N472" s="877"/>
      <c r="O472" s="877"/>
      <c r="P472" s="879" t="s">
        <v>770</v>
      </c>
      <c r="Q472" s="879"/>
      <c r="R472" s="879"/>
      <c r="S472" s="879"/>
      <c r="T472" s="879"/>
      <c r="U472" s="879"/>
      <c r="V472" s="879"/>
      <c r="W472" s="879"/>
      <c r="X472" s="879"/>
      <c r="Y472" s="880">
        <v>0</v>
      </c>
      <c r="Z472" s="881"/>
      <c r="AA472" s="881"/>
      <c r="AB472" s="882"/>
      <c r="AC472" s="883" t="s">
        <v>76</v>
      </c>
      <c r="AD472" s="884"/>
      <c r="AE472" s="884"/>
      <c r="AF472" s="884"/>
      <c r="AG472" s="884"/>
      <c r="AH472" s="867" t="s">
        <v>794</v>
      </c>
      <c r="AI472" s="868"/>
      <c r="AJ472" s="868"/>
      <c r="AK472" s="868"/>
      <c r="AL472" s="869" t="s">
        <v>794</v>
      </c>
      <c r="AM472" s="870"/>
      <c r="AN472" s="870"/>
      <c r="AO472" s="871"/>
      <c r="AP472" s="872" t="s">
        <v>794</v>
      </c>
      <c r="AQ472" s="872"/>
      <c r="AR472" s="872"/>
      <c r="AS472" s="872"/>
      <c r="AT472" s="872"/>
      <c r="AU472" s="872"/>
      <c r="AV472" s="872"/>
      <c r="AW472" s="872"/>
      <c r="AX472" s="872"/>
      <c r="AY472">
        <f>COUNTA($C$472)</f>
        <v>1</v>
      </c>
    </row>
    <row r="473" spans="1:51" ht="30" customHeight="1" x14ac:dyDescent="0.15">
      <c r="A473" s="873">
        <v>9</v>
      </c>
      <c r="B473" s="873">
        <v>1</v>
      </c>
      <c r="C473" s="874" t="s">
        <v>771</v>
      </c>
      <c r="D473" s="875"/>
      <c r="E473" s="875"/>
      <c r="F473" s="875"/>
      <c r="G473" s="875"/>
      <c r="H473" s="875"/>
      <c r="I473" s="875"/>
      <c r="J473" s="876" t="s">
        <v>696</v>
      </c>
      <c r="K473" s="877"/>
      <c r="L473" s="877"/>
      <c r="M473" s="877"/>
      <c r="N473" s="877"/>
      <c r="O473" s="877"/>
      <c r="P473" s="879" t="s">
        <v>770</v>
      </c>
      <c r="Q473" s="879"/>
      <c r="R473" s="879"/>
      <c r="S473" s="879"/>
      <c r="T473" s="879"/>
      <c r="U473" s="879"/>
      <c r="V473" s="879"/>
      <c r="W473" s="879"/>
      <c r="X473" s="879"/>
      <c r="Y473" s="880">
        <v>0</v>
      </c>
      <c r="Z473" s="881"/>
      <c r="AA473" s="881"/>
      <c r="AB473" s="882"/>
      <c r="AC473" s="883" t="s">
        <v>76</v>
      </c>
      <c r="AD473" s="884"/>
      <c r="AE473" s="884"/>
      <c r="AF473" s="884"/>
      <c r="AG473" s="884"/>
      <c r="AH473" s="867" t="s">
        <v>794</v>
      </c>
      <c r="AI473" s="868"/>
      <c r="AJ473" s="868"/>
      <c r="AK473" s="868"/>
      <c r="AL473" s="869" t="s">
        <v>794</v>
      </c>
      <c r="AM473" s="870"/>
      <c r="AN473" s="870"/>
      <c r="AO473" s="871"/>
      <c r="AP473" s="872" t="s">
        <v>794</v>
      </c>
      <c r="AQ473" s="872"/>
      <c r="AR473" s="872"/>
      <c r="AS473" s="872"/>
      <c r="AT473" s="872"/>
      <c r="AU473" s="872"/>
      <c r="AV473" s="872"/>
      <c r="AW473" s="872"/>
      <c r="AX473" s="872"/>
      <c r="AY473">
        <f>COUNTA($C$473)</f>
        <v>1</v>
      </c>
    </row>
    <row r="474" spans="1:51" ht="30" customHeight="1" x14ac:dyDescent="0.15">
      <c r="A474" s="873">
        <v>10</v>
      </c>
      <c r="B474" s="873">
        <v>1</v>
      </c>
      <c r="C474" s="874" t="s">
        <v>772</v>
      </c>
      <c r="D474" s="875"/>
      <c r="E474" s="875"/>
      <c r="F474" s="875"/>
      <c r="G474" s="875"/>
      <c r="H474" s="875"/>
      <c r="I474" s="875"/>
      <c r="J474" s="876" t="s">
        <v>696</v>
      </c>
      <c r="K474" s="877"/>
      <c r="L474" s="877"/>
      <c r="M474" s="877"/>
      <c r="N474" s="877"/>
      <c r="O474" s="877"/>
      <c r="P474" s="879" t="s">
        <v>770</v>
      </c>
      <c r="Q474" s="879"/>
      <c r="R474" s="879"/>
      <c r="S474" s="879"/>
      <c r="T474" s="879"/>
      <c r="U474" s="879"/>
      <c r="V474" s="879"/>
      <c r="W474" s="879"/>
      <c r="X474" s="879"/>
      <c r="Y474" s="880">
        <v>0</v>
      </c>
      <c r="Z474" s="881"/>
      <c r="AA474" s="881"/>
      <c r="AB474" s="882"/>
      <c r="AC474" s="883" t="s">
        <v>76</v>
      </c>
      <c r="AD474" s="884"/>
      <c r="AE474" s="884"/>
      <c r="AF474" s="884"/>
      <c r="AG474" s="884"/>
      <c r="AH474" s="867" t="s">
        <v>794</v>
      </c>
      <c r="AI474" s="868"/>
      <c r="AJ474" s="868"/>
      <c r="AK474" s="868"/>
      <c r="AL474" s="869" t="s">
        <v>794</v>
      </c>
      <c r="AM474" s="870"/>
      <c r="AN474" s="870"/>
      <c r="AO474" s="871"/>
      <c r="AP474" s="872" t="s">
        <v>794</v>
      </c>
      <c r="AQ474" s="872"/>
      <c r="AR474" s="872"/>
      <c r="AS474" s="872"/>
      <c r="AT474" s="872"/>
      <c r="AU474" s="872"/>
      <c r="AV474" s="872"/>
      <c r="AW474" s="872"/>
      <c r="AX474" s="872"/>
      <c r="AY474">
        <f>COUNTA($C$474)</f>
        <v>1</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308</v>
      </c>
      <c r="AD497" s="863"/>
      <c r="AE497" s="863"/>
      <c r="AF497" s="863"/>
      <c r="AG497" s="863"/>
      <c r="AH497" s="864" t="s">
        <v>328</v>
      </c>
      <c r="AI497" s="862"/>
      <c r="AJ497" s="862"/>
      <c r="AK497" s="862"/>
      <c r="AL497" s="862" t="s">
        <v>19</v>
      </c>
      <c r="AM497" s="862"/>
      <c r="AN497" s="862"/>
      <c r="AO497" s="866"/>
      <c r="AP497" s="885" t="s">
        <v>275</v>
      </c>
      <c r="AQ497" s="885"/>
      <c r="AR497" s="885"/>
      <c r="AS497" s="885"/>
      <c r="AT497" s="885"/>
      <c r="AU497" s="885"/>
      <c r="AV497" s="885"/>
      <c r="AW497" s="885"/>
      <c r="AX497" s="885"/>
      <c r="AY497">
        <f>$AY$495</f>
        <v>1</v>
      </c>
    </row>
    <row r="498" spans="1:51" ht="30" hidden="1" customHeight="1" x14ac:dyDescent="0.15">
      <c r="A498" s="873">
        <v>1</v>
      </c>
      <c r="B498" s="873">
        <v>1</v>
      </c>
      <c r="C498" s="874" t="s">
        <v>773</v>
      </c>
      <c r="D498" s="875"/>
      <c r="E498" s="875"/>
      <c r="F498" s="875"/>
      <c r="G498" s="875"/>
      <c r="H498" s="875"/>
      <c r="I498" s="875"/>
      <c r="J498" s="876" t="s">
        <v>696</v>
      </c>
      <c r="K498" s="877"/>
      <c r="L498" s="877"/>
      <c r="M498" s="877"/>
      <c r="N498" s="877"/>
      <c r="O498" s="877"/>
      <c r="P498" s="878" t="s">
        <v>773</v>
      </c>
      <c r="Q498" s="879"/>
      <c r="R498" s="879"/>
      <c r="S498" s="879"/>
      <c r="T498" s="879"/>
      <c r="U498" s="879"/>
      <c r="V498" s="879"/>
      <c r="W498" s="879"/>
      <c r="X498" s="879"/>
      <c r="Y498" s="880" t="s">
        <v>774</v>
      </c>
      <c r="Z498" s="881"/>
      <c r="AA498" s="881"/>
      <c r="AB498" s="882"/>
      <c r="AC498" s="883"/>
      <c r="AD498" s="884"/>
      <c r="AE498" s="884"/>
      <c r="AF498" s="884"/>
      <c r="AG498" s="884"/>
      <c r="AH498" s="867" t="s">
        <v>774</v>
      </c>
      <c r="AI498" s="868"/>
      <c r="AJ498" s="868"/>
      <c r="AK498" s="868"/>
      <c r="AL498" s="869" t="s">
        <v>774</v>
      </c>
      <c r="AM498" s="870"/>
      <c r="AN498" s="870"/>
      <c r="AO498" s="871"/>
      <c r="AP498" s="872"/>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308</v>
      </c>
      <c r="AD530" s="863"/>
      <c r="AE530" s="863"/>
      <c r="AF530" s="863"/>
      <c r="AG530" s="863"/>
      <c r="AH530" s="864" t="s">
        <v>328</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308</v>
      </c>
      <c r="AD563" s="863"/>
      <c r="AE563" s="863"/>
      <c r="AF563" s="863"/>
      <c r="AG563" s="863"/>
      <c r="AH563" s="864" t="s">
        <v>328</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308</v>
      </c>
      <c r="AD596" s="863"/>
      <c r="AE596" s="863"/>
      <c r="AF596" s="863"/>
      <c r="AG596" s="863"/>
      <c r="AH596" s="864" t="s">
        <v>328</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660</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310</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5" t="s">
        <v>304</v>
      </c>
      <c r="AQ630" s="885"/>
      <c r="AR630" s="885"/>
      <c r="AS630" s="885"/>
      <c r="AT630" s="885"/>
      <c r="AU630" s="885"/>
      <c r="AV630" s="885"/>
      <c r="AW630" s="885"/>
      <c r="AX630" s="885"/>
    </row>
    <row r="631" spans="1:51" ht="30" customHeight="1" x14ac:dyDescent="0.15">
      <c r="A631" s="873">
        <v>1</v>
      </c>
      <c r="B631" s="873">
        <v>1</v>
      </c>
      <c r="C631" s="895"/>
      <c r="D631" s="895"/>
      <c r="E631" s="662" t="s">
        <v>791</v>
      </c>
      <c r="F631" s="896"/>
      <c r="G631" s="896"/>
      <c r="H631" s="896"/>
      <c r="I631" s="896"/>
      <c r="J631" s="876" t="s">
        <v>791</v>
      </c>
      <c r="K631" s="877"/>
      <c r="L631" s="877"/>
      <c r="M631" s="877"/>
      <c r="N631" s="877"/>
      <c r="O631" s="877"/>
      <c r="P631" s="878" t="s">
        <v>791</v>
      </c>
      <c r="Q631" s="879"/>
      <c r="R631" s="879"/>
      <c r="S631" s="879"/>
      <c r="T631" s="879"/>
      <c r="U631" s="879"/>
      <c r="V631" s="879"/>
      <c r="W631" s="879"/>
      <c r="X631" s="879"/>
      <c r="Y631" s="880" t="s">
        <v>791</v>
      </c>
      <c r="Z631" s="881"/>
      <c r="AA631" s="881"/>
      <c r="AB631" s="882"/>
      <c r="AC631" s="883"/>
      <c r="AD631" s="884"/>
      <c r="AE631" s="884"/>
      <c r="AF631" s="884"/>
      <c r="AG631" s="884"/>
      <c r="AH631" s="886" t="s">
        <v>791</v>
      </c>
      <c r="AI631" s="887"/>
      <c r="AJ631" s="887"/>
      <c r="AK631" s="887"/>
      <c r="AL631" s="869" t="s">
        <v>791</v>
      </c>
      <c r="AM631" s="870"/>
      <c r="AN631" s="870"/>
      <c r="AO631" s="871"/>
      <c r="AP631" s="872" t="s">
        <v>791</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29">
      <formula>IF(RIGHT(TEXT(P14,"0.#"),1)=".",FALSE,TRUE)</formula>
    </cfRule>
    <cfRule type="expression" dxfId="1514" priority="930">
      <formula>IF(RIGHT(TEXT(P14,"0.#"),1)=".",TRUE,FALSE)</formula>
    </cfRule>
  </conditionalFormatting>
  <conditionalFormatting sqref="P18:AX18">
    <cfRule type="expression" dxfId="1513" priority="927">
      <formula>IF(RIGHT(TEXT(P18,"0.#"),1)=".",FALSE,TRUE)</formula>
    </cfRule>
    <cfRule type="expression" dxfId="1512" priority="928">
      <formula>IF(RIGHT(TEXT(P18,"0.#"),1)=".",TRUE,FALSE)</formula>
    </cfRule>
  </conditionalFormatting>
  <conditionalFormatting sqref="Y311">
    <cfRule type="expression" dxfId="1511" priority="925">
      <formula>IF(RIGHT(TEXT(Y311,"0.#"),1)=".",FALSE,TRUE)</formula>
    </cfRule>
    <cfRule type="expression" dxfId="1510" priority="926">
      <formula>IF(RIGHT(TEXT(Y311,"0.#"),1)=".",TRUE,FALSE)</formula>
    </cfRule>
  </conditionalFormatting>
  <conditionalFormatting sqref="Y320">
    <cfRule type="expression" dxfId="1509" priority="923">
      <formula>IF(RIGHT(TEXT(Y320,"0.#"),1)=".",FALSE,TRUE)</formula>
    </cfRule>
    <cfRule type="expression" dxfId="1508" priority="924">
      <formula>IF(RIGHT(TEXT(Y320,"0.#"),1)=".",TRUE,FALSE)</formula>
    </cfRule>
  </conditionalFormatting>
  <conditionalFormatting sqref="Y351:Y358 Y349 Y338:Y345 Y336 Y325:Y332 Y323">
    <cfRule type="expression" dxfId="1507" priority="903">
      <formula>IF(RIGHT(TEXT(Y323,"0.#"),1)=".",FALSE,TRUE)</formula>
    </cfRule>
    <cfRule type="expression" dxfId="1506" priority="904">
      <formula>IF(RIGHT(TEXT(Y323,"0.#"),1)=".",TRUE,FALSE)</formula>
    </cfRule>
  </conditionalFormatting>
  <conditionalFormatting sqref="P16:AQ17 P15:AX15 P13:AX13">
    <cfRule type="expression" dxfId="1505" priority="921">
      <formula>IF(RIGHT(TEXT(P13,"0.#"),1)=".",FALSE,TRUE)</formula>
    </cfRule>
    <cfRule type="expression" dxfId="1504" priority="922">
      <formula>IF(RIGHT(TEXT(P13,"0.#"),1)=".",TRUE,FALSE)</formula>
    </cfRule>
  </conditionalFormatting>
  <conditionalFormatting sqref="P19:AJ19">
    <cfRule type="expression" dxfId="1503" priority="919">
      <formula>IF(RIGHT(TEXT(P19,"0.#"),1)=".",FALSE,TRUE)</formula>
    </cfRule>
    <cfRule type="expression" dxfId="1502" priority="920">
      <formula>IF(RIGHT(TEXT(P19,"0.#"),1)=".",TRUE,FALSE)</formula>
    </cfRule>
  </conditionalFormatting>
  <conditionalFormatting sqref="AE32 AQ32">
    <cfRule type="expression" dxfId="1501" priority="917">
      <formula>IF(RIGHT(TEXT(AE32,"0.#"),1)=".",FALSE,TRUE)</formula>
    </cfRule>
    <cfRule type="expression" dxfId="1500" priority="918">
      <formula>IF(RIGHT(TEXT(AE32,"0.#"),1)=".",TRUE,FALSE)</formula>
    </cfRule>
  </conditionalFormatting>
  <conditionalFormatting sqref="Y312:Y319 Y310">
    <cfRule type="expression" dxfId="1499" priority="915">
      <formula>IF(RIGHT(TEXT(Y310,"0.#"),1)=".",FALSE,TRUE)</formula>
    </cfRule>
    <cfRule type="expression" dxfId="1498" priority="916">
      <formula>IF(RIGHT(TEXT(Y310,"0.#"),1)=".",TRUE,FALSE)</formula>
    </cfRule>
  </conditionalFormatting>
  <conditionalFormatting sqref="AU311">
    <cfRule type="expression" dxfId="1497" priority="913">
      <formula>IF(RIGHT(TEXT(AU311,"0.#"),1)=".",FALSE,TRUE)</formula>
    </cfRule>
    <cfRule type="expression" dxfId="1496" priority="914">
      <formula>IF(RIGHT(TEXT(AU311,"0.#"),1)=".",TRUE,FALSE)</formula>
    </cfRule>
  </conditionalFormatting>
  <conditionalFormatting sqref="AU320">
    <cfRule type="expression" dxfId="1495" priority="911">
      <formula>IF(RIGHT(TEXT(AU320,"0.#"),1)=".",FALSE,TRUE)</formula>
    </cfRule>
    <cfRule type="expression" dxfId="1494" priority="912">
      <formula>IF(RIGHT(TEXT(AU320,"0.#"),1)=".",TRUE,FALSE)</formula>
    </cfRule>
  </conditionalFormatting>
  <conditionalFormatting sqref="AU312:AU319 AU310">
    <cfRule type="expression" dxfId="1493" priority="909">
      <formula>IF(RIGHT(TEXT(AU310,"0.#"),1)=".",FALSE,TRUE)</formula>
    </cfRule>
    <cfRule type="expression" dxfId="1492" priority="910">
      <formula>IF(RIGHT(TEXT(AU310,"0.#"),1)=".",TRUE,FALSE)</formula>
    </cfRule>
  </conditionalFormatting>
  <conditionalFormatting sqref="Y350 Y337 Y324">
    <cfRule type="expression" dxfId="1491" priority="907">
      <formula>IF(RIGHT(TEXT(Y324,"0.#"),1)=".",FALSE,TRUE)</formula>
    </cfRule>
    <cfRule type="expression" dxfId="1490" priority="908">
      <formula>IF(RIGHT(TEXT(Y324,"0.#"),1)=".",TRUE,FALSE)</formula>
    </cfRule>
  </conditionalFormatting>
  <conditionalFormatting sqref="Y359 Y346 Y333">
    <cfRule type="expression" dxfId="1489" priority="905">
      <formula>IF(RIGHT(TEXT(Y333,"0.#"),1)=".",FALSE,TRUE)</formula>
    </cfRule>
    <cfRule type="expression" dxfId="1488" priority="906">
      <formula>IF(RIGHT(TEXT(Y333,"0.#"),1)=".",TRUE,FALSE)</formula>
    </cfRule>
  </conditionalFormatting>
  <conditionalFormatting sqref="AU350 AU337 AU324">
    <cfRule type="expression" dxfId="1487" priority="901">
      <formula>IF(RIGHT(TEXT(AU324,"0.#"),1)=".",FALSE,TRUE)</formula>
    </cfRule>
    <cfRule type="expression" dxfId="1486" priority="902">
      <formula>IF(RIGHT(TEXT(AU324,"0.#"),1)=".",TRUE,FALSE)</formula>
    </cfRule>
  </conditionalFormatting>
  <conditionalFormatting sqref="AU359 AU346 AU333">
    <cfRule type="expression" dxfId="1485" priority="899">
      <formula>IF(RIGHT(TEXT(AU333,"0.#"),1)=".",FALSE,TRUE)</formula>
    </cfRule>
    <cfRule type="expression" dxfId="1484" priority="900">
      <formula>IF(RIGHT(TEXT(AU333,"0.#"),1)=".",TRUE,FALSE)</formula>
    </cfRule>
  </conditionalFormatting>
  <conditionalFormatting sqref="AU351:AU358 AU349 AU338:AU345 AU336 AU325:AU332 AU323">
    <cfRule type="expression" dxfId="1483" priority="897">
      <formula>IF(RIGHT(TEXT(AU323,"0.#"),1)=".",FALSE,TRUE)</formula>
    </cfRule>
    <cfRule type="expression" dxfId="1482" priority="898">
      <formula>IF(RIGHT(TEXT(AU323,"0.#"),1)=".",TRUE,FALSE)</formula>
    </cfRule>
  </conditionalFormatting>
  <conditionalFormatting sqref="AI32">
    <cfRule type="expression" dxfId="1481" priority="895">
      <formula>IF(RIGHT(TEXT(AI32,"0.#"),1)=".",FALSE,TRUE)</formula>
    </cfRule>
    <cfRule type="expression" dxfId="1480" priority="896">
      <formula>IF(RIGHT(TEXT(AI32,"0.#"),1)=".",TRUE,FALSE)</formula>
    </cfRule>
  </conditionalFormatting>
  <conditionalFormatting sqref="AM32">
    <cfRule type="expression" dxfId="1479" priority="893">
      <formula>IF(RIGHT(TEXT(AM32,"0.#"),1)=".",FALSE,TRUE)</formula>
    </cfRule>
    <cfRule type="expression" dxfId="1478" priority="894">
      <formula>IF(RIGHT(TEXT(AM32,"0.#"),1)=".",TRUE,FALSE)</formula>
    </cfRule>
  </conditionalFormatting>
  <conditionalFormatting sqref="AE33">
    <cfRule type="expression" dxfId="1477" priority="891">
      <formula>IF(RIGHT(TEXT(AE33,"0.#"),1)=".",FALSE,TRUE)</formula>
    </cfRule>
    <cfRule type="expression" dxfId="1476" priority="892">
      <formula>IF(RIGHT(TEXT(AE33,"0.#"),1)=".",TRUE,FALSE)</formula>
    </cfRule>
  </conditionalFormatting>
  <conditionalFormatting sqref="AI33">
    <cfRule type="expression" dxfId="1475" priority="889">
      <formula>IF(RIGHT(TEXT(AI33,"0.#"),1)=".",FALSE,TRUE)</formula>
    </cfRule>
    <cfRule type="expression" dxfId="1474" priority="890">
      <formula>IF(RIGHT(TEXT(AI33,"0.#"),1)=".",TRUE,FALSE)</formula>
    </cfRule>
  </conditionalFormatting>
  <conditionalFormatting sqref="AM33">
    <cfRule type="expression" dxfId="1473" priority="887">
      <formula>IF(RIGHT(TEXT(AM33,"0.#"),1)=".",FALSE,TRUE)</formula>
    </cfRule>
    <cfRule type="expression" dxfId="1472" priority="888">
      <formula>IF(RIGHT(TEXT(AM33,"0.#"),1)=".",TRUE,FALSE)</formula>
    </cfRule>
  </conditionalFormatting>
  <conditionalFormatting sqref="AQ33">
    <cfRule type="expression" dxfId="1471" priority="885">
      <formula>IF(RIGHT(TEXT(AQ33,"0.#"),1)=".",FALSE,TRUE)</formula>
    </cfRule>
    <cfRule type="expression" dxfId="1470" priority="886">
      <formula>IF(RIGHT(TEXT(AQ33,"0.#"),1)=".",TRUE,FALSE)</formula>
    </cfRule>
  </conditionalFormatting>
  <conditionalFormatting sqref="AE210">
    <cfRule type="expression" dxfId="1469" priority="883">
      <formula>IF(RIGHT(TEXT(AE210,"0.#"),1)=".",FALSE,TRUE)</formula>
    </cfRule>
    <cfRule type="expression" dxfId="1468" priority="884">
      <formula>IF(RIGHT(TEXT(AE210,"0.#"),1)=".",TRUE,FALSE)</formula>
    </cfRule>
  </conditionalFormatting>
  <conditionalFormatting sqref="AE211">
    <cfRule type="expression" dxfId="1467" priority="881">
      <formula>IF(RIGHT(TEXT(AE211,"0.#"),1)=".",FALSE,TRUE)</formula>
    </cfRule>
    <cfRule type="expression" dxfId="1466" priority="882">
      <formula>IF(RIGHT(TEXT(AE211,"0.#"),1)=".",TRUE,FALSE)</formula>
    </cfRule>
  </conditionalFormatting>
  <conditionalFormatting sqref="AE212">
    <cfRule type="expression" dxfId="1465" priority="879">
      <formula>IF(RIGHT(TEXT(AE212,"0.#"),1)=".",FALSE,TRUE)</formula>
    </cfRule>
    <cfRule type="expression" dxfId="1464" priority="880">
      <formula>IF(RIGHT(TEXT(AE212,"0.#"),1)=".",TRUE,FALSE)</formula>
    </cfRule>
  </conditionalFormatting>
  <conditionalFormatting sqref="AI212">
    <cfRule type="expression" dxfId="1463" priority="877">
      <formula>IF(RIGHT(TEXT(AI212,"0.#"),1)=".",FALSE,TRUE)</formula>
    </cfRule>
    <cfRule type="expression" dxfId="1462" priority="878">
      <formula>IF(RIGHT(TEXT(AI212,"0.#"),1)=".",TRUE,FALSE)</formula>
    </cfRule>
  </conditionalFormatting>
  <conditionalFormatting sqref="AI211">
    <cfRule type="expression" dxfId="1461" priority="875">
      <formula>IF(RIGHT(TEXT(AI211,"0.#"),1)=".",FALSE,TRUE)</formula>
    </cfRule>
    <cfRule type="expression" dxfId="1460" priority="876">
      <formula>IF(RIGHT(TEXT(AI211,"0.#"),1)=".",TRUE,FALSE)</formula>
    </cfRule>
  </conditionalFormatting>
  <conditionalFormatting sqref="AI210">
    <cfRule type="expression" dxfId="1459" priority="873">
      <formula>IF(RIGHT(TEXT(AI210,"0.#"),1)=".",FALSE,TRUE)</formula>
    </cfRule>
    <cfRule type="expression" dxfId="1458" priority="874">
      <formula>IF(RIGHT(TEXT(AI210,"0.#"),1)=".",TRUE,FALSE)</formula>
    </cfRule>
  </conditionalFormatting>
  <conditionalFormatting sqref="AM210">
    <cfRule type="expression" dxfId="1457" priority="871">
      <formula>IF(RIGHT(TEXT(AM210,"0.#"),1)=".",FALSE,TRUE)</formula>
    </cfRule>
    <cfRule type="expression" dxfId="1456" priority="872">
      <formula>IF(RIGHT(TEXT(AM210,"0.#"),1)=".",TRUE,FALSE)</formula>
    </cfRule>
  </conditionalFormatting>
  <conditionalFormatting sqref="AM211">
    <cfRule type="expression" dxfId="1455" priority="869">
      <formula>IF(RIGHT(TEXT(AM211,"0.#"),1)=".",FALSE,TRUE)</formula>
    </cfRule>
    <cfRule type="expression" dxfId="1454" priority="870">
      <formula>IF(RIGHT(TEXT(AM211,"0.#"),1)=".",TRUE,FALSE)</formula>
    </cfRule>
  </conditionalFormatting>
  <conditionalFormatting sqref="AM212">
    <cfRule type="expression" dxfId="1453" priority="867">
      <formula>IF(RIGHT(TEXT(AM212,"0.#"),1)=".",FALSE,TRUE)</formula>
    </cfRule>
    <cfRule type="expression" dxfId="1452" priority="868">
      <formula>IF(RIGHT(TEXT(AM212,"0.#"),1)=".",TRUE,FALSE)</formula>
    </cfRule>
  </conditionalFormatting>
  <conditionalFormatting sqref="AL376:AO395">
    <cfRule type="expression" dxfId="1451" priority="863">
      <formula>IF(AND(AL376&gt;=0, RIGHT(TEXT(AL376,"0.#"),1)&lt;&gt;"."),TRUE,FALSE)</formula>
    </cfRule>
    <cfRule type="expression" dxfId="1450" priority="864">
      <formula>IF(AND(AL376&gt;=0, RIGHT(TEXT(AL376,"0.#"),1)="."),TRUE,FALSE)</formula>
    </cfRule>
    <cfRule type="expression" dxfId="1449" priority="865">
      <formula>IF(AND(AL376&lt;0, RIGHT(TEXT(AL376,"0.#"),1)&lt;&gt;"."),TRUE,FALSE)</formula>
    </cfRule>
    <cfRule type="expression" dxfId="1448" priority="866">
      <formula>IF(AND(AL376&lt;0, RIGHT(TEXT(AL376,"0.#"),1)="."),TRUE,FALSE)</formula>
    </cfRule>
  </conditionalFormatting>
  <conditionalFormatting sqref="AQ210:AQ212">
    <cfRule type="expression" dxfId="1447" priority="861">
      <formula>IF(RIGHT(TEXT(AQ210,"0.#"),1)=".",FALSE,TRUE)</formula>
    </cfRule>
    <cfRule type="expression" dxfId="1446" priority="862">
      <formula>IF(RIGHT(TEXT(AQ210,"0.#"),1)=".",TRUE,FALSE)</formula>
    </cfRule>
  </conditionalFormatting>
  <conditionalFormatting sqref="AU210:AU212">
    <cfRule type="expression" dxfId="1445" priority="859">
      <formula>IF(RIGHT(TEXT(AU210,"0.#"),1)=".",FALSE,TRUE)</formula>
    </cfRule>
    <cfRule type="expression" dxfId="1444" priority="860">
      <formula>IF(RIGHT(TEXT(AU210,"0.#"),1)=".",TRUE,FALSE)</formula>
    </cfRule>
  </conditionalFormatting>
  <conditionalFormatting sqref="Y368:Y370 Y376:Y395">
    <cfRule type="expression" dxfId="1443" priority="857">
      <formula>IF(RIGHT(TEXT(Y368,"0.#"),1)=".",FALSE,TRUE)</formula>
    </cfRule>
    <cfRule type="expression" dxfId="1442" priority="858">
      <formula>IF(RIGHT(TEXT(Y368,"0.#"),1)=".",TRUE,FALSE)</formula>
    </cfRule>
  </conditionalFormatting>
  <conditionalFormatting sqref="AL631:AO660">
    <cfRule type="expression" dxfId="1441" priority="853">
      <formula>IF(AND(AL631&gt;=0, RIGHT(TEXT(AL631,"0.#"),1)&lt;&gt;"."),TRUE,FALSE)</formula>
    </cfRule>
    <cfRule type="expression" dxfId="1440" priority="854">
      <formula>IF(AND(AL631&gt;=0, RIGHT(TEXT(AL631,"0.#"),1)="."),TRUE,FALSE)</formula>
    </cfRule>
    <cfRule type="expression" dxfId="1439" priority="855">
      <formula>IF(AND(AL631&lt;0, RIGHT(TEXT(AL631,"0.#"),1)&lt;&gt;"."),TRUE,FALSE)</formula>
    </cfRule>
    <cfRule type="expression" dxfId="1438" priority="856">
      <formula>IF(AND(AL631&lt;0, RIGHT(TEXT(AL631,"0.#"),1)="."),TRUE,FALSE)</formula>
    </cfRule>
  </conditionalFormatting>
  <conditionalFormatting sqref="Y631:Y660">
    <cfRule type="expression" dxfId="1437" priority="851">
      <formula>IF(RIGHT(TEXT(Y631,"0.#"),1)=".",FALSE,TRUE)</formula>
    </cfRule>
    <cfRule type="expression" dxfId="1436" priority="852">
      <formula>IF(RIGHT(TEXT(Y631,"0.#"),1)=".",TRUE,FALSE)</formula>
    </cfRule>
  </conditionalFormatting>
  <conditionalFormatting sqref="AL366:AO366">
    <cfRule type="expression" dxfId="1435" priority="847">
      <formula>IF(AND(AL366&gt;=0, RIGHT(TEXT(AL366,"0.#"),1)&lt;&gt;"."),TRUE,FALSE)</formula>
    </cfRule>
    <cfRule type="expression" dxfId="1434" priority="848">
      <formula>IF(AND(AL366&gt;=0, RIGHT(TEXT(AL366,"0.#"),1)="."),TRUE,FALSE)</formula>
    </cfRule>
    <cfRule type="expression" dxfId="1433" priority="849">
      <formula>IF(AND(AL366&lt;0, RIGHT(TEXT(AL366,"0.#"),1)&lt;&gt;"."),TRUE,FALSE)</formula>
    </cfRule>
    <cfRule type="expression" dxfId="1432" priority="850">
      <formula>IF(AND(AL366&lt;0, RIGHT(TEXT(AL366,"0.#"),1)="."),TRUE,FALSE)</formula>
    </cfRule>
  </conditionalFormatting>
  <conditionalFormatting sqref="Y367">
    <cfRule type="expression" dxfId="1431" priority="845">
      <formula>IF(RIGHT(TEXT(Y367,"0.#"),1)=".",FALSE,TRUE)</formula>
    </cfRule>
    <cfRule type="expression" dxfId="1430" priority="846">
      <formula>IF(RIGHT(TEXT(Y367,"0.#"),1)=".",TRUE,FALSE)</formula>
    </cfRule>
  </conditionalFormatting>
  <conditionalFormatting sqref="Y401:Y428">
    <cfRule type="expression" dxfId="1429" priority="783">
      <formula>IF(RIGHT(TEXT(Y401,"0.#"),1)=".",FALSE,TRUE)</formula>
    </cfRule>
    <cfRule type="expression" dxfId="1428" priority="784">
      <formula>IF(RIGHT(TEXT(Y401,"0.#"),1)=".",TRUE,FALSE)</formula>
    </cfRule>
  </conditionalFormatting>
  <conditionalFormatting sqref="Y399:Y400">
    <cfRule type="expression" dxfId="1427" priority="777">
      <formula>IF(RIGHT(TEXT(Y399,"0.#"),1)=".",FALSE,TRUE)</formula>
    </cfRule>
    <cfRule type="expression" dxfId="1426" priority="778">
      <formula>IF(RIGHT(TEXT(Y399,"0.#"),1)=".",TRUE,FALSE)</formula>
    </cfRule>
  </conditionalFormatting>
  <conditionalFormatting sqref="Y434:Y461">
    <cfRule type="expression" dxfId="1425" priority="771">
      <formula>IF(RIGHT(TEXT(Y434,"0.#"),1)=".",FALSE,TRUE)</formula>
    </cfRule>
    <cfRule type="expression" dxfId="1424" priority="772">
      <formula>IF(RIGHT(TEXT(Y434,"0.#"),1)=".",TRUE,FALSE)</formula>
    </cfRule>
  </conditionalFormatting>
  <conditionalFormatting sqref="Y432:Y433">
    <cfRule type="expression" dxfId="1423" priority="765">
      <formula>IF(RIGHT(TEXT(Y432,"0.#"),1)=".",FALSE,TRUE)</formula>
    </cfRule>
    <cfRule type="expression" dxfId="1422" priority="766">
      <formula>IF(RIGHT(TEXT(Y432,"0.#"),1)=".",TRUE,FALSE)</formula>
    </cfRule>
  </conditionalFormatting>
  <conditionalFormatting sqref="Y467:Y494">
    <cfRule type="expression" dxfId="1421" priority="759">
      <formula>IF(RIGHT(TEXT(Y467,"0.#"),1)=".",FALSE,TRUE)</formula>
    </cfRule>
    <cfRule type="expression" dxfId="1420" priority="760">
      <formula>IF(RIGHT(TEXT(Y467,"0.#"),1)=".",TRUE,FALSE)</formula>
    </cfRule>
  </conditionalFormatting>
  <conditionalFormatting sqref="Y465:Y466">
    <cfRule type="expression" dxfId="1419" priority="753">
      <formula>IF(RIGHT(TEXT(Y465,"0.#"),1)=".",FALSE,TRUE)</formula>
    </cfRule>
    <cfRule type="expression" dxfId="1418" priority="754">
      <formula>IF(RIGHT(TEXT(Y465,"0.#"),1)=".",TRUE,FALSE)</formula>
    </cfRule>
  </conditionalFormatting>
  <conditionalFormatting sqref="Y500:Y527">
    <cfRule type="expression" dxfId="1417" priority="747">
      <formula>IF(RIGHT(TEXT(Y500,"0.#"),1)=".",FALSE,TRUE)</formula>
    </cfRule>
    <cfRule type="expression" dxfId="1416" priority="748">
      <formula>IF(RIGHT(TEXT(Y500,"0.#"),1)=".",TRUE,FALSE)</formula>
    </cfRule>
  </conditionalFormatting>
  <conditionalFormatting sqref="Y498:Y499">
    <cfRule type="expression" dxfId="1415" priority="741">
      <formula>IF(RIGHT(TEXT(Y498,"0.#"),1)=".",FALSE,TRUE)</formula>
    </cfRule>
    <cfRule type="expression" dxfId="1414" priority="742">
      <formula>IF(RIGHT(TEXT(Y498,"0.#"),1)=".",TRUE,FALSE)</formula>
    </cfRule>
  </conditionalFormatting>
  <conditionalFormatting sqref="Y533:Y560">
    <cfRule type="expression" dxfId="1413" priority="735">
      <formula>IF(RIGHT(TEXT(Y533,"0.#"),1)=".",FALSE,TRUE)</formula>
    </cfRule>
    <cfRule type="expression" dxfId="1412" priority="736">
      <formula>IF(RIGHT(TEXT(Y533,"0.#"),1)=".",TRUE,FALSE)</formula>
    </cfRule>
  </conditionalFormatting>
  <conditionalFormatting sqref="W23">
    <cfRule type="expression" dxfId="1411" priority="843">
      <formula>IF(RIGHT(TEXT(W23,"0.#"),1)=".",FALSE,TRUE)</formula>
    </cfRule>
    <cfRule type="expression" dxfId="1410" priority="844">
      <formula>IF(RIGHT(TEXT(W23,"0.#"),1)=".",TRUE,FALSE)</formula>
    </cfRule>
  </conditionalFormatting>
  <conditionalFormatting sqref="W24:W27">
    <cfRule type="expression" dxfId="1409" priority="841">
      <formula>IF(RIGHT(TEXT(W24,"0.#"),1)=".",FALSE,TRUE)</formula>
    </cfRule>
    <cfRule type="expression" dxfId="1408" priority="842">
      <formula>IF(RIGHT(TEXT(W24,"0.#"),1)=".",TRUE,FALSE)</formula>
    </cfRule>
  </conditionalFormatting>
  <conditionalFormatting sqref="W28">
    <cfRule type="expression" dxfId="1407" priority="839">
      <formula>IF(RIGHT(TEXT(W28,"0.#"),1)=".",FALSE,TRUE)</formula>
    </cfRule>
    <cfRule type="expression" dxfId="1406" priority="840">
      <formula>IF(RIGHT(TEXT(W28,"0.#"),1)=".",TRUE,FALSE)</formula>
    </cfRule>
  </conditionalFormatting>
  <conditionalFormatting sqref="P23">
    <cfRule type="expression" dxfId="1405" priority="837">
      <formula>IF(RIGHT(TEXT(P23,"0.#"),1)=".",FALSE,TRUE)</formula>
    </cfRule>
    <cfRule type="expression" dxfId="1404" priority="838">
      <formula>IF(RIGHT(TEXT(P23,"0.#"),1)=".",TRUE,FALSE)</formula>
    </cfRule>
  </conditionalFormatting>
  <conditionalFormatting sqref="P24:P27">
    <cfRule type="expression" dxfId="1403" priority="835">
      <formula>IF(RIGHT(TEXT(P24,"0.#"),1)=".",FALSE,TRUE)</formula>
    </cfRule>
    <cfRule type="expression" dxfId="1402" priority="836">
      <formula>IF(RIGHT(TEXT(P24,"0.#"),1)=".",TRUE,FALSE)</formula>
    </cfRule>
  </conditionalFormatting>
  <conditionalFormatting sqref="P28">
    <cfRule type="expression" dxfId="1401" priority="833">
      <formula>IF(RIGHT(TEXT(P28,"0.#"),1)=".",FALSE,TRUE)</formula>
    </cfRule>
    <cfRule type="expression" dxfId="1400" priority="834">
      <formula>IF(RIGHT(TEXT(P28,"0.#"),1)=".",TRUE,FALSE)</formula>
    </cfRule>
  </conditionalFormatting>
  <conditionalFormatting sqref="AE202">
    <cfRule type="expression" dxfId="1399" priority="831">
      <formula>IF(RIGHT(TEXT(AE202,"0.#"),1)=".",FALSE,TRUE)</formula>
    </cfRule>
    <cfRule type="expression" dxfId="1398" priority="832">
      <formula>IF(RIGHT(TEXT(AE202,"0.#"),1)=".",TRUE,FALSE)</formula>
    </cfRule>
  </conditionalFormatting>
  <conditionalFormatting sqref="AE203">
    <cfRule type="expression" dxfId="1397" priority="829">
      <formula>IF(RIGHT(TEXT(AE203,"0.#"),1)=".",FALSE,TRUE)</formula>
    </cfRule>
    <cfRule type="expression" dxfId="1396" priority="830">
      <formula>IF(RIGHT(TEXT(AE203,"0.#"),1)=".",TRUE,FALSE)</formula>
    </cfRule>
  </conditionalFormatting>
  <conditionalFormatting sqref="AE204">
    <cfRule type="expression" dxfId="1395" priority="827">
      <formula>IF(RIGHT(TEXT(AE204,"0.#"),1)=".",FALSE,TRUE)</formula>
    </cfRule>
    <cfRule type="expression" dxfId="1394" priority="828">
      <formula>IF(RIGHT(TEXT(AE204,"0.#"),1)=".",TRUE,FALSE)</formula>
    </cfRule>
  </conditionalFormatting>
  <conditionalFormatting sqref="AI204">
    <cfRule type="expression" dxfId="1393" priority="825">
      <formula>IF(RIGHT(TEXT(AI204,"0.#"),1)=".",FALSE,TRUE)</formula>
    </cfRule>
    <cfRule type="expression" dxfId="1392" priority="826">
      <formula>IF(RIGHT(TEXT(AI204,"0.#"),1)=".",TRUE,FALSE)</formula>
    </cfRule>
  </conditionalFormatting>
  <conditionalFormatting sqref="AI203">
    <cfRule type="expression" dxfId="1391" priority="823">
      <formula>IF(RIGHT(TEXT(AI203,"0.#"),1)=".",FALSE,TRUE)</formula>
    </cfRule>
    <cfRule type="expression" dxfId="1390" priority="824">
      <formula>IF(RIGHT(TEXT(AI203,"0.#"),1)=".",TRUE,FALSE)</formula>
    </cfRule>
  </conditionalFormatting>
  <conditionalFormatting sqref="AI202">
    <cfRule type="expression" dxfId="1389" priority="821">
      <formula>IF(RIGHT(TEXT(AI202,"0.#"),1)=".",FALSE,TRUE)</formula>
    </cfRule>
    <cfRule type="expression" dxfId="1388" priority="822">
      <formula>IF(RIGHT(TEXT(AI202,"0.#"),1)=".",TRUE,FALSE)</formula>
    </cfRule>
  </conditionalFormatting>
  <conditionalFormatting sqref="AM202">
    <cfRule type="expression" dxfId="1387" priority="819">
      <formula>IF(RIGHT(TEXT(AM202,"0.#"),1)=".",FALSE,TRUE)</formula>
    </cfRule>
    <cfRule type="expression" dxfId="1386" priority="820">
      <formula>IF(RIGHT(TEXT(AM202,"0.#"),1)=".",TRUE,FALSE)</formula>
    </cfRule>
  </conditionalFormatting>
  <conditionalFormatting sqref="AM203">
    <cfRule type="expression" dxfId="1385" priority="817">
      <formula>IF(RIGHT(TEXT(AM203,"0.#"),1)=".",FALSE,TRUE)</formula>
    </cfRule>
    <cfRule type="expression" dxfId="1384" priority="818">
      <formula>IF(RIGHT(TEXT(AM203,"0.#"),1)=".",TRUE,FALSE)</formula>
    </cfRule>
  </conditionalFormatting>
  <conditionalFormatting sqref="AM204">
    <cfRule type="expression" dxfId="1383" priority="815">
      <formula>IF(RIGHT(TEXT(AM204,"0.#"),1)=".",FALSE,TRUE)</formula>
    </cfRule>
    <cfRule type="expression" dxfId="1382" priority="816">
      <formula>IF(RIGHT(TEXT(AM204,"0.#"),1)=".",TRUE,FALSE)</formula>
    </cfRule>
  </conditionalFormatting>
  <conditionalFormatting sqref="AQ202:AQ204">
    <cfRule type="expression" dxfId="1381" priority="813">
      <formula>IF(RIGHT(TEXT(AQ202,"0.#"),1)=".",FALSE,TRUE)</formula>
    </cfRule>
    <cfRule type="expression" dxfId="1380" priority="814">
      <formula>IF(RIGHT(TEXT(AQ202,"0.#"),1)=".",TRUE,FALSE)</formula>
    </cfRule>
  </conditionalFormatting>
  <conditionalFormatting sqref="AU202:AU204">
    <cfRule type="expression" dxfId="1379" priority="811">
      <formula>IF(RIGHT(TEXT(AU202,"0.#"),1)=".",FALSE,TRUE)</formula>
    </cfRule>
    <cfRule type="expression" dxfId="1378" priority="812">
      <formula>IF(RIGHT(TEXT(AU202,"0.#"),1)=".",TRUE,FALSE)</formula>
    </cfRule>
  </conditionalFormatting>
  <conditionalFormatting sqref="AE205">
    <cfRule type="expression" dxfId="1377" priority="809">
      <formula>IF(RIGHT(TEXT(AE205,"0.#"),1)=".",FALSE,TRUE)</formula>
    </cfRule>
    <cfRule type="expression" dxfId="1376" priority="810">
      <formula>IF(RIGHT(TEXT(AE205,"0.#"),1)=".",TRUE,FALSE)</formula>
    </cfRule>
  </conditionalFormatting>
  <conditionalFormatting sqref="AE206">
    <cfRule type="expression" dxfId="1375" priority="807">
      <formula>IF(RIGHT(TEXT(AE206,"0.#"),1)=".",FALSE,TRUE)</formula>
    </cfRule>
    <cfRule type="expression" dxfId="1374" priority="808">
      <formula>IF(RIGHT(TEXT(AE206,"0.#"),1)=".",TRUE,FALSE)</formula>
    </cfRule>
  </conditionalFormatting>
  <conditionalFormatting sqref="AE207">
    <cfRule type="expression" dxfId="1373" priority="805">
      <formula>IF(RIGHT(TEXT(AE207,"0.#"),1)=".",FALSE,TRUE)</formula>
    </cfRule>
    <cfRule type="expression" dxfId="1372" priority="806">
      <formula>IF(RIGHT(TEXT(AE207,"0.#"),1)=".",TRUE,FALSE)</formula>
    </cfRule>
  </conditionalFormatting>
  <conditionalFormatting sqref="AI207">
    <cfRule type="expression" dxfId="1371" priority="803">
      <formula>IF(RIGHT(TEXT(AI207,"0.#"),1)=".",FALSE,TRUE)</formula>
    </cfRule>
    <cfRule type="expression" dxfId="1370" priority="804">
      <formula>IF(RIGHT(TEXT(AI207,"0.#"),1)=".",TRUE,FALSE)</formula>
    </cfRule>
  </conditionalFormatting>
  <conditionalFormatting sqref="AI206">
    <cfRule type="expression" dxfId="1369" priority="801">
      <formula>IF(RIGHT(TEXT(AI206,"0.#"),1)=".",FALSE,TRUE)</formula>
    </cfRule>
    <cfRule type="expression" dxfId="1368" priority="802">
      <formula>IF(RIGHT(TEXT(AI206,"0.#"),1)=".",TRUE,FALSE)</formula>
    </cfRule>
  </conditionalFormatting>
  <conditionalFormatting sqref="AI205">
    <cfRule type="expression" dxfId="1367" priority="799">
      <formula>IF(RIGHT(TEXT(AI205,"0.#"),1)=".",FALSE,TRUE)</formula>
    </cfRule>
    <cfRule type="expression" dxfId="1366" priority="800">
      <formula>IF(RIGHT(TEXT(AI205,"0.#"),1)=".",TRUE,FALSE)</formula>
    </cfRule>
  </conditionalFormatting>
  <conditionalFormatting sqref="AM205">
    <cfRule type="expression" dxfId="1365" priority="797">
      <formula>IF(RIGHT(TEXT(AM205,"0.#"),1)=".",FALSE,TRUE)</formula>
    </cfRule>
    <cfRule type="expression" dxfId="1364" priority="798">
      <formula>IF(RIGHT(TEXT(AM205,"0.#"),1)=".",TRUE,FALSE)</formula>
    </cfRule>
  </conditionalFormatting>
  <conditionalFormatting sqref="AM206">
    <cfRule type="expression" dxfId="1363" priority="795">
      <formula>IF(RIGHT(TEXT(AM206,"0.#"),1)=".",FALSE,TRUE)</formula>
    </cfRule>
    <cfRule type="expression" dxfId="1362" priority="796">
      <formula>IF(RIGHT(TEXT(AM206,"0.#"),1)=".",TRUE,FALSE)</formula>
    </cfRule>
  </conditionalFormatting>
  <conditionalFormatting sqref="AM207">
    <cfRule type="expression" dxfId="1361" priority="793">
      <formula>IF(RIGHT(TEXT(AM207,"0.#"),1)=".",FALSE,TRUE)</formula>
    </cfRule>
    <cfRule type="expression" dxfId="1360" priority="794">
      <formula>IF(RIGHT(TEXT(AM207,"0.#"),1)=".",TRUE,FALSE)</formula>
    </cfRule>
  </conditionalFormatting>
  <conditionalFormatting sqref="AQ205:AQ207">
    <cfRule type="expression" dxfId="1359" priority="791">
      <formula>IF(RIGHT(TEXT(AQ205,"0.#"),1)=".",FALSE,TRUE)</formula>
    </cfRule>
    <cfRule type="expression" dxfId="1358" priority="792">
      <formula>IF(RIGHT(TEXT(AQ205,"0.#"),1)=".",TRUE,FALSE)</formula>
    </cfRule>
  </conditionalFormatting>
  <conditionalFormatting sqref="AU205:AU207">
    <cfRule type="expression" dxfId="1357" priority="789">
      <formula>IF(RIGHT(TEXT(AU205,"0.#"),1)=".",FALSE,TRUE)</formula>
    </cfRule>
    <cfRule type="expression" dxfId="1356" priority="790">
      <formula>IF(RIGHT(TEXT(AU205,"0.#"),1)=".",TRUE,FALSE)</formula>
    </cfRule>
  </conditionalFormatting>
  <conditionalFormatting sqref="AL409:AO428">
    <cfRule type="expression" dxfId="1355" priority="785">
      <formula>IF(AND(AL409&gt;=0, RIGHT(TEXT(AL409,"0.#"),1)&lt;&gt;"."),TRUE,FALSE)</formula>
    </cfRule>
    <cfRule type="expression" dxfId="1354" priority="786">
      <formula>IF(AND(AL409&gt;=0, RIGHT(TEXT(AL409,"0.#"),1)="."),TRUE,FALSE)</formula>
    </cfRule>
    <cfRule type="expression" dxfId="1353" priority="787">
      <formula>IF(AND(AL409&lt;0, RIGHT(TEXT(AL409,"0.#"),1)&lt;&gt;"."),TRUE,FALSE)</formula>
    </cfRule>
    <cfRule type="expression" dxfId="1352" priority="788">
      <formula>IF(AND(AL409&lt;0, RIGHT(TEXT(AL409,"0.#"),1)="."),TRUE,FALSE)</formula>
    </cfRule>
  </conditionalFormatting>
  <conditionalFormatting sqref="AL442:AO461">
    <cfRule type="expression" dxfId="1351" priority="773">
      <formula>IF(AND(AL442&gt;=0, RIGHT(TEXT(AL442,"0.#"),1)&lt;&gt;"."),TRUE,FALSE)</formula>
    </cfRule>
    <cfRule type="expression" dxfId="1350" priority="774">
      <formula>IF(AND(AL442&gt;=0, RIGHT(TEXT(AL442,"0.#"),1)="."),TRUE,FALSE)</formula>
    </cfRule>
    <cfRule type="expression" dxfId="1349" priority="775">
      <formula>IF(AND(AL442&lt;0, RIGHT(TEXT(AL442,"0.#"),1)&lt;&gt;"."),TRUE,FALSE)</formula>
    </cfRule>
    <cfRule type="expression" dxfId="1348" priority="776">
      <formula>IF(AND(AL442&lt;0, RIGHT(TEXT(AL442,"0.#"),1)="."),TRUE,FALSE)</formula>
    </cfRule>
  </conditionalFormatting>
  <conditionalFormatting sqref="AL475:AO494">
    <cfRule type="expression" dxfId="1347" priority="761">
      <formula>IF(AND(AL475&gt;=0, RIGHT(TEXT(AL475,"0.#"),1)&lt;&gt;"."),TRUE,FALSE)</formula>
    </cfRule>
    <cfRule type="expression" dxfId="1346" priority="762">
      <formula>IF(AND(AL475&gt;=0, RIGHT(TEXT(AL475,"0.#"),1)="."),TRUE,FALSE)</formula>
    </cfRule>
    <cfRule type="expression" dxfId="1345" priority="763">
      <formula>IF(AND(AL475&lt;0, RIGHT(TEXT(AL475,"0.#"),1)&lt;&gt;"."),TRUE,FALSE)</formula>
    </cfRule>
    <cfRule type="expression" dxfId="1344" priority="764">
      <formula>IF(AND(AL475&lt;0, RIGHT(TEXT(AL475,"0.#"),1)="."),TRUE,FALSE)</formula>
    </cfRule>
  </conditionalFormatting>
  <conditionalFormatting sqref="AL500:AO527">
    <cfRule type="expression" dxfId="1343" priority="749">
      <formula>IF(AND(AL500&gt;=0, RIGHT(TEXT(AL500,"0.#"),1)&lt;&gt;"."),TRUE,FALSE)</formula>
    </cfRule>
    <cfRule type="expression" dxfId="1342" priority="750">
      <formula>IF(AND(AL500&gt;=0, RIGHT(TEXT(AL500,"0.#"),1)="."),TRUE,FALSE)</formula>
    </cfRule>
    <cfRule type="expression" dxfId="1341" priority="751">
      <formula>IF(AND(AL500&lt;0, RIGHT(TEXT(AL500,"0.#"),1)&lt;&gt;"."),TRUE,FALSE)</formula>
    </cfRule>
    <cfRule type="expression" dxfId="1340" priority="752">
      <formula>IF(AND(AL500&lt;0, RIGHT(TEXT(AL500,"0.#"),1)="."),TRUE,FALSE)</formula>
    </cfRule>
  </conditionalFormatting>
  <conditionalFormatting sqref="AL498:AO499">
    <cfRule type="expression" dxfId="1339" priority="743">
      <formula>IF(AND(AL498&gt;=0, RIGHT(TEXT(AL498,"0.#"),1)&lt;&gt;"."),TRUE,FALSE)</formula>
    </cfRule>
    <cfRule type="expression" dxfId="1338" priority="744">
      <formula>IF(AND(AL498&gt;=0, RIGHT(TEXT(AL498,"0.#"),1)="."),TRUE,FALSE)</formula>
    </cfRule>
    <cfRule type="expression" dxfId="1337" priority="745">
      <formula>IF(AND(AL498&lt;0, RIGHT(TEXT(AL498,"0.#"),1)&lt;&gt;"."),TRUE,FALSE)</formula>
    </cfRule>
    <cfRule type="expression" dxfId="1336" priority="746">
      <formula>IF(AND(AL498&lt;0, RIGHT(TEXT(AL498,"0.#"),1)="."),TRUE,FALSE)</formula>
    </cfRule>
  </conditionalFormatting>
  <conditionalFormatting sqref="AL533:AO560">
    <cfRule type="expression" dxfId="1335" priority="737">
      <formula>IF(AND(AL533&gt;=0, RIGHT(TEXT(AL533,"0.#"),1)&lt;&gt;"."),TRUE,FALSE)</formula>
    </cfRule>
    <cfRule type="expression" dxfId="1334" priority="738">
      <formula>IF(AND(AL533&gt;=0, RIGHT(TEXT(AL533,"0.#"),1)="."),TRUE,FALSE)</formula>
    </cfRule>
    <cfRule type="expression" dxfId="1333" priority="739">
      <formula>IF(AND(AL533&lt;0, RIGHT(TEXT(AL533,"0.#"),1)&lt;&gt;"."),TRUE,FALSE)</formula>
    </cfRule>
    <cfRule type="expression" dxfId="1332" priority="740">
      <formula>IF(AND(AL533&lt;0, RIGHT(TEXT(AL533,"0.#"),1)="."),TRUE,FALSE)</formula>
    </cfRule>
  </conditionalFormatting>
  <conditionalFormatting sqref="AL531:AO532">
    <cfRule type="expression" dxfId="1331" priority="731">
      <formula>IF(AND(AL531&gt;=0, RIGHT(TEXT(AL531,"0.#"),1)&lt;&gt;"."),TRUE,FALSE)</formula>
    </cfRule>
    <cfRule type="expression" dxfId="1330" priority="732">
      <formula>IF(AND(AL531&gt;=0, RIGHT(TEXT(AL531,"0.#"),1)="."),TRUE,FALSE)</formula>
    </cfRule>
    <cfRule type="expression" dxfId="1329" priority="733">
      <formula>IF(AND(AL531&lt;0, RIGHT(TEXT(AL531,"0.#"),1)&lt;&gt;"."),TRUE,FALSE)</formula>
    </cfRule>
    <cfRule type="expression" dxfId="1328" priority="734">
      <formula>IF(AND(AL531&lt;0, RIGHT(TEXT(AL531,"0.#"),1)="."),TRUE,FALSE)</formula>
    </cfRule>
  </conditionalFormatting>
  <conditionalFormatting sqref="Y531:Y532">
    <cfRule type="expression" dxfId="1327" priority="729">
      <formula>IF(RIGHT(TEXT(Y531,"0.#"),1)=".",FALSE,TRUE)</formula>
    </cfRule>
    <cfRule type="expression" dxfId="1326" priority="730">
      <formula>IF(RIGHT(TEXT(Y531,"0.#"),1)=".",TRUE,FALSE)</formula>
    </cfRule>
  </conditionalFormatting>
  <conditionalFormatting sqref="AL566:AO593">
    <cfRule type="expression" dxfId="1325" priority="725">
      <formula>IF(AND(AL566&gt;=0, RIGHT(TEXT(AL566,"0.#"),1)&lt;&gt;"."),TRUE,FALSE)</formula>
    </cfRule>
    <cfRule type="expression" dxfId="1324" priority="726">
      <formula>IF(AND(AL566&gt;=0, RIGHT(TEXT(AL566,"0.#"),1)="."),TRUE,FALSE)</formula>
    </cfRule>
    <cfRule type="expression" dxfId="1323" priority="727">
      <formula>IF(AND(AL566&lt;0, RIGHT(TEXT(AL566,"0.#"),1)&lt;&gt;"."),TRUE,FALSE)</formula>
    </cfRule>
    <cfRule type="expression" dxfId="1322" priority="728">
      <formula>IF(AND(AL566&lt;0, RIGHT(TEXT(AL566,"0.#"),1)="."),TRUE,FALSE)</formula>
    </cfRule>
  </conditionalFormatting>
  <conditionalFormatting sqref="Y566:Y593">
    <cfRule type="expression" dxfId="1321" priority="723">
      <formula>IF(RIGHT(TEXT(Y566,"0.#"),1)=".",FALSE,TRUE)</formula>
    </cfRule>
    <cfRule type="expression" dxfId="1320" priority="724">
      <formula>IF(RIGHT(TEXT(Y566,"0.#"),1)=".",TRUE,FALSE)</formula>
    </cfRule>
  </conditionalFormatting>
  <conditionalFormatting sqref="AL564:AO565">
    <cfRule type="expression" dxfId="1319" priority="719">
      <formula>IF(AND(AL564&gt;=0, RIGHT(TEXT(AL564,"0.#"),1)&lt;&gt;"."),TRUE,FALSE)</formula>
    </cfRule>
    <cfRule type="expression" dxfId="1318" priority="720">
      <formula>IF(AND(AL564&gt;=0, RIGHT(TEXT(AL564,"0.#"),1)="."),TRUE,FALSE)</formula>
    </cfRule>
    <cfRule type="expression" dxfId="1317" priority="721">
      <formula>IF(AND(AL564&lt;0, RIGHT(TEXT(AL564,"0.#"),1)&lt;&gt;"."),TRUE,FALSE)</formula>
    </cfRule>
    <cfRule type="expression" dxfId="1316" priority="722">
      <formula>IF(AND(AL564&lt;0, RIGHT(TEXT(AL564,"0.#"),1)="."),TRUE,FALSE)</formula>
    </cfRule>
  </conditionalFormatting>
  <conditionalFormatting sqref="Y564:Y565">
    <cfRule type="expression" dxfId="1315" priority="717">
      <formula>IF(RIGHT(TEXT(Y564,"0.#"),1)=".",FALSE,TRUE)</formula>
    </cfRule>
    <cfRule type="expression" dxfId="1314" priority="718">
      <formula>IF(RIGHT(TEXT(Y564,"0.#"),1)=".",TRUE,FALSE)</formula>
    </cfRule>
  </conditionalFormatting>
  <conditionalFormatting sqref="AL599:AO626">
    <cfRule type="expression" dxfId="1313" priority="713">
      <formula>IF(AND(AL599&gt;=0, RIGHT(TEXT(AL599,"0.#"),1)&lt;&gt;"."),TRUE,FALSE)</formula>
    </cfRule>
    <cfRule type="expression" dxfId="1312" priority="714">
      <formula>IF(AND(AL599&gt;=0, RIGHT(TEXT(AL599,"0.#"),1)="."),TRUE,FALSE)</formula>
    </cfRule>
    <cfRule type="expression" dxfId="1311" priority="715">
      <formula>IF(AND(AL599&lt;0, RIGHT(TEXT(AL599,"0.#"),1)&lt;&gt;"."),TRUE,FALSE)</formula>
    </cfRule>
    <cfRule type="expression" dxfId="1310" priority="716">
      <formula>IF(AND(AL599&lt;0, RIGHT(TEXT(AL599,"0.#"),1)="."),TRUE,FALSE)</formula>
    </cfRule>
  </conditionalFormatting>
  <conditionalFormatting sqref="Y599:Y626">
    <cfRule type="expression" dxfId="1309" priority="711">
      <formula>IF(RIGHT(TEXT(Y599,"0.#"),1)=".",FALSE,TRUE)</formula>
    </cfRule>
    <cfRule type="expression" dxfId="1308" priority="712">
      <formula>IF(RIGHT(TEXT(Y599,"0.#"),1)=".",TRUE,FALSE)</formula>
    </cfRule>
  </conditionalFormatting>
  <conditionalFormatting sqref="AL597:AO598">
    <cfRule type="expression" dxfId="1307" priority="707">
      <formula>IF(AND(AL597&gt;=0, RIGHT(TEXT(AL597,"0.#"),1)&lt;&gt;"."),TRUE,FALSE)</formula>
    </cfRule>
    <cfRule type="expression" dxfId="1306" priority="708">
      <formula>IF(AND(AL597&gt;=0, RIGHT(TEXT(AL597,"0.#"),1)="."),TRUE,FALSE)</formula>
    </cfRule>
    <cfRule type="expression" dxfId="1305" priority="709">
      <formula>IF(AND(AL597&lt;0, RIGHT(TEXT(AL597,"0.#"),1)&lt;&gt;"."),TRUE,FALSE)</formula>
    </cfRule>
    <cfRule type="expression" dxfId="1304" priority="710">
      <formula>IF(AND(AL597&lt;0, RIGHT(TEXT(AL597,"0.#"),1)="."),TRUE,FALSE)</formula>
    </cfRule>
  </conditionalFormatting>
  <conditionalFormatting sqref="Y597:Y598">
    <cfRule type="expression" dxfId="1303" priority="705">
      <formula>IF(RIGHT(TEXT(Y597,"0.#"),1)=".",FALSE,TRUE)</formula>
    </cfRule>
    <cfRule type="expression" dxfId="1302" priority="706">
      <formula>IF(RIGHT(TEXT(Y597,"0.#"),1)=".",TRUE,FALSE)</formula>
    </cfRule>
  </conditionalFormatting>
  <conditionalFormatting sqref="AU33">
    <cfRule type="expression" dxfId="1301" priority="701">
      <formula>IF(RIGHT(TEXT(AU33,"0.#"),1)=".",FALSE,TRUE)</formula>
    </cfRule>
    <cfRule type="expression" dxfId="1300" priority="702">
      <formula>IF(RIGHT(TEXT(AU33,"0.#"),1)=".",TRUE,FALSE)</formula>
    </cfRule>
  </conditionalFormatting>
  <conditionalFormatting sqref="AU32">
    <cfRule type="expression" dxfId="1299" priority="703">
      <formula>IF(RIGHT(TEXT(AU32,"0.#"),1)=".",FALSE,TRUE)</formula>
    </cfRule>
    <cfRule type="expression" dxfId="1298" priority="704">
      <formula>IF(RIGHT(TEXT(AU32,"0.#"),1)=".",TRUE,FALSE)</formula>
    </cfRule>
  </conditionalFormatting>
  <conditionalFormatting sqref="P29:AC29">
    <cfRule type="expression" dxfId="1297" priority="699">
      <formula>IF(RIGHT(TEXT(P29,"0.#"),1)=".",FALSE,TRUE)</formula>
    </cfRule>
    <cfRule type="expression" dxfId="1296" priority="700">
      <formula>IF(RIGHT(TEXT(P29,"0.#"),1)=".",TRUE,FALSE)</formula>
    </cfRule>
  </conditionalFormatting>
  <conditionalFormatting sqref="AM41">
    <cfRule type="expression" dxfId="1295" priority="681">
      <formula>IF(RIGHT(TEXT(AM41,"0.#"),1)=".",FALSE,TRUE)</formula>
    </cfRule>
    <cfRule type="expression" dxfId="1294" priority="682">
      <formula>IF(RIGHT(TEXT(AM41,"0.#"),1)=".",TRUE,FALSE)</formula>
    </cfRule>
  </conditionalFormatting>
  <conditionalFormatting sqref="AM40">
    <cfRule type="expression" dxfId="1293" priority="683">
      <formula>IF(RIGHT(TEXT(AM40,"0.#"),1)=".",FALSE,TRUE)</formula>
    </cfRule>
    <cfRule type="expression" dxfId="1292" priority="684">
      <formula>IF(RIGHT(TEXT(AM40,"0.#"),1)=".",TRUE,FALSE)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Y366">
    <cfRule type="expression" dxfId="723" priority="23">
      <formula>IF(RIGHT(TEXT(Y366,"0.#"),1)=".",FALSE,TRUE)</formula>
    </cfRule>
    <cfRule type="expression" dxfId="722" priority="24">
      <formula>IF(RIGHT(TEXT(Y366,"0.#"),1)=".",TRUE,FALSE)</formula>
    </cfRule>
  </conditionalFormatting>
  <conditionalFormatting sqref="Y371">
    <cfRule type="expression" dxfId="721" priority="21">
      <formula>IF(RIGHT(TEXT(Y371,"0.#"),1)=".",FALSE,TRUE)</formula>
    </cfRule>
    <cfRule type="expression" dxfId="720" priority="22">
      <formula>IF(RIGHT(TEXT(Y371,"0.#"),1)=".",TRUE,FALSE)</formula>
    </cfRule>
  </conditionalFormatting>
  <conditionalFormatting sqref="Y372">
    <cfRule type="expression" dxfId="719" priority="19">
      <formula>IF(RIGHT(TEXT(Y372,"0.#"),1)=".",FALSE,TRUE)</formula>
    </cfRule>
    <cfRule type="expression" dxfId="718" priority="20">
      <formula>IF(RIGHT(TEXT(Y372,"0.#"),1)=".",TRUE,FALSE)</formula>
    </cfRule>
  </conditionalFormatting>
  <conditionalFormatting sqref="Y373:Y375">
    <cfRule type="expression" dxfId="717" priority="17">
      <formula>IF(RIGHT(TEXT(Y373,"0.#"),1)=".",FALSE,TRUE)</formula>
    </cfRule>
    <cfRule type="expression" dxfId="716" priority="18">
      <formula>IF(RIGHT(TEXT(Y373,"0.#"),1)=".",TRUE,FALSE)</formula>
    </cfRule>
  </conditionalFormatting>
  <conditionalFormatting sqref="AL367:AO375">
    <cfRule type="expression" dxfId="715" priority="13">
      <formula>IF(AND(AL367&gt;=0, RIGHT(TEXT(AL367,"0.#"),1)&lt;&gt;"."),TRUE,FALSE)</formula>
    </cfRule>
    <cfRule type="expression" dxfId="714" priority="14">
      <formula>IF(AND(AL367&gt;=0, RIGHT(TEXT(AL367,"0.#"),1)="."),TRUE,FALSE)</formula>
    </cfRule>
    <cfRule type="expression" dxfId="713" priority="15">
      <formula>IF(AND(AL367&lt;0, RIGHT(TEXT(AL367,"0.#"),1)&lt;&gt;"."),TRUE,FALSE)</formula>
    </cfRule>
    <cfRule type="expression" dxfId="712" priority="16">
      <formula>IF(AND(AL367&lt;0, RIGHT(TEXT(AL367,"0.#"),1)="."),TRUE,FALSE)</formula>
    </cfRule>
  </conditionalFormatting>
  <conditionalFormatting sqref="AL399:AO408">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AL432:AO441">
    <cfRule type="expression" dxfId="707" priority="5">
      <formula>IF(AND(AL432&gt;=0, RIGHT(TEXT(AL432,"0.#"),1)&lt;&gt;"."),TRUE,FALSE)</formula>
    </cfRule>
    <cfRule type="expression" dxfId="706" priority="6">
      <formula>IF(AND(AL432&gt;=0, RIGHT(TEXT(AL432,"0.#"),1)="."),TRUE,FALSE)</formula>
    </cfRule>
    <cfRule type="expression" dxfId="705" priority="7">
      <formula>IF(AND(AL432&lt;0, RIGHT(TEXT(AL432,"0.#"),1)&lt;&gt;"."),TRUE,FALSE)</formula>
    </cfRule>
    <cfRule type="expression" dxfId="704" priority="8">
      <formula>IF(AND(AL432&lt;0, RIGHT(TEXT(AL432,"0.#"),1)="."),TRUE,FALSE)</formula>
    </cfRule>
  </conditionalFormatting>
  <conditionalFormatting sqref="AL465:AO474">
    <cfRule type="expression" dxfId="703" priority="1">
      <formula>IF(AND(AL465&gt;=0, RIGHT(TEXT(AL465,"0.#"),1)&lt;&gt;"."),TRUE,FALSE)</formula>
    </cfRule>
    <cfRule type="expression" dxfId="702" priority="2">
      <formula>IF(AND(AL465&gt;=0, RIGHT(TEXT(AL465,"0.#"),1)="."),TRUE,FALSE)</formula>
    </cfRule>
    <cfRule type="expression" dxfId="701" priority="3">
      <formula>IF(AND(AL465&lt;0, RIGHT(TEXT(AL465,"0.#"),1)&lt;&gt;"."),TRUE,FALSE)</formula>
    </cfRule>
    <cfRule type="expression" dxfId="700" priority="4">
      <formula>IF(AND(AL465&lt;0, 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39" max="49" man="1"/>
    <brk id="268" max="16383" man="1"/>
    <brk id="307" max="16383" man="1"/>
    <brk id="396" max="16383" man="1"/>
  </rowBreaks>
  <drawing r:id="rId2"/>
  <legacyDrawing r:id="rId3"/>
  <oleObjects>
    <mc:AlternateContent xmlns:mc="http://schemas.openxmlformats.org/markup-compatibility/2006">
      <mc:Choice Requires="x14">
        <oleObject progId="PowerPoint.Slide.12" shapeId="1038" r:id="rId4">
          <objectPr defaultSize="0" autoPict="0" r:id="rId5">
            <anchor moveWithCells="1" sizeWithCells="1">
              <from>
                <xdr:col>10</xdr:col>
                <xdr:colOff>142875</xdr:colOff>
                <xdr:row>270</xdr:row>
                <xdr:rowOff>57150</xdr:rowOff>
              </from>
              <to>
                <xdr:col>47</xdr:col>
                <xdr:colOff>190500</xdr:colOff>
                <xdr:row>298</xdr:row>
                <xdr:rowOff>152400</xdr:rowOff>
              </to>
            </anchor>
          </objectPr>
        </oleObject>
      </mc:Choice>
      <mc:Fallback>
        <oleObject progId="PowerPoint.Slide.12" shapeId="1038"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t="s">
        <v>716</v>
      </c>
      <c r="C8" s="13" t="str">
        <f t="shared" si="0"/>
        <v>交通安全対策</v>
      </c>
      <c r="D8" s="13" t="str">
        <f t="shared" si="8"/>
        <v>交通安全対策</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交通安全対策</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交通安全対策</v>
      </c>
      <c r="F10" s="18" t="s">
        <v>112</v>
      </c>
      <c r="G10" s="17"/>
      <c r="H10" s="13" t="str">
        <f t="shared" si="1"/>
        <v/>
      </c>
      <c r="I10" s="13" t="str">
        <f t="shared" si="5"/>
        <v/>
      </c>
      <c r="K10" s="14" t="s">
        <v>305</v>
      </c>
      <c r="L10" s="15"/>
      <c r="M10" s="13" t="str">
        <f t="shared" si="2"/>
        <v/>
      </c>
      <c r="N10" s="13" t="str">
        <f t="shared" si="6"/>
        <v/>
      </c>
      <c r="O10" s="13"/>
      <c r="P10" s="13" t="str">
        <f>S8</f>
        <v>直接実施</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交通安全対策</v>
      </c>
      <c r="F11" s="18" t="s">
        <v>113</v>
      </c>
      <c r="G11" s="17"/>
      <c r="H11" s="13" t="str">
        <f t="shared" si="1"/>
        <v/>
      </c>
      <c r="I11" s="13" t="str">
        <f t="shared" si="5"/>
        <v/>
      </c>
      <c r="K11" s="14" t="s">
        <v>106</v>
      </c>
      <c r="L11" s="15" t="s">
        <v>716</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交通安全対策</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交通安全対策</v>
      </c>
      <c r="F13" s="18" t="s">
        <v>115</v>
      </c>
      <c r="G13" s="17"/>
      <c r="H13" s="13" t="str">
        <f t="shared" si="1"/>
        <v/>
      </c>
      <c r="I13" s="13" t="str">
        <f t="shared" si="5"/>
        <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交通安全対策</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交通安全対策</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交通安全対策</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t="s">
        <v>716</v>
      </c>
      <c r="C17" s="13" t="str">
        <f t="shared" si="9"/>
        <v>犯罪被害者等施策</v>
      </c>
      <c r="D17" s="13" t="str">
        <f t="shared" si="8"/>
        <v>交通安全対策、犯罪被害者等施策</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交通安全対策、犯罪被害者等施策</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交通安全対策、犯罪被害者等施策</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交通安全対策、犯罪被害者等施策</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交通安全対策、犯罪被害者等施策</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交通安全対策、犯罪被害者等施策</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交通安全対策、犯罪被害者等施策</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交通安全対策、犯罪被害者等施策</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t="s">
        <v>716</v>
      </c>
      <c r="H32" s="13" t="str">
        <f t="shared" si="1"/>
        <v>自動車安全特別会計保障勘定</v>
      </c>
      <c r="I32" s="13" t="str">
        <f t="shared" si="5"/>
        <v>自動車安全特別会計保障勘定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自動車安全特別会計保障勘定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自動車安全特別会計保障勘定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自動車安全特別会計保障勘定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自動車安全特別会計保障勘定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自動車安全特別会計保障勘定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314</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369</v>
      </c>
      <c r="AF2" s="963"/>
      <c r="AG2" s="963"/>
      <c r="AH2" s="900"/>
      <c r="AI2" s="963" t="s">
        <v>465</v>
      </c>
      <c r="AJ2" s="963"/>
      <c r="AK2" s="963"/>
      <c r="AL2" s="900"/>
      <c r="AM2" s="963" t="s">
        <v>466</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341</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314</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369</v>
      </c>
      <c r="AF9" s="963"/>
      <c r="AG9" s="963"/>
      <c r="AH9" s="900"/>
      <c r="AI9" s="963" t="s">
        <v>465</v>
      </c>
      <c r="AJ9" s="963"/>
      <c r="AK9" s="963"/>
      <c r="AL9" s="900"/>
      <c r="AM9" s="963" t="s">
        <v>466</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341</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314</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369</v>
      </c>
      <c r="AF16" s="963"/>
      <c r="AG16" s="963"/>
      <c r="AH16" s="900"/>
      <c r="AI16" s="963" t="s">
        <v>465</v>
      </c>
      <c r="AJ16" s="963"/>
      <c r="AK16" s="963"/>
      <c r="AL16" s="900"/>
      <c r="AM16" s="963" t="s">
        <v>466</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341</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314</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369</v>
      </c>
      <c r="AF23" s="963"/>
      <c r="AG23" s="963"/>
      <c r="AH23" s="900"/>
      <c r="AI23" s="963" t="s">
        <v>465</v>
      </c>
      <c r="AJ23" s="963"/>
      <c r="AK23" s="963"/>
      <c r="AL23" s="900"/>
      <c r="AM23" s="963" t="s">
        <v>466</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341</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314</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369</v>
      </c>
      <c r="AF30" s="963"/>
      <c r="AG30" s="963"/>
      <c r="AH30" s="900"/>
      <c r="AI30" s="963" t="s">
        <v>465</v>
      </c>
      <c r="AJ30" s="963"/>
      <c r="AK30" s="963"/>
      <c r="AL30" s="900"/>
      <c r="AM30" s="963" t="s">
        <v>466</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341</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314</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369</v>
      </c>
      <c r="AF37" s="963"/>
      <c r="AG37" s="963"/>
      <c r="AH37" s="900"/>
      <c r="AI37" s="963" t="s">
        <v>465</v>
      </c>
      <c r="AJ37" s="963"/>
      <c r="AK37" s="963"/>
      <c r="AL37" s="900"/>
      <c r="AM37" s="963" t="s">
        <v>466</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341</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314</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369</v>
      </c>
      <c r="AF44" s="963"/>
      <c r="AG44" s="963"/>
      <c r="AH44" s="900"/>
      <c r="AI44" s="963" t="s">
        <v>465</v>
      </c>
      <c r="AJ44" s="963"/>
      <c r="AK44" s="963"/>
      <c r="AL44" s="900"/>
      <c r="AM44" s="963" t="s">
        <v>466</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341</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314</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369</v>
      </c>
      <c r="AF51" s="963"/>
      <c r="AG51" s="963"/>
      <c r="AH51" s="900"/>
      <c r="AI51" s="963" t="s">
        <v>465</v>
      </c>
      <c r="AJ51" s="963"/>
      <c r="AK51" s="963"/>
      <c r="AL51" s="900"/>
      <c r="AM51" s="963" t="s">
        <v>466</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341</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314</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369</v>
      </c>
      <c r="AF58" s="963"/>
      <c r="AG58" s="963"/>
      <c r="AH58" s="900"/>
      <c r="AI58" s="963" t="s">
        <v>465</v>
      </c>
      <c r="AJ58" s="963"/>
      <c r="AK58" s="963"/>
      <c r="AL58" s="900"/>
      <c r="AM58" s="963" t="s">
        <v>466</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341</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314</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369</v>
      </c>
      <c r="AF65" s="963"/>
      <c r="AG65" s="963"/>
      <c r="AH65" s="900"/>
      <c r="AI65" s="963" t="s">
        <v>465</v>
      </c>
      <c r="AJ65" s="963"/>
      <c r="AK65" s="963"/>
      <c r="AL65" s="900"/>
      <c r="AM65" s="963" t="s">
        <v>466</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341</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327</v>
      </c>
      <c r="H2" s="818"/>
      <c r="I2" s="818"/>
      <c r="J2" s="818"/>
      <c r="K2" s="818"/>
      <c r="L2" s="818"/>
      <c r="M2" s="818"/>
      <c r="N2" s="818"/>
      <c r="O2" s="818"/>
      <c r="P2" s="818"/>
      <c r="Q2" s="818"/>
      <c r="R2" s="818"/>
      <c r="S2" s="818"/>
      <c r="T2" s="818"/>
      <c r="U2" s="818"/>
      <c r="V2" s="818"/>
      <c r="W2" s="818"/>
      <c r="X2" s="818"/>
      <c r="Y2" s="818"/>
      <c r="Z2" s="818"/>
      <c r="AA2" s="818"/>
      <c r="AB2" s="819"/>
      <c r="AC2" s="817" t="s">
        <v>329</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317</v>
      </c>
      <c r="Z3" s="865"/>
      <c r="AA3" s="865"/>
      <c r="AB3" s="865"/>
      <c r="AC3" s="989" t="s">
        <v>308</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317</v>
      </c>
      <c r="Z36" s="865"/>
      <c r="AA36" s="865"/>
      <c r="AB36" s="865"/>
      <c r="AC36" s="989" t="s">
        <v>308</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317</v>
      </c>
      <c r="Z69" s="865"/>
      <c r="AA69" s="865"/>
      <c r="AB69" s="865"/>
      <c r="AC69" s="989" t="s">
        <v>308</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317</v>
      </c>
      <c r="Z102" s="865"/>
      <c r="AA102" s="865"/>
      <c r="AB102" s="865"/>
      <c r="AC102" s="989" t="s">
        <v>308</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317</v>
      </c>
      <c r="Z135" s="865"/>
      <c r="AA135" s="865"/>
      <c r="AB135" s="865"/>
      <c r="AC135" s="989" t="s">
        <v>308</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317</v>
      </c>
      <c r="Z168" s="865"/>
      <c r="AA168" s="865"/>
      <c r="AB168" s="865"/>
      <c r="AC168" s="989" t="s">
        <v>308</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317</v>
      </c>
      <c r="Z201" s="865"/>
      <c r="AA201" s="865"/>
      <c r="AB201" s="865"/>
      <c r="AC201" s="989" t="s">
        <v>308</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317</v>
      </c>
      <c r="Z234" s="865"/>
      <c r="AA234" s="865"/>
      <c r="AB234" s="865"/>
      <c r="AC234" s="989" t="s">
        <v>308</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317</v>
      </c>
      <c r="Z267" s="865"/>
      <c r="AA267" s="865"/>
      <c r="AB267" s="865"/>
      <c r="AC267" s="989" t="s">
        <v>308</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317</v>
      </c>
      <c r="Z300" s="865"/>
      <c r="AA300" s="865"/>
      <c r="AB300" s="865"/>
      <c r="AC300" s="989" t="s">
        <v>308</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317</v>
      </c>
      <c r="Z333" s="865"/>
      <c r="AA333" s="865"/>
      <c r="AB333" s="865"/>
      <c r="AC333" s="989" t="s">
        <v>308</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317</v>
      </c>
      <c r="Z366" s="865"/>
      <c r="AA366" s="865"/>
      <c r="AB366" s="865"/>
      <c r="AC366" s="989" t="s">
        <v>308</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317</v>
      </c>
      <c r="Z399" s="865"/>
      <c r="AA399" s="865"/>
      <c r="AB399" s="865"/>
      <c r="AC399" s="989" t="s">
        <v>308</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317</v>
      </c>
      <c r="Z432" s="865"/>
      <c r="AA432" s="865"/>
      <c r="AB432" s="865"/>
      <c r="AC432" s="989" t="s">
        <v>308</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317</v>
      </c>
      <c r="Z465" s="865"/>
      <c r="AA465" s="865"/>
      <c r="AB465" s="865"/>
      <c r="AC465" s="989" t="s">
        <v>308</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317</v>
      </c>
      <c r="Z498" s="865"/>
      <c r="AA498" s="865"/>
      <c r="AB498" s="865"/>
      <c r="AC498" s="989" t="s">
        <v>308</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317</v>
      </c>
      <c r="Z531" s="865"/>
      <c r="AA531" s="865"/>
      <c r="AB531" s="865"/>
      <c r="AC531" s="989" t="s">
        <v>308</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317</v>
      </c>
      <c r="Z564" s="865"/>
      <c r="AA564" s="865"/>
      <c r="AB564" s="865"/>
      <c r="AC564" s="989" t="s">
        <v>308</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317</v>
      </c>
      <c r="Z597" s="865"/>
      <c r="AA597" s="865"/>
      <c r="AB597" s="865"/>
      <c r="AC597" s="989" t="s">
        <v>308</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317</v>
      </c>
      <c r="Z630" s="865"/>
      <c r="AA630" s="865"/>
      <c r="AB630" s="865"/>
      <c r="AC630" s="989" t="s">
        <v>308</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317</v>
      </c>
      <c r="Z663" s="865"/>
      <c r="AA663" s="865"/>
      <c r="AB663" s="865"/>
      <c r="AC663" s="989" t="s">
        <v>308</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317</v>
      </c>
      <c r="Z696" s="865"/>
      <c r="AA696" s="865"/>
      <c r="AB696" s="865"/>
      <c r="AC696" s="989" t="s">
        <v>308</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317</v>
      </c>
      <c r="Z729" s="865"/>
      <c r="AA729" s="865"/>
      <c r="AB729" s="865"/>
      <c r="AC729" s="989" t="s">
        <v>308</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317</v>
      </c>
      <c r="Z762" s="865"/>
      <c r="AA762" s="865"/>
      <c r="AB762" s="865"/>
      <c r="AC762" s="989" t="s">
        <v>308</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317</v>
      </c>
      <c r="Z795" s="865"/>
      <c r="AA795" s="865"/>
      <c r="AB795" s="865"/>
      <c r="AC795" s="989" t="s">
        <v>308</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317</v>
      </c>
      <c r="Z828" s="865"/>
      <c r="AA828" s="865"/>
      <c r="AB828" s="865"/>
      <c r="AC828" s="989" t="s">
        <v>308</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317</v>
      </c>
      <c r="Z861" s="865"/>
      <c r="AA861" s="865"/>
      <c r="AB861" s="865"/>
      <c r="AC861" s="989" t="s">
        <v>308</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317</v>
      </c>
      <c r="Z894" s="865"/>
      <c r="AA894" s="865"/>
      <c r="AB894" s="865"/>
      <c r="AC894" s="989" t="s">
        <v>308</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317</v>
      </c>
      <c r="Z927" s="865"/>
      <c r="AA927" s="865"/>
      <c r="AB927" s="865"/>
      <c r="AC927" s="989" t="s">
        <v>308</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317</v>
      </c>
      <c r="Z960" s="865"/>
      <c r="AA960" s="865"/>
      <c r="AB960" s="865"/>
      <c r="AC960" s="989" t="s">
        <v>308</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317</v>
      </c>
      <c r="Z993" s="865"/>
      <c r="AA993" s="865"/>
      <c r="AB993" s="865"/>
      <c r="AC993" s="989" t="s">
        <v>308</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317</v>
      </c>
      <c r="Z1026" s="865"/>
      <c r="AA1026" s="865"/>
      <c r="AB1026" s="865"/>
      <c r="AC1026" s="989" t="s">
        <v>308</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317</v>
      </c>
      <c r="Z1059" s="865"/>
      <c r="AA1059" s="865"/>
      <c r="AB1059" s="865"/>
      <c r="AC1059" s="989" t="s">
        <v>308</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317</v>
      </c>
      <c r="Z1092" s="865"/>
      <c r="AA1092" s="865"/>
      <c r="AB1092" s="865"/>
      <c r="AC1092" s="989" t="s">
        <v>308</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317</v>
      </c>
      <c r="Z1125" s="865"/>
      <c r="AA1125" s="865"/>
      <c r="AB1125" s="865"/>
      <c r="AC1125" s="989" t="s">
        <v>308</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317</v>
      </c>
      <c r="Z1158" s="865"/>
      <c r="AA1158" s="865"/>
      <c r="AB1158" s="865"/>
      <c r="AC1158" s="989" t="s">
        <v>308</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317</v>
      </c>
      <c r="Z1191" s="865"/>
      <c r="AA1191" s="865"/>
      <c r="AB1191" s="865"/>
      <c r="AC1191" s="989" t="s">
        <v>308</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317</v>
      </c>
      <c r="Z1224" s="865"/>
      <c r="AA1224" s="865"/>
      <c r="AB1224" s="865"/>
      <c r="AC1224" s="989" t="s">
        <v>308</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317</v>
      </c>
      <c r="Z1257" s="865"/>
      <c r="AA1257" s="865"/>
      <c r="AB1257" s="865"/>
      <c r="AC1257" s="989" t="s">
        <v>308</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317</v>
      </c>
      <c r="Z1290" s="865"/>
      <c r="AA1290" s="865"/>
      <c r="AB1290" s="865"/>
      <c r="AC1290" s="989" t="s">
        <v>308</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2022-09-05T10:35:44Z</cp:lastPrinted>
  <dcterms:created xsi:type="dcterms:W3CDTF">2012-03-13T00:50:25Z</dcterms:created>
  <dcterms:modified xsi:type="dcterms:W3CDTF">2022-09-05T10:35:51Z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