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0" yWindow="1680" windowWidth="20490" windowHeight="585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E41" i="11"/>
  <c r="AI41" i="11"/>
  <c r="AY71" i="11"/>
  <c r="AY76" i="11"/>
  <c r="AY68" i="11"/>
  <c r="AY70" i="11"/>
  <c r="AY65" i="11"/>
  <c r="AY67" i="11"/>
  <c r="AY64" i="11"/>
  <c r="AY400" i="11"/>
  <c r="AY396" i="11"/>
  <c r="AY399" i="11"/>
  <c r="AY372" i="11"/>
  <c r="AY371" i="11"/>
  <c r="AY370" i="11"/>
  <c r="AY369" i="11"/>
  <c r="AY368" i="11"/>
  <c r="AY367" i="11"/>
  <c r="AY334" i="11"/>
  <c r="AY339" i="11"/>
  <c r="AY341" i="11"/>
  <c r="AY340" i="11"/>
  <c r="AY338" i="11"/>
  <c r="AY337" i="11"/>
  <c r="AY336" i="11"/>
  <c r="AY321" i="11"/>
  <c r="AY330" i="11"/>
  <c r="AY398" i="11"/>
  <c r="AY397" i="11"/>
  <c r="AY325" i="11"/>
  <c r="AY329" i="11"/>
  <c r="AY333" i="11"/>
  <c r="AY323" i="11"/>
  <c r="AY327" i="11"/>
  <c r="AY331" i="11"/>
  <c r="AY324" i="11"/>
  <c r="AY328" i="11"/>
  <c r="AY332" i="11"/>
  <c r="AY322" i="11"/>
  <c r="AY326" i="11"/>
  <c r="AY69" i="11"/>
  <c r="AY66" i="11"/>
  <c r="AY75" i="11"/>
  <c r="AY73" i="11"/>
  <c r="AY77" i="11"/>
  <c r="AY74" i="11"/>
  <c r="AY72" i="11"/>
  <c r="AY335" i="11"/>
  <c r="AY214" i="11"/>
  <c r="AY210" i="11"/>
  <c r="AY208" i="11"/>
  <c r="AY211" i="11"/>
  <c r="AY206" i="11"/>
  <c r="AY202" i="11"/>
  <c r="AY200" i="11"/>
  <c r="AY207" i="11"/>
  <c r="AY195" i="11"/>
  <c r="AY196" i="11"/>
  <c r="AY190" i="11"/>
  <c r="AY192" i="11"/>
  <c r="AY180" i="11"/>
  <c r="AY187" i="11"/>
  <c r="AY179" i="11"/>
  <c r="AY175" i="11"/>
  <c r="AY173" i="11"/>
  <c r="AY176" i="11"/>
  <c r="AY171" i="11"/>
  <c r="AY170" i="11"/>
  <c r="AY172" i="11"/>
  <c r="AY167" i="11"/>
  <c r="AY169" i="11"/>
  <c r="AY137" i="11"/>
  <c r="AY136" i="11"/>
  <c r="AY138" i="11"/>
  <c r="AY133" i="11"/>
  <c r="AY134" i="11"/>
  <c r="AY132" i="11"/>
  <c r="AY139" i="11"/>
  <c r="AY144" i="11"/>
  <c r="AY166" i="11"/>
  <c r="AY164" i="11"/>
  <c r="AY163" i="11"/>
  <c r="AY161" i="11"/>
  <c r="AY162" i="11"/>
  <c r="AY156" i="11"/>
  <c r="AY158" i="11"/>
  <c r="AY155" i="11"/>
  <c r="AY151" i="11"/>
  <c r="AY146" i="11"/>
  <c r="AY150" i="11"/>
  <c r="AY129" i="11"/>
  <c r="AY128" i="11"/>
  <c r="AY127" i="11"/>
  <c r="AY130" i="11"/>
  <c r="AY125" i="11"/>
  <c r="AY124" i="11"/>
  <c r="AY122" i="11"/>
  <c r="AY126" i="11"/>
  <c r="AY121" i="11"/>
  <c r="AY117" i="11"/>
  <c r="AY113" i="11"/>
  <c r="AY112" i="11"/>
  <c r="AY118" i="11"/>
  <c r="AY99" i="11"/>
  <c r="AY100" i="11"/>
  <c r="AY98" i="11"/>
  <c r="AY102" i="11"/>
  <c r="AY104" i="11"/>
  <c r="AY101" i="11"/>
  <c r="AY115" i="11"/>
  <c r="AY119" i="11"/>
  <c r="AY123" i="11"/>
  <c r="AY131" i="11"/>
  <c r="AY153" i="11"/>
  <c r="AY135" i="11"/>
  <c r="AY177" i="11"/>
  <c r="AY204" i="11"/>
  <c r="AY212" i="11"/>
  <c r="AY116" i="11"/>
  <c r="AY120" i="11"/>
  <c r="AY154" i="11"/>
  <c r="AY174" i="11"/>
  <c r="AY178" i="11"/>
  <c r="AY193" i="11"/>
  <c r="AY201" i="11"/>
  <c r="AY205" i="11"/>
  <c r="AY209" i="11"/>
  <c r="AY213" i="11"/>
  <c r="AY114" i="11"/>
  <c r="AY152" i="11"/>
  <c r="AY198" i="11"/>
  <c r="AY203" i="11"/>
  <c r="AY142" i="11"/>
  <c r="AY143" i="11"/>
  <c r="AY141" i="11"/>
  <c r="AY145" i="11"/>
  <c r="AY14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6" i="11"/>
  <c r="AY93" i="11"/>
  <c r="AY95" i="11"/>
  <c r="AY88" i="11"/>
  <c r="AY91" i="11"/>
  <c r="AY84" i="11"/>
  <c r="AY80" i="11"/>
  <c r="AY78" i="11"/>
  <c r="AY87" i="11"/>
  <c r="AY44" i="11"/>
  <c r="AY52" i="11"/>
  <c r="AY92" i="11"/>
  <c r="AY81" i="11"/>
  <c r="AY8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<sst xmlns="http://schemas.openxmlformats.org/spreadsheetml/2006/main" count="2169" uniqueCount="815">
  <si>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</si>
  <si>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</si>
  <si>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</si>
  <si>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</si>
  <si>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</si>
  <si>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</si>
  <si>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</si>
  <si>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</si>
  <si>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</si>
  <si>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</si>
  <si>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</si>
  <si>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</si>
  <si>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</si>
  <si>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</si>
  <si>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</si>
  <si>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</si>
  <si>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</si>
  <si>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</si>
  <si>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</si>
  <si>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</si>
  <si>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</si>
  <si>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</si>
  <si>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</si>
  <si>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</si>
  <si>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</si>
  <si>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</si>
  <si>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</si>
  <si>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</si>
  <si>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</si>
  <si>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</si>
  <si>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</si>
  <si>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</si>
  <si>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</si>
  <si>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</si>
  <si>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</si>
  <si>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</si>
  <si>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</si>
  <si>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</si>
  <si>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</si>
  <si>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</si>
  <si>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</si>
  <si>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</si>
  <si>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</si>
  <si>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</si>
  <si>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</si>
  <si>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</si>
  <si>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</si>
  <si>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</si>
  <si>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</si>
  <si>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</si>
  <si>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</si>
  <si>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</si>
  <si>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</si>
  <si>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</si>
  <si>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</si>
  <si>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</si>
  <si>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</si>
  <si>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</si>
  <si>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</si>
  <si>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</si>
  <si>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</si>
  <si>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</si>
  <si>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</si>
  <si>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</si>
  <si>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</si>
  <si>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</si>
  <si>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</si>
  <si>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</si>
  <si>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</si>
  <si>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</si>
  <si>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</si>
  <si>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</si>
  <si>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</si>
  <si>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</si>
  <si>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</si>
  <si>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</si>
  <si>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</si>
  <si>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</si>
  <si>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</si>
  <si>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</si>
  <si>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</si>
  <si>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</si>
  <si>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</si>
  <si>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</si>
  <si>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</si>
  <si>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</si>
  <si>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</si>
  <si>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</si>
  <si>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</si>
  <si>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</si>
  <si>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</si>
  <si>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</si>
  <si>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</si>
  <si>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</si>
  <si>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</si>
  <si>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</si>
  <si>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</si>
  <si>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</si>
  <si>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</si>
  <si>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</si>
  <si>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</si>
  <si>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</si>
  <si>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</si>
  <si>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</si>
  <si>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</si>
  <si>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</si>
  <si>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</si>
  <si>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</si>
  <si>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</si>
  <si>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</si>
  <si>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</si>
  <si>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</si>
  <si>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</si>
  <si>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</si>
  <si>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</si>
  <si>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</si>
  <si>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</si>
  <si>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</si>
  <si>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</si>
  <si>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</si>
  <si>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</si>
  <si>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</si>
  <si>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</si>
  <si>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</si>
  <si>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</si>
  <si>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</si>
  <si>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</si>
  <si>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</si>
  <si>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</si>
  <si>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</si>
  <si>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</si>
  <si>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</si>
  <si>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</si>
  <si>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</si>
  <si>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</si>
  <si>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</si>
  <si>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</si>
  <si>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</si>
  <si>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</si>
  <si>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</si>
  <si>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</si>
  <si>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</si>
  <si>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</si>
  <si>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</si>
  <si>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</si>
  <si>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</si>
  <si>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</si>
  <si>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</si>
  <si>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</si>
  <si>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</si>
  <si>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</si>
  <si>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</si>
  <si>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</si>
  <si>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</si>
  <si>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</si>
  <si>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</si>
  <si>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</si>
  <si>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</si>
  <si>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</si>
  <si>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</si>
  <si>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</si>
  <si>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</si>
  <si>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</si>
  <si>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</si>
  <si>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</si>
  <si>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</si>
  <si>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</si>
  <si>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</si>
  <si>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</si>
  <si>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</si>
  <si>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</si>
  <si>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</si>
  <si>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</si>
  <si>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</si>
  <si>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</si>
  <si>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</si>
  <si>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</si>
  <si>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</si>
  <si>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</si>
  <si>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</si>
  <si>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</si>
  <si>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</si>
  <si>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</si>
  <si>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</si>
  <si>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</si>
  <si>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</si>
  <si>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</si>
  <si>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</si>
  <si>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</si>
  <si>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</si>
  <si>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</si>
  <si>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</si>
  <si>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</si>
  <si>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</si>
  <si>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</si>
  <si>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</si>
  <si>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</si>
  <si>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</si>
  <si>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</si>
  <si>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</si>
  <si>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</si>
  <si>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</si>
  <si>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</si>
  <si>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</si>
  <si>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</si>
  <si>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</si>
  <si>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</si>
  <si>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</si>
  <si>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</si>
  <si>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</si>
  <si>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</si>
  <si>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</si>
  <si>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</si>
  <si>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</si>
  <si>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</si>
  <si>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</si>
  <si>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</si>
  <si>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</si>
  <si>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</si>
  <si>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</si>
  <si>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</si>
  <si>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</si>
  <si>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</si>
  <si>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</si>
  <si>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</si>
  <si>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</si>
  <si>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</si>
  <si>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</si>
  <si>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</si>
  <si>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</si>
  <si>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</si>
  <si>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</si>
  <si>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</si>
  <si>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</si>
  <si>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</si>
  <si>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</si>
  <si>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</si>
  <si>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</si>
  <si>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</si>
  <si>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</si>
  <si>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</si>
  <si>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</si>
  <si>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</si>
  <si>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</si>
  <si>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</si>
  <si>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</si>
  <si>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</si>
  <si>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</si>
  <si>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</si>
  <si>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</si>
  <si>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</si>
  <si>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</si>
  <si>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</si>
  <si>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</si>
  <si>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</si>
  <si>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</si>
  <si>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</si>
  <si>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</si>
  <si>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</si>
  <si>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</si>
  <si>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</si>
  <si>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</si>
  <si>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</si>
  <si>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</si>
  <si>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</si>
  <si>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</si>
  <si>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</si>
  <si>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</si>
  <si>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</si>
  <si>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</si>
  <si>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</si>
  <si>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</si>
  <si>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</si>
  <si>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</si>
  <si>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</si>
  <si>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</si>
  <si>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</si>
  <si>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</si>
  <si>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</si>
  <si>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</si>
  <si>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</si>
  <si>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</si>
  <si>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</si>
  <si>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</si>
  <si>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</si>
  <si>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</si>
  <si>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</si>
  <si>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</si>
  <si>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</si>
  <si>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</si>
  <si>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</si>
  <si>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</si>
  <si>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</si>
  <si>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</si>
  <si>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</si>
  <si>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</si>
  <si>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</si>
  <si>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</si>
  <si>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</si>
  <si>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</si>
  <si>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</si>
  <si>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</si>
  <si>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</si>
  <si>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</si>
  <si>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</si>
  <si>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</si>
  <si>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</si>
  <si>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</si>
  <si>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</si>
  <si>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</si>
  <si>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</si>
  <si>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</si>
  <si>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</si>
  <si>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</si>
  <si>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</si>
  <si>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</si>
  <si>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</si>
  <si>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</si>
  <si>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</si>
  <si>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</si>
  <si>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</si>
  <si>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</si>
  <si>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</si>
  <si>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</si>
  <si>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</si>
  <si>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</si>
  <si>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</si>
  <si>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</si>
  <si>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</si>
  <si>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</si>
  <si>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</si>
  <si>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</si>
  <si>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</si>
  <si>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</si>
  <si>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</si>
  <si>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</si>
  <si>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</si>
  <si>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</si>
  <si>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</si>
  <si>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</si>
  <si>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</si>
  <si>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</si>
  <si>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</si>
  <si>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</si>
  <si>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</si>
  <si>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</si>
  <si>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</si>
  <si>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</si>
  <si>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</si>
  <si>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</si>
  <si>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</si>
  <si>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</si>
  <si>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</si>
  <si>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</si>
  <si>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</si>
  <si>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</si>
  <si>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</si>
  <si>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</si>
  <si>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</si>
  <si>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</si>
  <si>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</si>
  <si>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</si>
  <si>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</si>
  <si>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</si>
  <si>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</si>
  <si>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</si>
  <si>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</si>
  <si>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</si>
  <si>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</si>
  <si>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</si>
  <si>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</si>
  <si>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</si>
  <si>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</si>
  <si>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</si>
  <si>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</si>
  <si>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</si>
  <si>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</si>
  <si>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</si>
  <si>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</si>
  <si>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</si>
  <si>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</si>
  <si>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</si>
  <si>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</si>
  <si>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</si>
  <si>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</si>
  <si>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</si>
  <si>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</si>
  <si>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</si>
  <si>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</si>
  <si>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</si>
  <si>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</si>
  <si>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</si>
  <si>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</si>
  <si>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</si>
  <si>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</si>
  <si>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</si>
  <si>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</si>
  <si>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</si>
  <si>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</si>
  <si>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</si>
  <si>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</si>
  <si>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</si>
  <si>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</si>
  <si>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</si>
  <si>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</si>
  <si>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</si>
  <si>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</si>
  <si>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</si>
  <si>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</si>
  <si>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</si>
  <si>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</si>
  <si>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</si>
  <si>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</si>
  <si>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</si>
  <si>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</si>
  <si>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</si>
  <si>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</si>
  <si>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</si>
  <si>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</si>
  <si>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</si>
  <si>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</si>
  <si>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</si>
  <si>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</si>
  <si>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</si>
  <si>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</si>
  <si>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</si>
  <si>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</si>
  <si>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</si>
  <si>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</si>
  <si>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</si>
  <si>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</si>
  <si>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</si>
  <si>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</si>
  <si>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</si>
  <si>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</si>
  <si>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</si>
  <si>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</si>
  <si>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</si>
  <si>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</si>
  <si>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</si>
  <si>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</si>
  <si>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</si>
  <si>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</si>
  <si>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</si>
  <si>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</si>
  <si>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</si>
  <si>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</si>
  <si>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</si>
  <si>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</si>
  <si>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</si>
  <si>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</si>
  <si>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</si>
  <si>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</si>
  <si>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</si>
  <si>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</si>
  <si>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</si>
  <si>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</si>
  <si>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</si>
  <si>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</si>
  <si>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</si>
  <si>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</si>
  <si>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</si>
  <si>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</si>
  <si>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</si>
  <si>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</si>
  <si>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</si>
  <si>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</si>
  <si>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</si>
  <si>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</si>
  <si>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</si>
  <si>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</si>
  <si>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</si>
  <si>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</si>
  <si>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</si>
  <si>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</si>
  <si>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</si>
  <si>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</si>
  <si>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</si>
  <si>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</si>
  <si>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</si>
  <si>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</si>
  <si>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</si>
  <si>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</si>
  <si>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</si>
  <si>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</si>
  <si>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</si>
  <si>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</si>
  <si>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</si>
  <si>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</si>
  <si>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</si>
  <si>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</si>
  <si>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</si>
  <si>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</si>
  <si>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</si>
  <si>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</si>
  <si>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</si>
  <si>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</si>
  <si>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</si>
  <si>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</si>
  <si>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</si>
  <si>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</si>
  <si>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</si>
  <si>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</si>
  <si>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</si>
  <si>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</si>
  <si>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</si>
  <si>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</si>
  <si>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</si>
  <si>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</si>
  <si>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</si>
  <si>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</si>
  <si>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</si>
  <si>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</si>
  <si>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</si>
  <si>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</si>
  <si>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</si>
  <si>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</si>
  <si>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</si>
  <si>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</si>
  <si>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</si>
  <si>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</si>
  <si>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</si>
  <si>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</si>
  <si>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</si>
  <si>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</si>
  <si>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</si>
  <si>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</si>
  <si>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</si>
  <si>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</si>
  <si>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</si>
  <si>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</si>
  <si>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</si>
  <si>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</si>
  <si>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</si>
  <si>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</si>
  <si>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</si>
  <si>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</si>
  <si>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</si>
  <si>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</si>
  <si>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</si>
  <si>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</si>
  <si>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</si>
  <si>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</si>
  <si>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</si>
  <si>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</si>
  <si>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</si>
  <si>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</si>
  <si>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</si>
  <si>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</si>
  <si>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</si>
  <si>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</si>
  <si>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</si>
  <si>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</si>
  <si>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</si>
  <si>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</si>
  <si>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</si>
  <si>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</si>
  <si>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</si>
  <si>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</si>
  <si>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</si>
  <si>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</si>
  <si>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</si>
  <si>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</si>
  <si>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</si>
  <si>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</si>
  <si>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</si>
  <si>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</si>
  <si>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</si>
  <si>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</si>
  <si>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</si>
  <si>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</si>
  <si>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</si>
  <si>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</si>
  <si>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</si>
  <si>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</si>
  <si>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</si>
  <si>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</si>
  <si>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</si>
  <si>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</si>
  <si>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</si>
  <si>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</si>
  <si>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</si>
  <si>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</si>
  <si>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</si>
  <si>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</si>
  <si>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</si>
  <si>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</si>
  <si>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</si>
  <si>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</si>
  <si>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</si>
  <si>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</si>
  <si>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</si>
  <si>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</si>
  <si>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</si>
  <si>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</si>
  <si>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</si>
  <si>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</si>
  <si>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</si>
  <si>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</si>
  <si>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</si>
  <si>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</si>
  <si>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</si>
  <si>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</si>
  <si>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</si>
  <si>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</si>
  <si>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</si>
  <si>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</si>
  <si>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</si>
  <si>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</si>
  <si>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</si>
  <si>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</si>
  <si>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</si>
  <si>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</si>
  <si>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</si>
  <si>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</si>
  <si>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</si>
  <si>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</si>
  <si>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</si>
  <si>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</si>
  <si>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</si>
  <si>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</si>
  <si>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</si>
  <si>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</si>
  <si>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</si>
  <si>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</si>
  <si>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</si>
  <si>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</si>
  <si>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</si>
  <si>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</si>
  <si>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</si>
  <si>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</si>
  <si>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</si>
  <si>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</si>
  <si>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</si>
  <si>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</si>
  <si>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</si>
  <si>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</si>
  <si>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</si>
  <si>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</si>
  <si>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</si>
  <si>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</si>
  <si>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</si>
  <si>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</si>
  <si>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</si>
  <si>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</si>
  <si>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</si>
  <si>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</si>
  <si>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</si>
  <si>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</si>
  <si>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</si>
  <si>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</si>
  <si>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</si>
  <si>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</si>
  <si>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</si>
  <si>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</si>
  <si>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</si>
  <si>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</si>
  <si>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</si>
  <si>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</si>
  <si>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</si>
  <si>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</si>
  <si>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</si>
  <si>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</si>
  <si>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</si>
  <si>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</si>
  <si>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</si>
  <si>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</si>
  <si>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</si>
  <si>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</si>
  <si>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</si>
  <si>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</si>
  <si>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</si>
  <si>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</si>
  <si>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</si>
  <si>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</si>
  <si>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</si>
  <si>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</si>
  <si>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</si>
  <si>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</si>
  <si>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</si>
  <si>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</si>
  <si>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</si>
  <si>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</si>
  <si>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</si>
  <si>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</si>
  <si>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</si>
  <si>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</si>
  <si>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</si>
  <si>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</si>
  <si>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</si>
  <si>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車両の安全対策</t>
  </si>
  <si>
    <t>自動車局</t>
  </si>
  <si>
    <t>課長　久保田　秀暢
課長　猪股　博之</t>
  </si>
  <si>
    <t>昭和39年度</t>
  </si>
  <si>
    <t>終了予定なし</t>
  </si>
  <si>
    <t>道路運送車両法
自動車損害賠償保障法附則第４項</t>
  </si>
  <si>
    <t>交通安全基本計画
自動車事故対策計画</t>
  </si>
  <si>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</si>
  <si>
    <t>-</t>
  </si>
  <si>
    <t>自動車検査基準策定調査
等委託費</t>
  </si>
  <si>
    <t>庁費</t>
  </si>
  <si>
    <t>自動車事故対策委託費</t>
  </si>
  <si>
    <t>諸謝金</t>
  </si>
  <si>
    <t>職員旅費</t>
  </si>
  <si>
    <t>交通事故死者数</t>
  </si>
  <si>
    <t>人</t>
  </si>
  <si>
    <t>警察庁交通事故統計
https://www.npa.go.jp/　
https://www.e-stat.go.jp/</t>
  </si>
  <si>
    <t>車両安全対策による交通事故死者数削減効果</t>
  </si>
  <si>
    <t>交通政策審議会陸上交通分科会自動車部会報告書「交通事故のない社会を目指した今後の車両の安全対策のあり方について 」（令和３年６月）</t>
  </si>
  <si>
    <t>件</t>
  </si>
  <si>
    <t>執行額／活動実績</t>
    <phoneticPr fontId="5"/>
  </si>
  <si>
    <t>百万／件</t>
  </si>
  <si>
    <t>執行額/活動実績</t>
    <phoneticPr fontId="5"/>
  </si>
  <si>
    <t>454/22</t>
  </si>
  <si>
    <t>594/23</t>
  </si>
  <si>
    <t>／　</t>
    <phoneticPr fontId="5"/>
  </si>
  <si>
    <t>288</t>
  </si>
  <si>
    <t>296</t>
  </si>
  <si>
    <t>195</t>
  </si>
  <si>
    <t>189</t>
  </si>
  <si>
    <t>193</t>
  </si>
  <si>
    <t>207</t>
  </si>
  <si>
    <t>198</t>
  </si>
  <si>
    <t>197</t>
  </si>
  <si>
    <t>○</t>
  </si>
  <si>
    <t>技術・環境政策課
車両基準・国際課</t>
    <rPh sb="9" eb="11">
      <t>シャリョウ</t>
    </rPh>
    <rPh sb="11" eb="13">
      <t>キジュン</t>
    </rPh>
    <rPh sb="14" eb="16">
      <t>コクサイ</t>
    </rPh>
    <phoneticPr fontId="5"/>
  </si>
  <si>
    <t>-</t>
    <phoneticPr fontId="5"/>
  </si>
  <si>
    <t>交通事故の削減という国家目的のために行っている事業である。</t>
    <phoneticPr fontId="5"/>
  </si>
  <si>
    <t>自動車の安全基準・指針等を策定するために行う調査であり、国が行うべき事業である。</t>
    <phoneticPr fontId="5"/>
  </si>
  <si>
    <t>交通事故の削減という国家目的のために行っている事業であり、優先度は非常に高い。</t>
    <phoneticPr fontId="5"/>
  </si>
  <si>
    <t>有</t>
  </si>
  <si>
    <t>無</t>
  </si>
  <si>
    <t>支出先の選定は、会計法第２９条の３第５項が規定する契約に係る予定価格が少額である場合を除き、全て一般競争入札等により実施し、競争性を確保している。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phoneticPr fontId="5"/>
  </si>
  <si>
    <t>競争性が確保されている下での事業であり、妥当である。</t>
    <phoneticPr fontId="5"/>
  </si>
  <si>
    <t>中間段階での支出はない。</t>
    <phoneticPr fontId="5"/>
  </si>
  <si>
    <t>‐</t>
  </si>
  <si>
    <t>学識経験者等で構成される「車両安全対策検討会」において、対策の優先度を考慮し、必要な調査の見直しなどを行っている。</t>
    <phoneticPr fontId="5"/>
  </si>
  <si>
    <t>一般競争入札を積極的に採用すること等により、コスト削減に努めている。</t>
    <phoneticPr fontId="5"/>
  </si>
  <si>
    <t>調査結果等の成果物を活用し、自動車の安全基準・指針等の策定を通して、交通事故削減目標の達成に寄与している。</t>
    <phoneticPr fontId="5"/>
  </si>
  <si>
    <t>見込みに見合った活動実績となっている。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</si>
  <si>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phoneticPr fontId="5"/>
  </si>
  <si>
    <t>国交</t>
  </si>
  <si>
    <t>調査費</t>
    <rPh sb="0" eb="3">
      <t>チョウサヒ</t>
    </rPh>
    <phoneticPr fontId="5"/>
  </si>
  <si>
    <t>車両安全対策の総合的な推進に関する調査</t>
    <phoneticPr fontId="5"/>
  </si>
  <si>
    <t>車両安全対策の総合的な推進に関する調査等</t>
    <rPh sb="19" eb="20">
      <t>トウ</t>
    </rPh>
    <phoneticPr fontId="5"/>
  </si>
  <si>
    <t>自動運転バス車両の開発促進の業務</t>
    <phoneticPr fontId="5"/>
  </si>
  <si>
    <t>C.みずほリサーチ＆テクノロジーズ株式会社</t>
    <phoneticPr fontId="5"/>
  </si>
  <si>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</si>
  <si>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新たな脚部インパクタを用いた歩行者脚部保護性能試験に関する基礎調査</t>
    <phoneticPr fontId="5"/>
  </si>
  <si>
    <t>バス車内事故発生要因調査</t>
    <phoneticPr fontId="5"/>
  </si>
  <si>
    <t>独立行政法人自動車技術総合機構</t>
    <rPh sb="0" eb="15">
      <t>ドクリツギョウセイホウジンジドウシャギジュツソウゴウキコウ</t>
    </rPh>
    <phoneticPr fontId="5"/>
  </si>
  <si>
    <t>電気自動車の安全性に関する検討・調査</t>
    <phoneticPr fontId="5"/>
  </si>
  <si>
    <t>先進安全自動車（ＡＳＶ）の開発・実用化・普及の促進に関する調査</t>
    <phoneticPr fontId="5"/>
  </si>
  <si>
    <t>運転者が高速道路上で衝突の危険性～運転行動に関する調査</t>
    <phoneticPr fontId="5"/>
  </si>
  <si>
    <t>自動車におけるサイバーセキュリティ評価方法等に関する調査</t>
    <phoneticPr fontId="5"/>
  </si>
  <si>
    <t>新たなモビリティの性能調査</t>
    <phoneticPr fontId="5"/>
  </si>
  <si>
    <t>大型車等の衝突被害軽減ブレーキの国際基準策定に関する検討・調査</t>
    <phoneticPr fontId="5"/>
  </si>
  <si>
    <t>歩行者頭部保護性能に係る調査及び衝突安全基準に関する海外動向調査</t>
    <phoneticPr fontId="5"/>
  </si>
  <si>
    <t>交通弱者保護を目的とした傷害軽減に関する調査</t>
    <phoneticPr fontId="5"/>
  </si>
  <si>
    <t>車両の近接視界領域の確認方法に関する調査</t>
    <phoneticPr fontId="5"/>
  </si>
  <si>
    <t>ペダル踏み間違い事故要因を踏まえた車両安全対策に関する調査</t>
    <phoneticPr fontId="5"/>
  </si>
  <si>
    <t>人間ドライバが運転する車両の挙動分析に関する調査</t>
    <phoneticPr fontId="5"/>
  </si>
  <si>
    <t>－</t>
  </si>
  <si>
    <t>－</t>
    <phoneticPr fontId="5"/>
  </si>
  <si>
    <t>一般財団法人日本自動車研究所</t>
    <rPh sb="0" eb="2">
      <t>イッパン</t>
    </rPh>
    <rPh sb="2" eb="6">
      <t>ザイダンホウジン</t>
    </rPh>
    <rPh sb="6" eb="8">
      <t>ニホン</t>
    </rPh>
    <rPh sb="8" eb="11">
      <t>ジドウシャ</t>
    </rPh>
    <rPh sb="11" eb="14">
      <t>ケンキュウジョ</t>
    </rPh>
    <phoneticPr fontId="5"/>
  </si>
  <si>
    <t>自動運転車の事故に関する事故調査分析研究業務</t>
    <phoneticPr fontId="5"/>
  </si>
  <si>
    <t>公益財団法人交通事故総合分析センター</t>
    <rPh sb="0" eb="2">
      <t>コウエキ</t>
    </rPh>
    <rPh sb="2" eb="6">
      <t>ザイダンホウジン</t>
    </rPh>
    <rPh sb="6" eb="8">
      <t>コウツウ</t>
    </rPh>
    <rPh sb="8" eb="10">
      <t>ジコ</t>
    </rPh>
    <rPh sb="10" eb="12">
      <t>ソウゴウ</t>
    </rPh>
    <rPh sb="12" eb="14">
      <t>ブンセキ</t>
    </rPh>
    <phoneticPr fontId="5"/>
  </si>
  <si>
    <t>公益財団法人日本自動車輸送技術協会</t>
    <phoneticPr fontId="5"/>
  </si>
  <si>
    <t>後付けペダル踏み間違い急発進抑制装置の性能認定等に係る調査</t>
    <phoneticPr fontId="5"/>
  </si>
  <si>
    <t>一般財団法人日本自動車研究所</t>
    <phoneticPr fontId="5"/>
  </si>
  <si>
    <t>みずほリサーチ＆テクノロジーズ株式会社</t>
    <phoneticPr fontId="5"/>
  </si>
  <si>
    <t>自動車登録検査に係る業務フロー改善に関する調査業務</t>
    <phoneticPr fontId="5"/>
  </si>
  <si>
    <t>ＰｗＣコンサルティング合同会社</t>
    <phoneticPr fontId="5"/>
  </si>
  <si>
    <t>次世代モビリティの安全確保策のあり方調査業務</t>
    <phoneticPr fontId="5"/>
  </si>
  <si>
    <t>自動運転に関する国内外の動向調査</t>
  </si>
  <si>
    <t>デロイトトーマツコンサルティング合同会社</t>
    <phoneticPr fontId="5"/>
  </si>
  <si>
    <t>エスアールプランニング株式会社</t>
    <phoneticPr fontId="5"/>
  </si>
  <si>
    <t>自動運転の基準策定等に関する業務補助派遣業務</t>
    <phoneticPr fontId="5"/>
  </si>
  <si>
    <t>自動車整備業に係る水際対策の新たな措置に関する業務</t>
    <rPh sb="20" eb="21">
      <t>カン</t>
    </rPh>
    <phoneticPr fontId="5"/>
  </si>
  <si>
    <t>株式会社プリプラにじゅういち</t>
    <phoneticPr fontId="5"/>
  </si>
  <si>
    <t>第６期先進安全自動車（ＡＳＶ）推進計画の成果公表ＨＰ作成業務</t>
    <phoneticPr fontId="5"/>
  </si>
  <si>
    <t>保安基準緩和認定システムＭＯＴＡＳデータ定期登録運用</t>
    <phoneticPr fontId="5"/>
  </si>
  <si>
    <t>-</t>
    <phoneticPr fontId="5"/>
  </si>
  <si>
    <t>-</t>
    <phoneticPr fontId="5"/>
  </si>
  <si>
    <t>606/22</t>
    <phoneticPr fontId="5"/>
  </si>
  <si>
    <t>第11次交通安全基本計画において掲げられている目標「令和7年までに交通事故死者数を2,000人以下」を実現するため、自動車の安全基準の拡充・強化、先進安全自動車（ＡＳＶ）の開発・実用化・普及を促進する。</t>
    <phoneticPr fontId="5"/>
  </si>
  <si>
    <t>-</t>
    <phoneticPr fontId="5"/>
  </si>
  <si>
    <t>令和12年までに、車両安全対策により、30日以内交通事故死者数を1,200人削減する（令和２年比）。</t>
    <rPh sb="21" eb="24">
      <t>ニチイナイ</t>
    </rPh>
    <rPh sb="24" eb="31">
      <t>コウツウジコシシャスウ</t>
    </rPh>
    <rPh sb="37" eb="40">
      <t>ニンサクゲン</t>
    </rPh>
    <rPh sb="43" eb="45">
      <t>レイワ</t>
    </rPh>
    <phoneticPr fontId="5"/>
  </si>
  <si>
    <t>令和３年3月に中央交通安全対策会議において第11次交通安全基本計画（令和３年度～令和７年度）が策定され、「令和７年までに交通事故死者数を2,000人以下とする」との目標が掲げられた。これを受け、令和３年６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rPh sb="0" eb="2">
      <t>レイワ</t>
    </rPh>
    <rPh sb="34" eb="36">
      <t>レイワ</t>
    </rPh>
    <rPh sb="40" eb="42">
      <t>レイワ</t>
    </rPh>
    <rPh sb="53" eb="55">
      <t>レイワ</t>
    </rPh>
    <rPh sb="97" eb="99">
      <t>レイワ</t>
    </rPh>
    <phoneticPr fontId="5"/>
  </si>
  <si>
    <t>乗用車のペダル踏み間違い時加速抑制装置の装着率</t>
    <phoneticPr fontId="5"/>
  </si>
  <si>
    <t>１年間に生産される乗用車のうち、ペダル踏み間違い時加速抑制装置が装着される車両台数の割合</t>
    <rPh sb="1" eb="3">
      <t>ネンカン</t>
    </rPh>
    <rPh sb="4" eb="6">
      <t>セイサン</t>
    </rPh>
    <rPh sb="9" eb="12">
      <t>ジョウヨウシャ</t>
    </rPh>
    <rPh sb="19" eb="20">
      <t>フ</t>
    </rPh>
    <rPh sb="21" eb="23">
      <t>マチガ</t>
    </rPh>
    <rPh sb="24" eb="25">
      <t>ジ</t>
    </rPh>
    <rPh sb="25" eb="27">
      <t>カソク</t>
    </rPh>
    <rPh sb="27" eb="29">
      <t>ヨクセイ</t>
    </rPh>
    <rPh sb="29" eb="31">
      <t>ソウチ</t>
    </rPh>
    <rPh sb="32" eb="34">
      <t>ソウチャク</t>
    </rPh>
    <rPh sb="37" eb="39">
      <t>シャリョウ</t>
    </rPh>
    <rPh sb="39" eb="41">
      <t>ダイスウ</t>
    </rPh>
    <rPh sb="42" eb="44">
      <t>ワリアイ</t>
    </rPh>
    <phoneticPr fontId="5"/>
  </si>
  <si>
    <t>％</t>
    <phoneticPr fontId="5"/>
  </si>
  <si>
    <t>乗用車の対自転車衝突被害軽減ブレーキの装着率</t>
    <phoneticPr fontId="5"/>
  </si>
  <si>
    <t>１年間に生産される乗用車のうち、対自転車衝突被害軽減ブレーキが装着される車両台数の割合</t>
    <rPh sb="1" eb="3">
      <t>ネンカン</t>
    </rPh>
    <rPh sb="4" eb="6">
      <t>セイサン</t>
    </rPh>
    <rPh sb="9" eb="12">
      <t>ジョウヨウシャ</t>
    </rPh>
    <rPh sb="16" eb="17">
      <t>タイ</t>
    </rPh>
    <rPh sb="17" eb="20">
      <t>ジテンシャ</t>
    </rPh>
    <rPh sb="20" eb="22">
      <t>ショウトツ</t>
    </rPh>
    <rPh sb="22" eb="24">
      <t>ヒガイ</t>
    </rPh>
    <rPh sb="24" eb="26">
      <t>ケイゲン</t>
    </rPh>
    <rPh sb="31" eb="33">
      <t>ソウチャク</t>
    </rPh>
    <rPh sb="36" eb="38">
      <t>シャリョウ</t>
    </rPh>
    <rPh sb="38" eb="40">
      <t>ダイスウ</t>
    </rPh>
    <rPh sb="41" eb="43">
      <t>ワリアイ</t>
    </rPh>
    <phoneticPr fontId="5"/>
  </si>
  <si>
    <t>当該事業は、交通事故死者数の削減を目的として、車両安全対策に関する基準の追加・見直しを行うとともに先進安全自動車（ＡＳＶ）の開発・実用化・普及を促進するための情報収集・検討を行うための調査研究を行う。</t>
    <rPh sb="0" eb="2">
      <t>トウガイ</t>
    </rPh>
    <rPh sb="2" eb="4">
      <t>ジギョウ</t>
    </rPh>
    <rPh sb="6" eb="8">
      <t>コウツウ</t>
    </rPh>
    <rPh sb="8" eb="10">
      <t>ジコ</t>
    </rPh>
    <rPh sb="10" eb="13">
      <t>シシャスウ</t>
    </rPh>
    <rPh sb="14" eb="16">
      <t>サクゲン</t>
    </rPh>
    <rPh sb="17" eb="19">
      <t>モクテキ</t>
    </rPh>
    <rPh sb="23" eb="25">
      <t>シャリョウ</t>
    </rPh>
    <rPh sb="25" eb="27">
      <t>アンゼン</t>
    </rPh>
    <rPh sb="27" eb="29">
      <t>タイサク</t>
    </rPh>
    <rPh sb="30" eb="31">
      <t>カン</t>
    </rPh>
    <rPh sb="33" eb="35">
      <t>キジュン</t>
    </rPh>
    <rPh sb="36" eb="38">
      <t>ツイカ</t>
    </rPh>
    <rPh sb="39" eb="41">
      <t>ミナオ</t>
    </rPh>
    <rPh sb="43" eb="44">
      <t>オコナ</t>
    </rPh>
    <rPh sb="79" eb="81">
      <t>ジョウホウ</t>
    </rPh>
    <rPh sb="81" eb="83">
      <t>シュウシュウ</t>
    </rPh>
    <rPh sb="84" eb="86">
      <t>ケントウ</t>
    </rPh>
    <rPh sb="87" eb="88">
      <t>オコナ</t>
    </rPh>
    <rPh sb="92" eb="94">
      <t>チョウサ</t>
    </rPh>
    <rPh sb="94" eb="96">
      <t>ケンキュウ</t>
    </rPh>
    <rPh sb="97" eb="98">
      <t>オコナ</t>
    </rPh>
    <phoneticPr fontId="5"/>
  </si>
  <si>
    <t>国土交通省調べ</t>
    <rPh sb="0" eb="2">
      <t>コクド</t>
    </rPh>
    <rPh sb="2" eb="5">
      <t>コウツウショウ</t>
    </rPh>
    <rPh sb="5" eb="6">
      <t>シラ</t>
    </rPh>
    <phoneticPr fontId="5"/>
  </si>
  <si>
    <t>国土交通省調べ</t>
    <rPh sb="0" eb="5">
      <t>コクドコウツウショウ</t>
    </rPh>
    <rPh sb="5" eb="6">
      <t>シラ</t>
    </rPh>
    <phoneticPr fontId="5"/>
  </si>
  <si>
    <t>Ⅴ．安全で安心できる交通の確保、治安・生活安全の確保</t>
    <phoneticPr fontId="5"/>
  </si>
  <si>
    <t>17．自動車の安全性を高める</t>
    <phoneticPr fontId="5"/>
  </si>
  <si>
    <t>-</t>
    <phoneticPr fontId="5"/>
  </si>
  <si>
    <t>令和7年までに交通事故死者数を2,000人以下に引き下げる。</t>
    <phoneticPr fontId="5"/>
  </si>
  <si>
    <t>B.一般財団法人日本自動車研究所</t>
    <phoneticPr fontId="5"/>
  </si>
  <si>
    <t>株式会社エッグヒューマン</t>
    <rPh sb="0" eb="4">
      <t>カブシキカイシャ</t>
    </rPh>
    <phoneticPr fontId="5"/>
  </si>
  <si>
    <t>株式会社エヌ・ティ・ティ・データ</t>
    <rPh sb="0" eb="4">
      <t>カブシキガイシャ</t>
    </rPh>
    <phoneticPr fontId="5"/>
  </si>
  <si>
    <t>車両安全対策に関する基準の追加・見直し等を行うための情報収集・検討を行う調査研究の件数</t>
    <phoneticPr fontId="5"/>
  </si>
  <si>
    <t xml:space="preserve">電気自動車の安全性に関する検討・調査等 </t>
    <rPh sb="0" eb="2">
      <t>デンキ</t>
    </rPh>
    <rPh sb="2" eb="5">
      <t>ジドウシャ</t>
    </rPh>
    <rPh sb="6" eb="8">
      <t>アンゼン</t>
    </rPh>
    <rPh sb="8" eb="9">
      <t>セイ</t>
    </rPh>
    <rPh sb="10" eb="11">
      <t>カン</t>
    </rPh>
    <rPh sb="13" eb="15">
      <t>ケントウ</t>
    </rPh>
    <rPh sb="16" eb="18">
      <t>チョウサ</t>
    </rPh>
    <rPh sb="18" eb="19">
      <t>トウ</t>
    </rPh>
    <phoneticPr fontId="5"/>
  </si>
  <si>
    <t>車両安全対策に関する基準の追加・見直し等</t>
    <phoneticPr fontId="5"/>
  </si>
  <si>
    <t>-</t>
    <phoneticPr fontId="5"/>
  </si>
  <si>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phoneticPr fontId="5"/>
  </si>
  <si>
    <t>-</t>
    <phoneticPr fontId="5"/>
  </si>
  <si>
    <t>「自動車事故被害者救済や自動車事故発生防止に係る事業等に必要な経費」については、予算編成過程で検討する。
・特定小型原動機付自転車の安全対策のための調査費の増
・高圧水素タンクを搭載する自動車の安全確保のための調査費の増</t>
    <rPh sb="54" eb="56">
      <t>トクテイ</t>
    </rPh>
    <rPh sb="56" eb="58">
      <t>コガタ</t>
    </rPh>
    <rPh sb="58" eb="62">
      <t>ゲンドウキツ</t>
    </rPh>
    <rPh sb="62" eb="65">
      <t>ジテンシャ</t>
    </rPh>
    <rPh sb="66" eb="68">
      <t>アンゼン</t>
    </rPh>
    <rPh sb="68" eb="70">
      <t>タイサク</t>
    </rPh>
    <rPh sb="74" eb="77">
      <t>チョウサヒ</t>
    </rPh>
    <rPh sb="78" eb="79">
      <t>ゾウ</t>
    </rPh>
    <rPh sb="81" eb="83">
      <t>コウアツ</t>
    </rPh>
    <rPh sb="83" eb="85">
      <t>スイソ</t>
    </rPh>
    <rPh sb="89" eb="91">
      <t>トウサイ</t>
    </rPh>
    <rPh sb="93" eb="96">
      <t>ジドウシャ</t>
    </rPh>
    <rPh sb="97" eb="99">
      <t>アンゼン</t>
    </rPh>
    <rPh sb="99" eb="101">
      <t>カクホ</t>
    </rPh>
    <rPh sb="105" eb="107">
      <t>チョウサ</t>
    </rPh>
    <rPh sb="107" eb="108">
      <t>ヒ</t>
    </rPh>
    <rPh sb="109" eb="110">
      <t>ゾウ</t>
    </rPh>
    <phoneticPr fontId="5"/>
  </si>
  <si>
    <t>執行等改善</t>
  </si>
  <si>
    <t>今後実施する調査・分析については、交通事故死者数等の発生状況や、「車両安全対策検討会」における対策の事前効果予測及び事後効果評価等の結果を踏まえ、より効率的・効果的かつ必要不可欠な車両安全対策に限って実施していく。</t>
    <phoneticPr fontId="5"/>
  </si>
  <si>
    <t>https://www.mlit.go.jp/seisakutokatsu/hyouka/seisakutokatsu_hyouka_tk_000037.html</t>
    <phoneticPr fontId="5"/>
  </si>
  <si>
    <t>P32（全体版）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</si>
</sst>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178490</xdr:colOff>
      <xdr:row>273</xdr:row>
      <xdr:rowOff>77441</xdr:rowOff>
    </xdr:from>
    <xdr:to>
      <xdr:col>16</xdr:col>
      <xdr:colOff>763</xdr:colOff>
      <xdr:row>279</xdr:row>
      <xdr:rowOff>127263</xdr:rowOff>
    </xdr:to>
    <xdr:cxnSp macro="">
      <xdr:nvCxnSpPr>
        <xdr:cNvPr id="2" name="カギ線コネクタ 8">
          <a:extLst>
            <a:ext uri="{FF2B5EF4-FFF2-40B4-BE49-F238E27FC236}">
              <a16:creationId xmlns:a16="http://schemas.microsoft.com/office/drawing/2014/main" id="{00000000-0008-0000-0000-000002000000}"/>
            </a:ext>
          </a:extLst>
        </xdr:cNvPr>
        <xdr:cNvCxnSpPr>
          <a:cxnSpLocks noChangeShapeType="1"/>
          <a:endCxn id="10" idx="1"/>
        </xdr:cNvCxnSpPr>
      </xdr:nvCxnSpPr>
      <xdr:spPr bwMode="auto">
        <a:xfrm rot="16200000" flipH="1">
          <a:off x="1607766" y="91297840"/>
          <a:ext cx="2164372" cy="1022423"/>
        </a:xfrm>
        <a:prstGeom prst="bentConnector2">
          <a:avLst/>
        </a:prstGeom>
        <a:noFill/>
        <a:ln w="9525" algn="ctr">
          <a:solidFill>
            <a:srgbClr val="000000"/>
          </a:solidFill>
          <a:miter lim="800000"/>
          <a:headEnd/>
          <a:tailEnd type="triangle"/>
        </a:ln>
      </xdr:spPr>
    </xdr:cxnSp>
    <xdr:clientData/>
  </xdr:twoCellAnchor>
  <xdr:twoCellAnchor>
    <xdr:from>
      <xdr:col>10</xdr:col>
      <xdr:colOff>178490</xdr:colOff>
      <xdr:row>276</xdr:row>
      <xdr:rowOff>279714</xdr:rowOff>
    </xdr:from>
    <xdr:to>
      <xdr:col>15</xdr:col>
      <xdr:colOff>185454</xdr:colOff>
      <xdr:row>282</xdr:row>
      <xdr:rowOff>334514</xdr:rowOff>
    </xdr:to>
    <xdr:cxnSp macro="">
      <xdr:nvCxnSpPr>
        <xdr:cNvPr id="3" name="カギ線コネクタ 8">
          <a:extLst>
            <a:ext uri="{FF2B5EF4-FFF2-40B4-BE49-F238E27FC236}">
              <a16:creationId xmlns:a16="http://schemas.microsoft.com/office/drawing/2014/main" id="{00000000-0008-0000-0000-000003000000}"/>
            </a:ext>
          </a:extLst>
        </xdr:cNvPr>
        <xdr:cNvCxnSpPr>
          <a:cxnSpLocks noChangeShapeType="1"/>
        </xdr:cNvCxnSpPr>
      </xdr:nvCxnSpPr>
      <xdr:spPr bwMode="auto">
        <a:xfrm rot="16200000" flipH="1">
          <a:off x="1644554" y="46438650"/>
          <a:ext cx="2177514" cy="1027500"/>
        </a:xfrm>
        <a:prstGeom prst="bentConnector2">
          <a:avLst/>
        </a:prstGeom>
        <a:noFill/>
        <a:ln w="9525" algn="ctr">
          <a:solidFill>
            <a:srgbClr val="000000"/>
          </a:solidFill>
          <a:miter lim="800000"/>
          <a:headEnd/>
          <a:tailEnd type="triangle"/>
        </a:ln>
      </xdr:spPr>
    </xdr:cxnSp>
    <xdr:clientData/>
  </xdr:twoCellAnchor>
  <xdr:twoCellAnchor>
    <xdr:from>
      <xdr:col>15</xdr:col>
      <xdr:colOff>185454</xdr:colOff>
      <xdr:row>282</xdr:row>
      <xdr:rowOff>55351</xdr:rowOff>
    </xdr:from>
    <xdr:to>
      <xdr:col>26</xdr:col>
      <xdr:colOff>166895</xdr:colOff>
      <xdr:row>283</xdr:row>
      <xdr:rowOff>340174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85829" y="93876601"/>
          <a:ext cx="2181716" cy="637248"/>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effectLst/>
              <a:latin typeface="+mn-lt"/>
              <a:ea typeface="+mn-ea"/>
              <a:cs typeface="+mn-cs"/>
            </a:rPr>
            <a:t>民間企業（</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社）</a:t>
          </a:r>
          <a:endParaRPr lang="ja-JP" altLang="ja-JP">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２０２．６</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181073</xdr:colOff>
      <xdr:row>281</xdr:row>
      <xdr:rowOff>175514</xdr:rowOff>
    </xdr:from>
    <xdr:to>
      <xdr:col>32</xdr:col>
      <xdr:colOff>150952</xdr:colOff>
      <xdr:row>282</xdr:row>
      <xdr:rowOff>103262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81448" y="93644339"/>
          <a:ext cx="3370304" cy="28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179446</xdr:colOff>
      <xdr:row>273</xdr:row>
      <xdr:rowOff>16560</xdr:rowOff>
    </xdr:from>
    <xdr:to>
      <xdr:col>15</xdr:col>
      <xdr:colOff>147645</xdr:colOff>
      <xdr:row>275</xdr:row>
      <xdr:rowOff>93341</xdr:rowOff>
    </xdr:to>
    <xdr:cxnSp macro="">
      <xdr:nvCxnSpPr>
        <xdr:cNvPr id="6" name="カギ線コネクタ 8">
          <a:extLst>
            <a:ext uri="{FF2B5EF4-FFF2-40B4-BE49-F238E27FC236}">
              <a16:creationId xmlns:a16="http://schemas.microsoft.com/office/drawing/2014/main" id="{00000000-0008-0000-0000-000006000000}"/>
            </a:ext>
          </a:extLst>
        </xdr:cNvPr>
        <xdr:cNvCxnSpPr>
          <a:cxnSpLocks noChangeShapeType="1"/>
        </xdr:cNvCxnSpPr>
      </xdr:nvCxnSpPr>
      <xdr:spPr bwMode="auto">
        <a:xfrm rot="16200000" flipH="1">
          <a:off x="2273042" y="90572639"/>
          <a:ext cx="781631" cy="968324"/>
        </a:xfrm>
        <a:prstGeom prst="bentConnector2">
          <a:avLst/>
        </a:prstGeom>
        <a:noFill/>
        <a:ln w="9525" algn="ctr">
          <a:solidFill>
            <a:srgbClr val="000000"/>
          </a:solidFill>
          <a:miter lim="800000"/>
          <a:headEnd/>
          <a:tailEnd type="triangle"/>
        </a:ln>
      </xdr:spPr>
    </xdr:cxnSp>
    <xdr:clientData/>
  </xdr:twoCellAnchor>
  <xdr:twoCellAnchor>
    <xdr:from>
      <xdr:col>7</xdr:col>
      <xdr:colOff>0</xdr:colOff>
      <xdr:row>270</xdr:row>
      <xdr:rowOff>138256</xdr:rowOff>
    </xdr:from>
    <xdr:to>
      <xdr:col>14</xdr:col>
      <xdr:colOff>96353</xdr:colOff>
      <xdr:row>272</xdr:row>
      <xdr:rowOff>137149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00175" y="89730406"/>
          <a:ext cx="1496528" cy="7037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175079</xdr:colOff>
      <xdr:row>270</xdr:row>
      <xdr:rowOff>183080</xdr:rowOff>
    </xdr:from>
    <xdr:to>
      <xdr:col>25</xdr:col>
      <xdr:colOff>40424</xdr:colOff>
      <xdr:row>272</xdr:row>
      <xdr:rowOff>101765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975429" y="89775230"/>
          <a:ext cx="2065620" cy="62353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15</xdr:col>
      <xdr:colOff>192504</xdr:colOff>
      <xdr:row>273</xdr:row>
      <xdr:rowOff>338532</xdr:rowOff>
    </xdr:from>
    <xdr:to>
      <xdr:col>26</xdr:col>
      <xdr:colOff>150332</xdr:colOff>
      <xdr:row>276</xdr:row>
      <xdr:rowOff>212175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192879" y="90987957"/>
          <a:ext cx="2158103" cy="9309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２６６．５百万円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763</xdr:colOff>
      <xdr:row>277</xdr:row>
      <xdr:rowOff>312259</xdr:rowOff>
    </xdr:from>
    <xdr:to>
      <xdr:col>26</xdr:col>
      <xdr:colOff>175177</xdr:colOff>
      <xdr:row>280</xdr:row>
      <xdr:rowOff>294694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01163" y="92371384"/>
          <a:ext cx="2174664" cy="103971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公益法人（３法人）</a:t>
          </a:r>
          <a:endParaRPr lang="ja-JP" altLang="ja-JP">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１２６．９</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164816</xdr:colOff>
      <xdr:row>270</xdr:row>
      <xdr:rowOff>0</xdr:rowOff>
    </xdr:from>
    <xdr:to>
      <xdr:col>41</xdr:col>
      <xdr:colOff>99264</xdr:colOff>
      <xdr:row>273</xdr:row>
      <xdr:rowOff>29824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565491" y="89592150"/>
          <a:ext cx="2734798" cy="10870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０．３百万円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０．９百万円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８．９百万円</a:t>
          </a:r>
          <a:endParaRPr lang="ja-JP" altLang="ja-JP">
            <a:solidFill>
              <a:sysClr val="windowText" lastClr="000000"/>
            </a:solidFill>
            <a:effectLst/>
          </a:endParaRPr>
        </a:p>
      </xdr:txBody>
    </xdr:sp>
    <xdr:clientData/>
  </xdr:twoCellAnchor>
  <xdr:twoCellAnchor>
    <xdr:from>
      <xdr:col>27</xdr:col>
      <xdr:colOff>162576</xdr:colOff>
      <xdr:row>273</xdr:row>
      <xdr:rowOff>330745</xdr:rowOff>
    </xdr:from>
    <xdr:to>
      <xdr:col>49</xdr:col>
      <xdr:colOff>145591</xdr:colOff>
      <xdr:row>276</xdr:row>
      <xdr:rowOff>307780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563251" y="90980170"/>
          <a:ext cx="4383565" cy="10343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第７期先進安全自動車（ＡＳＶ）推進計画の実施に関する調査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自動車におけるサイバーセキュリティ評価方法に関する調査調査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電気自動車の安全性に関する検討・調査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28</xdr:col>
      <xdr:colOff>12005</xdr:colOff>
      <xdr:row>278</xdr:row>
      <xdr:rowOff>7343</xdr:rowOff>
    </xdr:from>
    <xdr:to>
      <xdr:col>49</xdr:col>
      <xdr:colOff>185374</xdr:colOff>
      <xdr:row>281</xdr:row>
      <xdr:rowOff>152399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612705" y="92418893"/>
          <a:ext cx="4373894" cy="120233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effectLst/>
              <a:latin typeface="+mn-lt"/>
              <a:ea typeface="+mn-ea"/>
              <a:cs typeface="+mn-cs"/>
            </a:rPr>
            <a:t>車両安全対策の総合的な推進に関する調査</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en-US" sz="1100" b="0" i="0" baseline="0">
              <a:effectLst/>
              <a:latin typeface="+mn-lt"/>
              <a:ea typeface="+mn-ea"/>
              <a:cs typeface="+mn-cs"/>
            </a:rPr>
            <a:t>自動運転車の事故に関する事故調査分析研究業務</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en-US" sz="1100" b="0" i="0" baseline="0">
              <a:effectLst/>
              <a:latin typeface="+mn-lt"/>
              <a:ea typeface="+mn-ea"/>
              <a:cs typeface="+mn-cs"/>
            </a:rPr>
            <a:t>新たな脚部インパクタを用いた歩行者脚部保護性能試験に関する基礎調査</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28</xdr:col>
      <xdr:colOff>54429</xdr:colOff>
      <xdr:row>282</xdr:row>
      <xdr:rowOff>120823</xdr:rowOff>
    </xdr:from>
    <xdr:to>
      <xdr:col>49</xdr:col>
      <xdr:colOff>217713</xdr:colOff>
      <xdr:row>284</xdr:row>
      <xdr:rowOff>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769429" y="48086002"/>
          <a:ext cx="4449534" cy="50510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自動運転バス車両の開発促進の業務</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次世代モビリティの安全確保策のあり方調査業務</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16</xdr:col>
      <xdr:colOff>6608</xdr:colOff>
      <xdr:row>273</xdr:row>
      <xdr:rowOff>76211</xdr:rowOff>
    </xdr:from>
    <xdr:to>
      <xdr:col>26</xdr:col>
      <xdr:colOff>133878</xdr:colOff>
      <xdr:row>273</xdr:row>
      <xdr:rowOff>335760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207008" y="90725636"/>
          <a:ext cx="2127520"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194744</xdr:colOff>
      <xdr:row>277</xdr:row>
      <xdr:rowOff>94730</xdr:rowOff>
    </xdr:from>
    <xdr:to>
      <xdr:col>32</xdr:col>
      <xdr:colOff>133350</xdr:colOff>
      <xdr:row>278</xdr:row>
      <xdr:rowOff>8258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95119" y="92153855"/>
          <a:ext cx="3339031" cy="26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Normal="75" zoomScaleSheetLayoutView="100" zoomScalePageLayoutView="85" workbookViewId="0">
      <selection activeCell="M1" sqref="M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365</v>
      </c>
      <c r="AJ2" s="851" t="s">
        <v>741</v>
      </c>
      <c r="AK2" s="851"/>
      <c r="AL2" s="851"/>
      <c r="AM2" s="851"/>
      <c r="AN2" s="90" t="s">
        <v>365</v>
      </c>
      <c r="AO2" s="851">
        <v>21</v>
      </c>
      <c r="AP2" s="851"/>
      <c r="AQ2" s="851"/>
      <c r="AR2" s="91" t="s">
        <v>365</v>
      </c>
      <c r="AS2" s="852">
        <v>193</v>
      </c>
      <c r="AT2" s="852"/>
      <c r="AU2" s="852"/>
      <c r="AV2" s="90" t="str">
        <f>IF(AW2="","","-")</f>
        <v/>
      </c>
      <c r="AW2" s="853"/>
      <c r="AX2" s="853"/>
    </row>
    <row r="3" spans="1:50" ht="21" customHeight="1" thickBot="1" x14ac:dyDescent="0.2">
      <c r="A3" s="854" t="s">
        <v>679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689</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690</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691</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693</v>
      </c>
      <c r="H5" s="842"/>
      <c r="I5" s="842"/>
      <c r="J5" s="842"/>
      <c r="K5" s="842"/>
      <c r="L5" s="842"/>
      <c r="M5" s="843" t="s">
        <v>62</v>
      </c>
      <c r="N5" s="844"/>
      <c r="O5" s="844"/>
      <c r="P5" s="844"/>
      <c r="Q5" s="844"/>
      <c r="R5" s="845"/>
      <c r="S5" s="846" t="s">
        <v>694</v>
      </c>
      <c r="T5" s="842"/>
      <c r="U5" s="842"/>
      <c r="V5" s="842"/>
      <c r="W5" s="842"/>
      <c r="X5" s="847"/>
      <c r="Y5" s="848" t="s">
        <v>3</v>
      </c>
      <c r="Z5" s="849"/>
      <c r="AA5" s="849"/>
      <c r="AB5" s="849"/>
      <c r="AC5" s="849"/>
      <c r="AD5" s="850"/>
      <c r="AE5" s="871" t="s">
        <v>725</v>
      </c>
      <c r="AF5" s="871"/>
      <c r="AG5" s="871"/>
      <c r="AH5" s="871"/>
      <c r="AI5" s="871"/>
      <c r="AJ5" s="871"/>
      <c r="AK5" s="871"/>
      <c r="AL5" s="871"/>
      <c r="AM5" s="871"/>
      <c r="AN5" s="871"/>
      <c r="AO5" s="871"/>
      <c r="AP5" s="872"/>
      <c r="AQ5" s="873" t="s">
        <v>692</v>
      </c>
      <c r="AR5" s="874"/>
      <c r="AS5" s="874"/>
      <c r="AT5" s="874"/>
      <c r="AU5" s="874"/>
      <c r="AV5" s="874"/>
      <c r="AW5" s="874"/>
      <c r="AX5" s="875"/>
    </row>
    <row r="6" spans="1:50" ht="39" customHeight="1" x14ac:dyDescent="0.15">
      <c r="A6" s="876" t="s">
        <v>4</v>
      </c>
      <c r="B6" s="877"/>
      <c r="C6" s="877"/>
      <c r="D6" s="877"/>
      <c r="E6" s="877"/>
      <c r="F6" s="877"/>
      <c r="G6" s="878" t="str">
        <f>入力規則等!F39</f>
        <v>自動車安全特別会計自動車検査登録勘定、自動車安全特別会計自動車事故対策勘定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695</v>
      </c>
      <c r="H7" s="882"/>
      <c r="I7" s="882"/>
      <c r="J7" s="882"/>
      <c r="K7" s="882"/>
      <c r="L7" s="882"/>
      <c r="M7" s="882"/>
      <c r="N7" s="882"/>
      <c r="O7" s="882"/>
      <c r="P7" s="882"/>
      <c r="Q7" s="882"/>
      <c r="R7" s="882"/>
      <c r="S7" s="882"/>
      <c r="T7" s="882"/>
      <c r="U7" s="882"/>
      <c r="V7" s="882"/>
      <c r="W7" s="882"/>
      <c r="X7" s="883"/>
      <c r="Y7" s="884" t="s">
        <v>350</v>
      </c>
      <c r="Z7" s="706"/>
      <c r="AA7" s="706"/>
      <c r="AB7" s="706"/>
      <c r="AC7" s="706"/>
      <c r="AD7" s="885"/>
      <c r="AE7" s="813" t="s">
        <v>696</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交通安全対策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785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59.25" customHeight="1" x14ac:dyDescent="0.15">
      <c r="A10" s="774" t="s">
        <v>28</v>
      </c>
      <c r="B10" s="775"/>
      <c r="C10" s="775"/>
      <c r="D10" s="775"/>
      <c r="E10" s="775"/>
      <c r="F10" s="775"/>
      <c r="G10" s="776" t="s">
        <v>697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9"/>
    </row>
    <row r="13" spans="1:50" ht="21" customHeight="1" x14ac:dyDescent="0.15">
      <c r="A13" s="325"/>
      <c r="B13" s="326"/>
      <c r="C13" s="326"/>
      <c r="D13" s="326"/>
      <c r="E13" s="326"/>
      <c r="F13" s="327"/>
      <c r="G13" s="803" t="s">
        <v>6</v>
      </c>
      <c r="H13" s="804"/>
      <c r="I13" s="820" t="s">
        <v>7</v>
      </c>
      <c r="J13" s="821"/>
      <c r="K13" s="821"/>
      <c r="L13" s="821"/>
      <c r="M13" s="821"/>
      <c r="N13" s="821"/>
      <c r="O13" s="822"/>
      <c r="P13" s="717">
        <v>616</v>
      </c>
      <c r="Q13" s="718"/>
      <c r="R13" s="718"/>
      <c r="S13" s="718"/>
      <c r="T13" s="718"/>
      <c r="U13" s="718"/>
      <c r="V13" s="719"/>
      <c r="W13" s="717">
        <v>654</v>
      </c>
      <c r="X13" s="718"/>
      <c r="Y13" s="718"/>
      <c r="Z13" s="718"/>
      <c r="AA13" s="718"/>
      <c r="AB13" s="718"/>
      <c r="AC13" s="719"/>
      <c r="AD13" s="717">
        <v>648</v>
      </c>
      <c r="AE13" s="718"/>
      <c r="AF13" s="718"/>
      <c r="AG13" s="718"/>
      <c r="AH13" s="718"/>
      <c r="AI13" s="718"/>
      <c r="AJ13" s="719"/>
      <c r="AK13" s="717">
        <v>827</v>
      </c>
      <c r="AL13" s="718"/>
      <c r="AM13" s="718"/>
      <c r="AN13" s="718"/>
      <c r="AO13" s="718"/>
      <c r="AP13" s="718"/>
      <c r="AQ13" s="719"/>
      <c r="AR13" s="751">
        <v>1121</v>
      </c>
      <c r="AS13" s="752"/>
      <c r="AT13" s="752"/>
      <c r="AU13" s="752"/>
      <c r="AV13" s="752"/>
      <c r="AW13" s="752"/>
      <c r="AX13" s="823"/>
    </row>
    <row r="14" spans="1:50" ht="21" customHeight="1" x14ac:dyDescent="0.15">
      <c r="A14" s="325"/>
      <c r="B14" s="326"/>
      <c r="C14" s="326"/>
      <c r="D14" s="326"/>
      <c r="E14" s="326"/>
      <c r="F14" s="327"/>
      <c r="G14" s="805"/>
      <c r="H14" s="806"/>
      <c r="I14" s="798" t="s">
        <v>8</v>
      </c>
      <c r="J14" s="799"/>
      <c r="K14" s="799"/>
      <c r="L14" s="799"/>
      <c r="M14" s="799"/>
      <c r="N14" s="799"/>
      <c r="O14" s="800"/>
      <c r="P14" s="717" t="s">
        <v>698</v>
      </c>
      <c r="Q14" s="718"/>
      <c r="R14" s="718"/>
      <c r="S14" s="718"/>
      <c r="T14" s="718"/>
      <c r="U14" s="718"/>
      <c r="V14" s="719"/>
      <c r="W14" s="717" t="s">
        <v>698</v>
      </c>
      <c r="X14" s="718"/>
      <c r="Y14" s="718"/>
      <c r="Z14" s="718"/>
      <c r="AA14" s="718"/>
      <c r="AB14" s="718"/>
      <c r="AC14" s="719"/>
      <c r="AD14" s="717" t="s">
        <v>698</v>
      </c>
      <c r="AE14" s="718"/>
      <c r="AF14" s="718"/>
      <c r="AG14" s="718"/>
      <c r="AH14" s="718"/>
      <c r="AI14" s="718"/>
      <c r="AJ14" s="719"/>
      <c r="AK14" s="717"/>
      <c r="AL14" s="718"/>
      <c r="AM14" s="718"/>
      <c r="AN14" s="718"/>
      <c r="AO14" s="718"/>
      <c r="AP14" s="718"/>
      <c r="AQ14" s="719"/>
      <c r="AR14" s="809"/>
      <c r="AS14" s="809"/>
      <c r="AT14" s="809"/>
      <c r="AU14" s="809"/>
      <c r="AV14" s="809"/>
      <c r="AW14" s="809"/>
      <c r="AX14" s="810"/>
    </row>
    <row r="15" spans="1:50" ht="21" customHeight="1" x14ac:dyDescent="0.15">
      <c r="A15" s="325"/>
      <c r="B15" s="326"/>
      <c r="C15" s="326"/>
      <c r="D15" s="326"/>
      <c r="E15" s="326"/>
      <c r="F15" s="327"/>
      <c r="G15" s="805"/>
      <c r="H15" s="806"/>
      <c r="I15" s="798" t="s">
        <v>48</v>
      </c>
      <c r="J15" s="811"/>
      <c r="K15" s="811"/>
      <c r="L15" s="811"/>
      <c r="M15" s="811"/>
      <c r="N15" s="811"/>
      <c r="O15" s="812"/>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t="s">
        <v>726</v>
      </c>
      <c r="AL15" s="718"/>
      <c r="AM15" s="718"/>
      <c r="AN15" s="718"/>
      <c r="AO15" s="718"/>
      <c r="AP15" s="718"/>
      <c r="AQ15" s="719"/>
      <c r="AR15" s="717"/>
      <c r="AS15" s="718"/>
      <c r="AT15" s="718"/>
      <c r="AU15" s="718"/>
      <c r="AV15" s="718"/>
      <c r="AW15" s="718"/>
      <c r="AX15" s="824"/>
    </row>
    <row r="16" spans="1:50" ht="21" customHeight="1" x14ac:dyDescent="0.15">
      <c r="A16" s="325"/>
      <c r="B16" s="326"/>
      <c r="C16" s="326"/>
      <c r="D16" s="326"/>
      <c r="E16" s="326"/>
      <c r="F16" s="327"/>
      <c r="G16" s="805"/>
      <c r="H16" s="806"/>
      <c r="I16" s="798" t="s">
        <v>49</v>
      </c>
      <c r="J16" s="811"/>
      <c r="K16" s="811"/>
      <c r="L16" s="811"/>
      <c r="M16" s="811"/>
      <c r="N16" s="811"/>
      <c r="O16" s="812"/>
      <c r="P16" s="717" t="s">
        <v>698</v>
      </c>
      <c r="Q16" s="718"/>
      <c r="R16" s="718"/>
      <c r="S16" s="718"/>
      <c r="T16" s="718"/>
      <c r="U16" s="718"/>
      <c r="V16" s="719"/>
      <c r="W16" s="717" t="s">
        <v>698</v>
      </c>
      <c r="X16" s="718"/>
      <c r="Y16" s="718"/>
      <c r="Z16" s="718"/>
      <c r="AA16" s="718"/>
      <c r="AB16" s="718"/>
      <c r="AC16" s="719"/>
      <c r="AD16" s="717" t="s">
        <v>698</v>
      </c>
      <c r="AE16" s="718"/>
      <c r="AF16" s="718"/>
      <c r="AG16" s="718"/>
      <c r="AH16" s="718"/>
      <c r="AI16" s="718"/>
      <c r="AJ16" s="719"/>
      <c r="AK16" s="717"/>
      <c r="AL16" s="718"/>
      <c r="AM16" s="718"/>
      <c r="AN16" s="718"/>
      <c r="AO16" s="718"/>
      <c r="AP16" s="718"/>
      <c r="AQ16" s="719"/>
      <c r="AR16" s="816"/>
      <c r="AS16" s="817"/>
      <c r="AT16" s="817"/>
      <c r="AU16" s="817"/>
      <c r="AV16" s="817"/>
      <c r="AW16" s="817"/>
      <c r="AX16" s="818"/>
    </row>
    <row r="17" spans="1:50" ht="24.75" customHeight="1" x14ac:dyDescent="0.15">
      <c r="A17" s="325"/>
      <c r="B17" s="326"/>
      <c r="C17" s="326"/>
      <c r="D17" s="326"/>
      <c r="E17" s="326"/>
      <c r="F17" s="327"/>
      <c r="G17" s="805"/>
      <c r="H17" s="806"/>
      <c r="I17" s="798" t="s">
        <v>47</v>
      </c>
      <c r="J17" s="799"/>
      <c r="K17" s="799"/>
      <c r="L17" s="799"/>
      <c r="M17" s="799"/>
      <c r="N17" s="799"/>
      <c r="O17" s="800"/>
      <c r="P17" s="717" t="s">
        <v>698</v>
      </c>
      <c r="Q17" s="718"/>
      <c r="R17" s="718"/>
      <c r="S17" s="718"/>
      <c r="T17" s="718"/>
      <c r="U17" s="718"/>
      <c r="V17" s="719"/>
      <c r="W17" s="717" t="s">
        <v>698</v>
      </c>
      <c r="X17" s="718"/>
      <c r="Y17" s="718"/>
      <c r="Z17" s="718"/>
      <c r="AA17" s="718"/>
      <c r="AB17" s="718"/>
      <c r="AC17" s="719"/>
      <c r="AD17" s="717" t="s">
        <v>698</v>
      </c>
      <c r="AE17" s="718"/>
      <c r="AF17" s="718"/>
      <c r="AG17" s="718"/>
      <c r="AH17" s="718"/>
      <c r="AI17" s="718"/>
      <c r="AJ17" s="719"/>
      <c r="AK17" s="717"/>
      <c r="AL17" s="718"/>
      <c r="AM17" s="718"/>
      <c r="AN17" s="718"/>
      <c r="AO17" s="718"/>
      <c r="AP17" s="718"/>
      <c r="AQ17" s="719"/>
      <c r="AR17" s="801"/>
      <c r="AS17" s="801"/>
      <c r="AT17" s="801"/>
      <c r="AU17" s="801"/>
      <c r="AV17" s="801"/>
      <c r="AW17" s="801"/>
      <c r="AX17" s="802"/>
    </row>
    <row r="18" spans="1:50" ht="24.75" customHeight="1" x14ac:dyDescent="0.15">
      <c r="A18" s="325"/>
      <c r="B18" s="326"/>
      <c r="C18" s="326"/>
      <c r="D18" s="326"/>
      <c r="E18" s="326"/>
      <c r="F18" s="327"/>
      <c r="G18" s="807"/>
      <c r="H18" s="808"/>
      <c r="I18" s="791" t="s">
        <v>18</v>
      </c>
      <c r="J18" s="792"/>
      <c r="K18" s="792"/>
      <c r="L18" s="792"/>
      <c r="M18" s="792"/>
      <c r="N18" s="792"/>
      <c r="O18" s="793"/>
      <c r="P18" s="794">
        <f>SUM(P13:V17)</f>
        <v>616</v>
      </c>
      <c r="Q18" s="795"/>
      <c r="R18" s="795"/>
      <c r="S18" s="795"/>
      <c r="T18" s="795"/>
      <c r="U18" s="795"/>
      <c r="V18" s="796"/>
      <c r="W18" s="794">
        <f>SUM(W13:AC17)</f>
        <v>654</v>
      </c>
      <c r="X18" s="795"/>
      <c r="Y18" s="795"/>
      <c r="Z18" s="795"/>
      <c r="AA18" s="795"/>
      <c r="AB18" s="795"/>
      <c r="AC18" s="796"/>
      <c r="AD18" s="794">
        <f>SUM(AD13:AJ17)</f>
        <v>648</v>
      </c>
      <c r="AE18" s="795"/>
      <c r="AF18" s="795"/>
      <c r="AG18" s="795"/>
      <c r="AH18" s="795"/>
      <c r="AI18" s="795"/>
      <c r="AJ18" s="796"/>
      <c r="AK18" s="794">
        <f>SUM(AK13:AQ17)</f>
        <v>827</v>
      </c>
      <c r="AL18" s="795"/>
      <c r="AM18" s="795"/>
      <c r="AN18" s="795"/>
      <c r="AO18" s="795"/>
      <c r="AP18" s="795"/>
      <c r="AQ18" s="796"/>
      <c r="AR18" s="794">
        <f>SUM(AR13:AX17)</f>
        <v>1121</v>
      </c>
      <c r="AS18" s="795"/>
      <c r="AT18" s="795"/>
      <c r="AU18" s="795"/>
      <c r="AV18" s="795"/>
      <c r="AW18" s="795"/>
      <c r="AX18" s="797"/>
    </row>
    <row r="19" spans="1:50" ht="24.75" customHeight="1" x14ac:dyDescent="0.15">
      <c r="A19" s="325"/>
      <c r="B19" s="326"/>
      <c r="C19" s="326"/>
      <c r="D19" s="326"/>
      <c r="E19" s="326"/>
      <c r="F19" s="327"/>
      <c r="G19" s="766" t="s">
        <v>9</v>
      </c>
      <c r="H19" s="767"/>
      <c r="I19" s="767"/>
      <c r="J19" s="767"/>
      <c r="K19" s="767"/>
      <c r="L19" s="767"/>
      <c r="M19" s="767"/>
      <c r="N19" s="767"/>
      <c r="O19" s="767"/>
      <c r="P19" s="717">
        <v>454</v>
      </c>
      <c r="Q19" s="718"/>
      <c r="R19" s="718"/>
      <c r="S19" s="718"/>
      <c r="T19" s="718"/>
      <c r="U19" s="718"/>
      <c r="V19" s="719"/>
      <c r="W19" s="717">
        <v>594</v>
      </c>
      <c r="X19" s="718"/>
      <c r="Y19" s="718"/>
      <c r="Z19" s="718"/>
      <c r="AA19" s="718"/>
      <c r="AB19" s="718"/>
      <c r="AC19" s="719"/>
      <c r="AD19" s="717">
        <v>606</v>
      </c>
      <c r="AE19" s="718"/>
      <c r="AF19" s="718"/>
      <c r="AG19" s="718"/>
      <c r="AH19" s="718"/>
      <c r="AI19" s="718"/>
      <c r="AJ19" s="719"/>
      <c r="AK19" s="763"/>
      <c r="AL19" s="763"/>
      <c r="AM19" s="763"/>
      <c r="AN19" s="763"/>
      <c r="AO19" s="763"/>
      <c r="AP19" s="763"/>
      <c r="AQ19" s="763"/>
      <c r="AR19" s="763"/>
      <c r="AS19" s="763"/>
      <c r="AT19" s="763"/>
      <c r="AU19" s="763"/>
      <c r="AV19" s="763"/>
      <c r="AW19" s="763"/>
      <c r="AX19" s="765"/>
    </row>
    <row r="20" spans="1:50" ht="24.75" customHeight="1" x14ac:dyDescent="0.15">
      <c r="A20" s="325"/>
      <c r="B20" s="326"/>
      <c r="C20" s="326"/>
      <c r="D20" s="326"/>
      <c r="E20" s="326"/>
      <c r="F20" s="327"/>
      <c r="G20" s="766" t="s">
        <v>10</v>
      </c>
      <c r="H20" s="767"/>
      <c r="I20" s="767"/>
      <c r="J20" s="767"/>
      <c r="K20" s="767"/>
      <c r="L20" s="767"/>
      <c r="M20" s="767"/>
      <c r="N20" s="767"/>
      <c r="O20" s="767"/>
      <c r="P20" s="762">
        <f>IF(P18=0, "-", SUM(P19)/P18)</f>
        <v>0.73701298701298701</v>
      </c>
      <c r="Q20" s="762"/>
      <c r="R20" s="762"/>
      <c r="S20" s="762"/>
      <c r="T20" s="762"/>
      <c r="U20" s="762"/>
      <c r="V20" s="762"/>
      <c r="W20" s="762">
        <f>IF(W18=0, "-", SUM(W19)/W18)</f>
        <v>0.90825688073394495</v>
      </c>
      <c r="X20" s="762"/>
      <c r="Y20" s="762"/>
      <c r="Z20" s="762"/>
      <c r="AA20" s="762"/>
      <c r="AB20" s="762"/>
      <c r="AC20" s="762"/>
      <c r="AD20" s="762">
        <f>IF(AD18=0, "-", SUM(AD19)/AD18)</f>
        <v>0.93518518518518523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318</v>
      </c>
      <c r="H21" s="761"/>
      <c r="I21" s="761"/>
      <c r="J21" s="761"/>
      <c r="K21" s="761"/>
      <c r="L21" s="761"/>
      <c r="M21" s="761"/>
      <c r="N21" s="761"/>
      <c r="O21" s="761"/>
      <c r="P21" s="762">
        <f>IF(P19=0, "-", SUM(P19)/SUM(P13,P14))</f>
        <v>0.73701298701298701</v>
      </c>
      <c r="Q21" s="762"/>
      <c r="R21" s="762"/>
      <c r="S21" s="762"/>
      <c r="T21" s="762"/>
      <c r="U21" s="762"/>
      <c r="V21" s="762"/>
      <c r="W21" s="762">
        <f>IF(W19=0, "-", SUM(W19)/SUM(W13,W14))</f>
        <v>0.90825688073394495</v>
      </c>
      <c r="X21" s="762"/>
      <c r="Y21" s="762"/>
      <c r="Z21" s="762"/>
      <c r="AA21" s="762"/>
      <c r="AB21" s="762"/>
      <c r="AC21" s="762"/>
      <c r="AD21" s="762">
        <f>IF(AD19=0, "-", SUM(AD19)/SUM(AD13,AD14))</f>
        <v>0.93518518518518523</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3" t="s">
        <v>674</v>
      </c>
      <c r="B22" s="724"/>
      <c r="C22" s="724"/>
      <c r="D22" s="724"/>
      <c r="E22" s="724"/>
      <c r="F22" s="725"/>
      <c r="G22" s="729" t="s">
        <v>307</v>
      </c>
      <c r="H22" s="568"/>
      <c r="I22" s="568"/>
      <c r="J22" s="568"/>
      <c r="K22" s="568"/>
      <c r="L22" s="568"/>
      <c r="M22" s="568"/>
      <c r="N22" s="568"/>
      <c r="O22" s="569"/>
      <c r="P22" s="730" t="s">
        <v>672</v>
      </c>
      <c r="Q22" s="568"/>
      <c r="R22" s="568"/>
      <c r="S22" s="568"/>
      <c r="T22" s="568"/>
      <c r="U22" s="568"/>
      <c r="V22" s="569"/>
      <c r="W22" s="730" t="s">
        <v>673</v>
      </c>
      <c r="X22" s="568"/>
      <c r="Y22" s="568"/>
      <c r="Z22" s="568"/>
      <c r="AA22" s="568"/>
      <c r="AB22" s="568"/>
      <c r="AC22" s="569"/>
      <c r="AD22" s="730" t="s">
        <v>306</v>
      </c>
      <c r="AE22" s="568"/>
      <c r="AF22" s="568"/>
      <c r="AG22" s="568"/>
      <c r="AH22" s="568"/>
      <c r="AI22" s="568"/>
      <c r="AJ22" s="568"/>
      <c r="AK22" s="568"/>
      <c r="AL22" s="568"/>
      <c r="AM22" s="568"/>
      <c r="AN22" s="568"/>
      <c r="AO22" s="568"/>
      <c r="AP22" s="568"/>
      <c r="AQ22" s="568"/>
      <c r="AR22" s="568"/>
      <c r="AS22" s="568"/>
      <c r="AT22" s="568"/>
      <c r="AU22" s="568"/>
      <c r="AV22" s="568"/>
      <c r="AW22" s="568"/>
      <c r="AX22" s="747"/>
    </row>
    <row r="23" spans="1:50" ht="25.5" customHeight="1" x14ac:dyDescent="0.15">
      <c r="A23" s="726"/>
      <c r="B23" s="727"/>
      <c r="C23" s="727"/>
      <c r="D23" s="727"/>
      <c r="E23" s="727"/>
      <c r="F23" s="728"/>
      <c r="G23" s="748" t="s">
        <v>699</v>
      </c>
      <c r="H23" s="749"/>
      <c r="I23" s="749"/>
      <c r="J23" s="749"/>
      <c r="K23" s="749"/>
      <c r="L23" s="749"/>
      <c r="M23" s="749"/>
      <c r="N23" s="749"/>
      <c r="O23" s="750"/>
      <c r="P23" s="751">
        <v>530</v>
      </c>
      <c r="Q23" s="752"/>
      <c r="R23" s="752"/>
      <c r="S23" s="752"/>
      <c r="T23" s="752"/>
      <c r="U23" s="752"/>
      <c r="V23" s="753"/>
      <c r="W23" s="751">
        <v>555</v>
      </c>
      <c r="X23" s="752"/>
      <c r="Y23" s="752"/>
      <c r="Z23" s="752"/>
      <c r="AA23" s="752"/>
      <c r="AB23" s="752"/>
      <c r="AC23" s="753"/>
      <c r="AD23" s="754" t="s">
        <v>810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6"/>
      <c r="B24" s="727"/>
      <c r="C24" s="727"/>
      <c r="D24" s="727"/>
      <c r="E24" s="727"/>
      <c r="F24" s="728"/>
      <c r="G24" s="720" t="s">
        <v>700</v>
      </c>
      <c r="H24" s="721"/>
      <c r="I24" s="721"/>
      <c r="J24" s="721"/>
      <c r="K24" s="721"/>
      <c r="L24" s="721"/>
      <c r="M24" s="721"/>
      <c r="N24" s="721"/>
      <c r="O24" s="722"/>
      <c r="P24" s="717">
        <v>289</v>
      </c>
      <c r="Q24" s="718"/>
      <c r="R24" s="718"/>
      <c r="S24" s="718"/>
      <c r="T24" s="718"/>
      <c r="U24" s="718"/>
      <c r="V24" s="719"/>
      <c r="W24" s="717">
        <v>560</v>
      </c>
      <c r="X24" s="718"/>
      <c r="Y24" s="718"/>
      <c r="Z24" s="718"/>
      <c r="AA24" s="718"/>
      <c r="AB24" s="718"/>
      <c r="AC24" s="719"/>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6"/>
      <c r="B25" s="727"/>
      <c r="C25" s="727"/>
      <c r="D25" s="727"/>
      <c r="E25" s="727"/>
      <c r="F25" s="728"/>
      <c r="G25" s="720" t="s">
        <v>701</v>
      </c>
      <c r="H25" s="721"/>
      <c r="I25" s="721"/>
      <c r="J25" s="721"/>
      <c r="K25" s="721"/>
      <c r="L25" s="721"/>
      <c r="M25" s="721"/>
      <c r="N25" s="721"/>
      <c r="O25" s="722"/>
      <c r="P25" s="717">
        <v>4</v>
      </c>
      <c r="Q25" s="718"/>
      <c r="R25" s="718"/>
      <c r="S25" s="718"/>
      <c r="T25" s="718"/>
      <c r="U25" s="718"/>
      <c r="V25" s="719"/>
      <c r="W25" s="717" t="s">
        <v>809</v>
      </c>
      <c r="X25" s="718"/>
      <c r="Y25" s="718"/>
      <c r="Z25" s="718"/>
      <c r="AA25" s="718"/>
      <c r="AB25" s="718"/>
      <c r="AC25" s="719"/>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6"/>
      <c r="B26" s="727"/>
      <c r="C26" s="727"/>
      <c r="D26" s="727"/>
      <c r="E26" s="727"/>
      <c r="F26" s="728"/>
      <c r="G26" s="720" t="s">
        <v>702</v>
      </c>
      <c r="H26" s="721"/>
      <c r="I26" s="721"/>
      <c r="J26" s="721"/>
      <c r="K26" s="721"/>
      <c r="L26" s="721"/>
      <c r="M26" s="721"/>
      <c r="N26" s="721"/>
      <c r="O26" s="722"/>
      <c r="P26" s="717">
        <v>2</v>
      </c>
      <c r="Q26" s="718"/>
      <c r="R26" s="718"/>
      <c r="S26" s="718"/>
      <c r="T26" s="718"/>
      <c r="U26" s="718"/>
      <c r="V26" s="719"/>
      <c r="W26" s="717">
        <v>2</v>
      </c>
      <c r="X26" s="718"/>
      <c r="Y26" s="718"/>
      <c r="Z26" s="718"/>
      <c r="AA26" s="718"/>
      <c r="AB26" s="718"/>
      <c r="AC26" s="719"/>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customHeight="1" x14ac:dyDescent="0.15">
      <c r="A27" s="726"/>
      <c r="B27" s="727"/>
      <c r="C27" s="727"/>
      <c r="D27" s="727"/>
      <c r="E27" s="727"/>
      <c r="F27" s="728"/>
      <c r="G27" s="720" t="s">
        <v>703</v>
      </c>
      <c r="H27" s="721"/>
      <c r="I27" s="721"/>
      <c r="J27" s="721"/>
      <c r="K27" s="721"/>
      <c r="L27" s="721"/>
      <c r="M27" s="721"/>
      <c r="N27" s="721"/>
      <c r="O27" s="722"/>
      <c r="P27" s="717">
        <v>2</v>
      </c>
      <c r="Q27" s="718"/>
      <c r="R27" s="718"/>
      <c r="S27" s="718"/>
      <c r="T27" s="718"/>
      <c r="U27" s="718"/>
      <c r="V27" s="719"/>
      <c r="W27" s="717">
        <v>3</v>
      </c>
      <c r="X27" s="718"/>
      <c r="Y27" s="718"/>
      <c r="Z27" s="718"/>
      <c r="AA27" s="718"/>
      <c r="AB27" s="718"/>
      <c r="AC27" s="719"/>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6"/>
      <c r="B28" s="727"/>
      <c r="C28" s="727"/>
      <c r="D28" s="727"/>
      <c r="E28" s="727"/>
      <c r="F28" s="728"/>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6"/>
      <c r="B29" s="727"/>
      <c r="C29" s="727"/>
      <c r="D29" s="727"/>
      <c r="E29" s="727"/>
      <c r="F29" s="728"/>
      <c r="G29" s="316" t="s">
        <v>18</v>
      </c>
      <c r="H29" s="737"/>
      <c r="I29" s="737"/>
      <c r="J29" s="737"/>
      <c r="K29" s="737"/>
      <c r="L29" s="737"/>
      <c r="M29" s="737"/>
      <c r="N29" s="737"/>
      <c r="O29" s="738"/>
      <c r="P29" s="739">
        <f>AK13</f>
        <v>827</v>
      </c>
      <c r="Q29" s="740"/>
      <c r="R29" s="740"/>
      <c r="S29" s="740"/>
      <c r="T29" s="740"/>
      <c r="U29" s="740"/>
      <c r="V29" s="741"/>
      <c r="W29" s="739">
        <f>AR13</f>
        <v>1121</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661</v>
      </c>
      <c r="B30" s="743"/>
      <c r="C30" s="743"/>
      <c r="D30" s="743"/>
      <c r="E30" s="743"/>
      <c r="F30" s="744"/>
      <c r="G30" s="745" t="s">
        <v>794</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662</v>
      </c>
      <c r="B31" s="168"/>
      <c r="C31" s="168"/>
      <c r="D31" s="168"/>
      <c r="E31" s="168"/>
      <c r="F31" s="169"/>
      <c r="G31" s="708" t="s">
        <v>654</v>
      </c>
      <c r="H31" s="709"/>
      <c r="I31" s="709"/>
      <c r="J31" s="709"/>
      <c r="K31" s="709"/>
      <c r="L31" s="709"/>
      <c r="M31" s="709"/>
      <c r="N31" s="709"/>
      <c r="O31" s="709"/>
      <c r="P31" s="710" t="s">
        <v>653</v>
      </c>
      <c r="Q31" s="709"/>
      <c r="R31" s="709"/>
      <c r="S31" s="709"/>
      <c r="T31" s="709"/>
      <c r="U31" s="709"/>
      <c r="V31" s="709"/>
      <c r="W31" s="709"/>
      <c r="X31" s="711"/>
      <c r="Y31" s="712"/>
      <c r="Z31" s="713"/>
      <c r="AA31" s="714"/>
      <c r="AB31" s="645" t="s">
        <v>11</v>
      </c>
      <c r="AC31" s="645"/>
      <c r="AD31" s="645"/>
      <c r="AE31" s="131" t="s">
        <v>498</v>
      </c>
      <c r="AF31" s="715"/>
      <c r="AG31" s="715"/>
      <c r="AH31" s="716"/>
      <c r="AI31" s="131" t="s">
        <v>650</v>
      </c>
      <c r="AJ31" s="715"/>
      <c r="AK31" s="715"/>
      <c r="AL31" s="716"/>
      <c r="AM31" s="131" t="s">
        <v>466</v>
      </c>
      <c r="AN31" s="715"/>
      <c r="AO31" s="715"/>
      <c r="AP31" s="716"/>
      <c r="AQ31" s="642" t="s">
        <v>497</v>
      </c>
      <c r="AR31" s="643"/>
      <c r="AS31" s="643"/>
      <c r="AT31" s="644"/>
      <c r="AU31" s="642" t="s">
        <v>675</v>
      </c>
      <c r="AV31" s="643"/>
      <c r="AW31" s="643"/>
      <c r="AX31" s="652"/>
    </row>
    <row r="32" spans="1:50" ht="37.5" customHeight="1" x14ac:dyDescent="0.15">
      <c r="A32" s="667"/>
      <c r="B32" s="168"/>
      <c r="C32" s="168"/>
      <c r="D32" s="168"/>
      <c r="E32" s="168"/>
      <c r="F32" s="169"/>
      <c r="G32" s="746" t="s">
        <v>806</v>
      </c>
      <c r="H32" s="654"/>
      <c r="I32" s="654"/>
      <c r="J32" s="654"/>
      <c r="K32" s="654"/>
      <c r="L32" s="654"/>
      <c r="M32" s="654"/>
      <c r="N32" s="654"/>
      <c r="O32" s="654"/>
      <c r="P32" s="403" t="s">
        <v>804</v>
      </c>
      <c r="Q32" s="658"/>
      <c r="R32" s="658"/>
      <c r="S32" s="658"/>
      <c r="T32" s="658"/>
      <c r="U32" s="658"/>
      <c r="V32" s="658"/>
      <c r="W32" s="658"/>
      <c r="X32" s="659"/>
      <c r="Y32" s="663" t="s">
        <v>52</v>
      </c>
      <c r="Z32" s="664"/>
      <c r="AA32" s="665"/>
      <c r="AB32" s="666" t="s">
        <v>709</v>
      </c>
      <c r="AC32" s="666"/>
      <c r="AD32" s="666"/>
      <c r="AE32" s="635">
        <v>22</v>
      </c>
      <c r="AF32" s="635"/>
      <c r="AG32" s="635"/>
      <c r="AH32" s="635"/>
      <c r="AI32" s="635">
        <v>23</v>
      </c>
      <c r="AJ32" s="635"/>
      <c r="AK32" s="635"/>
      <c r="AL32" s="635"/>
      <c r="AM32" s="635">
        <v>22</v>
      </c>
      <c r="AN32" s="635"/>
      <c r="AO32" s="635"/>
      <c r="AP32" s="635"/>
      <c r="AQ32" s="635"/>
      <c r="AR32" s="635"/>
      <c r="AS32" s="635"/>
      <c r="AT32" s="635"/>
      <c r="AU32" s="636"/>
      <c r="AV32" s="637"/>
      <c r="AW32" s="637"/>
      <c r="AX32" s="638"/>
    </row>
    <row r="33" spans="1:51" ht="37.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709</v>
      </c>
      <c r="AC33" s="666"/>
      <c r="AD33" s="666"/>
      <c r="AE33" s="635">
        <v>20</v>
      </c>
      <c r="AF33" s="635"/>
      <c r="AG33" s="635"/>
      <c r="AH33" s="635"/>
      <c r="AI33" s="635">
        <v>20</v>
      </c>
      <c r="AJ33" s="635"/>
      <c r="AK33" s="635"/>
      <c r="AL33" s="635"/>
      <c r="AM33" s="635">
        <v>20</v>
      </c>
      <c r="AN33" s="635"/>
      <c r="AO33" s="635"/>
      <c r="AP33" s="635"/>
      <c r="AQ33" s="635">
        <v>20</v>
      </c>
      <c r="AR33" s="635"/>
      <c r="AS33" s="635"/>
      <c r="AT33" s="635"/>
      <c r="AU33" s="636"/>
      <c r="AV33" s="637"/>
      <c r="AW33" s="637"/>
      <c r="AX33" s="638"/>
    </row>
    <row r="34" spans="1:51" ht="23.25" customHeight="1" x14ac:dyDescent="0.15">
      <c r="A34" s="699" t="s">
        <v>663</v>
      </c>
      <c r="B34" s="700"/>
      <c r="C34" s="700"/>
      <c r="D34" s="700"/>
      <c r="E34" s="700"/>
      <c r="F34" s="701"/>
      <c r="G34" s="191" t="s">
        <v>664</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498</v>
      </c>
      <c r="AF34" s="191"/>
      <c r="AG34" s="191"/>
      <c r="AH34" s="192"/>
      <c r="AI34" s="190" t="s">
        <v>650</v>
      </c>
      <c r="AJ34" s="191"/>
      <c r="AK34" s="191"/>
      <c r="AL34" s="192"/>
      <c r="AM34" s="190" t="s">
        <v>466</v>
      </c>
      <c r="AN34" s="191"/>
      <c r="AO34" s="191"/>
      <c r="AP34" s="192"/>
      <c r="AQ34" s="646" t="s">
        <v>676</v>
      </c>
      <c r="AR34" s="647"/>
      <c r="AS34" s="647"/>
      <c r="AT34" s="647"/>
      <c r="AU34" s="647"/>
      <c r="AV34" s="647"/>
      <c r="AW34" s="647"/>
      <c r="AX34" s="648"/>
    </row>
    <row r="35" spans="1:51" ht="23.25" customHeight="1" x14ac:dyDescent="0.15">
      <c r="A35" s="702"/>
      <c r="B35" s="703"/>
      <c r="C35" s="703"/>
      <c r="D35" s="703"/>
      <c r="E35" s="703"/>
      <c r="F35" s="704"/>
      <c r="G35" s="671" t="s">
        <v>710</v>
      </c>
      <c r="H35" s="672"/>
      <c r="I35" s="672"/>
      <c r="J35" s="672"/>
      <c r="K35" s="672"/>
      <c r="L35" s="672"/>
      <c r="M35" s="672"/>
      <c r="N35" s="672"/>
      <c r="O35" s="672"/>
      <c r="P35" s="672"/>
      <c r="Q35" s="672"/>
      <c r="R35" s="672"/>
      <c r="S35" s="672"/>
      <c r="T35" s="672"/>
      <c r="U35" s="672"/>
      <c r="V35" s="672"/>
      <c r="W35" s="672"/>
      <c r="X35" s="672"/>
      <c r="Y35" s="675" t="s">
        <v>663</v>
      </c>
      <c r="Z35" s="676"/>
      <c r="AA35" s="677"/>
      <c r="AB35" s="678" t="s">
        <v>711</v>
      </c>
      <c r="AC35" s="679"/>
      <c r="AD35" s="680"/>
      <c r="AE35" s="681">
        <v>20.6</v>
      </c>
      <c r="AF35" s="681"/>
      <c r="AG35" s="681"/>
      <c r="AH35" s="681"/>
      <c r="AI35" s="681">
        <v>25.8</v>
      </c>
      <c r="AJ35" s="681"/>
      <c r="AK35" s="681"/>
      <c r="AL35" s="681"/>
      <c r="AM35" s="681">
        <v>27.5</v>
      </c>
      <c r="AN35" s="681"/>
      <c r="AO35" s="681"/>
      <c r="AP35" s="681"/>
      <c r="AQ35" s="108"/>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666</v>
      </c>
      <c r="Z36" s="668"/>
      <c r="AA36" s="669"/>
      <c r="AB36" s="631" t="s">
        <v>712</v>
      </c>
      <c r="AC36" s="632"/>
      <c r="AD36" s="633"/>
      <c r="AE36" s="634" t="s">
        <v>713</v>
      </c>
      <c r="AF36" s="634"/>
      <c r="AG36" s="634"/>
      <c r="AH36" s="634"/>
      <c r="AI36" s="634" t="s">
        <v>714</v>
      </c>
      <c r="AJ36" s="634"/>
      <c r="AK36" s="634"/>
      <c r="AL36" s="634"/>
      <c r="AM36" s="634" t="s">
        <v>784</v>
      </c>
      <c r="AN36" s="634"/>
      <c r="AO36" s="634"/>
      <c r="AP36" s="634"/>
      <c r="AQ36" s="634"/>
      <c r="AR36" s="634"/>
      <c r="AS36" s="634"/>
      <c r="AT36" s="634"/>
      <c r="AU36" s="634"/>
      <c r="AV36" s="634"/>
      <c r="AW36" s="634"/>
      <c r="AX36" s="670"/>
    </row>
    <row r="37" spans="1:51" ht="18.75" customHeight="1" x14ac:dyDescent="0.15">
      <c r="A37" s="687" t="s">
        <v>314</v>
      </c>
      <c r="B37" s="688"/>
      <c r="C37" s="688"/>
      <c r="D37" s="688"/>
      <c r="E37" s="688"/>
      <c r="F37" s="689"/>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498</v>
      </c>
      <c r="AF37" s="628"/>
      <c r="AG37" s="628"/>
      <c r="AH37" s="629"/>
      <c r="AI37" s="697" t="s">
        <v>650</v>
      </c>
      <c r="AJ37" s="697"/>
      <c r="AK37" s="697"/>
      <c r="AL37" s="627"/>
      <c r="AM37" s="697" t="s">
        <v>466</v>
      </c>
      <c r="AN37" s="697"/>
      <c r="AO37" s="697"/>
      <c r="AP37" s="627"/>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8"/>
      <c r="AJ38" s="698"/>
      <c r="AK38" s="698"/>
      <c r="AL38" s="131"/>
      <c r="AM38" s="698"/>
      <c r="AN38" s="698"/>
      <c r="AO38" s="698"/>
      <c r="AP38" s="131"/>
      <c r="AQ38" s="525">
        <v>7</v>
      </c>
      <c r="AR38" s="526"/>
      <c r="AS38" s="142" t="s">
        <v>224</v>
      </c>
      <c r="AT38" s="143"/>
      <c r="AU38" s="141" t="s">
        <v>799</v>
      </c>
      <c r="AV38" s="141"/>
      <c r="AW38" s="123" t="s">
        <v>170</v>
      </c>
      <c r="AX38" s="144"/>
    </row>
    <row r="39" spans="1:51" ht="23.25" customHeight="1" x14ac:dyDescent="0.15">
      <c r="A39" s="693"/>
      <c r="B39" s="691"/>
      <c r="C39" s="691"/>
      <c r="D39" s="691"/>
      <c r="E39" s="691"/>
      <c r="F39" s="692"/>
      <c r="G39" s="193" t="s">
        <v>800</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705</v>
      </c>
      <c r="AC39" s="163"/>
      <c r="AD39" s="163"/>
      <c r="AE39" s="108">
        <v>3215</v>
      </c>
      <c r="AF39" s="102"/>
      <c r="AG39" s="102"/>
      <c r="AH39" s="102"/>
      <c r="AI39" s="108">
        <v>2839</v>
      </c>
      <c r="AJ39" s="102"/>
      <c r="AK39" s="102"/>
      <c r="AL39" s="102"/>
      <c r="AM39" s="108">
        <v>2636</v>
      </c>
      <c r="AN39" s="102"/>
      <c r="AO39" s="102"/>
      <c r="AP39" s="102"/>
      <c r="AQ39" s="109" t="s">
        <v>698</v>
      </c>
      <c r="AR39" s="110"/>
      <c r="AS39" s="110"/>
      <c r="AT39" s="111"/>
      <c r="AU39" s="102" t="s">
        <v>799</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v>2500</v>
      </c>
      <c r="AF40" s="102"/>
      <c r="AG40" s="102"/>
      <c r="AH40" s="102"/>
      <c r="AI40" s="108">
        <v>2500</v>
      </c>
      <c r="AJ40" s="102"/>
      <c r="AK40" s="102"/>
      <c r="AL40" s="102"/>
      <c r="AM40" s="108">
        <v>2000</v>
      </c>
      <c r="AN40" s="102"/>
      <c r="AO40" s="102"/>
      <c r="AP40" s="102"/>
      <c r="AQ40" s="109">
        <v>2000</v>
      </c>
      <c r="AR40" s="110"/>
      <c r="AS40" s="110"/>
      <c r="AT40" s="111"/>
      <c r="AU40" s="102" t="s">
        <v>799</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f>AE40/AE39*100</f>
        <v>77.760497667185064</v>
      </c>
      <c r="AF41" s="102"/>
      <c r="AG41" s="102"/>
      <c r="AH41" s="521"/>
      <c r="AI41" s="108">
        <f>AI40/AI39*100</f>
        <v>88.059175766114834</v>
      </c>
      <c r="AJ41" s="102"/>
      <c r="AK41" s="102"/>
      <c r="AL41" s="521"/>
      <c r="AM41" s="108">
        <v>75.900000000000006</v>
      </c>
      <c r="AN41" s="102"/>
      <c r="AO41" s="102"/>
      <c r="AP41" s="102"/>
      <c r="AQ41" s="109" t="s">
        <v>698</v>
      </c>
      <c r="AR41" s="110"/>
      <c r="AS41" s="110"/>
      <c r="AT41" s="111"/>
      <c r="AU41" s="102" t="s">
        <v>799</v>
      </c>
      <c r="AV41" s="102"/>
      <c r="AW41" s="102"/>
      <c r="AX41" s="103"/>
    </row>
    <row r="42" spans="1:51" ht="32.25" customHeight="1" x14ac:dyDescent="0.15">
      <c r="A42" s="202" t="s">
        <v>341</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661</v>
      </c>
      <c r="B64" s="743"/>
      <c r="C64" s="743"/>
      <c r="D64" s="743"/>
      <c r="E64" s="743"/>
      <c r="F64" s="744"/>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662</v>
      </c>
      <c r="B65" s="168"/>
      <c r="C65" s="168"/>
      <c r="D65" s="168"/>
      <c r="E65" s="168"/>
      <c r="F65" s="169"/>
      <c r="G65" s="708" t="s">
        <v>654</v>
      </c>
      <c r="H65" s="709"/>
      <c r="I65" s="709"/>
      <c r="J65" s="709"/>
      <c r="K65" s="709"/>
      <c r="L65" s="709"/>
      <c r="M65" s="709"/>
      <c r="N65" s="709"/>
      <c r="O65" s="709"/>
      <c r="P65" s="710" t="s">
        <v>653</v>
      </c>
      <c r="Q65" s="709"/>
      <c r="R65" s="709"/>
      <c r="S65" s="709"/>
      <c r="T65" s="709"/>
      <c r="U65" s="709"/>
      <c r="V65" s="709"/>
      <c r="W65" s="709"/>
      <c r="X65" s="711"/>
      <c r="Y65" s="712"/>
      <c r="Z65" s="713"/>
      <c r="AA65" s="714"/>
      <c r="AB65" s="645" t="s">
        <v>11</v>
      </c>
      <c r="AC65" s="645"/>
      <c r="AD65" s="645"/>
      <c r="AE65" s="131" t="s">
        <v>498</v>
      </c>
      <c r="AF65" s="715"/>
      <c r="AG65" s="715"/>
      <c r="AH65" s="716"/>
      <c r="AI65" s="131" t="s">
        <v>650</v>
      </c>
      <c r="AJ65" s="715"/>
      <c r="AK65" s="715"/>
      <c r="AL65" s="716"/>
      <c r="AM65" s="131" t="s">
        <v>466</v>
      </c>
      <c r="AN65" s="715"/>
      <c r="AO65" s="715"/>
      <c r="AP65" s="716"/>
      <c r="AQ65" s="642" t="s">
        <v>497</v>
      </c>
      <c r="AR65" s="643"/>
      <c r="AS65" s="643"/>
      <c r="AT65" s="644"/>
      <c r="AU65" s="642" t="s">
        <v>675</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663</v>
      </c>
      <c r="B68" s="700"/>
      <c r="C68" s="700"/>
      <c r="D68" s="700"/>
      <c r="E68" s="700"/>
      <c r="F68" s="701"/>
      <c r="G68" s="191" t="s">
        <v>664</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498</v>
      </c>
      <c r="AF68" s="134"/>
      <c r="AG68" s="134"/>
      <c r="AH68" s="134"/>
      <c r="AI68" s="134" t="s">
        <v>650</v>
      </c>
      <c r="AJ68" s="134"/>
      <c r="AK68" s="134"/>
      <c r="AL68" s="134"/>
      <c r="AM68" s="134" t="s">
        <v>466</v>
      </c>
      <c r="AN68" s="134"/>
      <c r="AO68" s="134"/>
      <c r="AP68" s="134"/>
      <c r="AQ68" s="646" t="s">
        <v>676</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715</v>
      </c>
      <c r="H69" s="672"/>
      <c r="I69" s="672"/>
      <c r="J69" s="672"/>
      <c r="K69" s="672"/>
      <c r="L69" s="672"/>
      <c r="M69" s="672"/>
      <c r="N69" s="672"/>
      <c r="O69" s="672"/>
      <c r="P69" s="672"/>
      <c r="Q69" s="672"/>
      <c r="R69" s="672"/>
      <c r="S69" s="672"/>
      <c r="T69" s="672"/>
      <c r="U69" s="672"/>
      <c r="V69" s="672"/>
      <c r="W69" s="672"/>
      <c r="X69" s="672"/>
      <c r="Y69" s="675" t="s">
        <v>663</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666</v>
      </c>
      <c r="Z70" s="668"/>
      <c r="AA70" s="669"/>
      <c r="AB70" s="631" t="s">
        <v>667</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customHeight="1" x14ac:dyDescent="0.15">
      <c r="A71" s="433" t="s">
        <v>314</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v>12</v>
      </c>
      <c r="AR72" s="526"/>
      <c r="AS72" s="142" t="s">
        <v>224</v>
      </c>
      <c r="AT72" s="143"/>
      <c r="AU72" s="141" t="s">
        <v>799</v>
      </c>
      <c r="AV72" s="141"/>
      <c r="AW72" s="123" t="s">
        <v>170</v>
      </c>
      <c r="AX72" s="144"/>
      <c r="AY72">
        <f t="shared" ref="AY72:AY77" si="1">$AY$71</f>
        <v>1</v>
      </c>
    </row>
    <row r="73" spans="1:51" ht="23.25" customHeight="1" x14ac:dyDescent="0.15">
      <c r="A73" s="616"/>
      <c r="B73" s="614"/>
      <c r="C73" s="614"/>
      <c r="D73" s="614"/>
      <c r="E73" s="614"/>
      <c r="F73" s="615"/>
      <c r="G73" s="193" t="s">
        <v>787</v>
      </c>
      <c r="H73" s="194"/>
      <c r="I73" s="194"/>
      <c r="J73" s="194"/>
      <c r="K73" s="194"/>
      <c r="L73" s="194"/>
      <c r="M73" s="194"/>
      <c r="N73" s="194"/>
      <c r="O73" s="195"/>
      <c r="P73" s="146" t="s">
        <v>707</v>
      </c>
      <c r="Q73" s="146"/>
      <c r="R73" s="146"/>
      <c r="S73" s="146"/>
      <c r="T73" s="146"/>
      <c r="U73" s="146"/>
      <c r="V73" s="146"/>
      <c r="W73" s="146"/>
      <c r="X73" s="147"/>
      <c r="Y73" s="234" t="s">
        <v>12</v>
      </c>
      <c r="Z73" s="235"/>
      <c r="AA73" s="236"/>
      <c r="AB73" s="163" t="s">
        <v>705</v>
      </c>
      <c r="AC73" s="163"/>
      <c r="AD73" s="163"/>
      <c r="AE73" s="108" t="s">
        <v>698</v>
      </c>
      <c r="AF73" s="102"/>
      <c r="AG73" s="102"/>
      <c r="AH73" s="102"/>
      <c r="AI73" s="108" t="s">
        <v>698</v>
      </c>
      <c r="AJ73" s="102"/>
      <c r="AK73" s="102"/>
      <c r="AL73" s="102"/>
      <c r="AM73" s="108" t="s">
        <v>698</v>
      </c>
      <c r="AN73" s="102"/>
      <c r="AO73" s="102"/>
      <c r="AP73" s="102"/>
      <c r="AQ73" s="109" t="s">
        <v>698</v>
      </c>
      <c r="AR73" s="110"/>
      <c r="AS73" s="110"/>
      <c r="AT73" s="111"/>
      <c r="AU73" s="108" t="s">
        <v>799</v>
      </c>
      <c r="AV73" s="102"/>
      <c r="AW73" s="102"/>
      <c r="AX73" s="102"/>
      <c r="AY73">
        <f t="shared" si="1"/>
        <v>1</v>
      </c>
    </row>
    <row r="74" spans="1:51" ht="23.25"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705</v>
      </c>
      <c r="AC74" s="107"/>
      <c r="AD74" s="107"/>
      <c r="AE74" s="108" t="s">
        <v>698</v>
      </c>
      <c r="AF74" s="102"/>
      <c r="AG74" s="102"/>
      <c r="AH74" s="102"/>
      <c r="AI74" s="108" t="s">
        <v>786</v>
      </c>
      <c r="AJ74" s="102"/>
      <c r="AK74" s="102"/>
      <c r="AL74" s="102"/>
      <c r="AM74" s="108" t="s">
        <v>698</v>
      </c>
      <c r="AN74" s="102"/>
      <c r="AO74" s="102"/>
      <c r="AP74" s="102"/>
      <c r="AQ74" s="109">
        <v>2216</v>
      </c>
      <c r="AR74" s="110"/>
      <c r="AS74" s="110"/>
      <c r="AT74" s="111"/>
      <c r="AU74" s="102" t="s">
        <v>799</v>
      </c>
      <c r="AV74" s="102"/>
      <c r="AW74" s="102"/>
      <c r="AX74" s="103"/>
      <c r="AY74">
        <f t="shared" si="1"/>
        <v>1</v>
      </c>
    </row>
    <row r="75" spans="1:51" ht="23.25"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t="s">
        <v>698</v>
      </c>
      <c r="AF75" s="102"/>
      <c r="AG75" s="102"/>
      <c r="AH75" s="102"/>
      <c r="AI75" s="108" t="s">
        <v>786</v>
      </c>
      <c r="AJ75" s="102"/>
      <c r="AK75" s="102"/>
      <c r="AL75" s="102"/>
      <c r="AM75" s="108" t="s">
        <v>698</v>
      </c>
      <c r="AN75" s="102"/>
      <c r="AO75" s="102"/>
      <c r="AP75" s="102"/>
      <c r="AQ75" s="109" t="s">
        <v>698</v>
      </c>
      <c r="AR75" s="110"/>
      <c r="AS75" s="110"/>
      <c r="AT75" s="111"/>
      <c r="AU75" s="102" t="s">
        <v>799</v>
      </c>
      <c r="AV75" s="102"/>
      <c r="AW75" s="102"/>
      <c r="AX75" s="103"/>
      <c r="AY75">
        <f t="shared" si="1"/>
        <v>1</v>
      </c>
    </row>
    <row r="76" spans="1:51" ht="39.75" customHeight="1" x14ac:dyDescent="0.15">
      <c r="A76" s="202" t="s">
        <v>341</v>
      </c>
      <c r="B76" s="165"/>
      <c r="C76" s="165"/>
      <c r="D76" s="165"/>
      <c r="E76" s="165"/>
      <c r="F76" s="166"/>
      <c r="G76" s="204" t="s">
        <v>708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661</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662</v>
      </c>
      <c r="B99" s="168"/>
      <c r="C99" s="168"/>
      <c r="D99" s="168"/>
      <c r="E99" s="168"/>
      <c r="F99" s="169"/>
      <c r="G99" s="708" t="s">
        <v>654</v>
      </c>
      <c r="H99" s="709"/>
      <c r="I99" s="709"/>
      <c r="J99" s="709"/>
      <c r="K99" s="709"/>
      <c r="L99" s="709"/>
      <c r="M99" s="709"/>
      <c r="N99" s="709"/>
      <c r="O99" s="709"/>
      <c r="P99" s="710" t="s">
        <v>653</v>
      </c>
      <c r="Q99" s="709"/>
      <c r="R99" s="709"/>
      <c r="S99" s="709"/>
      <c r="T99" s="709"/>
      <c r="U99" s="709"/>
      <c r="V99" s="709"/>
      <c r="W99" s="709"/>
      <c r="X99" s="711"/>
      <c r="Y99" s="712"/>
      <c r="Z99" s="713"/>
      <c r="AA99" s="714"/>
      <c r="AB99" s="645" t="s">
        <v>11</v>
      </c>
      <c r="AC99" s="645"/>
      <c r="AD99" s="645"/>
      <c r="AE99" s="134" t="s">
        <v>498</v>
      </c>
      <c r="AF99" s="134"/>
      <c r="AG99" s="134"/>
      <c r="AH99" s="134"/>
      <c r="AI99" s="134" t="s">
        <v>650</v>
      </c>
      <c r="AJ99" s="134"/>
      <c r="AK99" s="134"/>
      <c r="AL99" s="134"/>
      <c r="AM99" s="134" t="s">
        <v>466</v>
      </c>
      <c r="AN99" s="134"/>
      <c r="AO99" s="134"/>
      <c r="AP99" s="134"/>
      <c r="AQ99" s="642" t="s">
        <v>497</v>
      </c>
      <c r="AR99" s="643"/>
      <c r="AS99" s="643"/>
      <c r="AT99" s="644"/>
      <c r="AU99" s="642" t="s">
        <v>675</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663</v>
      </c>
      <c r="B102" s="120"/>
      <c r="C102" s="120"/>
      <c r="D102" s="120"/>
      <c r="E102" s="120"/>
      <c r="F102" s="682"/>
      <c r="G102" s="191" t="s">
        <v>664</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498</v>
      </c>
      <c r="AF102" s="134"/>
      <c r="AG102" s="134"/>
      <c r="AH102" s="134"/>
      <c r="AI102" s="134" t="s">
        <v>650</v>
      </c>
      <c r="AJ102" s="134"/>
      <c r="AK102" s="134"/>
      <c r="AL102" s="134"/>
      <c r="AM102" s="134" t="s">
        <v>466</v>
      </c>
      <c r="AN102" s="134"/>
      <c r="AO102" s="134"/>
      <c r="AP102" s="134"/>
      <c r="AQ102" s="646" t="s">
        <v>676</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665</v>
      </c>
      <c r="H103" s="672"/>
      <c r="I103" s="672"/>
      <c r="J103" s="672"/>
      <c r="K103" s="672"/>
      <c r="L103" s="672"/>
      <c r="M103" s="672"/>
      <c r="N103" s="672"/>
      <c r="O103" s="672"/>
      <c r="P103" s="672"/>
      <c r="Q103" s="672"/>
      <c r="R103" s="672"/>
      <c r="S103" s="672"/>
      <c r="T103" s="672"/>
      <c r="U103" s="672"/>
      <c r="V103" s="672"/>
      <c r="W103" s="672"/>
      <c r="X103" s="672"/>
      <c r="Y103" s="675" t="s">
        <v>663</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666</v>
      </c>
      <c r="Z104" s="668"/>
      <c r="AA104" s="669"/>
      <c r="AB104" s="631" t="s">
        <v>667</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customHeight="1" x14ac:dyDescent="0.15">
      <c r="A105" s="433" t="s">
        <v>314</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v>5</v>
      </c>
      <c r="AR106" s="526"/>
      <c r="AS106" s="142" t="s">
        <v>224</v>
      </c>
      <c r="AT106" s="143"/>
      <c r="AU106" s="141" t="s">
        <v>799</v>
      </c>
      <c r="AV106" s="141"/>
      <c r="AW106" s="123" t="s">
        <v>170</v>
      </c>
      <c r="AX106" s="144"/>
      <c r="AY106">
        <f t="shared" ref="AY106:AY111" si="3">$AY$105</f>
        <v>1</v>
      </c>
    </row>
    <row r="107" spans="1:60" ht="23.25" customHeight="1" x14ac:dyDescent="0.15">
      <c r="A107" s="616"/>
      <c r="B107" s="614"/>
      <c r="C107" s="614"/>
      <c r="D107" s="614"/>
      <c r="E107" s="614"/>
      <c r="F107" s="615"/>
      <c r="G107" s="193" t="s">
        <v>789</v>
      </c>
      <c r="H107" s="194"/>
      <c r="I107" s="194"/>
      <c r="J107" s="194"/>
      <c r="K107" s="194"/>
      <c r="L107" s="194"/>
      <c r="M107" s="194"/>
      <c r="N107" s="194"/>
      <c r="O107" s="195"/>
      <c r="P107" s="146" t="s">
        <v>790</v>
      </c>
      <c r="Q107" s="146"/>
      <c r="R107" s="146"/>
      <c r="S107" s="146"/>
      <c r="T107" s="146"/>
      <c r="U107" s="146"/>
      <c r="V107" s="146"/>
      <c r="W107" s="146"/>
      <c r="X107" s="147"/>
      <c r="Y107" s="234" t="s">
        <v>12</v>
      </c>
      <c r="Z107" s="235"/>
      <c r="AA107" s="236"/>
      <c r="AB107" s="163" t="s">
        <v>791</v>
      </c>
      <c r="AC107" s="163"/>
      <c r="AD107" s="163"/>
      <c r="AE107" s="108">
        <v>76.36</v>
      </c>
      <c r="AF107" s="102"/>
      <c r="AG107" s="102"/>
      <c r="AH107" s="102"/>
      <c r="AI107" s="108">
        <v>83.63</v>
      </c>
      <c r="AJ107" s="102"/>
      <c r="AK107" s="102"/>
      <c r="AL107" s="102"/>
      <c r="AM107" s="108" t="s">
        <v>786</v>
      </c>
      <c r="AN107" s="102"/>
      <c r="AO107" s="102"/>
      <c r="AP107" s="102"/>
      <c r="AQ107" s="109" t="s">
        <v>799</v>
      </c>
      <c r="AR107" s="110"/>
      <c r="AS107" s="110"/>
      <c r="AT107" s="111"/>
      <c r="AU107" s="102" t="s">
        <v>799</v>
      </c>
      <c r="AV107" s="102"/>
      <c r="AW107" s="102"/>
      <c r="AX107" s="103"/>
      <c r="AY107">
        <f t="shared" si="3"/>
        <v>1</v>
      </c>
    </row>
    <row r="108" spans="1:60" ht="23.25"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791</v>
      </c>
      <c r="AC108" s="107"/>
      <c r="AD108" s="107"/>
      <c r="AE108" s="108">
        <v>95</v>
      </c>
      <c r="AF108" s="102"/>
      <c r="AG108" s="102"/>
      <c r="AH108" s="102"/>
      <c r="AI108" s="108">
        <v>95</v>
      </c>
      <c r="AJ108" s="102"/>
      <c r="AK108" s="102"/>
      <c r="AL108" s="102"/>
      <c r="AM108" s="108">
        <v>95</v>
      </c>
      <c r="AN108" s="102"/>
      <c r="AO108" s="102"/>
      <c r="AP108" s="102"/>
      <c r="AQ108" s="109">
        <v>95</v>
      </c>
      <c r="AR108" s="110"/>
      <c r="AS108" s="110"/>
      <c r="AT108" s="111"/>
      <c r="AU108" s="102" t="s">
        <v>799</v>
      </c>
      <c r="AV108" s="102"/>
      <c r="AW108" s="102"/>
      <c r="AX108" s="103"/>
      <c r="AY108">
        <f t="shared" si="3"/>
        <v>1</v>
      </c>
    </row>
    <row r="109" spans="1:60" ht="23.25"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v>80.400000000000006</v>
      </c>
      <c r="AF109" s="102"/>
      <c r="AG109" s="102"/>
      <c r="AH109" s="102"/>
      <c r="AI109" s="108">
        <v>88</v>
      </c>
      <c r="AJ109" s="102"/>
      <c r="AK109" s="102"/>
      <c r="AL109" s="102"/>
      <c r="AM109" s="108" t="s">
        <v>786</v>
      </c>
      <c r="AN109" s="102"/>
      <c r="AO109" s="102"/>
      <c r="AP109" s="102"/>
      <c r="AQ109" s="109" t="s">
        <v>799</v>
      </c>
      <c r="AR109" s="110"/>
      <c r="AS109" s="110"/>
      <c r="AT109" s="111"/>
      <c r="AU109" s="102" t="s">
        <v>799</v>
      </c>
      <c r="AV109" s="102"/>
      <c r="AW109" s="102"/>
      <c r="AX109" s="103"/>
      <c r="AY109">
        <f t="shared" si="3"/>
        <v>1</v>
      </c>
    </row>
    <row r="110" spans="1:60" ht="40.5" customHeight="1" x14ac:dyDescent="0.15">
      <c r="A110" s="202" t="s">
        <v>341</v>
      </c>
      <c r="B110" s="165"/>
      <c r="C110" s="165"/>
      <c r="D110" s="165"/>
      <c r="E110" s="165"/>
      <c r="F110" s="166"/>
      <c r="G110" s="204" t="s">
        <v>796</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661</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662</v>
      </c>
      <c r="B133" s="168"/>
      <c r="C133" s="168"/>
      <c r="D133" s="168"/>
      <c r="E133" s="168"/>
      <c r="F133" s="169"/>
      <c r="G133" s="708" t="s">
        <v>654</v>
      </c>
      <c r="H133" s="709"/>
      <c r="I133" s="709"/>
      <c r="J133" s="709"/>
      <c r="K133" s="709"/>
      <c r="L133" s="709"/>
      <c r="M133" s="709"/>
      <c r="N133" s="709"/>
      <c r="O133" s="709"/>
      <c r="P133" s="710" t="s">
        <v>653</v>
      </c>
      <c r="Q133" s="709"/>
      <c r="R133" s="709"/>
      <c r="S133" s="709"/>
      <c r="T133" s="709"/>
      <c r="U133" s="709"/>
      <c r="V133" s="709"/>
      <c r="W133" s="709"/>
      <c r="X133" s="711"/>
      <c r="Y133" s="712"/>
      <c r="Z133" s="713"/>
      <c r="AA133" s="714"/>
      <c r="AB133" s="645" t="s">
        <v>11</v>
      </c>
      <c r="AC133" s="645"/>
      <c r="AD133" s="645"/>
      <c r="AE133" s="134" t="s">
        <v>498</v>
      </c>
      <c r="AF133" s="134"/>
      <c r="AG133" s="134"/>
      <c r="AH133" s="134"/>
      <c r="AI133" s="134" t="s">
        <v>650</v>
      </c>
      <c r="AJ133" s="134"/>
      <c r="AK133" s="134"/>
      <c r="AL133" s="134"/>
      <c r="AM133" s="134" t="s">
        <v>466</v>
      </c>
      <c r="AN133" s="134"/>
      <c r="AO133" s="134"/>
      <c r="AP133" s="134"/>
      <c r="AQ133" s="642" t="s">
        <v>497</v>
      </c>
      <c r="AR133" s="643"/>
      <c r="AS133" s="643"/>
      <c r="AT133" s="644"/>
      <c r="AU133" s="642" t="s">
        <v>675</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663</v>
      </c>
      <c r="B136" s="120"/>
      <c r="C136" s="120"/>
      <c r="D136" s="120"/>
      <c r="E136" s="120"/>
      <c r="F136" s="682"/>
      <c r="G136" s="191" t="s">
        <v>664</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498</v>
      </c>
      <c r="AF136" s="134"/>
      <c r="AG136" s="134"/>
      <c r="AH136" s="134"/>
      <c r="AI136" s="134" t="s">
        <v>650</v>
      </c>
      <c r="AJ136" s="134"/>
      <c r="AK136" s="134"/>
      <c r="AL136" s="134"/>
      <c r="AM136" s="134" t="s">
        <v>466</v>
      </c>
      <c r="AN136" s="134"/>
      <c r="AO136" s="134"/>
      <c r="AP136" s="134"/>
      <c r="AQ136" s="646" t="s">
        <v>676</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665</v>
      </c>
      <c r="H137" s="672"/>
      <c r="I137" s="672"/>
      <c r="J137" s="672"/>
      <c r="K137" s="672"/>
      <c r="L137" s="672"/>
      <c r="M137" s="672"/>
      <c r="N137" s="672"/>
      <c r="O137" s="672"/>
      <c r="P137" s="672"/>
      <c r="Q137" s="672"/>
      <c r="R137" s="672"/>
      <c r="S137" s="672"/>
      <c r="T137" s="672"/>
      <c r="U137" s="672"/>
      <c r="V137" s="672"/>
      <c r="W137" s="672"/>
      <c r="X137" s="672"/>
      <c r="Y137" s="675" t="s">
        <v>663</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666</v>
      </c>
      <c r="Z138" s="668"/>
      <c r="AA138" s="669"/>
      <c r="AB138" s="631" t="s">
        <v>667</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customHeight="1" x14ac:dyDescent="0.15">
      <c r="A139" s="433" t="s">
        <v>314</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v>6</v>
      </c>
      <c r="AR140" s="526"/>
      <c r="AS140" s="142" t="s">
        <v>224</v>
      </c>
      <c r="AT140" s="143"/>
      <c r="AU140" s="141" t="s">
        <v>799</v>
      </c>
      <c r="AV140" s="141"/>
      <c r="AW140" s="123" t="s">
        <v>170</v>
      </c>
      <c r="AX140" s="144"/>
      <c r="AY140">
        <f t="shared" ref="AY140:AY145" si="5">$AY$139</f>
        <v>1</v>
      </c>
    </row>
    <row r="141" spans="1:60" ht="23.25" customHeight="1" x14ac:dyDescent="0.15">
      <c r="A141" s="616"/>
      <c r="B141" s="614"/>
      <c r="C141" s="614"/>
      <c r="D141" s="614"/>
      <c r="E141" s="614"/>
      <c r="F141" s="615"/>
      <c r="G141" s="193" t="s">
        <v>792</v>
      </c>
      <c r="H141" s="194"/>
      <c r="I141" s="194"/>
      <c r="J141" s="194"/>
      <c r="K141" s="194"/>
      <c r="L141" s="194"/>
      <c r="M141" s="194"/>
      <c r="N141" s="194"/>
      <c r="O141" s="195"/>
      <c r="P141" s="146" t="s">
        <v>793</v>
      </c>
      <c r="Q141" s="146"/>
      <c r="R141" s="146"/>
      <c r="S141" s="146"/>
      <c r="T141" s="146"/>
      <c r="U141" s="146"/>
      <c r="V141" s="146"/>
      <c r="W141" s="146"/>
      <c r="X141" s="147"/>
      <c r="Y141" s="234" t="s">
        <v>12</v>
      </c>
      <c r="Z141" s="235"/>
      <c r="AA141" s="236"/>
      <c r="AB141" s="630" t="s">
        <v>14</v>
      </c>
      <c r="AC141" s="630"/>
      <c r="AD141" s="630"/>
      <c r="AE141" s="108" t="s">
        <v>786</v>
      </c>
      <c r="AF141" s="102"/>
      <c r="AG141" s="102"/>
      <c r="AH141" s="102"/>
      <c r="AI141" s="108">
        <v>12.69</v>
      </c>
      <c r="AJ141" s="102"/>
      <c r="AK141" s="102"/>
      <c r="AL141" s="102"/>
      <c r="AM141" s="108" t="s">
        <v>786</v>
      </c>
      <c r="AN141" s="102"/>
      <c r="AO141" s="102"/>
      <c r="AP141" s="102"/>
      <c r="AQ141" s="109" t="s">
        <v>799</v>
      </c>
      <c r="AR141" s="110"/>
      <c r="AS141" s="110"/>
      <c r="AT141" s="111"/>
      <c r="AU141" s="102" t="s">
        <v>799</v>
      </c>
      <c r="AV141" s="102"/>
      <c r="AW141" s="102"/>
      <c r="AX141" s="103"/>
      <c r="AY141">
        <f t="shared" si="5"/>
        <v>1</v>
      </c>
    </row>
    <row r="142" spans="1:60" ht="23.25"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630" t="s">
        <v>14</v>
      </c>
      <c r="AC142" s="630"/>
      <c r="AD142" s="630"/>
      <c r="AE142" s="108" t="s">
        <v>786</v>
      </c>
      <c r="AF142" s="102"/>
      <c r="AG142" s="102"/>
      <c r="AH142" s="102"/>
      <c r="AI142" s="108">
        <v>60</v>
      </c>
      <c r="AJ142" s="102"/>
      <c r="AK142" s="102"/>
      <c r="AL142" s="102"/>
      <c r="AM142" s="108">
        <v>60</v>
      </c>
      <c r="AN142" s="102"/>
      <c r="AO142" s="102"/>
      <c r="AP142" s="102"/>
      <c r="AQ142" s="109">
        <v>60</v>
      </c>
      <c r="AR142" s="110"/>
      <c r="AS142" s="110"/>
      <c r="AT142" s="111"/>
      <c r="AU142" s="102" t="s">
        <v>799</v>
      </c>
      <c r="AV142" s="102"/>
      <c r="AW142" s="102"/>
      <c r="AX142" s="103"/>
      <c r="AY142">
        <f t="shared" si="5"/>
        <v>1</v>
      </c>
    </row>
    <row r="143" spans="1:60" ht="23.25"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t="s">
        <v>786</v>
      </c>
      <c r="AF143" s="102"/>
      <c r="AG143" s="102"/>
      <c r="AH143" s="102"/>
      <c r="AI143" s="108">
        <v>21.16</v>
      </c>
      <c r="AJ143" s="102"/>
      <c r="AK143" s="102"/>
      <c r="AL143" s="102"/>
      <c r="AM143" s="108" t="s">
        <v>786</v>
      </c>
      <c r="AN143" s="102"/>
      <c r="AO143" s="102"/>
      <c r="AP143" s="102"/>
      <c r="AQ143" s="109" t="s">
        <v>799</v>
      </c>
      <c r="AR143" s="110"/>
      <c r="AS143" s="110"/>
      <c r="AT143" s="111"/>
      <c r="AU143" s="102" t="s">
        <v>799</v>
      </c>
      <c r="AV143" s="102"/>
      <c r="AW143" s="102"/>
      <c r="AX143" s="103"/>
      <c r="AY143">
        <f t="shared" si="5"/>
        <v>1</v>
      </c>
    </row>
    <row r="144" spans="1:60" ht="39" customHeight="1" x14ac:dyDescent="0.15">
      <c r="A144" s="202" t="s">
        <v>341</v>
      </c>
      <c r="B144" s="165"/>
      <c r="C144" s="165"/>
      <c r="D144" s="165"/>
      <c r="E144" s="165"/>
      <c r="F144" s="166"/>
      <c r="G144" s="204" t="s">
        <v>795</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661</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662</v>
      </c>
      <c r="B167" s="168"/>
      <c r="C167" s="168"/>
      <c r="D167" s="168"/>
      <c r="E167" s="168"/>
      <c r="F167" s="169"/>
      <c r="G167" s="708" t="s">
        <v>654</v>
      </c>
      <c r="H167" s="709"/>
      <c r="I167" s="709"/>
      <c r="J167" s="709"/>
      <c r="K167" s="709"/>
      <c r="L167" s="709"/>
      <c r="M167" s="709"/>
      <c r="N167" s="709"/>
      <c r="O167" s="709"/>
      <c r="P167" s="710" t="s">
        <v>653</v>
      </c>
      <c r="Q167" s="709"/>
      <c r="R167" s="709"/>
      <c r="S167" s="709"/>
      <c r="T167" s="709"/>
      <c r="U167" s="709"/>
      <c r="V167" s="709"/>
      <c r="W167" s="709"/>
      <c r="X167" s="711"/>
      <c r="Y167" s="712"/>
      <c r="Z167" s="713"/>
      <c r="AA167" s="714"/>
      <c r="AB167" s="645" t="s">
        <v>11</v>
      </c>
      <c r="AC167" s="645"/>
      <c r="AD167" s="645"/>
      <c r="AE167" s="134" t="s">
        <v>498</v>
      </c>
      <c r="AF167" s="134"/>
      <c r="AG167" s="134"/>
      <c r="AH167" s="134"/>
      <c r="AI167" s="134" t="s">
        <v>650</v>
      </c>
      <c r="AJ167" s="134"/>
      <c r="AK167" s="134"/>
      <c r="AL167" s="134"/>
      <c r="AM167" s="134" t="s">
        <v>466</v>
      </c>
      <c r="AN167" s="134"/>
      <c r="AO167" s="134"/>
      <c r="AP167" s="134"/>
      <c r="AQ167" s="642" t="s">
        <v>497</v>
      </c>
      <c r="AR167" s="643"/>
      <c r="AS167" s="643"/>
      <c r="AT167" s="644"/>
      <c r="AU167" s="642" t="s">
        <v>675</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663</v>
      </c>
      <c r="B170" s="120"/>
      <c r="C170" s="120"/>
      <c r="D170" s="120"/>
      <c r="E170" s="120"/>
      <c r="F170" s="682"/>
      <c r="G170" s="191" t="s">
        <v>664</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498</v>
      </c>
      <c r="AF170" s="134"/>
      <c r="AG170" s="134"/>
      <c r="AH170" s="134"/>
      <c r="AI170" s="134" t="s">
        <v>650</v>
      </c>
      <c r="AJ170" s="134"/>
      <c r="AK170" s="134"/>
      <c r="AL170" s="134"/>
      <c r="AM170" s="134" t="s">
        <v>466</v>
      </c>
      <c r="AN170" s="134"/>
      <c r="AO170" s="134"/>
      <c r="AP170" s="134"/>
      <c r="AQ170" s="646" t="s">
        <v>676</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665</v>
      </c>
      <c r="H171" s="672"/>
      <c r="I171" s="672"/>
      <c r="J171" s="672"/>
      <c r="K171" s="672"/>
      <c r="L171" s="672"/>
      <c r="M171" s="672"/>
      <c r="N171" s="672"/>
      <c r="O171" s="672"/>
      <c r="P171" s="672"/>
      <c r="Q171" s="672"/>
      <c r="R171" s="672"/>
      <c r="S171" s="672"/>
      <c r="T171" s="672"/>
      <c r="U171" s="672"/>
      <c r="V171" s="672"/>
      <c r="W171" s="672"/>
      <c r="X171" s="672"/>
      <c r="Y171" s="675" t="s">
        <v>663</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666</v>
      </c>
      <c r="Z172" s="668"/>
      <c r="AA172" s="669"/>
      <c r="AB172" s="631" t="s">
        <v>667</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3" t="s">
        <v>314</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315</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311</v>
      </c>
      <c r="X200" s="603"/>
      <c r="Y200" s="606"/>
      <c r="Z200" s="606"/>
      <c r="AA200" s="607"/>
      <c r="AB200" s="600" t="s">
        <v>11</v>
      </c>
      <c r="AC200" s="597"/>
      <c r="AD200" s="598"/>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331</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331</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332</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319</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330</v>
      </c>
      <c r="X205" s="561"/>
      <c r="Y205" s="566" t="s">
        <v>12</v>
      </c>
      <c r="Z205" s="566"/>
      <c r="AA205" s="567"/>
      <c r="AB205" s="576" t="s">
        <v>331</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331</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332</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315</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344</v>
      </c>
      <c r="B213" s="515"/>
      <c r="C213" s="515"/>
      <c r="D213" s="515"/>
      <c r="E213" s="516" t="s">
        <v>303</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3" t="s">
        <v>658</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310</v>
      </c>
      <c r="AP214" s="436"/>
      <c r="AQ214" s="436"/>
      <c r="AR214" s="96" t="s">
        <v>309</v>
      </c>
      <c r="AS214" s="435"/>
      <c r="AT214" s="436"/>
      <c r="AU214" s="436"/>
      <c r="AV214" s="436"/>
      <c r="AW214" s="436"/>
      <c r="AX214" s="437"/>
      <c r="AY214">
        <f>COUNTIF($AR$214,"☑")</f>
        <v>0</v>
      </c>
    </row>
    <row r="215" spans="1:51" ht="45" customHeight="1" x14ac:dyDescent="0.15">
      <c r="A215" s="422" t="s">
        <v>364</v>
      </c>
      <c r="B215" s="423"/>
      <c r="C215" s="426" t="s">
        <v>227</v>
      </c>
      <c r="D215" s="423"/>
      <c r="E215" s="428" t="s">
        <v>243</v>
      </c>
      <c r="F215" s="429"/>
      <c r="G215" s="430" t="s">
        <v>797</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798</v>
      </c>
      <c r="H216" s="146"/>
      <c r="I216" s="146"/>
      <c r="J216" s="146"/>
      <c r="K216" s="146"/>
      <c r="L216" s="146"/>
      <c r="M216" s="146"/>
      <c r="N216" s="146"/>
      <c r="O216" s="146"/>
      <c r="P216" s="146"/>
      <c r="Q216" s="146"/>
      <c r="R216" s="146"/>
      <c r="S216" s="146"/>
      <c r="T216" s="146"/>
      <c r="U216" s="146"/>
      <c r="V216" s="147"/>
      <c r="W216" s="500" t="s">
        <v>668</v>
      </c>
      <c r="X216" s="501"/>
      <c r="Y216" s="501"/>
      <c r="Z216" s="501"/>
      <c r="AA216" s="502"/>
      <c r="AB216" s="503" t="s">
        <v>813</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06" t="s">
        <v>669</v>
      </c>
      <c r="X217" s="507"/>
      <c r="Y217" s="507"/>
      <c r="Z217" s="507"/>
      <c r="AA217" s="508"/>
      <c r="AB217" s="503" t="s">
        <v>814</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681</v>
      </c>
      <c r="D218" s="510"/>
      <c r="E218" s="164" t="s">
        <v>360</v>
      </c>
      <c r="F218" s="166"/>
      <c r="G218" s="490" t="s">
        <v>230</v>
      </c>
      <c r="H218" s="491"/>
      <c r="I218" s="491"/>
      <c r="J218" s="511" t="s">
        <v>698</v>
      </c>
      <c r="K218" s="512"/>
      <c r="L218" s="512"/>
      <c r="M218" s="512"/>
      <c r="N218" s="512"/>
      <c r="O218" s="512"/>
      <c r="P218" s="512"/>
      <c r="Q218" s="512"/>
      <c r="R218" s="512"/>
      <c r="S218" s="512"/>
      <c r="T218" s="513"/>
      <c r="U218" s="488" t="s">
        <v>807</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4"/>
      <c r="B219" s="425"/>
      <c r="C219" s="427"/>
      <c r="D219" s="425"/>
      <c r="E219" s="167"/>
      <c r="F219" s="169"/>
      <c r="G219" s="490" t="s">
        <v>682</v>
      </c>
      <c r="H219" s="491"/>
      <c r="I219" s="491"/>
      <c r="J219" s="491"/>
      <c r="K219" s="491"/>
      <c r="L219" s="491"/>
      <c r="M219" s="491"/>
      <c r="N219" s="491"/>
      <c r="O219" s="491"/>
      <c r="P219" s="491"/>
      <c r="Q219" s="491"/>
      <c r="R219" s="491"/>
      <c r="S219" s="491"/>
      <c r="T219" s="491"/>
      <c r="U219" s="487" t="s">
        <v>698</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4"/>
      <c r="B220" s="425"/>
      <c r="C220" s="427"/>
      <c r="D220" s="425"/>
      <c r="E220" s="172"/>
      <c r="F220" s="174"/>
      <c r="G220" s="490" t="s">
        <v>669</v>
      </c>
      <c r="H220" s="491"/>
      <c r="I220" s="491"/>
      <c r="J220" s="491"/>
      <c r="K220" s="491"/>
      <c r="L220" s="491"/>
      <c r="M220" s="491"/>
      <c r="N220" s="491"/>
      <c r="O220" s="491"/>
      <c r="P220" s="491"/>
      <c r="Q220" s="491"/>
      <c r="R220" s="491"/>
      <c r="S220" s="491"/>
      <c r="T220" s="491"/>
      <c r="U220" s="825" t="s">
        <v>698</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9.2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724</v>
      </c>
      <c r="AE223" s="468"/>
      <c r="AF223" s="468"/>
      <c r="AG223" s="469" t="s">
        <v>727</v>
      </c>
      <c r="AH223" s="470"/>
      <c r="AI223" s="470"/>
      <c r="AJ223" s="470"/>
      <c r="AK223" s="470"/>
      <c r="AL223" s="470"/>
      <c r="AM223" s="470"/>
      <c r="AN223" s="470"/>
      <c r="AO223" s="470"/>
      <c r="AP223" s="470"/>
      <c r="AQ223" s="470"/>
      <c r="AR223" s="470"/>
      <c r="AS223" s="470"/>
      <c r="AT223" s="470"/>
      <c r="AU223" s="470"/>
      <c r="AV223" s="470"/>
      <c r="AW223" s="470"/>
      <c r="AX223" s="471"/>
    </row>
    <row r="224" spans="1:51" ht="29.2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81"/>
      <c r="AD224" s="382" t="s">
        <v>724</v>
      </c>
      <c r="AE224" s="383"/>
      <c r="AF224" s="383"/>
      <c r="AG224" s="377" t="s">
        <v>728</v>
      </c>
      <c r="AH224" s="378"/>
      <c r="AI224" s="378"/>
      <c r="AJ224" s="378"/>
      <c r="AK224" s="378"/>
      <c r="AL224" s="378"/>
      <c r="AM224" s="378"/>
      <c r="AN224" s="378"/>
      <c r="AO224" s="378"/>
      <c r="AP224" s="378"/>
      <c r="AQ224" s="378"/>
      <c r="AR224" s="378"/>
      <c r="AS224" s="378"/>
      <c r="AT224" s="378"/>
      <c r="AU224" s="378"/>
      <c r="AV224" s="378"/>
      <c r="AW224" s="378"/>
      <c r="AX224" s="379"/>
    </row>
    <row r="225" spans="1:50" ht="29.2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77" t="s">
        <v>724</v>
      </c>
      <c r="AE225" s="478"/>
      <c r="AF225" s="478"/>
      <c r="AG225" s="405" t="s">
        <v>729</v>
      </c>
      <c r="AH225" s="149"/>
      <c r="AI225" s="149"/>
      <c r="AJ225" s="149"/>
      <c r="AK225" s="149"/>
      <c r="AL225" s="149"/>
      <c r="AM225" s="149"/>
      <c r="AN225" s="149"/>
      <c r="AO225" s="149"/>
      <c r="AP225" s="149"/>
      <c r="AQ225" s="149"/>
      <c r="AR225" s="149"/>
      <c r="AS225" s="149"/>
      <c r="AT225" s="149"/>
      <c r="AU225" s="149"/>
      <c r="AV225" s="149"/>
      <c r="AW225" s="149"/>
      <c r="AX225" s="406"/>
    </row>
    <row r="226" spans="1:50" ht="36.75" customHeight="1" x14ac:dyDescent="0.15">
      <c r="A226" s="357" t="s">
        <v>37</v>
      </c>
      <c r="B226" s="438"/>
      <c r="C226" s="440" t="s">
        <v>39</v>
      </c>
      <c r="D226" s="399"/>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00" t="s">
        <v>724</v>
      </c>
      <c r="AE226" s="401"/>
      <c r="AF226" s="401"/>
      <c r="AG226" s="403" t="s">
        <v>732</v>
      </c>
      <c r="AH226" s="146"/>
      <c r="AI226" s="146"/>
      <c r="AJ226" s="146"/>
      <c r="AK226" s="146"/>
      <c r="AL226" s="146"/>
      <c r="AM226" s="146"/>
      <c r="AN226" s="146"/>
      <c r="AO226" s="146"/>
      <c r="AP226" s="146"/>
      <c r="AQ226" s="146"/>
      <c r="AR226" s="146"/>
      <c r="AS226" s="146"/>
      <c r="AT226" s="146"/>
      <c r="AU226" s="146"/>
      <c r="AV226" s="146"/>
      <c r="AW226" s="146"/>
      <c r="AX226" s="404"/>
    </row>
    <row r="227" spans="1:50" ht="36.75" customHeight="1" x14ac:dyDescent="0.15">
      <c r="A227" s="359"/>
      <c r="B227" s="439"/>
      <c r="C227" s="443"/>
      <c r="D227" s="444"/>
      <c r="E227" s="447" t="s">
        <v>342</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2" t="s">
        <v>730</v>
      </c>
      <c r="AE227" s="383"/>
      <c r="AF227" s="450"/>
      <c r="AG227" s="405"/>
      <c r="AH227" s="149"/>
      <c r="AI227" s="149"/>
      <c r="AJ227" s="149"/>
      <c r="AK227" s="149"/>
      <c r="AL227" s="149"/>
      <c r="AM227" s="149"/>
      <c r="AN227" s="149"/>
      <c r="AO227" s="149"/>
      <c r="AP227" s="149"/>
      <c r="AQ227" s="149"/>
      <c r="AR227" s="149"/>
      <c r="AS227" s="149"/>
      <c r="AT227" s="149"/>
      <c r="AU227" s="149"/>
      <c r="AV227" s="149"/>
      <c r="AW227" s="149"/>
      <c r="AX227" s="406"/>
    </row>
    <row r="228" spans="1:50" ht="36.75" customHeight="1" x14ac:dyDescent="0.15">
      <c r="A228" s="359"/>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731</v>
      </c>
      <c r="AE228" s="455"/>
      <c r="AF228" s="455"/>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6" t="s">
        <v>724</v>
      </c>
      <c r="AE229" s="367"/>
      <c r="AF229" s="367"/>
      <c r="AG229" s="369" t="s">
        <v>733</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724</v>
      </c>
      <c r="AE230" s="383"/>
      <c r="AF230" s="383"/>
      <c r="AG230" s="377" t="s">
        <v>733</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735</v>
      </c>
      <c r="AE231" s="383"/>
      <c r="AF231" s="383"/>
      <c r="AG231" s="377" t="s">
        <v>734</v>
      </c>
      <c r="AH231" s="378"/>
      <c r="AI231" s="378"/>
      <c r="AJ231" s="378"/>
      <c r="AK231" s="378"/>
      <c r="AL231" s="378"/>
      <c r="AM231" s="378"/>
      <c r="AN231" s="378"/>
      <c r="AO231" s="378"/>
      <c r="AP231" s="378"/>
      <c r="AQ231" s="378"/>
      <c r="AR231" s="378"/>
      <c r="AS231" s="378"/>
      <c r="AT231" s="378"/>
      <c r="AU231" s="378"/>
      <c r="AV231" s="378"/>
      <c r="AW231" s="378"/>
      <c r="AX231" s="379"/>
    </row>
    <row r="232" spans="1:50" ht="42"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724</v>
      </c>
      <c r="AE232" s="383"/>
      <c r="AF232" s="383"/>
      <c r="AG232" s="377" t="s">
        <v>736</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312</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382" t="s">
        <v>735</v>
      </c>
      <c r="AE233" s="383"/>
      <c r="AF233" s="383"/>
      <c r="AG233" s="419"/>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9"/>
      <c r="B234" s="360"/>
      <c r="C234" s="479" t="s">
        <v>313</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735</v>
      </c>
      <c r="AE234" s="383"/>
      <c r="AF234" s="450"/>
      <c r="AG234" s="377"/>
      <c r="AH234" s="378"/>
      <c r="AI234" s="378"/>
      <c r="AJ234" s="378"/>
      <c r="AK234" s="378"/>
      <c r="AL234" s="378"/>
      <c r="AM234" s="378"/>
      <c r="AN234" s="378"/>
      <c r="AO234" s="378"/>
      <c r="AP234" s="378"/>
      <c r="AQ234" s="378"/>
      <c r="AR234" s="378"/>
      <c r="AS234" s="378"/>
      <c r="AT234" s="378"/>
      <c r="AU234" s="378"/>
      <c r="AV234" s="378"/>
      <c r="AW234" s="378"/>
      <c r="AX234" s="379"/>
    </row>
    <row r="235" spans="1:50" ht="33" customHeight="1" x14ac:dyDescent="0.15">
      <c r="A235" s="361"/>
      <c r="B235" s="362"/>
      <c r="C235" s="482" t="s">
        <v>300</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724</v>
      </c>
      <c r="AE235" s="413"/>
      <c r="AF235" s="414"/>
      <c r="AG235" s="415" t="s">
        <v>737</v>
      </c>
      <c r="AH235" s="416"/>
      <c r="AI235" s="416"/>
      <c r="AJ235" s="416"/>
      <c r="AK235" s="416"/>
      <c r="AL235" s="416"/>
      <c r="AM235" s="416"/>
      <c r="AN235" s="416"/>
      <c r="AO235" s="416"/>
      <c r="AP235" s="416"/>
      <c r="AQ235" s="416"/>
      <c r="AR235" s="416"/>
      <c r="AS235" s="416"/>
      <c r="AT235" s="416"/>
      <c r="AU235" s="416"/>
      <c r="AV235" s="416"/>
      <c r="AW235" s="416"/>
      <c r="AX235" s="417"/>
    </row>
    <row r="236" spans="1:50" ht="30" customHeight="1" x14ac:dyDescent="0.15">
      <c r="A236" s="357" t="s">
        <v>38</v>
      </c>
      <c r="B236" s="358"/>
      <c r="C236" s="363" t="s">
        <v>301</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724</v>
      </c>
      <c r="AE236" s="367"/>
      <c r="AF236" s="368"/>
      <c r="AG236" s="369" t="s">
        <v>738</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735</v>
      </c>
      <c r="AE237" s="376"/>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724</v>
      </c>
      <c r="AE238" s="383"/>
      <c r="AF238" s="383"/>
      <c r="AG238" s="377" t="s">
        <v>739</v>
      </c>
      <c r="AH238" s="378"/>
      <c r="AI238" s="378"/>
      <c r="AJ238" s="378"/>
      <c r="AK238" s="378"/>
      <c r="AL238" s="378"/>
      <c r="AM238" s="378"/>
      <c r="AN238" s="378"/>
      <c r="AO238" s="378"/>
      <c r="AP238" s="378"/>
      <c r="AQ238" s="378"/>
      <c r="AR238" s="378"/>
      <c r="AS238" s="378"/>
      <c r="AT238" s="378"/>
      <c r="AU238" s="378"/>
      <c r="AV238" s="378"/>
      <c r="AW238" s="378"/>
      <c r="AX238" s="379"/>
    </row>
    <row r="239" spans="1:50" ht="29.25"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724</v>
      </c>
      <c r="AE239" s="383"/>
      <c r="AF239" s="383"/>
      <c r="AG239" s="407" t="s">
        <v>738</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735</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4" t="s">
        <v>0</v>
      </c>
      <c r="D241" s="905"/>
      <c r="E241" s="905"/>
      <c r="F241" s="905"/>
      <c r="G241" s="905"/>
      <c r="H241" s="905"/>
      <c r="I241" s="905"/>
      <c r="J241" s="905"/>
      <c r="K241" s="905"/>
      <c r="L241" s="905"/>
      <c r="M241" s="905"/>
      <c r="N241" s="905"/>
      <c r="O241" s="901" t="s">
        <v>687</v>
      </c>
      <c r="P241" s="902"/>
      <c r="Q241" s="902"/>
      <c r="R241" s="902"/>
      <c r="S241" s="902"/>
      <c r="T241" s="902"/>
      <c r="U241" s="902"/>
      <c r="V241" s="902"/>
      <c r="W241" s="902"/>
      <c r="X241" s="902"/>
      <c r="Y241" s="902"/>
      <c r="Z241" s="902"/>
      <c r="AA241" s="902"/>
      <c r="AB241" s="902"/>
      <c r="AC241" s="902"/>
      <c r="AD241" s="902"/>
      <c r="AE241" s="902"/>
      <c r="AF241" s="903"/>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88"/>
      <c r="D242" s="889"/>
      <c r="E242" s="386"/>
      <c r="F242" s="386"/>
      <c r="G242" s="386"/>
      <c r="H242" s="387"/>
      <c r="I242" s="387"/>
      <c r="J242" s="890"/>
      <c r="K242" s="890"/>
      <c r="L242" s="890"/>
      <c r="M242" s="387"/>
      <c r="N242" s="891"/>
      <c r="O242" s="892"/>
      <c r="P242" s="893"/>
      <c r="Q242" s="893"/>
      <c r="R242" s="893"/>
      <c r="S242" s="893"/>
      <c r="T242" s="893"/>
      <c r="U242" s="893"/>
      <c r="V242" s="893"/>
      <c r="W242" s="893"/>
      <c r="X242" s="893"/>
      <c r="Y242" s="893"/>
      <c r="Z242" s="893"/>
      <c r="AA242" s="893"/>
      <c r="AB242" s="893"/>
      <c r="AC242" s="893"/>
      <c r="AD242" s="893"/>
      <c r="AE242" s="893"/>
      <c r="AF242" s="894"/>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15">
      <c r="A243" s="393"/>
      <c r="B243" s="394"/>
      <c r="C243" s="384"/>
      <c r="D243" s="385"/>
      <c r="E243" s="386"/>
      <c r="F243" s="386"/>
      <c r="G243" s="386"/>
      <c r="H243" s="387"/>
      <c r="I243" s="387"/>
      <c r="J243" s="388"/>
      <c r="K243" s="388"/>
      <c r="L243" s="388"/>
      <c r="M243" s="389"/>
      <c r="N243" s="390"/>
      <c r="O243" s="895"/>
      <c r="P243" s="896"/>
      <c r="Q243" s="896"/>
      <c r="R243" s="896"/>
      <c r="S243" s="896"/>
      <c r="T243" s="896"/>
      <c r="U243" s="896"/>
      <c r="V243" s="896"/>
      <c r="W243" s="896"/>
      <c r="X243" s="896"/>
      <c r="Y243" s="896"/>
      <c r="Z243" s="896"/>
      <c r="AA243" s="896"/>
      <c r="AB243" s="896"/>
      <c r="AC243" s="896"/>
      <c r="AD243" s="896"/>
      <c r="AE243" s="896"/>
      <c r="AF243" s="897"/>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15">
      <c r="A244" s="393"/>
      <c r="B244" s="394"/>
      <c r="C244" s="384"/>
      <c r="D244" s="385"/>
      <c r="E244" s="386"/>
      <c r="F244" s="386"/>
      <c r="G244" s="386"/>
      <c r="H244" s="387"/>
      <c r="I244" s="387"/>
      <c r="J244" s="388"/>
      <c r="K244" s="388"/>
      <c r="L244" s="388"/>
      <c r="M244" s="389"/>
      <c r="N244" s="390"/>
      <c r="O244" s="895"/>
      <c r="P244" s="896"/>
      <c r="Q244" s="896"/>
      <c r="R244" s="896"/>
      <c r="S244" s="896"/>
      <c r="T244" s="896"/>
      <c r="U244" s="896"/>
      <c r="V244" s="896"/>
      <c r="W244" s="896"/>
      <c r="X244" s="896"/>
      <c r="Y244" s="896"/>
      <c r="Z244" s="896"/>
      <c r="AA244" s="896"/>
      <c r="AB244" s="896"/>
      <c r="AC244" s="896"/>
      <c r="AD244" s="896"/>
      <c r="AE244" s="896"/>
      <c r="AF244" s="897"/>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15">
      <c r="A245" s="393"/>
      <c r="B245" s="394"/>
      <c r="C245" s="384"/>
      <c r="D245" s="385"/>
      <c r="E245" s="386"/>
      <c r="F245" s="386"/>
      <c r="G245" s="386"/>
      <c r="H245" s="387"/>
      <c r="I245" s="387"/>
      <c r="J245" s="388"/>
      <c r="K245" s="388"/>
      <c r="L245" s="388"/>
      <c r="M245" s="389"/>
      <c r="N245" s="390"/>
      <c r="O245" s="895"/>
      <c r="P245" s="896"/>
      <c r="Q245" s="896"/>
      <c r="R245" s="896"/>
      <c r="S245" s="896"/>
      <c r="T245" s="896"/>
      <c r="U245" s="896"/>
      <c r="V245" s="896"/>
      <c r="W245" s="896"/>
      <c r="X245" s="896"/>
      <c r="Y245" s="896"/>
      <c r="Z245" s="896"/>
      <c r="AA245" s="896"/>
      <c r="AB245" s="896"/>
      <c r="AC245" s="896"/>
      <c r="AD245" s="896"/>
      <c r="AE245" s="896"/>
      <c r="AF245" s="897"/>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15">
      <c r="A246" s="395"/>
      <c r="B246" s="396"/>
      <c r="C246" s="409"/>
      <c r="D246" s="410"/>
      <c r="E246" s="386"/>
      <c r="F246" s="386"/>
      <c r="G246" s="386"/>
      <c r="H246" s="387"/>
      <c r="I246" s="387"/>
      <c r="J246" s="411"/>
      <c r="K246" s="411"/>
      <c r="L246" s="411"/>
      <c r="M246" s="886"/>
      <c r="N246" s="887"/>
      <c r="O246" s="898"/>
      <c r="P246" s="899"/>
      <c r="Q246" s="899"/>
      <c r="R246" s="899"/>
      <c r="S246" s="899"/>
      <c r="T246" s="899"/>
      <c r="U246" s="899"/>
      <c r="V246" s="899"/>
      <c r="W246" s="899"/>
      <c r="X246" s="899"/>
      <c r="Y246" s="899"/>
      <c r="Z246" s="899"/>
      <c r="AA246" s="899"/>
      <c r="AB246" s="899"/>
      <c r="AC246" s="899"/>
      <c r="AD246" s="899"/>
      <c r="AE246" s="899"/>
      <c r="AF246" s="900"/>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6"/>
      <c r="C247" s="316" t="s">
        <v>50</v>
      </c>
      <c r="D247" s="737"/>
      <c r="E247" s="737"/>
      <c r="F247" s="738"/>
      <c r="G247" s="919" t="s">
        <v>788</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740</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41" t="s">
        <v>132</v>
      </c>
      <c r="B252" s="342"/>
      <c r="C252" s="342"/>
      <c r="D252" s="342"/>
      <c r="E252" s="343"/>
      <c r="F252" s="915" t="s">
        <v>808</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41" t="s">
        <v>811</v>
      </c>
      <c r="B254" s="342"/>
      <c r="C254" s="342"/>
      <c r="D254" s="342"/>
      <c r="E254" s="343"/>
      <c r="F254" s="344" t="s">
        <v>812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316</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358</v>
      </c>
      <c r="B258" s="105"/>
      <c r="C258" s="105"/>
      <c r="D258" s="106"/>
      <c r="E258" s="337" t="s">
        <v>716</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357</v>
      </c>
      <c r="B259" s="271"/>
      <c r="C259" s="271"/>
      <c r="D259" s="271"/>
      <c r="E259" s="337" t="s">
        <v>717</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356</v>
      </c>
      <c r="B260" s="271"/>
      <c r="C260" s="271"/>
      <c r="D260" s="271"/>
      <c r="E260" s="337" t="s">
        <v>718</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355</v>
      </c>
      <c r="B261" s="271"/>
      <c r="C261" s="271"/>
      <c r="D261" s="271"/>
      <c r="E261" s="337" t="s">
        <v>719</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354</v>
      </c>
      <c r="B262" s="271"/>
      <c r="C262" s="271"/>
      <c r="D262" s="271"/>
      <c r="E262" s="337" t="s">
        <v>720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353</v>
      </c>
      <c r="B263" s="271"/>
      <c r="C263" s="271"/>
      <c r="D263" s="271"/>
      <c r="E263" s="337" t="s">
        <v>721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352</v>
      </c>
      <c r="B264" s="271"/>
      <c r="C264" s="271"/>
      <c r="D264" s="271"/>
      <c r="E264" s="337" t="s">
        <v>722</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351</v>
      </c>
      <c r="B265" s="271"/>
      <c r="C265" s="271"/>
      <c r="D265" s="271"/>
      <c r="E265" s="337" t="s">
        <v>723</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498</v>
      </c>
      <c r="B266" s="271"/>
      <c r="C266" s="271"/>
      <c r="D266" s="271"/>
      <c r="E266" s="115" t="s">
        <v>689</v>
      </c>
      <c r="F266" s="101"/>
      <c r="G266" s="101"/>
      <c r="H266" s="92" t="str">
        <f>IF(E266="","","-")</f>
        <v>-</v>
      </c>
      <c r="I266" s="101"/>
      <c r="J266" s="101"/>
      <c r="K266" s="92" t="str">
        <f>IF(I266="","","-")</f>
        <v/>
      </c>
      <c r="L266" s="116">
        <v>191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196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741</v>
      </c>
      <c r="H268" s="101"/>
      <c r="I268" s="101"/>
      <c r="J268" s="100">
        <v>20</v>
      </c>
      <c r="K268" s="100"/>
      <c r="L268" s="116">
        <v>202</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345</v>
      </c>
      <c r="B269" s="326"/>
      <c r="C269" s="326"/>
      <c r="D269" s="326"/>
      <c r="E269" s="326"/>
      <c r="F269" s="32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7.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1.7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347</v>
      </c>
      <c r="B308" s="332"/>
      <c r="C308" s="332"/>
      <c r="D308" s="332"/>
      <c r="E308" s="332"/>
      <c r="F308" s="333"/>
      <c r="G308" s="312" t="s">
        <v>747</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801</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742</v>
      </c>
      <c r="H310" s="303"/>
      <c r="I310" s="303"/>
      <c r="J310" s="303"/>
      <c r="K310" s="304"/>
      <c r="L310" s="305" t="s">
        <v>805</v>
      </c>
      <c r="M310" s="306"/>
      <c r="N310" s="306"/>
      <c r="O310" s="306"/>
      <c r="P310" s="306"/>
      <c r="Q310" s="306"/>
      <c r="R310" s="306"/>
      <c r="S310" s="306"/>
      <c r="T310" s="306"/>
      <c r="U310" s="306"/>
      <c r="V310" s="306"/>
      <c r="W310" s="306"/>
      <c r="X310" s="307"/>
      <c r="Y310" s="308">
        <v>266.5</v>
      </c>
      <c r="Z310" s="309"/>
      <c r="AA310" s="309"/>
      <c r="AB310" s="310"/>
      <c r="AC310" s="302" t="s">
        <v>742</v>
      </c>
      <c r="AD310" s="303"/>
      <c r="AE310" s="303"/>
      <c r="AF310" s="303"/>
      <c r="AG310" s="304"/>
      <c r="AH310" s="305" t="s">
        <v>744</v>
      </c>
      <c r="AI310" s="306"/>
      <c r="AJ310" s="306"/>
      <c r="AK310" s="306"/>
      <c r="AL310" s="306"/>
      <c r="AM310" s="306"/>
      <c r="AN310" s="306"/>
      <c r="AO310" s="306"/>
      <c r="AP310" s="306"/>
      <c r="AQ310" s="306"/>
      <c r="AR310" s="306"/>
      <c r="AS310" s="306"/>
      <c r="AT310" s="307"/>
      <c r="AU310" s="308">
        <v>76.400000000000006</v>
      </c>
      <c r="AV310" s="309"/>
      <c r="AW310" s="309"/>
      <c r="AX310" s="311"/>
    </row>
    <row r="311" spans="1:50" ht="24.75" hidden="1"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266.5</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76.400000000000006</v>
      </c>
      <c r="AV320" s="289"/>
      <c r="AW320" s="289"/>
      <c r="AX320" s="291"/>
    </row>
    <row r="321" spans="1:51" ht="24.75" customHeight="1" x14ac:dyDescent="0.15">
      <c r="A321" s="334"/>
      <c r="B321" s="335"/>
      <c r="C321" s="335"/>
      <c r="D321" s="335"/>
      <c r="E321" s="335"/>
      <c r="F321" s="336"/>
      <c r="G321" s="312" t="s">
        <v>746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1</v>
      </c>
    </row>
    <row r="322" spans="1:51" ht="24.75"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1</v>
      </c>
    </row>
    <row r="323" spans="1:51" ht="24.75" customHeight="1" x14ac:dyDescent="0.15">
      <c r="A323" s="334"/>
      <c r="B323" s="335"/>
      <c r="C323" s="335"/>
      <c r="D323" s="335"/>
      <c r="E323" s="335"/>
      <c r="F323" s="336"/>
      <c r="G323" s="302" t="s">
        <v>742</v>
      </c>
      <c r="H323" s="303"/>
      <c r="I323" s="303"/>
      <c r="J323" s="303"/>
      <c r="K323" s="304"/>
      <c r="L323" s="305" t="s">
        <v>745</v>
      </c>
      <c r="M323" s="306"/>
      <c r="N323" s="306"/>
      <c r="O323" s="306"/>
      <c r="P323" s="306"/>
      <c r="Q323" s="306"/>
      <c r="R323" s="306"/>
      <c r="S323" s="306"/>
      <c r="T323" s="306"/>
      <c r="U323" s="306"/>
      <c r="V323" s="306"/>
      <c r="W323" s="306"/>
      <c r="X323" s="307"/>
      <c r="Y323" s="308">
        <v>105.2</v>
      </c>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1</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1</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1</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1</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1</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1</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1</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1</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1</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1</v>
      </c>
    </row>
    <row r="333" spans="1:51" ht="24.75" customHeight="1" x14ac:dyDescent="0.1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105.2</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1</v>
      </c>
    </row>
    <row r="334" spans="1:51" ht="24.75" hidden="1" customHeight="1" x14ac:dyDescent="0.15">
      <c r="A334" s="334"/>
      <c r="B334" s="335"/>
      <c r="C334" s="335"/>
      <c r="D334" s="335"/>
      <c r="E334" s="335"/>
      <c r="F334" s="336"/>
      <c r="G334" s="312" t="s">
        <v>295</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296</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659</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310</v>
      </c>
      <c r="AM360" s="282"/>
      <c r="AN360" s="282"/>
      <c r="AO360" s="94" t="s">
        <v>309</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3" customHeight="1" x14ac:dyDescent="0.15">
      <c r="A366" s="245">
        <v>1</v>
      </c>
      <c r="B366" s="245">
        <v>1</v>
      </c>
      <c r="C366" s="265" t="s">
        <v>750</v>
      </c>
      <c r="D366" s="265"/>
      <c r="E366" s="265"/>
      <c r="F366" s="265"/>
      <c r="G366" s="265"/>
      <c r="H366" s="265"/>
      <c r="I366" s="265"/>
      <c r="J366" s="248">
        <v>1011105001930</v>
      </c>
      <c r="K366" s="249"/>
      <c r="L366" s="249"/>
      <c r="M366" s="249"/>
      <c r="N366" s="249"/>
      <c r="O366" s="249"/>
      <c r="P366" s="267" t="s">
        <v>751</v>
      </c>
      <c r="Q366" s="250"/>
      <c r="R366" s="250"/>
      <c r="S366" s="250"/>
      <c r="T366" s="250"/>
      <c r="U366" s="250"/>
      <c r="V366" s="250"/>
      <c r="W366" s="250"/>
      <c r="X366" s="250"/>
      <c r="Y366" s="251">
        <v>40</v>
      </c>
      <c r="Z366" s="252"/>
      <c r="AA366" s="252"/>
      <c r="AB366" s="253"/>
      <c r="AC366" s="237" t="s">
        <v>333</v>
      </c>
      <c r="AD366" s="238"/>
      <c r="AE366" s="238"/>
      <c r="AF366" s="238"/>
      <c r="AG366" s="238"/>
      <c r="AH366" s="268">
        <v>1</v>
      </c>
      <c r="AI366" s="269"/>
      <c r="AJ366" s="269"/>
      <c r="AK366" s="269"/>
      <c r="AL366" s="241">
        <v>81</v>
      </c>
      <c r="AM366" s="242"/>
      <c r="AN366" s="242"/>
      <c r="AO366" s="243"/>
      <c r="AP366" s="244" t="s">
        <v>763</v>
      </c>
      <c r="AQ366" s="244"/>
      <c r="AR366" s="244"/>
      <c r="AS366" s="244"/>
      <c r="AT366" s="244"/>
      <c r="AU366" s="244"/>
      <c r="AV366" s="244"/>
      <c r="AW366" s="244"/>
      <c r="AX366" s="244"/>
    </row>
    <row r="367" spans="1:51" ht="40.5" customHeight="1" x14ac:dyDescent="0.15">
      <c r="A367" s="245">
        <v>2</v>
      </c>
      <c r="B367" s="245">
        <v>1</v>
      </c>
      <c r="C367" s="265" t="s">
        <v>750</v>
      </c>
      <c r="D367" s="265"/>
      <c r="E367" s="265"/>
      <c r="F367" s="265"/>
      <c r="G367" s="265"/>
      <c r="H367" s="265"/>
      <c r="I367" s="265"/>
      <c r="J367" s="248">
        <v>1011105001930</v>
      </c>
      <c r="K367" s="249"/>
      <c r="L367" s="249"/>
      <c r="M367" s="249"/>
      <c r="N367" s="249"/>
      <c r="O367" s="249"/>
      <c r="P367" s="267" t="s">
        <v>752</v>
      </c>
      <c r="Q367" s="250"/>
      <c r="R367" s="250"/>
      <c r="S367" s="250"/>
      <c r="T367" s="250"/>
      <c r="U367" s="250"/>
      <c r="V367" s="250"/>
      <c r="W367" s="250"/>
      <c r="X367" s="250"/>
      <c r="Y367" s="251">
        <v>32.6</v>
      </c>
      <c r="Z367" s="252"/>
      <c r="AA367" s="252"/>
      <c r="AB367" s="253"/>
      <c r="AC367" s="237" t="s">
        <v>333</v>
      </c>
      <c r="AD367" s="238"/>
      <c r="AE367" s="238"/>
      <c r="AF367" s="238"/>
      <c r="AG367" s="238"/>
      <c r="AH367" s="268">
        <v>1</v>
      </c>
      <c r="AI367" s="269"/>
      <c r="AJ367" s="269"/>
      <c r="AK367" s="269"/>
      <c r="AL367" s="241">
        <v>94.9</v>
      </c>
      <c r="AM367" s="242"/>
      <c r="AN367" s="242"/>
      <c r="AO367" s="243"/>
      <c r="AP367" s="244" t="s">
        <v>762</v>
      </c>
      <c r="AQ367" s="244"/>
      <c r="AR367" s="244"/>
      <c r="AS367" s="244"/>
      <c r="AT367" s="244"/>
      <c r="AU367" s="244"/>
      <c r="AV367" s="244"/>
      <c r="AW367" s="244"/>
      <c r="AX367" s="244"/>
      <c r="AY367">
        <f>COUNTA($C$367)</f>
        <v>1</v>
      </c>
    </row>
    <row r="368" spans="1:51" ht="46.5" customHeight="1" x14ac:dyDescent="0.15">
      <c r="A368" s="245">
        <v>3</v>
      </c>
      <c r="B368" s="245">
        <v>1</v>
      </c>
      <c r="C368" s="265" t="s">
        <v>750</v>
      </c>
      <c r="D368" s="265"/>
      <c r="E368" s="265"/>
      <c r="F368" s="265"/>
      <c r="G368" s="265"/>
      <c r="H368" s="265"/>
      <c r="I368" s="265"/>
      <c r="J368" s="248">
        <v>1011105001930</v>
      </c>
      <c r="K368" s="249"/>
      <c r="L368" s="249"/>
      <c r="M368" s="249"/>
      <c r="N368" s="249"/>
      <c r="O368" s="249"/>
      <c r="P368" s="267" t="s">
        <v>753</v>
      </c>
      <c r="Q368" s="250"/>
      <c r="R368" s="250"/>
      <c r="S368" s="250"/>
      <c r="T368" s="250"/>
      <c r="U368" s="250"/>
      <c r="V368" s="250"/>
      <c r="W368" s="250"/>
      <c r="X368" s="250"/>
      <c r="Y368" s="251">
        <v>29.5</v>
      </c>
      <c r="Z368" s="252"/>
      <c r="AA368" s="252"/>
      <c r="AB368" s="253"/>
      <c r="AC368" s="237" t="s">
        <v>333</v>
      </c>
      <c r="AD368" s="238"/>
      <c r="AE368" s="238"/>
      <c r="AF368" s="238"/>
      <c r="AG368" s="238"/>
      <c r="AH368" s="239">
        <v>1</v>
      </c>
      <c r="AI368" s="240"/>
      <c r="AJ368" s="240"/>
      <c r="AK368" s="240"/>
      <c r="AL368" s="241">
        <v>89.1</v>
      </c>
      <c r="AM368" s="242"/>
      <c r="AN368" s="242"/>
      <c r="AO368" s="243"/>
      <c r="AP368" s="244" t="s">
        <v>762</v>
      </c>
      <c r="AQ368" s="244"/>
      <c r="AR368" s="244"/>
      <c r="AS368" s="244"/>
      <c r="AT368" s="244"/>
      <c r="AU368" s="244"/>
      <c r="AV368" s="244"/>
      <c r="AW368" s="244"/>
      <c r="AX368" s="244"/>
      <c r="AY368">
        <f>COUNTA($C$368)</f>
        <v>1</v>
      </c>
    </row>
    <row r="369" spans="1:51" ht="42.75" customHeight="1" x14ac:dyDescent="0.15">
      <c r="A369" s="245">
        <v>4</v>
      </c>
      <c r="B369" s="245">
        <v>1</v>
      </c>
      <c r="C369" s="265" t="s">
        <v>750</v>
      </c>
      <c r="D369" s="265"/>
      <c r="E369" s="265"/>
      <c r="F369" s="265"/>
      <c r="G369" s="265"/>
      <c r="H369" s="265"/>
      <c r="I369" s="265"/>
      <c r="J369" s="248">
        <v>1011105001930</v>
      </c>
      <c r="K369" s="249"/>
      <c r="L369" s="249"/>
      <c r="M369" s="249"/>
      <c r="N369" s="249"/>
      <c r="O369" s="249"/>
      <c r="P369" s="267" t="s">
        <v>754</v>
      </c>
      <c r="Q369" s="250"/>
      <c r="R369" s="250"/>
      <c r="S369" s="250"/>
      <c r="T369" s="250"/>
      <c r="U369" s="250"/>
      <c r="V369" s="250"/>
      <c r="W369" s="250"/>
      <c r="X369" s="250"/>
      <c r="Y369" s="251">
        <v>29</v>
      </c>
      <c r="Z369" s="252"/>
      <c r="AA369" s="252"/>
      <c r="AB369" s="253"/>
      <c r="AC369" s="237" t="s">
        <v>333</v>
      </c>
      <c r="AD369" s="238"/>
      <c r="AE369" s="238"/>
      <c r="AF369" s="238"/>
      <c r="AG369" s="238"/>
      <c r="AH369" s="239">
        <v>1</v>
      </c>
      <c r="AI369" s="240"/>
      <c r="AJ369" s="240"/>
      <c r="AK369" s="240"/>
      <c r="AL369" s="241">
        <v>56.5</v>
      </c>
      <c r="AM369" s="242"/>
      <c r="AN369" s="242"/>
      <c r="AO369" s="243"/>
      <c r="AP369" s="244" t="s">
        <v>762</v>
      </c>
      <c r="AQ369" s="244"/>
      <c r="AR369" s="244"/>
      <c r="AS369" s="244"/>
      <c r="AT369" s="244"/>
      <c r="AU369" s="244"/>
      <c r="AV369" s="244"/>
      <c r="AW369" s="244"/>
      <c r="AX369" s="244"/>
      <c r="AY369">
        <f>COUNTA($C$369)</f>
        <v>1</v>
      </c>
    </row>
    <row r="370" spans="1:51" ht="30" customHeight="1" x14ac:dyDescent="0.15">
      <c r="A370" s="245">
        <v>5</v>
      </c>
      <c r="B370" s="245">
        <v>1</v>
      </c>
      <c r="C370" s="265" t="s">
        <v>750</v>
      </c>
      <c r="D370" s="265"/>
      <c r="E370" s="265"/>
      <c r="F370" s="265"/>
      <c r="G370" s="265"/>
      <c r="H370" s="265"/>
      <c r="I370" s="265"/>
      <c r="J370" s="248">
        <v>1011105001930</v>
      </c>
      <c r="K370" s="249"/>
      <c r="L370" s="249"/>
      <c r="M370" s="249"/>
      <c r="N370" s="249"/>
      <c r="O370" s="249"/>
      <c r="P370" s="267" t="s">
        <v>755</v>
      </c>
      <c r="Q370" s="250"/>
      <c r="R370" s="250"/>
      <c r="S370" s="250"/>
      <c r="T370" s="250"/>
      <c r="U370" s="250"/>
      <c r="V370" s="250"/>
      <c r="W370" s="250"/>
      <c r="X370" s="250"/>
      <c r="Y370" s="251">
        <v>26</v>
      </c>
      <c r="Z370" s="252"/>
      <c r="AA370" s="252"/>
      <c r="AB370" s="253"/>
      <c r="AC370" s="237" t="s">
        <v>333</v>
      </c>
      <c r="AD370" s="238"/>
      <c r="AE370" s="238"/>
      <c r="AF370" s="238"/>
      <c r="AG370" s="238"/>
      <c r="AH370" s="239">
        <v>1</v>
      </c>
      <c r="AI370" s="240"/>
      <c r="AJ370" s="240"/>
      <c r="AK370" s="240"/>
      <c r="AL370" s="241">
        <v>85.8</v>
      </c>
      <c r="AM370" s="242"/>
      <c r="AN370" s="242"/>
      <c r="AO370" s="243"/>
      <c r="AP370" s="244" t="s">
        <v>762</v>
      </c>
      <c r="AQ370" s="244"/>
      <c r="AR370" s="244"/>
      <c r="AS370" s="244"/>
      <c r="AT370" s="244"/>
      <c r="AU370" s="244"/>
      <c r="AV370" s="244"/>
      <c r="AW370" s="244"/>
      <c r="AX370" s="244"/>
      <c r="AY370">
        <f>COUNTA($C$370)</f>
        <v>1</v>
      </c>
    </row>
    <row r="371" spans="1:51" ht="46.5" customHeight="1" x14ac:dyDescent="0.15">
      <c r="A371" s="245">
        <v>6</v>
      </c>
      <c r="B371" s="245">
        <v>1</v>
      </c>
      <c r="C371" s="265" t="s">
        <v>750</v>
      </c>
      <c r="D371" s="265"/>
      <c r="E371" s="265"/>
      <c r="F371" s="265"/>
      <c r="G371" s="265"/>
      <c r="H371" s="265"/>
      <c r="I371" s="265"/>
      <c r="J371" s="248">
        <v>1011105001930</v>
      </c>
      <c r="K371" s="249"/>
      <c r="L371" s="249"/>
      <c r="M371" s="249"/>
      <c r="N371" s="249"/>
      <c r="O371" s="249"/>
      <c r="P371" s="267" t="s">
        <v>756</v>
      </c>
      <c r="Q371" s="250"/>
      <c r="R371" s="250"/>
      <c r="S371" s="250"/>
      <c r="T371" s="250"/>
      <c r="U371" s="250"/>
      <c r="V371" s="250"/>
      <c r="W371" s="250"/>
      <c r="X371" s="250"/>
      <c r="Y371" s="251">
        <v>24.5</v>
      </c>
      <c r="Z371" s="252"/>
      <c r="AA371" s="252"/>
      <c r="AB371" s="253"/>
      <c r="AC371" s="237" t="s">
        <v>333</v>
      </c>
      <c r="AD371" s="238"/>
      <c r="AE371" s="238"/>
      <c r="AF371" s="238"/>
      <c r="AG371" s="238"/>
      <c r="AH371" s="239">
        <v>1</v>
      </c>
      <c r="AI371" s="240"/>
      <c r="AJ371" s="240"/>
      <c r="AK371" s="240"/>
      <c r="AL371" s="241">
        <v>65</v>
      </c>
      <c r="AM371" s="242"/>
      <c r="AN371" s="242"/>
      <c r="AO371" s="243"/>
      <c r="AP371" s="244" t="s">
        <v>762</v>
      </c>
      <c r="AQ371" s="244"/>
      <c r="AR371" s="244"/>
      <c r="AS371" s="244"/>
      <c r="AT371" s="244"/>
      <c r="AU371" s="244"/>
      <c r="AV371" s="244"/>
      <c r="AW371" s="244"/>
      <c r="AX371" s="244"/>
      <c r="AY371">
        <f>COUNTA($C$371)</f>
        <v>1</v>
      </c>
    </row>
    <row r="372" spans="1:51" ht="45.75" customHeight="1" x14ac:dyDescent="0.15">
      <c r="A372" s="245">
        <v>7</v>
      </c>
      <c r="B372" s="245">
        <v>1</v>
      </c>
      <c r="C372" s="265" t="s">
        <v>750</v>
      </c>
      <c r="D372" s="265"/>
      <c r="E372" s="265"/>
      <c r="F372" s="265"/>
      <c r="G372" s="265"/>
      <c r="H372" s="265"/>
      <c r="I372" s="265"/>
      <c r="J372" s="248">
        <v>1011105001930</v>
      </c>
      <c r="K372" s="249"/>
      <c r="L372" s="249"/>
      <c r="M372" s="249"/>
      <c r="N372" s="249"/>
      <c r="O372" s="249"/>
      <c r="P372" s="267" t="s">
        <v>757</v>
      </c>
      <c r="Q372" s="250"/>
      <c r="R372" s="250"/>
      <c r="S372" s="250"/>
      <c r="T372" s="250"/>
      <c r="U372" s="250"/>
      <c r="V372" s="250"/>
      <c r="W372" s="250"/>
      <c r="X372" s="250"/>
      <c r="Y372" s="251">
        <v>20.6</v>
      </c>
      <c r="Z372" s="252"/>
      <c r="AA372" s="252"/>
      <c r="AB372" s="253"/>
      <c r="AC372" s="237" t="s">
        <v>333</v>
      </c>
      <c r="AD372" s="238"/>
      <c r="AE372" s="238"/>
      <c r="AF372" s="238"/>
      <c r="AG372" s="238"/>
      <c r="AH372" s="239">
        <v>1</v>
      </c>
      <c r="AI372" s="240"/>
      <c r="AJ372" s="240"/>
      <c r="AK372" s="240"/>
      <c r="AL372" s="241">
        <v>79</v>
      </c>
      <c r="AM372" s="242"/>
      <c r="AN372" s="242"/>
      <c r="AO372" s="243"/>
      <c r="AP372" s="244" t="s">
        <v>762</v>
      </c>
      <c r="AQ372" s="244"/>
      <c r="AR372" s="244"/>
      <c r="AS372" s="244"/>
      <c r="AT372" s="244"/>
      <c r="AU372" s="244"/>
      <c r="AV372" s="244"/>
      <c r="AW372" s="244"/>
      <c r="AX372" s="244"/>
      <c r="AY372">
        <f>COUNTA($C$372)</f>
        <v>1</v>
      </c>
    </row>
    <row r="373" spans="1:51" ht="33.75" customHeight="1" x14ac:dyDescent="0.15">
      <c r="A373" s="245">
        <v>8</v>
      </c>
      <c r="B373" s="245">
        <v>1</v>
      </c>
      <c r="C373" s="265" t="s">
        <v>750</v>
      </c>
      <c r="D373" s="265"/>
      <c r="E373" s="265"/>
      <c r="F373" s="265"/>
      <c r="G373" s="265"/>
      <c r="H373" s="265"/>
      <c r="I373" s="265"/>
      <c r="J373" s="248">
        <v>1011105001930</v>
      </c>
      <c r="K373" s="249"/>
      <c r="L373" s="249"/>
      <c r="M373" s="249"/>
      <c r="N373" s="249"/>
      <c r="O373" s="249"/>
      <c r="P373" s="267" t="s">
        <v>758</v>
      </c>
      <c r="Q373" s="250"/>
      <c r="R373" s="250"/>
      <c r="S373" s="250"/>
      <c r="T373" s="250"/>
      <c r="U373" s="250"/>
      <c r="V373" s="250"/>
      <c r="W373" s="250"/>
      <c r="X373" s="250"/>
      <c r="Y373" s="251">
        <v>19.8</v>
      </c>
      <c r="Z373" s="252"/>
      <c r="AA373" s="252"/>
      <c r="AB373" s="253"/>
      <c r="AC373" s="237" t="s">
        <v>333</v>
      </c>
      <c r="AD373" s="238"/>
      <c r="AE373" s="238"/>
      <c r="AF373" s="238"/>
      <c r="AG373" s="238"/>
      <c r="AH373" s="239">
        <v>1</v>
      </c>
      <c r="AI373" s="240"/>
      <c r="AJ373" s="240"/>
      <c r="AK373" s="240"/>
      <c r="AL373" s="241">
        <v>84.2</v>
      </c>
      <c r="AM373" s="242"/>
      <c r="AN373" s="242"/>
      <c r="AO373" s="243"/>
      <c r="AP373" s="244" t="s">
        <v>762</v>
      </c>
      <c r="AQ373" s="244"/>
      <c r="AR373" s="244"/>
      <c r="AS373" s="244"/>
      <c r="AT373" s="244"/>
      <c r="AU373" s="244"/>
      <c r="AV373" s="244"/>
      <c r="AW373" s="244"/>
      <c r="AX373" s="244"/>
      <c r="AY373">
        <f>COUNTA($C$373)</f>
        <v>1</v>
      </c>
    </row>
    <row r="374" spans="1:51" ht="33.75" customHeight="1" x14ac:dyDescent="0.15">
      <c r="A374" s="245">
        <v>9</v>
      </c>
      <c r="B374" s="245">
        <v>1</v>
      </c>
      <c r="C374" s="265" t="s">
        <v>750</v>
      </c>
      <c r="D374" s="265"/>
      <c r="E374" s="265"/>
      <c r="F374" s="265"/>
      <c r="G374" s="265"/>
      <c r="H374" s="265"/>
      <c r="I374" s="265"/>
      <c r="J374" s="248">
        <v>1011105001930</v>
      </c>
      <c r="K374" s="249"/>
      <c r="L374" s="249"/>
      <c r="M374" s="249"/>
      <c r="N374" s="249"/>
      <c r="O374" s="249"/>
      <c r="P374" s="267" t="s">
        <v>759</v>
      </c>
      <c r="Q374" s="250"/>
      <c r="R374" s="250"/>
      <c r="S374" s="250"/>
      <c r="T374" s="250"/>
      <c r="U374" s="250"/>
      <c r="V374" s="250"/>
      <c r="W374" s="250"/>
      <c r="X374" s="250"/>
      <c r="Y374" s="251">
        <v>17.7</v>
      </c>
      <c r="Z374" s="252"/>
      <c r="AA374" s="252"/>
      <c r="AB374" s="253"/>
      <c r="AC374" s="237" t="s">
        <v>333</v>
      </c>
      <c r="AD374" s="238"/>
      <c r="AE374" s="238"/>
      <c r="AF374" s="238"/>
      <c r="AG374" s="238"/>
      <c r="AH374" s="239">
        <v>1</v>
      </c>
      <c r="AI374" s="240"/>
      <c r="AJ374" s="240"/>
      <c r="AK374" s="240"/>
      <c r="AL374" s="241">
        <v>92</v>
      </c>
      <c r="AM374" s="242"/>
      <c r="AN374" s="242"/>
      <c r="AO374" s="243"/>
      <c r="AP374" s="244" t="s">
        <v>762</v>
      </c>
      <c r="AQ374" s="244"/>
      <c r="AR374" s="244"/>
      <c r="AS374" s="244"/>
      <c r="AT374" s="244"/>
      <c r="AU374" s="244"/>
      <c r="AV374" s="244"/>
      <c r="AW374" s="244"/>
      <c r="AX374" s="244"/>
      <c r="AY374">
        <f>COUNTA($C$374)</f>
        <v>1</v>
      </c>
    </row>
    <row r="375" spans="1:51" ht="46.5" customHeight="1" x14ac:dyDescent="0.15">
      <c r="A375" s="245">
        <v>10</v>
      </c>
      <c r="B375" s="245">
        <v>1</v>
      </c>
      <c r="C375" s="265" t="s">
        <v>750</v>
      </c>
      <c r="D375" s="265"/>
      <c r="E375" s="265"/>
      <c r="F375" s="265"/>
      <c r="G375" s="265"/>
      <c r="H375" s="265"/>
      <c r="I375" s="265"/>
      <c r="J375" s="248">
        <v>1011105001930</v>
      </c>
      <c r="K375" s="249"/>
      <c r="L375" s="249"/>
      <c r="M375" s="249"/>
      <c r="N375" s="249"/>
      <c r="O375" s="249"/>
      <c r="P375" s="267" t="s">
        <v>760</v>
      </c>
      <c r="Q375" s="250"/>
      <c r="R375" s="250"/>
      <c r="S375" s="250"/>
      <c r="T375" s="250"/>
      <c r="U375" s="250"/>
      <c r="V375" s="250"/>
      <c r="W375" s="250"/>
      <c r="X375" s="250"/>
      <c r="Y375" s="251">
        <v>14.8</v>
      </c>
      <c r="Z375" s="252"/>
      <c r="AA375" s="252"/>
      <c r="AB375" s="253"/>
      <c r="AC375" s="237" t="s">
        <v>333</v>
      </c>
      <c r="AD375" s="238"/>
      <c r="AE375" s="238"/>
      <c r="AF375" s="238"/>
      <c r="AG375" s="238"/>
      <c r="AH375" s="239">
        <v>1</v>
      </c>
      <c r="AI375" s="240"/>
      <c r="AJ375" s="240"/>
      <c r="AK375" s="240"/>
      <c r="AL375" s="241">
        <v>89.9</v>
      </c>
      <c r="AM375" s="242"/>
      <c r="AN375" s="242"/>
      <c r="AO375" s="243"/>
      <c r="AP375" s="244" t="s">
        <v>762</v>
      </c>
      <c r="AQ375" s="244"/>
      <c r="AR375" s="244"/>
      <c r="AS375" s="244"/>
      <c r="AT375" s="244"/>
      <c r="AU375" s="244"/>
      <c r="AV375" s="244"/>
      <c r="AW375" s="244"/>
      <c r="AX375" s="244"/>
      <c r="AY375">
        <f>COUNTA($C$375)</f>
        <v>1</v>
      </c>
    </row>
    <row r="376" spans="1:51" ht="46.5" customHeight="1" x14ac:dyDescent="0.15">
      <c r="A376" s="245">
        <v>11</v>
      </c>
      <c r="B376" s="245">
        <v>1</v>
      </c>
      <c r="C376" s="265" t="s">
        <v>750</v>
      </c>
      <c r="D376" s="265"/>
      <c r="E376" s="265"/>
      <c r="F376" s="265"/>
      <c r="G376" s="265"/>
      <c r="H376" s="265"/>
      <c r="I376" s="265"/>
      <c r="J376" s="248">
        <v>1011105001930</v>
      </c>
      <c r="K376" s="249"/>
      <c r="L376" s="249"/>
      <c r="M376" s="249"/>
      <c r="N376" s="249"/>
      <c r="O376" s="249"/>
      <c r="P376" s="267" t="s">
        <v>761</v>
      </c>
      <c r="Q376" s="250"/>
      <c r="R376" s="250"/>
      <c r="S376" s="250"/>
      <c r="T376" s="250"/>
      <c r="U376" s="250"/>
      <c r="V376" s="250"/>
      <c r="W376" s="250"/>
      <c r="X376" s="250"/>
      <c r="Y376" s="251">
        <v>12</v>
      </c>
      <c r="Z376" s="252"/>
      <c r="AA376" s="252"/>
      <c r="AB376" s="253"/>
      <c r="AC376" s="237" t="s">
        <v>333</v>
      </c>
      <c r="AD376" s="238"/>
      <c r="AE376" s="238"/>
      <c r="AF376" s="238"/>
      <c r="AG376" s="238"/>
      <c r="AH376" s="239">
        <v>1</v>
      </c>
      <c r="AI376" s="240"/>
      <c r="AJ376" s="240"/>
      <c r="AK376" s="240"/>
      <c r="AL376" s="241">
        <v>79.400000000000006</v>
      </c>
      <c r="AM376" s="242"/>
      <c r="AN376" s="242"/>
      <c r="AO376" s="243"/>
      <c r="AP376" s="244" t="s">
        <v>762</v>
      </c>
      <c r="AQ376" s="244"/>
      <c r="AR376" s="244"/>
      <c r="AS376" s="244"/>
      <c r="AT376" s="244"/>
      <c r="AU376" s="244"/>
      <c r="AV376" s="244"/>
      <c r="AW376" s="244"/>
      <c r="AX376" s="244"/>
      <c r="AY376">
        <f>COUNTA($C$376)</f>
        <v>1</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764</v>
      </c>
      <c r="D399" s="265"/>
      <c r="E399" s="265"/>
      <c r="F399" s="265"/>
      <c r="G399" s="265"/>
      <c r="H399" s="265"/>
      <c r="I399" s="265"/>
      <c r="J399" s="248">
        <v>1010405010435</v>
      </c>
      <c r="K399" s="249"/>
      <c r="L399" s="249"/>
      <c r="M399" s="249"/>
      <c r="N399" s="249"/>
      <c r="O399" s="249"/>
      <c r="P399" s="267" t="s">
        <v>743</v>
      </c>
      <c r="Q399" s="250"/>
      <c r="R399" s="250"/>
      <c r="S399" s="250"/>
      <c r="T399" s="250"/>
      <c r="U399" s="250"/>
      <c r="V399" s="250"/>
      <c r="W399" s="250"/>
      <c r="X399" s="250"/>
      <c r="Y399" s="251">
        <v>51.7</v>
      </c>
      <c r="Z399" s="252"/>
      <c r="AA399" s="252"/>
      <c r="AB399" s="253"/>
      <c r="AC399" s="237" t="s">
        <v>333</v>
      </c>
      <c r="AD399" s="238"/>
      <c r="AE399" s="238"/>
      <c r="AF399" s="238"/>
      <c r="AG399" s="238"/>
      <c r="AH399" s="268">
        <v>3</v>
      </c>
      <c r="AI399" s="269"/>
      <c r="AJ399" s="269"/>
      <c r="AK399" s="269"/>
      <c r="AL399" s="241">
        <v>87.2</v>
      </c>
      <c r="AM399" s="242"/>
      <c r="AN399" s="242"/>
      <c r="AO399" s="243"/>
      <c r="AP399" s="244" t="s">
        <v>783</v>
      </c>
      <c r="AQ399" s="244"/>
      <c r="AR399" s="244"/>
      <c r="AS399" s="244"/>
      <c r="AT399" s="244"/>
      <c r="AU399" s="244"/>
      <c r="AV399" s="244"/>
      <c r="AW399" s="244"/>
      <c r="AX399" s="244"/>
      <c r="AY399">
        <f>$AY$396</f>
        <v>1</v>
      </c>
    </row>
    <row r="400" spans="1:51" ht="44.25" customHeight="1" x14ac:dyDescent="0.15">
      <c r="A400" s="245">
        <v>2</v>
      </c>
      <c r="B400" s="245">
        <v>1</v>
      </c>
      <c r="C400" s="266" t="s">
        <v>766</v>
      </c>
      <c r="D400" s="265"/>
      <c r="E400" s="265"/>
      <c r="F400" s="265"/>
      <c r="G400" s="265"/>
      <c r="H400" s="265"/>
      <c r="I400" s="265"/>
      <c r="J400" s="248">
        <v>2010005018547</v>
      </c>
      <c r="K400" s="249"/>
      <c r="L400" s="249"/>
      <c r="M400" s="249"/>
      <c r="N400" s="249"/>
      <c r="O400" s="249"/>
      <c r="P400" s="267" t="s">
        <v>765</v>
      </c>
      <c r="Q400" s="250"/>
      <c r="R400" s="250"/>
      <c r="S400" s="250"/>
      <c r="T400" s="250"/>
      <c r="U400" s="250"/>
      <c r="V400" s="250"/>
      <c r="W400" s="250"/>
      <c r="X400" s="250"/>
      <c r="Y400" s="251">
        <v>37.5</v>
      </c>
      <c r="Z400" s="252"/>
      <c r="AA400" s="252"/>
      <c r="AB400" s="253"/>
      <c r="AC400" s="237" t="s">
        <v>338</v>
      </c>
      <c r="AD400" s="238"/>
      <c r="AE400" s="238"/>
      <c r="AF400" s="238"/>
      <c r="AG400" s="238"/>
      <c r="AH400" s="268">
        <v>1</v>
      </c>
      <c r="AI400" s="269"/>
      <c r="AJ400" s="269"/>
      <c r="AK400" s="269"/>
      <c r="AL400" s="241">
        <v>93.2</v>
      </c>
      <c r="AM400" s="242"/>
      <c r="AN400" s="242"/>
      <c r="AO400" s="243"/>
      <c r="AP400" s="244" t="s">
        <v>783</v>
      </c>
      <c r="AQ400" s="244"/>
      <c r="AR400" s="244"/>
      <c r="AS400" s="244"/>
      <c r="AT400" s="244"/>
      <c r="AU400" s="244"/>
      <c r="AV400" s="244"/>
      <c r="AW400" s="244"/>
      <c r="AX400" s="244"/>
      <c r="AY400">
        <f>COUNTA($C$400)</f>
        <v>1</v>
      </c>
    </row>
    <row r="401" spans="1:51" ht="44.25" customHeight="1" x14ac:dyDescent="0.15">
      <c r="A401" s="245">
        <v>3</v>
      </c>
      <c r="B401" s="245">
        <v>1</v>
      </c>
      <c r="C401" s="266" t="s">
        <v>764</v>
      </c>
      <c r="D401" s="265"/>
      <c r="E401" s="265"/>
      <c r="F401" s="265"/>
      <c r="G401" s="265"/>
      <c r="H401" s="265"/>
      <c r="I401" s="265"/>
      <c r="J401" s="248">
        <v>1010405010435</v>
      </c>
      <c r="K401" s="249"/>
      <c r="L401" s="249"/>
      <c r="M401" s="249"/>
      <c r="N401" s="249"/>
      <c r="O401" s="249"/>
      <c r="P401" s="267" t="s">
        <v>748</v>
      </c>
      <c r="Q401" s="250"/>
      <c r="R401" s="250"/>
      <c r="S401" s="250"/>
      <c r="T401" s="250"/>
      <c r="U401" s="250"/>
      <c r="V401" s="250"/>
      <c r="W401" s="250"/>
      <c r="X401" s="250"/>
      <c r="Y401" s="251">
        <v>14.4</v>
      </c>
      <c r="Z401" s="252"/>
      <c r="AA401" s="252"/>
      <c r="AB401" s="253"/>
      <c r="AC401" s="237" t="s">
        <v>333</v>
      </c>
      <c r="AD401" s="238"/>
      <c r="AE401" s="238"/>
      <c r="AF401" s="238"/>
      <c r="AG401" s="238"/>
      <c r="AH401" s="239">
        <v>1</v>
      </c>
      <c r="AI401" s="240"/>
      <c r="AJ401" s="240"/>
      <c r="AK401" s="240"/>
      <c r="AL401" s="241">
        <v>89</v>
      </c>
      <c r="AM401" s="242"/>
      <c r="AN401" s="242"/>
      <c r="AO401" s="243"/>
      <c r="AP401" s="244" t="s">
        <v>783</v>
      </c>
      <c r="AQ401" s="244"/>
      <c r="AR401" s="244"/>
      <c r="AS401" s="244"/>
      <c r="AT401" s="244"/>
      <c r="AU401" s="244"/>
      <c r="AV401" s="244"/>
      <c r="AW401" s="244"/>
      <c r="AX401" s="244"/>
      <c r="AY401">
        <f>COUNTA($C$401)</f>
        <v>1</v>
      </c>
    </row>
    <row r="402" spans="1:51" ht="48" customHeight="1" x14ac:dyDescent="0.15">
      <c r="A402" s="245">
        <v>4</v>
      </c>
      <c r="B402" s="245">
        <v>1</v>
      </c>
      <c r="C402" s="266" t="s">
        <v>767</v>
      </c>
      <c r="D402" s="265"/>
      <c r="E402" s="265"/>
      <c r="F402" s="265"/>
      <c r="G402" s="265"/>
      <c r="H402" s="265"/>
      <c r="I402" s="265"/>
      <c r="J402" s="248">
        <v>4010005004660</v>
      </c>
      <c r="K402" s="249"/>
      <c r="L402" s="249"/>
      <c r="M402" s="249"/>
      <c r="N402" s="249"/>
      <c r="O402" s="249"/>
      <c r="P402" s="267" t="s">
        <v>768</v>
      </c>
      <c r="Q402" s="250"/>
      <c r="R402" s="250"/>
      <c r="S402" s="250"/>
      <c r="T402" s="250"/>
      <c r="U402" s="250"/>
      <c r="V402" s="250"/>
      <c r="W402" s="250"/>
      <c r="X402" s="250"/>
      <c r="Y402" s="251">
        <v>13</v>
      </c>
      <c r="Z402" s="252"/>
      <c r="AA402" s="252"/>
      <c r="AB402" s="253"/>
      <c r="AC402" s="237" t="s">
        <v>333</v>
      </c>
      <c r="AD402" s="238"/>
      <c r="AE402" s="238"/>
      <c r="AF402" s="238"/>
      <c r="AG402" s="238"/>
      <c r="AH402" s="239">
        <v>1</v>
      </c>
      <c r="AI402" s="240"/>
      <c r="AJ402" s="240"/>
      <c r="AK402" s="240"/>
      <c r="AL402" s="241">
        <v>88.4</v>
      </c>
      <c r="AM402" s="242"/>
      <c r="AN402" s="242"/>
      <c r="AO402" s="243"/>
      <c r="AP402" s="244" t="s">
        <v>783</v>
      </c>
      <c r="AQ402" s="244"/>
      <c r="AR402" s="244"/>
      <c r="AS402" s="244"/>
      <c r="AT402" s="244"/>
      <c r="AU402" s="244"/>
      <c r="AV402" s="244"/>
      <c r="AW402" s="244"/>
      <c r="AX402" s="244"/>
      <c r="AY402">
        <f>COUNTA($C$402)</f>
        <v>1</v>
      </c>
    </row>
    <row r="403" spans="1:51" ht="30" customHeight="1" x14ac:dyDescent="0.15">
      <c r="A403" s="245">
        <v>5</v>
      </c>
      <c r="B403" s="245">
        <v>1</v>
      </c>
      <c r="C403" s="266" t="s">
        <v>769</v>
      </c>
      <c r="D403" s="265"/>
      <c r="E403" s="265"/>
      <c r="F403" s="265"/>
      <c r="G403" s="265"/>
      <c r="H403" s="265"/>
      <c r="I403" s="265"/>
      <c r="J403" s="248">
        <v>1010405010435</v>
      </c>
      <c r="K403" s="249"/>
      <c r="L403" s="249"/>
      <c r="M403" s="249"/>
      <c r="N403" s="249"/>
      <c r="O403" s="249"/>
      <c r="P403" s="267" t="s">
        <v>749</v>
      </c>
      <c r="Q403" s="250"/>
      <c r="R403" s="250"/>
      <c r="S403" s="250"/>
      <c r="T403" s="250"/>
      <c r="U403" s="250"/>
      <c r="V403" s="250"/>
      <c r="W403" s="250"/>
      <c r="X403" s="250"/>
      <c r="Y403" s="251">
        <v>10.3</v>
      </c>
      <c r="Z403" s="252"/>
      <c r="AA403" s="252"/>
      <c r="AB403" s="253"/>
      <c r="AC403" s="237" t="s">
        <v>333</v>
      </c>
      <c r="AD403" s="238"/>
      <c r="AE403" s="238"/>
      <c r="AF403" s="238"/>
      <c r="AG403" s="238"/>
      <c r="AH403" s="239">
        <v>1</v>
      </c>
      <c r="AI403" s="240"/>
      <c r="AJ403" s="240"/>
      <c r="AK403" s="240"/>
      <c r="AL403" s="241">
        <v>97.4</v>
      </c>
      <c r="AM403" s="242"/>
      <c r="AN403" s="242"/>
      <c r="AO403" s="243"/>
      <c r="AP403" s="244" t="s">
        <v>783</v>
      </c>
      <c r="AQ403" s="244"/>
      <c r="AR403" s="244"/>
      <c r="AS403" s="244"/>
      <c r="AT403" s="244"/>
      <c r="AU403" s="244"/>
      <c r="AV403" s="244"/>
      <c r="AW403" s="244"/>
      <c r="AX403" s="244"/>
      <c r="AY403">
        <f>COUNTA($C$403)</f>
        <v>1</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2.75" customHeight="1" x14ac:dyDescent="0.15">
      <c r="A432" s="245">
        <v>1</v>
      </c>
      <c r="B432" s="245">
        <v>1</v>
      </c>
      <c r="C432" s="266" t="s">
        <v>770</v>
      </c>
      <c r="D432" s="265"/>
      <c r="E432" s="265"/>
      <c r="F432" s="265"/>
      <c r="G432" s="265"/>
      <c r="H432" s="265"/>
      <c r="I432" s="265"/>
      <c r="J432" s="248">
        <v>9010001027685</v>
      </c>
      <c r="K432" s="249"/>
      <c r="L432" s="249"/>
      <c r="M432" s="249"/>
      <c r="N432" s="249"/>
      <c r="O432" s="249"/>
      <c r="P432" s="267" t="s">
        <v>745</v>
      </c>
      <c r="Q432" s="250"/>
      <c r="R432" s="250"/>
      <c r="S432" s="250"/>
      <c r="T432" s="250"/>
      <c r="U432" s="250"/>
      <c r="V432" s="250"/>
      <c r="W432" s="250"/>
      <c r="X432" s="250"/>
      <c r="Y432" s="251">
        <v>105.2</v>
      </c>
      <c r="Z432" s="252"/>
      <c r="AA432" s="252"/>
      <c r="AB432" s="253"/>
      <c r="AC432" s="237" t="s">
        <v>333</v>
      </c>
      <c r="AD432" s="238"/>
      <c r="AE432" s="238"/>
      <c r="AF432" s="238"/>
      <c r="AG432" s="238"/>
      <c r="AH432" s="268">
        <v>1</v>
      </c>
      <c r="AI432" s="269"/>
      <c r="AJ432" s="269"/>
      <c r="AK432" s="269"/>
      <c r="AL432" s="241">
        <v>95.6</v>
      </c>
      <c r="AM432" s="242"/>
      <c r="AN432" s="242"/>
      <c r="AO432" s="243"/>
      <c r="AP432" s="244" t="s">
        <v>762</v>
      </c>
      <c r="AQ432" s="244"/>
      <c r="AR432" s="244"/>
      <c r="AS432" s="244"/>
      <c r="AT432" s="244"/>
      <c r="AU432" s="244"/>
      <c r="AV432" s="244"/>
      <c r="AW432" s="244"/>
      <c r="AX432" s="244"/>
      <c r="AY432">
        <f>$AY$429</f>
        <v>1</v>
      </c>
    </row>
    <row r="433" spans="1:51" ht="45" customHeight="1" x14ac:dyDescent="0.15">
      <c r="A433" s="245">
        <v>2</v>
      </c>
      <c r="B433" s="245">
        <v>1</v>
      </c>
      <c r="C433" s="266" t="s">
        <v>772</v>
      </c>
      <c r="D433" s="265"/>
      <c r="E433" s="265"/>
      <c r="F433" s="265"/>
      <c r="G433" s="265"/>
      <c r="H433" s="265"/>
      <c r="I433" s="265"/>
      <c r="J433" s="248">
        <v>1010401023102</v>
      </c>
      <c r="K433" s="249"/>
      <c r="L433" s="249"/>
      <c r="M433" s="249"/>
      <c r="N433" s="249"/>
      <c r="O433" s="249"/>
      <c r="P433" s="267" t="s">
        <v>771</v>
      </c>
      <c r="Q433" s="250"/>
      <c r="R433" s="250"/>
      <c r="S433" s="250"/>
      <c r="T433" s="250"/>
      <c r="U433" s="250"/>
      <c r="V433" s="250"/>
      <c r="W433" s="250"/>
      <c r="X433" s="250"/>
      <c r="Y433" s="251">
        <v>49.5</v>
      </c>
      <c r="Z433" s="252"/>
      <c r="AA433" s="252"/>
      <c r="AB433" s="253"/>
      <c r="AC433" s="237" t="s">
        <v>337</v>
      </c>
      <c r="AD433" s="238"/>
      <c r="AE433" s="238"/>
      <c r="AF433" s="238"/>
      <c r="AG433" s="238"/>
      <c r="AH433" s="268">
        <v>4</v>
      </c>
      <c r="AI433" s="269"/>
      <c r="AJ433" s="269"/>
      <c r="AK433" s="269"/>
      <c r="AL433" s="241">
        <v>99.8</v>
      </c>
      <c r="AM433" s="242"/>
      <c r="AN433" s="242"/>
      <c r="AO433" s="243"/>
      <c r="AP433" s="244" t="s">
        <v>762</v>
      </c>
      <c r="AQ433" s="244"/>
      <c r="AR433" s="244"/>
      <c r="AS433" s="244"/>
      <c r="AT433" s="244"/>
      <c r="AU433" s="244"/>
      <c r="AV433" s="244"/>
      <c r="AW433" s="244"/>
      <c r="AX433" s="244"/>
      <c r="AY433">
        <f>COUNTA($C$433)</f>
        <v>1</v>
      </c>
    </row>
    <row r="434" spans="1:51" ht="36.75" customHeight="1" x14ac:dyDescent="0.15">
      <c r="A434" s="245">
        <v>3</v>
      </c>
      <c r="B434" s="245">
        <v>1</v>
      </c>
      <c r="C434" s="266" t="s">
        <v>772</v>
      </c>
      <c r="D434" s="265"/>
      <c r="E434" s="265"/>
      <c r="F434" s="265"/>
      <c r="G434" s="265"/>
      <c r="H434" s="265"/>
      <c r="I434" s="265"/>
      <c r="J434" s="248">
        <v>1010401023102</v>
      </c>
      <c r="K434" s="249"/>
      <c r="L434" s="249"/>
      <c r="M434" s="249"/>
      <c r="N434" s="249"/>
      <c r="O434" s="249"/>
      <c r="P434" s="267" t="s">
        <v>773</v>
      </c>
      <c r="Q434" s="250"/>
      <c r="R434" s="250"/>
      <c r="S434" s="250"/>
      <c r="T434" s="250"/>
      <c r="U434" s="250"/>
      <c r="V434" s="250"/>
      <c r="W434" s="250"/>
      <c r="X434" s="250"/>
      <c r="Y434" s="251">
        <v>21.8</v>
      </c>
      <c r="Z434" s="252"/>
      <c r="AA434" s="252"/>
      <c r="AB434" s="253"/>
      <c r="AC434" s="237" t="s">
        <v>333</v>
      </c>
      <c r="AD434" s="238"/>
      <c r="AE434" s="238"/>
      <c r="AF434" s="238"/>
      <c r="AG434" s="238"/>
      <c r="AH434" s="239">
        <v>2</v>
      </c>
      <c r="AI434" s="240"/>
      <c r="AJ434" s="240"/>
      <c r="AK434" s="240"/>
      <c r="AL434" s="241">
        <v>70.8</v>
      </c>
      <c r="AM434" s="242"/>
      <c r="AN434" s="242"/>
      <c r="AO434" s="243"/>
      <c r="AP434" s="244" t="s">
        <v>762</v>
      </c>
      <c r="AQ434" s="244"/>
      <c r="AR434" s="244"/>
      <c r="AS434" s="244"/>
      <c r="AT434" s="244"/>
      <c r="AU434" s="244"/>
      <c r="AV434" s="244"/>
      <c r="AW434" s="244"/>
      <c r="AX434" s="244"/>
      <c r="AY434">
        <f>COUNTA($C$434)</f>
        <v>1</v>
      </c>
    </row>
    <row r="435" spans="1:51" ht="49.5" customHeight="1" x14ac:dyDescent="0.15">
      <c r="A435" s="245">
        <v>4</v>
      </c>
      <c r="B435" s="245">
        <v>1</v>
      </c>
      <c r="C435" s="266" t="s">
        <v>775</v>
      </c>
      <c r="D435" s="265"/>
      <c r="E435" s="265"/>
      <c r="F435" s="265"/>
      <c r="G435" s="265"/>
      <c r="H435" s="265"/>
      <c r="I435" s="265"/>
      <c r="J435" s="248">
        <v>7010001088960</v>
      </c>
      <c r="K435" s="249"/>
      <c r="L435" s="249"/>
      <c r="M435" s="249"/>
      <c r="N435" s="249"/>
      <c r="O435" s="249"/>
      <c r="P435" s="267" t="s">
        <v>774</v>
      </c>
      <c r="Q435" s="250"/>
      <c r="R435" s="250"/>
      <c r="S435" s="250"/>
      <c r="T435" s="250"/>
      <c r="U435" s="250"/>
      <c r="V435" s="250"/>
      <c r="W435" s="250"/>
      <c r="X435" s="250"/>
      <c r="Y435" s="251">
        <v>16.5</v>
      </c>
      <c r="Z435" s="252"/>
      <c r="AA435" s="252"/>
      <c r="AB435" s="253"/>
      <c r="AC435" s="237" t="s">
        <v>333</v>
      </c>
      <c r="AD435" s="238"/>
      <c r="AE435" s="238"/>
      <c r="AF435" s="238"/>
      <c r="AG435" s="238"/>
      <c r="AH435" s="239">
        <v>2</v>
      </c>
      <c r="AI435" s="240"/>
      <c r="AJ435" s="240"/>
      <c r="AK435" s="240"/>
      <c r="AL435" s="241">
        <v>85.7</v>
      </c>
      <c r="AM435" s="242"/>
      <c r="AN435" s="242"/>
      <c r="AO435" s="243"/>
      <c r="AP435" s="244" t="s">
        <v>762</v>
      </c>
      <c r="AQ435" s="244"/>
      <c r="AR435" s="244"/>
      <c r="AS435" s="244"/>
      <c r="AT435" s="244"/>
      <c r="AU435" s="244"/>
      <c r="AV435" s="244"/>
      <c r="AW435" s="244"/>
      <c r="AX435" s="244"/>
      <c r="AY435">
        <f>COUNTA($C$435)</f>
        <v>1</v>
      </c>
    </row>
    <row r="436" spans="1:51" ht="38.25" customHeight="1" x14ac:dyDescent="0.15">
      <c r="A436" s="245">
        <v>5</v>
      </c>
      <c r="B436" s="245">
        <v>1</v>
      </c>
      <c r="C436" s="266" t="s">
        <v>776</v>
      </c>
      <c r="D436" s="265"/>
      <c r="E436" s="265"/>
      <c r="F436" s="265"/>
      <c r="G436" s="265"/>
      <c r="H436" s="265"/>
      <c r="I436" s="265"/>
      <c r="J436" s="248">
        <v>1010901035043</v>
      </c>
      <c r="K436" s="249"/>
      <c r="L436" s="249"/>
      <c r="M436" s="249"/>
      <c r="N436" s="249"/>
      <c r="O436" s="249"/>
      <c r="P436" s="267" t="s">
        <v>777</v>
      </c>
      <c r="Q436" s="250"/>
      <c r="R436" s="250"/>
      <c r="S436" s="250"/>
      <c r="T436" s="250"/>
      <c r="U436" s="250"/>
      <c r="V436" s="250"/>
      <c r="W436" s="250"/>
      <c r="X436" s="250"/>
      <c r="Y436" s="251">
        <v>7.9</v>
      </c>
      <c r="Z436" s="252"/>
      <c r="AA436" s="252"/>
      <c r="AB436" s="253"/>
      <c r="AC436" s="237" t="s">
        <v>333</v>
      </c>
      <c r="AD436" s="238"/>
      <c r="AE436" s="238"/>
      <c r="AF436" s="238"/>
      <c r="AG436" s="238"/>
      <c r="AH436" s="239">
        <v>2</v>
      </c>
      <c r="AI436" s="240"/>
      <c r="AJ436" s="240"/>
      <c r="AK436" s="240"/>
      <c r="AL436" s="241">
        <v>56</v>
      </c>
      <c r="AM436" s="242"/>
      <c r="AN436" s="242"/>
      <c r="AO436" s="243"/>
      <c r="AP436" s="244" t="s">
        <v>763</v>
      </c>
      <c r="AQ436" s="244"/>
      <c r="AR436" s="244"/>
      <c r="AS436" s="244"/>
      <c r="AT436" s="244"/>
      <c r="AU436" s="244"/>
      <c r="AV436" s="244"/>
      <c r="AW436" s="244"/>
      <c r="AX436" s="244"/>
      <c r="AY436">
        <f>COUNTA($C$436)</f>
        <v>1</v>
      </c>
    </row>
    <row r="437" spans="1:51" ht="47.25" customHeight="1" x14ac:dyDescent="0.15">
      <c r="A437" s="245">
        <v>6</v>
      </c>
      <c r="B437" s="245">
        <v>1</v>
      </c>
      <c r="C437" s="266" t="s">
        <v>779</v>
      </c>
      <c r="D437" s="265"/>
      <c r="E437" s="265"/>
      <c r="F437" s="265"/>
      <c r="G437" s="265"/>
      <c r="H437" s="265"/>
      <c r="I437" s="265"/>
      <c r="J437" s="275">
        <v>6010401026711</v>
      </c>
      <c r="K437" s="276"/>
      <c r="L437" s="276"/>
      <c r="M437" s="276"/>
      <c r="N437" s="276"/>
      <c r="O437" s="277"/>
      <c r="P437" s="267" t="s">
        <v>780</v>
      </c>
      <c r="Q437" s="250"/>
      <c r="R437" s="250"/>
      <c r="S437" s="250"/>
      <c r="T437" s="250"/>
      <c r="U437" s="250"/>
      <c r="V437" s="250"/>
      <c r="W437" s="250"/>
      <c r="X437" s="250"/>
      <c r="Y437" s="251">
        <v>0.7</v>
      </c>
      <c r="Z437" s="252"/>
      <c r="AA437" s="252"/>
      <c r="AB437" s="253"/>
      <c r="AC437" s="237" t="s">
        <v>339</v>
      </c>
      <c r="AD437" s="238"/>
      <c r="AE437" s="238"/>
      <c r="AF437" s="238"/>
      <c r="AG437" s="238"/>
      <c r="AH437" s="239" t="s">
        <v>782</v>
      </c>
      <c r="AI437" s="240"/>
      <c r="AJ437" s="240"/>
      <c r="AK437" s="240"/>
      <c r="AL437" s="241" t="s">
        <v>783</v>
      </c>
      <c r="AM437" s="242"/>
      <c r="AN437" s="242"/>
      <c r="AO437" s="243"/>
      <c r="AP437" s="244" t="s">
        <v>799</v>
      </c>
      <c r="AQ437" s="244"/>
      <c r="AR437" s="244"/>
      <c r="AS437" s="244"/>
      <c r="AT437" s="244"/>
      <c r="AU437" s="244"/>
      <c r="AV437" s="244"/>
      <c r="AW437" s="244"/>
      <c r="AX437" s="244"/>
      <c r="AY437">
        <f>COUNTA($C$437)</f>
        <v>1</v>
      </c>
    </row>
    <row r="438" spans="1:51" ht="42.75" customHeight="1" x14ac:dyDescent="0.15">
      <c r="A438" s="245">
        <v>7</v>
      </c>
      <c r="B438" s="245">
        <v>1</v>
      </c>
      <c r="C438" s="266" t="s">
        <v>802</v>
      </c>
      <c r="D438" s="265"/>
      <c r="E438" s="265"/>
      <c r="F438" s="265"/>
      <c r="G438" s="265"/>
      <c r="H438" s="265"/>
      <c r="I438" s="265"/>
      <c r="J438" s="248">
        <v>2030001092148</v>
      </c>
      <c r="K438" s="249"/>
      <c r="L438" s="249"/>
      <c r="M438" s="249"/>
      <c r="N438" s="249"/>
      <c r="O438" s="249"/>
      <c r="P438" s="267" t="s">
        <v>778</v>
      </c>
      <c r="Q438" s="250"/>
      <c r="R438" s="250"/>
      <c r="S438" s="250"/>
      <c r="T438" s="250"/>
      <c r="U438" s="250"/>
      <c r="V438" s="250"/>
      <c r="W438" s="250"/>
      <c r="X438" s="250"/>
      <c r="Y438" s="251">
        <v>0.7</v>
      </c>
      <c r="Z438" s="252"/>
      <c r="AA438" s="252"/>
      <c r="AB438" s="253"/>
      <c r="AC438" s="237" t="s">
        <v>339</v>
      </c>
      <c r="AD438" s="238"/>
      <c r="AE438" s="238"/>
      <c r="AF438" s="238"/>
      <c r="AG438" s="238"/>
      <c r="AH438" s="239" t="s">
        <v>782</v>
      </c>
      <c r="AI438" s="240"/>
      <c r="AJ438" s="240"/>
      <c r="AK438" s="240"/>
      <c r="AL438" s="241" t="s">
        <v>783</v>
      </c>
      <c r="AM438" s="242"/>
      <c r="AN438" s="242"/>
      <c r="AO438" s="243"/>
      <c r="AP438" s="244" t="s">
        <v>799</v>
      </c>
      <c r="AQ438" s="244"/>
      <c r="AR438" s="244"/>
      <c r="AS438" s="244"/>
      <c r="AT438" s="244"/>
      <c r="AU438" s="244"/>
      <c r="AV438" s="244"/>
      <c r="AW438" s="244"/>
      <c r="AX438" s="244"/>
      <c r="AY438">
        <f>COUNTA($C$438)</f>
        <v>1</v>
      </c>
    </row>
    <row r="439" spans="1:51" ht="42.75" customHeight="1" x14ac:dyDescent="0.15">
      <c r="A439" s="245">
        <v>8</v>
      </c>
      <c r="B439" s="245">
        <v>1</v>
      </c>
      <c r="C439" s="266" t="s">
        <v>803</v>
      </c>
      <c r="D439" s="265"/>
      <c r="E439" s="265"/>
      <c r="F439" s="265"/>
      <c r="G439" s="265"/>
      <c r="H439" s="265"/>
      <c r="I439" s="265"/>
      <c r="J439" s="248">
        <v>9010601021385</v>
      </c>
      <c r="K439" s="249"/>
      <c r="L439" s="249"/>
      <c r="M439" s="249"/>
      <c r="N439" s="249"/>
      <c r="O439" s="249"/>
      <c r="P439" s="267" t="s">
        <v>781</v>
      </c>
      <c r="Q439" s="250"/>
      <c r="R439" s="250"/>
      <c r="S439" s="250"/>
      <c r="T439" s="250"/>
      <c r="U439" s="250"/>
      <c r="V439" s="250"/>
      <c r="W439" s="250"/>
      <c r="X439" s="250"/>
      <c r="Y439" s="251">
        <v>0.3</v>
      </c>
      <c r="Z439" s="252"/>
      <c r="AA439" s="252"/>
      <c r="AB439" s="253"/>
      <c r="AC439" s="237" t="s">
        <v>339</v>
      </c>
      <c r="AD439" s="238"/>
      <c r="AE439" s="238"/>
      <c r="AF439" s="238"/>
      <c r="AG439" s="238"/>
      <c r="AH439" s="239" t="s">
        <v>782</v>
      </c>
      <c r="AI439" s="240"/>
      <c r="AJ439" s="240"/>
      <c r="AK439" s="240"/>
      <c r="AL439" s="241" t="s">
        <v>783</v>
      </c>
      <c r="AM439" s="242"/>
      <c r="AN439" s="242"/>
      <c r="AO439" s="243"/>
      <c r="AP439" s="244" t="s">
        <v>799</v>
      </c>
      <c r="AQ439" s="244"/>
      <c r="AR439" s="244"/>
      <c r="AS439" s="244"/>
      <c r="AT439" s="244"/>
      <c r="AU439" s="244"/>
      <c r="AV439" s="244"/>
      <c r="AW439" s="244"/>
      <c r="AX439" s="244"/>
      <c r="AY439">
        <f>COUNTA($C$439)</f>
        <v>1</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7" priority="909">
      <formula>IF(RIGHT(TEXT(P14,"0.#"),1)=".",FALSE,TRUE)</formula>
    </cfRule>
    <cfRule type="expression" dxfId="1496" priority="910">
      <formula>IF(RIGHT(TEXT(P14,"0.#"),1)=".",TRUE,FALSE)</formula>
    </cfRule>
  </conditionalFormatting>
  <conditionalFormatting sqref="P18:AX18">
    <cfRule type="expression" dxfId="1495" priority="907">
      <formula>IF(RIGHT(TEXT(P18,"0.#"),1)=".",FALSE,TRUE)</formula>
    </cfRule>
    <cfRule type="expression" dxfId="1494" priority="908">
      <formula>IF(RIGHT(TEXT(P18,"0.#"),1)=".",TRUE,FALSE)</formula>
    </cfRule>
  </conditionalFormatting>
  <conditionalFormatting sqref="Y311">
    <cfRule type="expression" dxfId="1493" priority="905">
      <formula>IF(RIGHT(TEXT(Y311,"0.#"),1)=".",FALSE,TRUE)</formula>
    </cfRule>
    <cfRule type="expression" dxfId="1492" priority="906">
      <formula>IF(RIGHT(TEXT(Y311,"0.#"),1)=".",TRUE,FALSE)</formula>
    </cfRule>
  </conditionalFormatting>
  <conditionalFormatting sqref="Y320">
    <cfRule type="expression" dxfId="1491" priority="903">
      <formula>IF(RIGHT(TEXT(Y320,"0.#"),1)=".",FALSE,TRUE)</formula>
    </cfRule>
    <cfRule type="expression" dxfId="1490" priority="904">
      <formula>IF(RIGHT(TEXT(Y320,"0.#"),1)=".",TRUE,FALSE)</formula>
    </cfRule>
  </conditionalFormatting>
  <conditionalFormatting sqref="Y351:Y358 Y349 Y338:Y345 Y336 Y325:Y332 Y323">
    <cfRule type="expression" dxfId="1489" priority="883">
      <formula>IF(RIGHT(TEXT(Y323,"0.#"),1)=".",FALSE,TRUE)</formula>
    </cfRule>
    <cfRule type="expression" dxfId="1488" priority="884">
      <formula>IF(RIGHT(TEXT(Y323,"0.#"),1)=".",TRUE,FALSE)</formula>
    </cfRule>
  </conditionalFormatting>
  <conditionalFormatting sqref="P16:AQ17 P15:AX15 P13:AX13">
    <cfRule type="expression" dxfId="1487" priority="901">
      <formula>IF(RIGHT(TEXT(P13,"0.#"),1)=".",FALSE,TRUE)</formula>
    </cfRule>
    <cfRule type="expression" dxfId="1486" priority="902">
      <formula>IF(RIGHT(TEXT(P13,"0.#"),1)=".",TRUE,FALSE)</formula>
    </cfRule>
  </conditionalFormatting>
  <conditionalFormatting sqref="P19:AJ19">
    <cfRule type="expression" dxfId="1485" priority="899">
      <formula>IF(RIGHT(TEXT(P19,"0.#"),1)=".",FALSE,TRUE)</formula>
    </cfRule>
    <cfRule type="expression" dxfId="1484" priority="900">
      <formula>IF(RIGHT(TEXT(P19,"0.#"),1)=".",TRUE,FALSE)</formula>
    </cfRule>
  </conditionalFormatting>
  <conditionalFormatting sqref="AE32 AQ32">
    <cfRule type="expression" dxfId="1483" priority="897">
      <formula>IF(RIGHT(TEXT(AE32,"0.#"),1)=".",FALSE,TRUE)</formula>
    </cfRule>
    <cfRule type="expression" dxfId="1482" priority="898">
      <formula>IF(RIGHT(TEXT(AE32,"0.#"),1)=".",TRUE,FALSE)</formula>
    </cfRule>
  </conditionalFormatting>
  <conditionalFormatting sqref="Y312:Y319 Y310">
    <cfRule type="expression" dxfId="1481" priority="895">
      <formula>IF(RIGHT(TEXT(Y310,"0.#"),1)=".",FALSE,TRUE)</formula>
    </cfRule>
    <cfRule type="expression" dxfId="1480" priority="896">
      <formula>IF(RIGHT(TEXT(Y310,"0.#"),1)=".",TRUE,FALSE)</formula>
    </cfRule>
  </conditionalFormatting>
  <conditionalFormatting sqref="AU311">
    <cfRule type="expression" dxfId="1479" priority="893">
      <formula>IF(RIGHT(TEXT(AU311,"0.#"),1)=".",FALSE,TRUE)</formula>
    </cfRule>
    <cfRule type="expression" dxfId="1478" priority="894">
      <formula>IF(RIGHT(TEXT(AU311,"0.#"),1)=".",TRUE,FALSE)</formula>
    </cfRule>
  </conditionalFormatting>
  <conditionalFormatting sqref="AU320">
    <cfRule type="expression" dxfId="1477" priority="891">
      <formula>IF(RIGHT(TEXT(AU320,"0.#"),1)=".",FALSE,TRUE)</formula>
    </cfRule>
    <cfRule type="expression" dxfId="1476" priority="892">
      <formula>IF(RIGHT(TEXT(AU320,"0.#"),1)=".",TRUE,FALSE)</formula>
    </cfRule>
  </conditionalFormatting>
  <conditionalFormatting sqref="AU312:AU319 AU310">
    <cfRule type="expression" dxfId="1475" priority="889">
      <formula>IF(RIGHT(TEXT(AU310,"0.#"),1)=".",FALSE,TRUE)</formula>
    </cfRule>
    <cfRule type="expression" dxfId="1474" priority="890">
      <formula>IF(RIGHT(TEXT(AU310,"0.#"),1)=".",TRUE,FALSE)</formula>
    </cfRule>
  </conditionalFormatting>
  <conditionalFormatting sqref="Y350 Y337 Y324">
    <cfRule type="expression" dxfId="1473" priority="887">
      <formula>IF(RIGHT(TEXT(Y324,"0.#"),1)=".",FALSE,TRUE)</formula>
    </cfRule>
    <cfRule type="expression" dxfId="1472" priority="888">
      <formula>IF(RIGHT(TEXT(Y324,"0.#"),1)=".",TRUE,FALSE)</formula>
    </cfRule>
  </conditionalFormatting>
  <conditionalFormatting sqref="Y359 Y346 Y333">
    <cfRule type="expression" dxfId="1471" priority="885">
      <formula>IF(RIGHT(TEXT(Y333,"0.#"),1)=".",FALSE,TRUE)</formula>
    </cfRule>
    <cfRule type="expression" dxfId="1470" priority="886">
      <formula>IF(RIGHT(TEXT(Y333,"0.#"),1)=".",TRUE,FALSE)</formula>
    </cfRule>
  </conditionalFormatting>
  <conditionalFormatting sqref="AU350 AU337 AU324">
    <cfRule type="expression" dxfId="1469" priority="881">
      <formula>IF(RIGHT(TEXT(AU324,"0.#"),1)=".",FALSE,TRUE)</formula>
    </cfRule>
    <cfRule type="expression" dxfId="1468" priority="882">
      <formula>IF(RIGHT(TEXT(AU324,"0.#"),1)=".",TRUE,FALSE)</formula>
    </cfRule>
  </conditionalFormatting>
  <conditionalFormatting sqref="AU359 AU346 AU333">
    <cfRule type="expression" dxfId="1467" priority="879">
      <formula>IF(RIGHT(TEXT(AU333,"0.#"),1)=".",FALSE,TRUE)</formula>
    </cfRule>
    <cfRule type="expression" dxfId="1466" priority="880">
      <formula>IF(RIGHT(TEXT(AU333,"0.#"),1)=".",TRUE,FALSE)</formula>
    </cfRule>
  </conditionalFormatting>
  <conditionalFormatting sqref="AU351:AU358 AU349 AU338:AU345 AU336 AU325:AU332 AU323">
    <cfRule type="expression" dxfId="1465" priority="877">
      <formula>IF(RIGHT(TEXT(AU323,"0.#"),1)=".",FALSE,TRUE)</formula>
    </cfRule>
    <cfRule type="expression" dxfId="1464" priority="878">
      <formula>IF(RIGHT(TEXT(AU323,"0.#"),1)=".",TRUE,FALSE)</formula>
    </cfRule>
  </conditionalFormatting>
  <conditionalFormatting sqref="AI32">
    <cfRule type="expression" dxfId="1463" priority="875">
      <formula>IF(RIGHT(TEXT(AI32,"0.#"),1)=".",FALSE,TRUE)</formula>
    </cfRule>
    <cfRule type="expression" dxfId="1462" priority="876">
      <formula>IF(RIGHT(TEXT(AI32,"0.#"),1)=".",TRUE,FALSE)</formula>
    </cfRule>
  </conditionalFormatting>
  <conditionalFormatting sqref="AM32">
    <cfRule type="expression" dxfId="1461" priority="873">
      <formula>IF(RIGHT(TEXT(AM32,"0.#"),1)=".",FALSE,TRUE)</formula>
    </cfRule>
    <cfRule type="expression" dxfId="1460" priority="874">
      <formula>IF(RIGHT(TEXT(AM32,"0.#"),1)=".",TRUE,FALSE)</formula>
    </cfRule>
  </conditionalFormatting>
  <conditionalFormatting sqref="AE33">
    <cfRule type="expression" dxfId="1459" priority="871">
      <formula>IF(RIGHT(TEXT(AE33,"0.#"),1)=".",FALSE,TRUE)</formula>
    </cfRule>
    <cfRule type="expression" dxfId="1458" priority="872">
      <formula>IF(RIGHT(TEXT(AE33,"0.#"),1)=".",TRUE,FALSE)</formula>
    </cfRule>
  </conditionalFormatting>
  <conditionalFormatting sqref="AI33">
    <cfRule type="expression" dxfId="1457" priority="869">
      <formula>IF(RIGHT(TEXT(AI33,"0.#"),1)=".",FALSE,TRUE)</formula>
    </cfRule>
    <cfRule type="expression" dxfId="1456" priority="870">
      <formula>IF(RIGHT(TEXT(AI33,"0.#"),1)=".",TRUE,FALSE)</formula>
    </cfRule>
  </conditionalFormatting>
  <conditionalFormatting sqref="AM33">
    <cfRule type="expression" dxfId="1455" priority="867">
      <formula>IF(RIGHT(TEXT(AM33,"0.#"),1)=".",FALSE,TRUE)</formula>
    </cfRule>
    <cfRule type="expression" dxfId="1454" priority="868">
      <formula>IF(RIGHT(TEXT(AM33,"0.#"),1)=".",TRUE,FALSE)</formula>
    </cfRule>
  </conditionalFormatting>
  <conditionalFormatting sqref="AQ33">
    <cfRule type="expression" dxfId="1453" priority="865">
      <formula>IF(RIGHT(TEXT(AQ33,"0.#"),1)=".",FALSE,TRUE)</formula>
    </cfRule>
    <cfRule type="expression" dxfId="1452" priority="866">
      <formula>IF(RIGHT(TEXT(AQ33,"0.#"),1)=".",TRUE,FALSE)</formula>
    </cfRule>
  </conditionalFormatting>
  <conditionalFormatting sqref="AE210">
    <cfRule type="expression" dxfId="1451" priority="863">
      <formula>IF(RIGHT(TEXT(AE210,"0.#"),1)=".",FALSE,TRUE)</formula>
    </cfRule>
    <cfRule type="expression" dxfId="1450" priority="864">
      <formula>IF(RIGHT(TEXT(AE210,"0.#"),1)=".",TRUE,FALSE)</formula>
    </cfRule>
  </conditionalFormatting>
  <conditionalFormatting sqref="AE211">
    <cfRule type="expression" dxfId="1449" priority="861">
      <formula>IF(RIGHT(TEXT(AE211,"0.#"),1)=".",FALSE,TRUE)</formula>
    </cfRule>
    <cfRule type="expression" dxfId="1448" priority="862">
      <formula>IF(RIGHT(TEXT(AE211,"0.#"),1)=".",TRUE,FALSE)</formula>
    </cfRule>
  </conditionalFormatting>
  <conditionalFormatting sqref="AE212">
    <cfRule type="expression" dxfId="1447" priority="859">
      <formula>IF(RIGHT(TEXT(AE212,"0.#"),1)=".",FALSE,TRUE)</formula>
    </cfRule>
    <cfRule type="expression" dxfId="1446" priority="860">
      <formula>IF(RIGHT(TEXT(AE212,"0.#"),1)=".",TRUE,FALSE)</formula>
    </cfRule>
  </conditionalFormatting>
  <conditionalFormatting sqref="AI212">
    <cfRule type="expression" dxfId="1445" priority="857">
      <formula>IF(RIGHT(TEXT(AI212,"0.#"),1)=".",FALSE,TRUE)</formula>
    </cfRule>
    <cfRule type="expression" dxfId="1444" priority="858">
      <formula>IF(RIGHT(TEXT(AI212,"0.#"),1)=".",TRUE,FALSE)</formula>
    </cfRule>
  </conditionalFormatting>
  <conditionalFormatting sqref="AI211">
    <cfRule type="expression" dxfId="1443" priority="855">
      <formula>IF(RIGHT(TEXT(AI211,"0.#"),1)=".",FALSE,TRUE)</formula>
    </cfRule>
    <cfRule type="expression" dxfId="1442" priority="856">
      <formula>IF(RIGHT(TEXT(AI211,"0.#"),1)=".",TRUE,FALSE)</formula>
    </cfRule>
  </conditionalFormatting>
  <conditionalFormatting sqref="AI210">
    <cfRule type="expression" dxfId="1441" priority="853">
      <formula>IF(RIGHT(TEXT(AI210,"0.#"),1)=".",FALSE,TRUE)</formula>
    </cfRule>
    <cfRule type="expression" dxfId="1440" priority="854">
      <formula>IF(RIGHT(TEXT(AI210,"0.#"),1)=".",TRUE,FALSE)</formula>
    </cfRule>
  </conditionalFormatting>
  <conditionalFormatting sqref="AM210">
    <cfRule type="expression" dxfId="1439" priority="851">
      <formula>IF(RIGHT(TEXT(AM210,"0.#"),1)=".",FALSE,TRUE)</formula>
    </cfRule>
    <cfRule type="expression" dxfId="1438" priority="852">
      <formula>IF(RIGHT(TEXT(AM210,"0.#"),1)=".",TRUE,FALSE)</formula>
    </cfRule>
  </conditionalFormatting>
  <conditionalFormatting sqref="AM211">
    <cfRule type="expression" dxfId="1437" priority="849">
      <formula>IF(RIGHT(TEXT(AM211,"0.#"),1)=".",FALSE,TRUE)</formula>
    </cfRule>
    <cfRule type="expression" dxfId="1436" priority="850">
      <formula>IF(RIGHT(TEXT(AM211,"0.#"),1)=".",TRUE,FALSE)</formula>
    </cfRule>
  </conditionalFormatting>
  <conditionalFormatting sqref="AM212">
    <cfRule type="expression" dxfId="1435" priority="847">
      <formula>IF(RIGHT(TEXT(AM212,"0.#"),1)=".",FALSE,TRUE)</formula>
    </cfRule>
    <cfRule type="expression" dxfId="1434" priority="848">
      <formula>IF(RIGHT(TEXT(AM212,"0.#"),1)=".",TRUE,FALSE)</formula>
    </cfRule>
  </conditionalFormatting>
  <conditionalFormatting sqref="AL368:AO395">
    <cfRule type="expression" dxfId="1433" priority="843">
      <formula>IF(AND(AL368&gt;=0, RIGHT(TEXT(AL368,"0.#"),1)&lt;&gt;"."),TRUE,FALSE)</formula>
    </cfRule>
    <cfRule type="expression" dxfId="1432" priority="844">
      <formula>IF(AND(AL368&gt;=0, RIGHT(TEXT(AL368,"0.#"),1)="."),TRUE,FALSE)</formula>
    </cfRule>
    <cfRule type="expression" dxfId="1431" priority="845">
      <formula>IF(AND(AL368&lt;0, RIGHT(TEXT(AL368,"0.#"),1)&lt;&gt;"."),TRUE,FALSE)</formula>
    </cfRule>
    <cfRule type="expression" dxfId="1430" priority="846">
      <formula>IF(AND(AL368&lt;0, RIGHT(TEXT(AL368,"0.#"),1)="."),TRUE,FALSE)</formula>
    </cfRule>
  </conditionalFormatting>
  <conditionalFormatting sqref="AQ210:AQ212">
    <cfRule type="expression" dxfId="1429" priority="841">
      <formula>IF(RIGHT(TEXT(AQ210,"0.#"),1)=".",FALSE,TRUE)</formula>
    </cfRule>
    <cfRule type="expression" dxfId="1428" priority="842">
      <formula>IF(RIGHT(TEXT(AQ210,"0.#"),1)=".",TRUE,FALSE)</formula>
    </cfRule>
  </conditionalFormatting>
  <conditionalFormatting sqref="AU210:AU212">
    <cfRule type="expression" dxfId="1427" priority="839">
      <formula>IF(RIGHT(TEXT(AU210,"0.#"),1)=".",FALSE,TRUE)</formula>
    </cfRule>
    <cfRule type="expression" dxfId="1426" priority="840">
      <formula>IF(RIGHT(TEXT(AU210,"0.#"),1)=".",TRUE,FALSE)</formula>
    </cfRule>
  </conditionalFormatting>
  <conditionalFormatting sqref="Y368:Y395">
    <cfRule type="expression" dxfId="1425" priority="837">
      <formula>IF(RIGHT(TEXT(Y368,"0.#"),1)=".",FALSE,TRUE)</formula>
    </cfRule>
    <cfRule type="expression" dxfId="1424" priority="838">
      <formula>IF(RIGHT(TEXT(Y368,"0.#"),1)=".",TRUE,FALSE)</formula>
    </cfRule>
  </conditionalFormatting>
  <conditionalFormatting sqref="AL631:AO660">
    <cfRule type="expression" dxfId="1423" priority="833">
      <formula>IF(AND(AL631&gt;=0, RIGHT(TEXT(AL631,"0.#"),1)&lt;&gt;"."),TRUE,FALSE)</formula>
    </cfRule>
    <cfRule type="expression" dxfId="1422" priority="834">
      <formula>IF(AND(AL631&gt;=0, RIGHT(TEXT(AL631,"0.#"),1)="."),TRUE,FALSE)</formula>
    </cfRule>
    <cfRule type="expression" dxfId="1421" priority="835">
      <formula>IF(AND(AL631&lt;0, RIGHT(TEXT(AL631,"0.#"),1)&lt;&gt;"."),TRUE,FALSE)</formula>
    </cfRule>
    <cfRule type="expression" dxfId="1420" priority="836">
      <formula>IF(AND(AL631&lt;0, RIGHT(TEXT(AL631,"0.#"),1)="."),TRUE,FALSE)</formula>
    </cfRule>
  </conditionalFormatting>
  <conditionalFormatting sqref="Y631:Y660">
    <cfRule type="expression" dxfId="1419" priority="831">
      <formula>IF(RIGHT(TEXT(Y631,"0.#"),1)=".",FALSE,TRUE)</formula>
    </cfRule>
    <cfRule type="expression" dxfId="1418" priority="832">
      <formula>IF(RIGHT(TEXT(Y631,"0.#"),1)=".",TRUE,FALSE)</formula>
    </cfRule>
  </conditionalFormatting>
  <conditionalFormatting sqref="AL366:AO367">
    <cfRule type="expression" dxfId="1417" priority="827">
      <formula>IF(AND(AL366&gt;=0, RIGHT(TEXT(AL366,"0.#"),1)&lt;&gt;"."),TRUE,FALSE)</formula>
    </cfRule>
    <cfRule type="expression" dxfId="1416" priority="828">
      <formula>IF(AND(AL366&gt;=0, RIGHT(TEXT(AL366,"0.#"),1)="."),TRUE,FALSE)</formula>
    </cfRule>
    <cfRule type="expression" dxfId="1415" priority="829">
      <formula>IF(AND(AL366&lt;0, RIGHT(TEXT(AL366,"0.#"),1)&lt;&gt;"."),TRUE,FALSE)</formula>
    </cfRule>
    <cfRule type="expression" dxfId="1414" priority="830">
      <formula>IF(AND(AL366&lt;0, RIGHT(TEXT(AL366,"0.#"),1)="."),TRUE,FALSE)</formula>
    </cfRule>
  </conditionalFormatting>
  <conditionalFormatting sqref="Y366:Y367">
    <cfRule type="expression" dxfId="1413" priority="825">
      <formula>IF(RIGHT(TEXT(Y366,"0.#"),1)=".",FALSE,TRUE)</formula>
    </cfRule>
    <cfRule type="expression" dxfId="1412" priority="826">
      <formula>IF(RIGHT(TEXT(Y366,"0.#"),1)=".",TRUE,FALSE)</formula>
    </cfRule>
  </conditionalFormatting>
  <conditionalFormatting sqref="Y401:Y428">
    <cfRule type="expression" dxfId="1411" priority="763">
      <formula>IF(RIGHT(TEXT(Y401,"0.#"),1)=".",FALSE,TRUE)</formula>
    </cfRule>
    <cfRule type="expression" dxfId="1410" priority="764">
      <formula>IF(RIGHT(TEXT(Y401,"0.#"),1)=".",TRUE,FALSE)</formula>
    </cfRule>
  </conditionalFormatting>
  <conditionalFormatting sqref="Y399:Y400">
    <cfRule type="expression" dxfId="1409" priority="757">
      <formula>IF(RIGHT(TEXT(Y399,"0.#"),1)=".",FALSE,TRUE)</formula>
    </cfRule>
    <cfRule type="expression" dxfId="1408" priority="758">
      <formula>IF(RIGHT(TEXT(Y399,"0.#"),1)=".",TRUE,FALSE)</formula>
    </cfRule>
  </conditionalFormatting>
  <conditionalFormatting sqref="Y434:Y461">
    <cfRule type="expression" dxfId="1407" priority="751">
      <formula>IF(RIGHT(TEXT(Y434,"0.#"),1)=".",FALSE,TRUE)</formula>
    </cfRule>
    <cfRule type="expression" dxfId="1406" priority="752">
      <formula>IF(RIGHT(TEXT(Y434,"0.#"),1)=".",TRUE,FALSE)</formula>
    </cfRule>
  </conditionalFormatting>
  <conditionalFormatting sqref="Y432:Y433">
    <cfRule type="expression" dxfId="1405" priority="745">
      <formula>IF(RIGHT(TEXT(Y432,"0.#"),1)=".",FALSE,TRUE)</formula>
    </cfRule>
    <cfRule type="expression" dxfId="1404" priority="746">
      <formula>IF(RIGHT(TEXT(Y432,"0.#"),1)=".",TRUE,FALSE)</formula>
    </cfRule>
  </conditionalFormatting>
  <conditionalFormatting sqref="Y467:Y494">
    <cfRule type="expression" dxfId="1403" priority="739">
      <formula>IF(RIGHT(TEXT(Y467,"0.#"),1)=".",FALSE,TRUE)</formula>
    </cfRule>
    <cfRule type="expression" dxfId="1402" priority="740">
      <formula>IF(RIGHT(TEXT(Y467,"0.#"),1)=".",TRUE,FALSE)</formula>
    </cfRule>
  </conditionalFormatting>
  <conditionalFormatting sqref="Y465:Y466">
    <cfRule type="expression" dxfId="1401" priority="733">
      <formula>IF(RIGHT(TEXT(Y465,"0.#"),1)=".",FALSE,TRUE)</formula>
    </cfRule>
    <cfRule type="expression" dxfId="1400" priority="734">
      <formula>IF(RIGHT(TEXT(Y465,"0.#"),1)=".",TRUE,FALSE)</formula>
    </cfRule>
  </conditionalFormatting>
  <conditionalFormatting sqref="Y500:Y527">
    <cfRule type="expression" dxfId="1399" priority="727">
      <formula>IF(RIGHT(TEXT(Y500,"0.#"),1)=".",FALSE,TRUE)</formula>
    </cfRule>
    <cfRule type="expression" dxfId="1398" priority="728">
      <formula>IF(RIGHT(TEXT(Y500,"0.#"),1)=".",TRUE,FALSE)</formula>
    </cfRule>
  </conditionalFormatting>
  <conditionalFormatting sqref="Y498:Y499">
    <cfRule type="expression" dxfId="1397" priority="721">
      <formula>IF(RIGHT(TEXT(Y498,"0.#"),1)=".",FALSE,TRUE)</formula>
    </cfRule>
    <cfRule type="expression" dxfId="1396" priority="722">
      <formula>IF(RIGHT(TEXT(Y498,"0.#"),1)=".",TRUE,FALSE)</formula>
    </cfRule>
  </conditionalFormatting>
  <conditionalFormatting sqref="Y533:Y560">
    <cfRule type="expression" dxfId="1395" priority="715">
      <formula>IF(RIGHT(TEXT(Y533,"0.#"),1)=".",FALSE,TRUE)</formula>
    </cfRule>
    <cfRule type="expression" dxfId="1394" priority="716">
      <formula>IF(RIGHT(TEXT(Y533,"0.#"),1)=".",TRUE,FALSE)</formula>
    </cfRule>
  </conditionalFormatting>
  <conditionalFormatting sqref="W23">
    <cfRule type="expression" dxfId="1393" priority="823">
      <formula>IF(RIGHT(TEXT(W23,"0.#"),1)=".",FALSE,TRUE)</formula>
    </cfRule>
    <cfRule type="expression" dxfId="1392" priority="824">
      <formula>IF(RIGHT(TEXT(W23,"0.#"),1)=".",TRUE,FALSE)</formula>
    </cfRule>
  </conditionalFormatting>
  <conditionalFormatting sqref="W24:W27">
    <cfRule type="expression" dxfId="1391" priority="821">
      <formula>IF(RIGHT(TEXT(W24,"0.#"),1)=".",FALSE,TRUE)</formula>
    </cfRule>
    <cfRule type="expression" dxfId="1390" priority="822">
      <formula>IF(RIGHT(TEXT(W24,"0.#"),1)=".",TRUE,FALSE)</formula>
    </cfRule>
  </conditionalFormatting>
  <conditionalFormatting sqref="W28">
    <cfRule type="expression" dxfId="1389" priority="819">
      <formula>IF(RIGHT(TEXT(W28,"0.#"),1)=".",FALSE,TRUE)</formula>
    </cfRule>
    <cfRule type="expression" dxfId="1388" priority="820">
      <formula>IF(RIGHT(TEXT(W28,"0.#"),1)=".",TRUE,FALSE)</formula>
    </cfRule>
  </conditionalFormatting>
  <conditionalFormatting sqref="P23">
    <cfRule type="expression" dxfId="1387" priority="817">
      <formula>IF(RIGHT(TEXT(P23,"0.#"),1)=".",FALSE,TRUE)</formula>
    </cfRule>
    <cfRule type="expression" dxfId="1386" priority="818">
      <formula>IF(RIGHT(TEXT(P23,"0.#"),1)=".",TRUE,FALSE)</formula>
    </cfRule>
  </conditionalFormatting>
  <conditionalFormatting sqref="P24:P27">
    <cfRule type="expression" dxfId="1385" priority="815">
      <formula>IF(RIGHT(TEXT(P24,"0.#"),1)=".",FALSE,TRUE)</formula>
    </cfRule>
    <cfRule type="expression" dxfId="1384" priority="816">
      <formula>IF(RIGHT(TEXT(P24,"0.#"),1)=".",TRUE,FALSE)</formula>
    </cfRule>
  </conditionalFormatting>
  <conditionalFormatting sqref="P28">
    <cfRule type="expression" dxfId="1383" priority="813">
      <formula>IF(RIGHT(TEXT(P28,"0.#"),1)=".",FALSE,TRUE)</formula>
    </cfRule>
    <cfRule type="expression" dxfId="1382" priority="814">
      <formula>IF(RIGHT(TEXT(P28,"0.#"),1)=".",TRUE,FALSE)</formula>
    </cfRule>
  </conditionalFormatting>
  <conditionalFormatting sqref="AE202">
    <cfRule type="expression" dxfId="1381" priority="811">
      <formula>IF(RIGHT(TEXT(AE202,"0.#"),1)=".",FALSE,TRUE)</formula>
    </cfRule>
    <cfRule type="expression" dxfId="1380" priority="812">
      <formula>IF(RIGHT(TEXT(AE202,"0.#"),1)=".",TRUE,FALSE)</formula>
    </cfRule>
  </conditionalFormatting>
  <conditionalFormatting sqref="AE203">
    <cfRule type="expression" dxfId="1379" priority="809">
      <formula>IF(RIGHT(TEXT(AE203,"0.#"),1)=".",FALSE,TRUE)</formula>
    </cfRule>
    <cfRule type="expression" dxfId="1378" priority="810">
      <formula>IF(RIGHT(TEXT(AE203,"0.#"),1)=".",TRUE,FALSE)</formula>
    </cfRule>
  </conditionalFormatting>
  <conditionalFormatting sqref="AE204">
    <cfRule type="expression" dxfId="1377" priority="807">
      <formula>IF(RIGHT(TEXT(AE204,"0.#"),1)=".",FALSE,TRUE)</formula>
    </cfRule>
    <cfRule type="expression" dxfId="1376" priority="808">
      <formula>IF(RIGHT(TEXT(AE204,"0.#"),1)=".",TRUE,FALSE)</formula>
    </cfRule>
  </conditionalFormatting>
  <conditionalFormatting sqref="AI204">
    <cfRule type="expression" dxfId="1375" priority="805">
      <formula>IF(RIGHT(TEXT(AI204,"0.#"),1)=".",FALSE,TRUE)</formula>
    </cfRule>
    <cfRule type="expression" dxfId="1374" priority="806">
      <formula>IF(RIGHT(TEXT(AI204,"0.#"),1)=".",TRUE,FALSE)</formula>
    </cfRule>
  </conditionalFormatting>
  <conditionalFormatting sqref="AI203">
    <cfRule type="expression" dxfId="1373" priority="803">
      <formula>IF(RIGHT(TEXT(AI203,"0.#"),1)=".",FALSE,TRUE)</formula>
    </cfRule>
    <cfRule type="expression" dxfId="1372" priority="804">
      <formula>IF(RIGHT(TEXT(AI203,"0.#"),1)=".",TRUE,FALSE)</formula>
    </cfRule>
  </conditionalFormatting>
  <conditionalFormatting sqref="AI202">
    <cfRule type="expression" dxfId="1371" priority="801">
      <formula>IF(RIGHT(TEXT(AI202,"0.#"),1)=".",FALSE,TRUE)</formula>
    </cfRule>
    <cfRule type="expression" dxfId="1370" priority="802">
      <formula>IF(RIGHT(TEXT(AI202,"0.#"),1)=".",TRUE,FALSE)</formula>
    </cfRule>
  </conditionalFormatting>
  <conditionalFormatting sqref="AM202">
    <cfRule type="expression" dxfId="1369" priority="799">
      <formula>IF(RIGHT(TEXT(AM202,"0.#"),1)=".",FALSE,TRUE)</formula>
    </cfRule>
    <cfRule type="expression" dxfId="1368" priority="800">
      <formula>IF(RIGHT(TEXT(AM202,"0.#"),1)=".",TRUE,FALSE)</formula>
    </cfRule>
  </conditionalFormatting>
  <conditionalFormatting sqref="AM203">
    <cfRule type="expression" dxfId="1367" priority="797">
      <formula>IF(RIGHT(TEXT(AM203,"0.#"),1)=".",FALSE,TRUE)</formula>
    </cfRule>
    <cfRule type="expression" dxfId="1366" priority="798">
      <formula>IF(RIGHT(TEXT(AM203,"0.#"),1)=".",TRUE,FALSE)</formula>
    </cfRule>
  </conditionalFormatting>
  <conditionalFormatting sqref="AM204">
    <cfRule type="expression" dxfId="1365" priority="795">
      <formula>IF(RIGHT(TEXT(AM204,"0.#"),1)=".",FALSE,TRUE)</formula>
    </cfRule>
    <cfRule type="expression" dxfId="1364" priority="796">
      <formula>IF(RIGHT(TEXT(AM204,"0.#"),1)=".",TRUE,FALSE)</formula>
    </cfRule>
  </conditionalFormatting>
  <conditionalFormatting sqref="AQ202:AQ204">
    <cfRule type="expression" dxfId="1363" priority="793">
      <formula>IF(RIGHT(TEXT(AQ202,"0.#"),1)=".",FALSE,TRUE)</formula>
    </cfRule>
    <cfRule type="expression" dxfId="1362" priority="794">
      <formula>IF(RIGHT(TEXT(AQ202,"0.#"),1)=".",TRUE,FALSE)</formula>
    </cfRule>
  </conditionalFormatting>
  <conditionalFormatting sqref="AU202:AU204">
    <cfRule type="expression" dxfId="1361" priority="791">
      <formula>IF(RIGHT(TEXT(AU202,"0.#"),1)=".",FALSE,TRUE)</formula>
    </cfRule>
    <cfRule type="expression" dxfId="1360" priority="792">
      <formula>IF(RIGHT(TEXT(AU202,"0.#"),1)=".",TRUE,FALSE)</formula>
    </cfRule>
  </conditionalFormatting>
  <conditionalFormatting sqref="AE205">
    <cfRule type="expression" dxfId="1359" priority="789">
      <formula>IF(RIGHT(TEXT(AE205,"0.#"),1)=".",FALSE,TRUE)</formula>
    </cfRule>
    <cfRule type="expression" dxfId="1358" priority="790">
      <formula>IF(RIGHT(TEXT(AE205,"0.#"),1)=".",TRUE,FALSE)</formula>
    </cfRule>
  </conditionalFormatting>
  <conditionalFormatting sqref="AE206">
    <cfRule type="expression" dxfId="1357" priority="787">
      <formula>IF(RIGHT(TEXT(AE206,"0.#"),1)=".",FALSE,TRUE)</formula>
    </cfRule>
    <cfRule type="expression" dxfId="1356" priority="788">
      <formula>IF(RIGHT(TEXT(AE206,"0.#"),1)=".",TRUE,FALSE)</formula>
    </cfRule>
  </conditionalFormatting>
  <conditionalFormatting sqref="AE207">
    <cfRule type="expression" dxfId="1355" priority="785">
      <formula>IF(RIGHT(TEXT(AE207,"0.#"),1)=".",FALSE,TRUE)</formula>
    </cfRule>
    <cfRule type="expression" dxfId="1354" priority="786">
      <formula>IF(RIGHT(TEXT(AE207,"0.#"),1)=".",TRUE,FALSE)</formula>
    </cfRule>
  </conditionalFormatting>
  <conditionalFormatting sqref="AI207">
    <cfRule type="expression" dxfId="1353" priority="783">
      <formula>IF(RIGHT(TEXT(AI207,"0.#"),1)=".",FALSE,TRUE)</formula>
    </cfRule>
    <cfRule type="expression" dxfId="1352" priority="784">
      <formula>IF(RIGHT(TEXT(AI207,"0.#"),1)=".",TRUE,FALSE)</formula>
    </cfRule>
  </conditionalFormatting>
  <conditionalFormatting sqref="AI206">
    <cfRule type="expression" dxfId="1351" priority="781">
      <formula>IF(RIGHT(TEXT(AI206,"0.#"),1)=".",FALSE,TRUE)</formula>
    </cfRule>
    <cfRule type="expression" dxfId="1350" priority="782">
      <formula>IF(RIGHT(TEXT(AI206,"0.#"),1)=".",TRUE,FALSE)</formula>
    </cfRule>
  </conditionalFormatting>
  <conditionalFormatting sqref="AI205">
    <cfRule type="expression" dxfId="1349" priority="779">
      <formula>IF(RIGHT(TEXT(AI205,"0.#"),1)=".",FALSE,TRUE)</formula>
    </cfRule>
    <cfRule type="expression" dxfId="1348" priority="780">
      <formula>IF(RIGHT(TEXT(AI205,"0.#"),1)=".",TRUE,FALSE)</formula>
    </cfRule>
  </conditionalFormatting>
  <conditionalFormatting sqref="AM205">
    <cfRule type="expression" dxfId="1347" priority="777">
      <formula>IF(RIGHT(TEXT(AM205,"0.#"),1)=".",FALSE,TRUE)</formula>
    </cfRule>
    <cfRule type="expression" dxfId="1346" priority="778">
      <formula>IF(RIGHT(TEXT(AM205,"0.#"),1)=".",TRUE,FALSE)</formula>
    </cfRule>
  </conditionalFormatting>
  <conditionalFormatting sqref="AM206">
    <cfRule type="expression" dxfId="1345" priority="775">
      <formula>IF(RIGHT(TEXT(AM206,"0.#"),1)=".",FALSE,TRUE)</formula>
    </cfRule>
    <cfRule type="expression" dxfId="1344" priority="776">
      <formula>IF(RIGHT(TEXT(AM206,"0.#"),1)=".",TRUE,FALSE)</formula>
    </cfRule>
  </conditionalFormatting>
  <conditionalFormatting sqref="AM207">
    <cfRule type="expression" dxfId="1343" priority="773">
      <formula>IF(RIGHT(TEXT(AM207,"0.#"),1)=".",FALSE,TRUE)</formula>
    </cfRule>
    <cfRule type="expression" dxfId="1342" priority="774">
      <formula>IF(RIGHT(TEXT(AM207,"0.#"),1)=".",TRUE,FALSE)</formula>
    </cfRule>
  </conditionalFormatting>
  <conditionalFormatting sqref="AQ205:AQ207">
    <cfRule type="expression" dxfId="1341" priority="771">
      <formula>IF(RIGHT(TEXT(AQ205,"0.#"),1)=".",FALSE,TRUE)</formula>
    </cfRule>
    <cfRule type="expression" dxfId="1340" priority="772">
      <formula>IF(RIGHT(TEXT(AQ205,"0.#"),1)=".",TRUE,FALSE)</formula>
    </cfRule>
  </conditionalFormatting>
  <conditionalFormatting sqref="AU205:AU207">
    <cfRule type="expression" dxfId="1339" priority="769">
      <formula>IF(RIGHT(TEXT(AU205,"0.#"),1)=".",FALSE,TRUE)</formula>
    </cfRule>
    <cfRule type="expression" dxfId="1338" priority="770">
      <formula>IF(RIGHT(TEXT(AU205,"0.#"),1)=".",TRUE,FALSE)</formula>
    </cfRule>
  </conditionalFormatting>
  <conditionalFormatting sqref="AL401:AO428">
    <cfRule type="expression" dxfId="1337" priority="765">
      <formula>IF(AND(AL401&gt;=0, RIGHT(TEXT(AL401,"0.#"),1)&lt;&gt;"."),TRUE,FALSE)</formula>
    </cfRule>
    <cfRule type="expression" dxfId="1336" priority="766">
      <formula>IF(AND(AL401&gt;=0, RIGHT(TEXT(AL401,"0.#"),1)="."),TRUE,FALSE)</formula>
    </cfRule>
    <cfRule type="expression" dxfId="1335" priority="767">
      <formula>IF(AND(AL401&lt;0, RIGHT(TEXT(AL401,"0.#"),1)&lt;&gt;"."),TRUE,FALSE)</formula>
    </cfRule>
    <cfRule type="expression" dxfId="1334" priority="768">
      <formula>IF(AND(AL401&lt;0, RIGHT(TEXT(AL401,"0.#"),1)="."),TRUE,FALSE)</formula>
    </cfRule>
  </conditionalFormatting>
  <conditionalFormatting sqref="AL399:AO400">
    <cfRule type="expression" dxfId="1333" priority="759">
      <formula>IF(AND(AL399&gt;=0, RIGHT(TEXT(AL399,"0.#"),1)&lt;&gt;"."),TRUE,FALSE)</formula>
    </cfRule>
    <cfRule type="expression" dxfId="1332" priority="760">
      <formula>IF(AND(AL399&gt;=0, RIGHT(TEXT(AL399,"0.#"),1)="."),TRUE,FALSE)</formula>
    </cfRule>
    <cfRule type="expression" dxfId="1331" priority="761">
      <formula>IF(AND(AL399&lt;0, RIGHT(TEXT(AL399,"0.#"),1)&lt;&gt;"."),TRUE,FALSE)</formula>
    </cfRule>
    <cfRule type="expression" dxfId="1330" priority="762">
      <formula>IF(AND(AL399&lt;0, RIGHT(TEXT(AL399,"0.#"),1)="."),TRUE,FALSE)</formula>
    </cfRule>
  </conditionalFormatting>
  <conditionalFormatting sqref="AL434:AO461">
    <cfRule type="expression" dxfId="1329" priority="753">
      <formula>IF(AND(AL434&gt;=0, RIGHT(TEXT(AL434,"0.#"),1)&lt;&gt;"."),TRUE,FALSE)</formula>
    </cfRule>
    <cfRule type="expression" dxfId="1328" priority="754">
      <formula>IF(AND(AL434&gt;=0, RIGHT(TEXT(AL434,"0.#"),1)="."),TRUE,FALSE)</formula>
    </cfRule>
    <cfRule type="expression" dxfId="1327" priority="755">
      <formula>IF(AND(AL434&lt;0, RIGHT(TEXT(AL434,"0.#"),1)&lt;&gt;"."),TRUE,FALSE)</formula>
    </cfRule>
    <cfRule type="expression" dxfId="1326" priority="756">
      <formula>IF(AND(AL434&lt;0, RIGHT(TEXT(AL434,"0.#"),1)="."),TRUE,FALSE)</formula>
    </cfRule>
  </conditionalFormatting>
  <conditionalFormatting sqref="AL432:AO433">
    <cfRule type="expression" dxfId="1325" priority="747">
      <formula>IF(AND(AL432&gt;=0, RIGHT(TEXT(AL432,"0.#"),1)&lt;&gt;"."),TRUE,FALSE)</formula>
    </cfRule>
    <cfRule type="expression" dxfId="1324" priority="748">
      <formula>IF(AND(AL432&gt;=0, RIGHT(TEXT(AL432,"0.#"),1)="."),TRUE,FALSE)</formula>
    </cfRule>
    <cfRule type="expression" dxfId="1323" priority="749">
      <formula>IF(AND(AL432&lt;0, RIGHT(TEXT(AL432,"0.#"),1)&lt;&gt;"."),TRUE,FALSE)</formula>
    </cfRule>
    <cfRule type="expression" dxfId="1322" priority="750">
      <formula>IF(AND(AL432&lt;0, RIGHT(TEXT(AL432,"0.#"),1)="."),TRUE,FALSE)</formula>
    </cfRule>
  </conditionalFormatting>
  <conditionalFormatting sqref="AL467:AO494">
    <cfRule type="expression" dxfId="1321" priority="741">
      <formula>IF(AND(AL467&gt;=0, RIGHT(TEXT(AL467,"0.#"),1)&lt;&gt;"."),TRUE,FALSE)</formula>
    </cfRule>
    <cfRule type="expression" dxfId="1320" priority="742">
      <formula>IF(AND(AL467&gt;=0, RIGHT(TEXT(AL467,"0.#"),1)="."),TRUE,FALSE)</formula>
    </cfRule>
    <cfRule type="expression" dxfId="1319" priority="743">
      <formula>IF(AND(AL467&lt;0, RIGHT(TEXT(AL467,"0.#"),1)&lt;&gt;"."),TRUE,FALSE)</formula>
    </cfRule>
    <cfRule type="expression" dxfId="1318" priority="744">
      <formula>IF(AND(AL467&lt;0, RIGHT(TEXT(AL467,"0.#"),1)="."),TRUE,FALSE)</formula>
    </cfRule>
  </conditionalFormatting>
  <conditionalFormatting sqref="AL465:AO466">
    <cfRule type="expression" dxfId="1317" priority="735">
      <formula>IF(AND(AL465&gt;=0, RIGHT(TEXT(AL465,"0.#"),1)&lt;&gt;"."),TRUE,FALSE)</formula>
    </cfRule>
    <cfRule type="expression" dxfId="1316" priority="736">
      <formula>IF(AND(AL465&gt;=0, RIGHT(TEXT(AL465,"0.#"),1)="."),TRUE,FALSE)</formula>
    </cfRule>
    <cfRule type="expression" dxfId="1315" priority="737">
      <formula>IF(AND(AL465&lt;0, RIGHT(TEXT(AL465,"0.#"),1)&lt;&gt;"."),TRUE,FALSE)</formula>
    </cfRule>
    <cfRule type="expression" dxfId="1314" priority="738">
      <formula>IF(AND(AL465&lt;0, RIGHT(TEXT(AL465,"0.#"),1)="."),TRUE,FALSE)</formula>
    </cfRule>
  </conditionalFormatting>
  <conditionalFormatting sqref="AL500:AO527">
    <cfRule type="expression" dxfId="1313" priority="729">
      <formula>IF(AND(AL500&gt;=0, RIGHT(TEXT(AL500,"0.#"),1)&lt;&gt;"."),TRUE,FALSE)</formula>
    </cfRule>
    <cfRule type="expression" dxfId="1312" priority="730">
      <formula>IF(AND(AL500&gt;=0, RIGHT(TEXT(AL500,"0.#"),1)="."),TRUE,FALSE)</formula>
    </cfRule>
    <cfRule type="expression" dxfId="1311" priority="731">
      <formula>IF(AND(AL500&lt;0, RIGHT(TEXT(AL500,"0.#"),1)&lt;&gt;"."),TRUE,FALSE)</formula>
    </cfRule>
    <cfRule type="expression" dxfId="1310" priority="732">
      <formula>IF(AND(AL500&lt;0, RIGHT(TEXT(AL500,"0.#"),1)="."),TRUE,FALSE)</formula>
    </cfRule>
  </conditionalFormatting>
  <conditionalFormatting sqref="AL498:AO499">
    <cfRule type="expression" dxfId="1309" priority="723">
      <formula>IF(AND(AL498&gt;=0, RIGHT(TEXT(AL498,"0.#"),1)&lt;&gt;"."),TRUE,FALSE)</formula>
    </cfRule>
    <cfRule type="expression" dxfId="1308" priority="724">
      <formula>IF(AND(AL498&gt;=0, RIGHT(TEXT(AL498,"0.#"),1)="."),TRUE,FALSE)</formula>
    </cfRule>
    <cfRule type="expression" dxfId="1307" priority="725">
      <formula>IF(AND(AL498&lt;0, RIGHT(TEXT(AL498,"0.#"),1)&lt;&gt;"."),TRUE,FALSE)</formula>
    </cfRule>
    <cfRule type="expression" dxfId="1306" priority="726">
      <formula>IF(AND(AL498&lt;0, RIGHT(TEXT(AL498,"0.#"),1)="."),TRUE,FALSE)</formula>
    </cfRule>
  </conditionalFormatting>
  <conditionalFormatting sqref="AL533:AO560">
    <cfRule type="expression" dxfId="1305" priority="717">
      <formula>IF(AND(AL533&gt;=0, RIGHT(TEXT(AL533,"0.#"),1)&lt;&gt;"."),TRUE,FALSE)</formula>
    </cfRule>
    <cfRule type="expression" dxfId="1304" priority="718">
      <formula>IF(AND(AL533&gt;=0, RIGHT(TEXT(AL533,"0.#"),1)="."),TRUE,FALSE)</formula>
    </cfRule>
    <cfRule type="expression" dxfId="1303" priority="719">
      <formula>IF(AND(AL533&lt;0, RIGHT(TEXT(AL533,"0.#"),1)&lt;&gt;"."),TRUE,FALSE)</formula>
    </cfRule>
    <cfRule type="expression" dxfId="1302" priority="720">
      <formula>IF(AND(AL533&lt;0, RIGHT(TEXT(AL533,"0.#"),1)="."),TRUE,FALSE)</formula>
    </cfRule>
  </conditionalFormatting>
  <conditionalFormatting sqref="AL531:AO532">
    <cfRule type="expression" dxfId="1301" priority="711">
      <formula>IF(AND(AL531&gt;=0, RIGHT(TEXT(AL531,"0.#"),1)&lt;&gt;"."),TRUE,FALSE)</formula>
    </cfRule>
    <cfRule type="expression" dxfId="1300" priority="712">
      <formula>IF(AND(AL531&gt;=0, RIGHT(TEXT(AL531,"0.#"),1)="."),TRUE,FALSE)</formula>
    </cfRule>
    <cfRule type="expression" dxfId="1299" priority="713">
      <formula>IF(AND(AL531&lt;0, RIGHT(TEXT(AL531,"0.#"),1)&lt;&gt;"."),TRUE,FALSE)</formula>
    </cfRule>
    <cfRule type="expression" dxfId="1298" priority="714">
      <formula>IF(AND(AL531&lt;0, RIGHT(TEXT(AL531,"0.#"),1)="."),TRUE,FALSE)</formula>
    </cfRule>
  </conditionalFormatting>
  <conditionalFormatting sqref="Y531:Y532">
    <cfRule type="expression" dxfId="1297" priority="709">
      <formula>IF(RIGHT(TEXT(Y531,"0.#"),1)=".",FALSE,TRUE)</formula>
    </cfRule>
    <cfRule type="expression" dxfId="1296" priority="710">
      <formula>IF(RIGHT(TEXT(Y531,"0.#"),1)=".",TRUE,FALSE)</formula>
    </cfRule>
  </conditionalFormatting>
  <conditionalFormatting sqref="AL566:AO593">
    <cfRule type="expression" dxfId="1295" priority="705">
      <formula>IF(AND(AL566&gt;=0, RIGHT(TEXT(AL566,"0.#"),1)&lt;&gt;"."),TRUE,FALSE)</formula>
    </cfRule>
    <cfRule type="expression" dxfId="1294" priority="706">
      <formula>IF(AND(AL566&gt;=0, RIGHT(TEXT(AL566,"0.#"),1)="."),TRUE,FALSE)</formula>
    </cfRule>
    <cfRule type="expression" dxfId="1293" priority="707">
      <formula>IF(AND(AL566&lt;0, RIGHT(TEXT(AL566,"0.#"),1)&lt;&gt;"."),TRUE,FALSE)</formula>
    </cfRule>
    <cfRule type="expression" dxfId="1292" priority="708">
      <formula>IF(AND(AL566&lt;0, RIGHT(TEXT(AL566,"0.#"),1)="."),TRUE,FALSE)</formula>
    </cfRule>
  </conditionalFormatting>
  <conditionalFormatting sqref="Y566:Y593">
    <cfRule type="expression" dxfId="1291" priority="703">
      <formula>IF(RIGHT(TEXT(Y566,"0.#"),1)=".",FALSE,TRUE)</formula>
    </cfRule>
    <cfRule type="expression" dxfId="1290" priority="704">
      <formula>IF(RIGHT(TEXT(Y566,"0.#"),1)=".",TRUE,FALSE)</formula>
    </cfRule>
  </conditionalFormatting>
  <conditionalFormatting sqref="AL564:AO565">
    <cfRule type="expression" dxfId="1289" priority="699">
      <formula>IF(AND(AL564&gt;=0, RIGHT(TEXT(AL564,"0.#"),1)&lt;&gt;"."),TRUE,FALSE)</formula>
    </cfRule>
    <cfRule type="expression" dxfId="1288" priority="700">
      <formula>IF(AND(AL564&gt;=0, RIGHT(TEXT(AL564,"0.#"),1)="."),TRUE,FALSE)</formula>
    </cfRule>
    <cfRule type="expression" dxfId="1287" priority="701">
      <formula>IF(AND(AL564&lt;0, RIGHT(TEXT(AL564,"0.#"),1)&lt;&gt;"."),TRUE,FALSE)</formula>
    </cfRule>
    <cfRule type="expression" dxfId="1286" priority="702">
      <formula>IF(AND(AL564&lt;0, RIGHT(TEXT(AL564,"0.#"),1)="."),TRUE,FALSE)</formula>
    </cfRule>
  </conditionalFormatting>
  <conditionalFormatting sqref="Y564:Y565">
    <cfRule type="expression" dxfId="1285" priority="697">
      <formula>IF(RIGHT(TEXT(Y564,"0.#"),1)=".",FALSE,TRUE)</formula>
    </cfRule>
    <cfRule type="expression" dxfId="1284" priority="698">
      <formula>IF(RIGHT(TEXT(Y564,"0.#"),1)=".",TRUE,FALSE)</formula>
    </cfRule>
  </conditionalFormatting>
  <conditionalFormatting sqref="AL599:AO626">
    <cfRule type="expression" dxfId="1283" priority="693">
      <formula>IF(AND(AL599&gt;=0, RIGHT(TEXT(AL599,"0.#"),1)&lt;&gt;"."),TRUE,FALSE)</formula>
    </cfRule>
    <cfRule type="expression" dxfId="1282" priority="694">
      <formula>IF(AND(AL599&gt;=0, RIGHT(TEXT(AL599,"0.#"),1)="."),TRUE,FALSE)</formula>
    </cfRule>
    <cfRule type="expression" dxfId="1281" priority="695">
      <formula>IF(AND(AL599&lt;0, RIGHT(TEXT(AL599,"0.#"),1)&lt;&gt;"."),TRUE,FALSE)</formula>
    </cfRule>
    <cfRule type="expression" dxfId="1280" priority="696">
      <formula>IF(AND(AL599&lt;0, RIGHT(TEXT(AL599,"0.#"),1)="."),TRUE,FALSE)</formula>
    </cfRule>
  </conditionalFormatting>
  <conditionalFormatting sqref="Y599:Y626">
    <cfRule type="expression" dxfId="1279" priority="691">
      <formula>IF(RIGHT(TEXT(Y599,"0.#"),1)=".",FALSE,TRUE)</formula>
    </cfRule>
    <cfRule type="expression" dxfId="1278" priority="692">
      <formula>IF(RIGHT(TEXT(Y599,"0.#"),1)=".",TRUE,FALSE)</formula>
    </cfRule>
  </conditionalFormatting>
  <conditionalFormatting sqref="AL597:AO598">
    <cfRule type="expression" dxfId="1277" priority="687">
      <formula>IF(AND(AL597&gt;=0, RIGHT(TEXT(AL597,"0.#"),1)&lt;&gt;"."),TRUE,FALSE)</formula>
    </cfRule>
    <cfRule type="expression" dxfId="1276" priority="688">
      <formula>IF(AND(AL597&gt;=0, RIGHT(TEXT(AL597,"0.#"),1)="."),TRUE,FALSE)</formula>
    </cfRule>
    <cfRule type="expression" dxfId="1275" priority="689">
      <formula>IF(AND(AL597&lt;0, RIGHT(TEXT(AL597,"0.#"),1)&lt;&gt;"."),TRUE,FALSE)</formula>
    </cfRule>
    <cfRule type="expression" dxfId="1274" priority="690">
      <formula>IF(AND(AL597&lt;0, RIGHT(TEXT(AL597,"0.#"),1)="."),TRUE,FALSE)</formula>
    </cfRule>
  </conditionalFormatting>
  <conditionalFormatting sqref="Y597:Y598">
    <cfRule type="expression" dxfId="1273" priority="685">
      <formula>IF(RIGHT(TEXT(Y597,"0.#"),1)=".",FALSE,TRUE)</formula>
    </cfRule>
    <cfRule type="expression" dxfId="1272" priority="686">
      <formula>IF(RIGHT(TEXT(Y597,"0.#"),1)=".",TRUE,FALSE)</formula>
    </cfRule>
  </conditionalFormatting>
  <conditionalFormatting sqref="AU33">
    <cfRule type="expression" dxfId="1271" priority="681">
      <formula>IF(RIGHT(TEXT(AU33,"0.#"),1)=".",FALSE,TRUE)</formula>
    </cfRule>
    <cfRule type="expression" dxfId="1270" priority="682">
      <formula>IF(RIGHT(TEXT(AU33,"0.#"),1)=".",TRUE,FALSE)</formula>
    </cfRule>
  </conditionalFormatting>
  <conditionalFormatting sqref="AU32">
    <cfRule type="expression" dxfId="1269" priority="683">
      <formula>IF(RIGHT(TEXT(AU32,"0.#"),1)=".",FALSE,TRUE)</formula>
    </cfRule>
    <cfRule type="expression" dxfId="1268" priority="684">
      <formula>IF(RIGHT(TEXT(AU32,"0.#"),1)=".",TRUE,FALSE)</formula>
    </cfRule>
  </conditionalFormatting>
  <conditionalFormatting sqref="P29:AC29">
    <cfRule type="expression" dxfId="1267" priority="679">
      <formula>IF(RIGHT(TEXT(P29,"0.#"),1)=".",FALSE,TRUE)</formula>
    </cfRule>
    <cfRule type="expression" dxfId="1266" priority="680">
      <formula>IF(RIGHT(TEXT(P29,"0.#"),1)=".",TRUE,FALSE)</formula>
    </cfRule>
  </conditionalFormatting>
  <conditionalFormatting sqref="AM41">
    <cfRule type="expression" dxfId="1265" priority="661">
      <formula>IF(RIGHT(TEXT(AM41,"0.#"),1)=".",FALSE,TRUE)</formula>
    </cfRule>
    <cfRule type="expression" dxfId="1264" priority="662">
      <formula>IF(RIGHT(TEXT(AM41,"0.#"),1)=".",TRUE,FALSE)</formula>
    </cfRule>
  </conditionalFormatting>
  <conditionalFormatting sqref="AM40">
    <cfRule type="expression" dxfId="1263" priority="663">
      <formula>IF(RIGHT(TEXT(AM40,"0.#"),1)=".",FALSE,TRUE)</formula>
    </cfRule>
    <cfRule type="expression" dxfId="1262" priority="664">
      <formula>IF(RIGHT(TEXT(AM40,"0.#"),1)=".",TRUE,FALSE)</formula>
    </cfRule>
  </conditionalFormatting>
  <conditionalFormatting sqref="AE39">
    <cfRule type="expression" dxfId="1261" priority="677">
      <formula>IF(RIGHT(TEXT(AE39,"0.#"),1)=".",FALSE,TRUE)</formula>
    </cfRule>
    <cfRule type="expression" dxfId="1260" priority="678">
      <formula>IF(RIGHT(TEXT(AE39,"0.#"),1)=".",TRUE,FALSE)</formula>
    </cfRule>
  </conditionalFormatting>
  <conditionalFormatting sqref="AQ39:AQ41">
    <cfRule type="expression" dxfId="1259" priority="659">
      <formula>IF(RIGHT(TEXT(AQ39,"0.#"),1)=".",FALSE,TRUE)</formula>
    </cfRule>
    <cfRule type="expression" dxfId="1258" priority="660">
      <formula>IF(RIGHT(TEXT(AQ39,"0.#"),1)=".",TRUE,FALSE)</formula>
    </cfRule>
  </conditionalFormatting>
  <conditionalFormatting sqref="AU39:AU41">
    <cfRule type="expression" dxfId="1257" priority="657">
      <formula>IF(RIGHT(TEXT(AU39,"0.#"),1)=".",FALSE,TRUE)</formula>
    </cfRule>
    <cfRule type="expression" dxfId="1256" priority="658">
      <formula>IF(RIGHT(TEXT(AU39,"0.#"),1)=".",TRUE,FALSE)</formula>
    </cfRule>
  </conditionalFormatting>
  <conditionalFormatting sqref="AI41">
    <cfRule type="expression" dxfId="1255" priority="671">
      <formula>IF(RIGHT(TEXT(AI41,"0.#"),1)=".",FALSE,TRUE)</formula>
    </cfRule>
    <cfRule type="expression" dxfId="1254" priority="672">
      <formula>IF(RIGHT(TEXT(AI41,"0.#"),1)=".",TRUE,FALSE)</formula>
    </cfRule>
  </conditionalFormatting>
  <conditionalFormatting sqref="AE40">
    <cfRule type="expression" dxfId="1253" priority="675">
      <formula>IF(RIGHT(TEXT(AE40,"0.#"),1)=".",FALSE,TRUE)</formula>
    </cfRule>
    <cfRule type="expression" dxfId="1252" priority="676">
      <formula>IF(RIGHT(TEXT(AE40,"0.#"),1)=".",TRUE,FALSE)</formula>
    </cfRule>
  </conditionalFormatting>
  <conditionalFormatting sqref="AM39">
    <cfRule type="expression" dxfId="1251" priority="665">
      <formula>IF(RIGHT(TEXT(AM39,"0.#"),1)=".",FALSE,TRUE)</formula>
    </cfRule>
    <cfRule type="expression" dxfId="1250" priority="666">
      <formula>IF(RIGHT(TEXT(AM39,"0.#"),1)=".",TRUE,FALSE)</formula>
    </cfRule>
  </conditionalFormatting>
  <conditionalFormatting sqref="AI39">
    <cfRule type="expression" dxfId="1249" priority="667">
      <formula>IF(RIGHT(TEXT(AI39,"0.#"),1)=".",FALSE,TRUE)</formula>
    </cfRule>
    <cfRule type="expression" dxfId="1248" priority="668">
      <formula>IF(RIGHT(TEXT(AI39,"0.#"),1)=".",TRUE,FALSE)</formula>
    </cfRule>
  </conditionalFormatting>
  <conditionalFormatting sqref="AI40">
    <cfRule type="expression" dxfId="1247" priority="669">
      <formula>IF(RIGHT(TEXT(AI40,"0.#"),1)=".",FALSE,TRUE)</formula>
    </cfRule>
    <cfRule type="expression" dxfId="1246" priority="670">
      <formula>IF(RIGHT(TEXT(AI40,"0.#"),1)=".",TRUE,FALSE)</formula>
    </cfRule>
  </conditionalFormatting>
  <conditionalFormatting sqref="AM69">
    <cfRule type="expression" dxfId="1245" priority="629">
      <formula>IF(RIGHT(TEXT(AM69,"0.#"),1)=".",FALSE,TRUE)</formula>
    </cfRule>
    <cfRule type="expression" dxfId="1244" priority="630">
      <formula>IF(RIGHT(TEXT(AM69,"0.#"),1)=".",TRUE,FALSE)</formula>
    </cfRule>
  </conditionalFormatting>
  <conditionalFormatting sqref="AE70 AM70">
    <cfRule type="expression" dxfId="1243" priority="627">
      <formula>IF(RIGHT(TEXT(AE70,"0.#"),1)=".",FALSE,TRUE)</formula>
    </cfRule>
    <cfRule type="expression" dxfId="1242" priority="628">
      <formula>IF(RIGHT(TEXT(AE70,"0.#"),1)=".",TRUE,FALSE)</formula>
    </cfRule>
  </conditionalFormatting>
  <conditionalFormatting sqref="AI70">
    <cfRule type="expression" dxfId="1241" priority="625">
      <formula>IF(RIGHT(TEXT(AI70,"0.#"),1)=".",FALSE,TRUE)</formula>
    </cfRule>
    <cfRule type="expression" dxfId="1240" priority="626">
      <formula>IF(RIGHT(TEXT(AI70,"0.#"),1)=".",TRUE,FALSE)</formula>
    </cfRule>
  </conditionalFormatting>
  <conditionalFormatting sqref="AQ70">
    <cfRule type="expression" dxfId="1239" priority="623">
      <formula>IF(RIGHT(TEXT(AQ70,"0.#"),1)=".",FALSE,TRUE)</formula>
    </cfRule>
    <cfRule type="expression" dxfId="1238" priority="624">
      <formula>IF(RIGHT(TEXT(AQ70,"0.#"),1)=".",TRUE,FALSE)</formula>
    </cfRule>
  </conditionalFormatting>
  <conditionalFormatting sqref="AE69 AQ69">
    <cfRule type="expression" dxfId="1237" priority="633">
      <formula>IF(RIGHT(TEXT(AE69,"0.#"),1)=".",FALSE,TRUE)</formula>
    </cfRule>
    <cfRule type="expression" dxfId="1236" priority="634">
      <formula>IF(RIGHT(TEXT(AE69,"0.#"),1)=".",TRUE,FALSE)</formula>
    </cfRule>
  </conditionalFormatting>
  <conditionalFormatting sqref="AI69">
    <cfRule type="expression" dxfId="1235" priority="631">
      <formula>IF(RIGHT(TEXT(AI69,"0.#"),1)=".",FALSE,TRUE)</formula>
    </cfRule>
    <cfRule type="expression" dxfId="1234" priority="632">
      <formula>IF(RIGHT(TEXT(AI69,"0.#"),1)=".",TRUE,FALSE)</formula>
    </cfRule>
  </conditionalFormatting>
  <conditionalFormatting sqref="AE66 AQ66">
    <cfRule type="expression" dxfId="1233" priority="621">
      <formula>IF(RIGHT(TEXT(AE66,"0.#"),1)=".",FALSE,TRUE)</formula>
    </cfRule>
    <cfRule type="expression" dxfId="1232" priority="622">
      <formula>IF(RIGHT(TEXT(AE66,"0.#"),1)=".",TRUE,FALSE)</formula>
    </cfRule>
  </conditionalFormatting>
  <conditionalFormatting sqref="AI66">
    <cfRule type="expression" dxfId="1231" priority="619">
      <formula>IF(RIGHT(TEXT(AI66,"0.#"),1)=".",FALSE,TRUE)</formula>
    </cfRule>
    <cfRule type="expression" dxfId="1230" priority="620">
      <formula>IF(RIGHT(TEXT(AI66,"0.#"),1)=".",TRUE,FALSE)</formula>
    </cfRule>
  </conditionalFormatting>
  <conditionalFormatting sqref="AM66">
    <cfRule type="expression" dxfId="1229" priority="617">
      <formula>IF(RIGHT(TEXT(AM66,"0.#"),1)=".",FALSE,TRUE)</formula>
    </cfRule>
    <cfRule type="expression" dxfId="1228" priority="618">
      <formula>IF(RIGHT(TEXT(AM66,"0.#"),1)=".",TRUE,FALSE)</formula>
    </cfRule>
  </conditionalFormatting>
  <conditionalFormatting sqref="AE67">
    <cfRule type="expression" dxfId="1227" priority="615">
      <formula>IF(RIGHT(TEXT(AE67,"0.#"),1)=".",FALSE,TRUE)</formula>
    </cfRule>
    <cfRule type="expression" dxfId="1226" priority="616">
      <formula>IF(RIGHT(TEXT(AE67,"0.#"),1)=".",TRUE,FALSE)</formula>
    </cfRule>
  </conditionalFormatting>
  <conditionalFormatting sqref="AI67">
    <cfRule type="expression" dxfId="1225" priority="613">
      <formula>IF(RIGHT(TEXT(AI67,"0.#"),1)=".",FALSE,TRUE)</formula>
    </cfRule>
    <cfRule type="expression" dxfId="1224" priority="614">
      <formula>IF(RIGHT(TEXT(AI67,"0.#"),1)=".",TRUE,FALSE)</formula>
    </cfRule>
  </conditionalFormatting>
  <conditionalFormatting sqref="AM67">
    <cfRule type="expression" dxfId="1223" priority="611">
      <formula>IF(RIGHT(TEXT(AM67,"0.#"),1)=".",FALSE,TRUE)</formula>
    </cfRule>
    <cfRule type="expression" dxfId="1222" priority="612">
      <formula>IF(RIGHT(TEXT(AM67,"0.#"),1)=".",TRUE,FALSE)</formula>
    </cfRule>
  </conditionalFormatting>
  <conditionalFormatting sqref="AQ67">
    <cfRule type="expression" dxfId="1221" priority="609">
      <formula>IF(RIGHT(TEXT(AQ67,"0.#"),1)=".",FALSE,TRUE)</formula>
    </cfRule>
    <cfRule type="expression" dxfId="1220" priority="610">
      <formula>IF(RIGHT(TEXT(AQ67,"0.#"),1)=".",TRUE,FALSE)</formula>
    </cfRule>
  </conditionalFormatting>
  <conditionalFormatting sqref="AU66">
    <cfRule type="expression" dxfId="1219" priority="607">
      <formula>IF(RIGHT(TEXT(AU66,"0.#"),1)=".",FALSE,TRUE)</formula>
    </cfRule>
    <cfRule type="expression" dxfId="1218" priority="608">
      <formula>IF(RIGHT(TEXT(AU66,"0.#"),1)=".",TRUE,FALSE)</formula>
    </cfRule>
  </conditionalFormatting>
  <conditionalFormatting sqref="AU67">
    <cfRule type="expression" dxfId="1217" priority="605">
      <formula>IF(RIGHT(TEXT(AU67,"0.#"),1)=".",FALSE,TRUE)</formula>
    </cfRule>
    <cfRule type="expression" dxfId="1216" priority="606">
      <formula>IF(RIGHT(TEXT(AU67,"0.#"),1)=".",TRUE,FALSE)</formula>
    </cfRule>
  </conditionalFormatting>
  <conditionalFormatting sqref="AE100 AQ100">
    <cfRule type="expression" dxfId="1215" priority="567">
      <formula>IF(RIGHT(TEXT(AE100,"0.#"),1)=".",FALSE,TRUE)</formula>
    </cfRule>
    <cfRule type="expression" dxfId="1214" priority="568">
      <formula>IF(RIGHT(TEXT(AE100,"0.#"),1)=".",TRUE,FALSE)</formula>
    </cfRule>
  </conditionalFormatting>
  <conditionalFormatting sqref="AI100">
    <cfRule type="expression" dxfId="1213" priority="565">
      <formula>IF(RIGHT(TEXT(AI100,"0.#"),1)=".",FALSE,TRUE)</formula>
    </cfRule>
    <cfRule type="expression" dxfId="1212" priority="566">
      <formula>IF(RIGHT(TEXT(AI100,"0.#"),1)=".",TRUE,FALSE)</formula>
    </cfRule>
  </conditionalFormatting>
  <conditionalFormatting sqref="AM100">
    <cfRule type="expression" dxfId="1211" priority="563">
      <formula>IF(RIGHT(TEXT(AM100,"0.#"),1)=".",FALSE,TRUE)</formula>
    </cfRule>
    <cfRule type="expression" dxfId="1210" priority="564">
      <formula>IF(RIGHT(TEXT(AM100,"0.#"),1)=".",TRUE,FALSE)</formula>
    </cfRule>
  </conditionalFormatting>
  <conditionalFormatting sqref="AE101">
    <cfRule type="expression" dxfId="1209" priority="561">
      <formula>IF(RIGHT(TEXT(AE101,"0.#"),1)=".",FALSE,TRUE)</formula>
    </cfRule>
    <cfRule type="expression" dxfId="1208" priority="562">
      <formula>IF(RIGHT(TEXT(AE101,"0.#"),1)=".",TRUE,FALSE)</formula>
    </cfRule>
  </conditionalFormatting>
  <conditionalFormatting sqref="AI101">
    <cfRule type="expression" dxfId="1207" priority="559">
      <formula>IF(RIGHT(TEXT(AI101,"0.#"),1)=".",FALSE,TRUE)</formula>
    </cfRule>
    <cfRule type="expression" dxfId="1206" priority="560">
      <formula>IF(RIGHT(TEXT(AI101,"0.#"),1)=".",TRUE,FALSE)</formula>
    </cfRule>
  </conditionalFormatting>
  <conditionalFormatting sqref="AM101">
    <cfRule type="expression" dxfId="1205" priority="557">
      <formula>IF(RIGHT(TEXT(AM101,"0.#"),1)=".",FALSE,TRUE)</formula>
    </cfRule>
    <cfRule type="expression" dxfId="1204" priority="558">
      <formula>IF(RIGHT(TEXT(AM101,"0.#"),1)=".",TRUE,FALSE)</formula>
    </cfRule>
  </conditionalFormatting>
  <conditionalFormatting sqref="AQ101">
    <cfRule type="expression" dxfId="1203" priority="555">
      <formula>IF(RIGHT(TEXT(AQ101,"0.#"),1)=".",FALSE,TRUE)</formula>
    </cfRule>
    <cfRule type="expression" dxfId="1202" priority="556">
      <formula>IF(RIGHT(TEXT(AQ101,"0.#"),1)=".",TRUE,FALSE)</formula>
    </cfRule>
  </conditionalFormatting>
  <conditionalFormatting sqref="AU100">
    <cfRule type="expression" dxfId="1201" priority="553">
      <formula>IF(RIGHT(TEXT(AU100,"0.#"),1)=".",FALSE,TRUE)</formula>
    </cfRule>
    <cfRule type="expression" dxfId="1200" priority="554">
      <formula>IF(RIGHT(TEXT(AU100,"0.#"),1)=".",TRUE,FALSE)</formula>
    </cfRule>
  </conditionalFormatting>
  <conditionalFormatting sqref="AU101">
    <cfRule type="expression" dxfId="1199" priority="551">
      <formula>IF(RIGHT(TEXT(AU101,"0.#"),1)=".",FALSE,TRUE)</formula>
    </cfRule>
    <cfRule type="expression" dxfId="1198" priority="552">
      <formula>IF(RIGHT(TEXT(AU101,"0.#"),1)=".",TRUE,FALSE)</formula>
    </cfRule>
  </conditionalFormatting>
  <conditionalFormatting sqref="AM35">
    <cfRule type="expression" dxfId="1197" priority="545">
      <formula>IF(RIGHT(TEXT(AM35,"0.#"),1)=".",FALSE,TRUE)</formula>
    </cfRule>
    <cfRule type="expression" dxfId="1196" priority="546">
      <formula>IF(RIGHT(TEXT(AM35,"0.#"),1)=".",TRUE,FALSE)</formula>
    </cfRule>
  </conditionalFormatting>
  <conditionalFormatting sqref="AE36 AM36">
    <cfRule type="expression" dxfId="1195" priority="543">
      <formula>IF(RIGHT(TEXT(AE36,"0.#"),1)=".",FALSE,TRUE)</formula>
    </cfRule>
    <cfRule type="expression" dxfId="1194" priority="544">
      <formula>IF(RIGHT(TEXT(AE36,"0.#"),1)=".",TRUE,FALSE)</formula>
    </cfRule>
  </conditionalFormatting>
  <conditionalFormatting sqref="AI36">
    <cfRule type="expression" dxfId="1193" priority="541">
      <formula>IF(RIGHT(TEXT(AI36,"0.#"),1)=".",FALSE,TRUE)</formula>
    </cfRule>
    <cfRule type="expression" dxfId="1192" priority="542">
      <formula>IF(RIGHT(TEXT(AI36,"0.#"),1)=".",TRUE,FALSE)</formula>
    </cfRule>
  </conditionalFormatting>
  <conditionalFormatting sqref="AQ36">
    <cfRule type="expression" dxfId="1191" priority="539">
      <formula>IF(RIGHT(TEXT(AQ36,"0.#"),1)=".",FALSE,TRUE)</formula>
    </cfRule>
    <cfRule type="expression" dxfId="1190" priority="540">
      <formula>IF(RIGHT(TEXT(AQ36,"0.#"),1)=".",TRUE,FALSE)</formula>
    </cfRule>
  </conditionalFormatting>
  <conditionalFormatting sqref="AE35 AQ35">
    <cfRule type="expression" dxfId="1189" priority="549">
      <formula>IF(RIGHT(TEXT(AE35,"0.#"),1)=".",FALSE,TRUE)</formula>
    </cfRule>
    <cfRule type="expression" dxfId="1188" priority="550">
      <formula>IF(RIGHT(TEXT(AE35,"0.#"),1)=".",TRUE,FALSE)</formula>
    </cfRule>
  </conditionalFormatting>
  <conditionalFormatting sqref="AI35">
    <cfRule type="expression" dxfId="1187" priority="547">
      <formula>IF(RIGHT(TEXT(AI35,"0.#"),1)=".",FALSE,TRUE)</formula>
    </cfRule>
    <cfRule type="expression" dxfId="1186" priority="548">
      <formula>IF(RIGHT(TEXT(AI35,"0.#"),1)=".",TRUE,FALSE)</formula>
    </cfRule>
  </conditionalFormatting>
  <conditionalFormatting sqref="AM103">
    <cfRule type="expression" dxfId="1185" priority="533">
      <formula>IF(RIGHT(TEXT(AM103,"0.#"),1)=".",FALSE,TRUE)</formula>
    </cfRule>
    <cfRule type="expression" dxfId="1184" priority="534">
      <formula>IF(RIGHT(TEXT(AM103,"0.#"),1)=".",TRUE,FALSE)</formula>
    </cfRule>
  </conditionalFormatting>
  <conditionalFormatting sqref="AE104 AM104">
    <cfRule type="expression" dxfId="1183" priority="531">
      <formula>IF(RIGHT(TEXT(AE104,"0.#"),1)=".",FALSE,TRUE)</formula>
    </cfRule>
    <cfRule type="expression" dxfId="1182" priority="532">
      <formula>IF(RIGHT(TEXT(AE104,"0.#"),1)=".",TRUE,FALSE)</formula>
    </cfRule>
  </conditionalFormatting>
  <conditionalFormatting sqref="AI104">
    <cfRule type="expression" dxfId="1181" priority="529">
      <formula>IF(RIGHT(TEXT(AI104,"0.#"),1)=".",FALSE,TRUE)</formula>
    </cfRule>
    <cfRule type="expression" dxfId="1180" priority="530">
      <formula>IF(RIGHT(TEXT(AI104,"0.#"),1)=".",TRUE,FALSE)</formula>
    </cfRule>
  </conditionalFormatting>
  <conditionalFormatting sqref="AQ104">
    <cfRule type="expression" dxfId="1179" priority="527">
      <formula>IF(RIGHT(TEXT(AQ104,"0.#"),1)=".",FALSE,TRUE)</formula>
    </cfRule>
    <cfRule type="expression" dxfId="1178" priority="528">
      <formula>IF(RIGHT(TEXT(AQ104,"0.#"),1)=".",TRUE,FALSE)</formula>
    </cfRule>
  </conditionalFormatting>
  <conditionalFormatting sqref="AE103 AQ103">
    <cfRule type="expression" dxfId="1177" priority="537">
      <formula>IF(RIGHT(TEXT(AE103,"0.#"),1)=".",FALSE,TRUE)</formula>
    </cfRule>
    <cfRule type="expression" dxfId="1176" priority="538">
      <formula>IF(RIGHT(TEXT(AE103,"0.#"),1)=".",TRUE,FALSE)</formula>
    </cfRule>
  </conditionalFormatting>
  <conditionalFormatting sqref="AI103">
    <cfRule type="expression" dxfId="1175" priority="535">
      <formula>IF(RIGHT(TEXT(AI103,"0.#"),1)=".",FALSE,TRUE)</formula>
    </cfRule>
    <cfRule type="expression" dxfId="1174" priority="536">
      <formula>IF(RIGHT(TEXT(AI103,"0.#"),1)=".",TRUE,FALSE)</formula>
    </cfRule>
  </conditionalFormatting>
  <conditionalFormatting sqref="AM137">
    <cfRule type="expression" dxfId="1173" priority="521">
      <formula>IF(RIGHT(TEXT(AM137,"0.#"),1)=".",FALSE,TRUE)</formula>
    </cfRule>
    <cfRule type="expression" dxfId="1172" priority="522">
      <formula>IF(RIGHT(TEXT(AM137,"0.#"),1)=".",TRUE,FALSE)</formula>
    </cfRule>
  </conditionalFormatting>
  <conditionalFormatting sqref="AE138 AM138">
    <cfRule type="expression" dxfId="1171" priority="519">
      <formula>IF(RIGHT(TEXT(AE138,"0.#"),1)=".",FALSE,TRUE)</formula>
    </cfRule>
    <cfRule type="expression" dxfId="1170" priority="520">
      <formula>IF(RIGHT(TEXT(AE138,"0.#"),1)=".",TRUE,FALSE)</formula>
    </cfRule>
  </conditionalFormatting>
  <conditionalFormatting sqref="AI138">
    <cfRule type="expression" dxfId="1169" priority="517">
      <formula>IF(RIGHT(TEXT(AI138,"0.#"),1)=".",FALSE,TRUE)</formula>
    </cfRule>
    <cfRule type="expression" dxfId="1168" priority="518">
      <formula>IF(RIGHT(TEXT(AI138,"0.#"),1)=".",TRUE,FALSE)</formula>
    </cfRule>
  </conditionalFormatting>
  <conditionalFormatting sqref="AQ138">
    <cfRule type="expression" dxfId="1167" priority="515">
      <formula>IF(RIGHT(TEXT(AQ138,"0.#"),1)=".",FALSE,TRUE)</formula>
    </cfRule>
    <cfRule type="expression" dxfId="1166" priority="516">
      <formula>IF(RIGHT(TEXT(AQ138,"0.#"),1)=".",TRUE,FALSE)</formula>
    </cfRule>
  </conditionalFormatting>
  <conditionalFormatting sqref="AE137 AQ137">
    <cfRule type="expression" dxfId="1165" priority="525">
      <formula>IF(RIGHT(TEXT(AE137,"0.#"),1)=".",FALSE,TRUE)</formula>
    </cfRule>
    <cfRule type="expression" dxfId="1164" priority="526">
      <formula>IF(RIGHT(TEXT(AE137,"0.#"),1)=".",TRUE,FALSE)</formula>
    </cfRule>
  </conditionalFormatting>
  <conditionalFormatting sqref="AI137">
    <cfRule type="expression" dxfId="1163" priority="523">
      <formula>IF(RIGHT(TEXT(AI137,"0.#"),1)=".",FALSE,TRUE)</formula>
    </cfRule>
    <cfRule type="expression" dxfId="1162" priority="524">
      <formula>IF(RIGHT(TEXT(AI137,"0.#"),1)=".",TRUE,FALSE)</formula>
    </cfRule>
  </conditionalFormatting>
  <conditionalFormatting sqref="AM171">
    <cfRule type="expression" dxfId="1161" priority="509">
      <formula>IF(RIGHT(TEXT(AM171,"0.#"),1)=".",FALSE,TRUE)</formula>
    </cfRule>
    <cfRule type="expression" dxfId="1160" priority="510">
      <formula>IF(RIGHT(TEXT(AM171,"0.#"),1)=".",TRUE,FALSE)</formula>
    </cfRule>
  </conditionalFormatting>
  <conditionalFormatting sqref="AE172 AM172">
    <cfRule type="expression" dxfId="1159" priority="507">
      <formula>IF(RIGHT(TEXT(AE172,"0.#"),1)=".",FALSE,TRUE)</formula>
    </cfRule>
    <cfRule type="expression" dxfId="1158" priority="508">
      <formula>IF(RIGHT(TEXT(AE172,"0.#"),1)=".",TRUE,FALSE)</formula>
    </cfRule>
  </conditionalFormatting>
  <conditionalFormatting sqref="AI172">
    <cfRule type="expression" dxfId="1157" priority="505">
      <formula>IF(RIGHT(TEXT(AI172,"0.#"),1)=".",FALSE,TRUE)</formula>
    </cfRule>
    <cfRule type="expression" dxfId="1156" priority="506">
      <formula>IF(RIGHT(TEXT(AI172,"0.#"),1)=".",TRUE,FALSE)</formula>
    </cfRule>
  </conditionalFormatting>
  <conditionalFormatting sqref="AQ172">
    <cfRule type="expression" dxfId="1155" priority="503">
      <formula>IF(RIGHT(TEXT(AQ172,"0.#"),1)=".",FALSE,TRUE)</formula>
    </cfRule>
    <cfRule type="expression" dxfId="1154" priority="504">
      <formula>IF(RIGHT(TEXT(AQ172,"0.#"),1)=".",TRUE,FALSE)</formula>
    </cfRule>
  </conditionalFormatting>
  <conditionalFormatting sqref="AE171 AQ171">
    <cfRule type="expression" dxfId="1153" priority="513">
      <formula>IF(RIGHT(TEXT(AE171,"0.#"),1)=".",FALSE,TRUE)</formula>
    </cfRule>
    <cfRule type="expression" dxfId="1152" priority="514">
      <formula>IF(RIGHT(TEXT(AE171,"0.#"),1)=".",TRUE,FALSE)</formula>
    </cfRule>
  </conditionalFormatting>
  <conditionalFormatting sqref="AI171">
    <cfRule type="expression" dxfId="1151" priority="511">
      <formula>IF(RIGHT(TEXT(AI171,"0.#"),1)=".",FALSE,TRUE)</formula>
    </cfRule>
    <cfRule type="expression" dxfId="1150" priority="512">
      <formula>IF(RIGHT(TEXT(AI171,"0.#"),1)=".",TRUE,FALSE)</formula>
    </cfRule>
  </conditionalFormatting>
  <conditionalFormatting sqref="AE73 AI73 AM73:AM75">
    <cfRule type="expression" dxfId="1149" priority="501">
      <formula>IF(RIGHT(TEXT(AE73,"0.#"),1)=".",FALSE,TRUE)</formula>
    </cfRule>
    <cfRule type="expression" dxfId="1148" priority="502">
      <formula>IF(RIGHT(TEXT(AE73,"0.#"),1)=".",TRUE,FALSE)</formula>
    </cfRule>
  </conditionalFormatting>
  <conditionalFormatting sqref="AE74">
    <cfRule type="expression" dxfId="1147" priority="499">
      <formula>IF(RIGHT(TEXT(AE74,"0.#"),1)=".",FALSE,TRUE)</formula>
    </cfRule>
    <cfRule type="expression" dxfId="1146" priority="500">
      <formula>IF(RIGHT(TEXT(AE74,"0.#"),1)=".",TRUE,FALSE)</formula>
    </cfRule>
  </conditionalFormatting>
  <conditionalFormatting sqref="AE75">
    <cfRule type="expression" dxfId="1145" priority="497">
      <formula>IF(RIGHT(TEXT(AE75,"0.#"),1)=".",FALSE,TRUE)</formula>
    </cfRule>
    <cfRule type="expression" dxfId="1144" priority="498">
      <formula>IF(RIGHT(TEXT(AE75,"0.#"),1)=".",TRUE,FALSE)</formula>
    </cfRule>
  </conditionalFormatting>
  <conditionalFormatting sqref="AI75">
    <cfRule type="expression" dxfId="1143" priority="495">
      <formula>IF(RIGHT(TEXT(AI75,"0.#"),1)=".",FALSE,TRUE)</formula>
    </cfRule>
    <cfRule type="expression" dxfId="1142" priority="496">
      <formula>IF(RIGHT(TEXT(AI75,"0.#"),1)=".",TRUE,FALSE)</formula>
    </cfRule>
  </conditionalFormatting>
  <conditionalFormatting sqref="AI74">
    <cfRule type="expression" dxfId="1141" priority="493">
      <formula>IF(RIGHT(TEXT(AI74,"0.#"),1)=".",FALSE,TRUE)</formula>
    </cfRule>
    <cfRule type="expression" dxfId="1140" priority="494">
      <formula>IF(RIGHT(TEXT(AI74,"0.#"),1)=".",TRUE,FALSE)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4:AU75">
    <cfRule type="expression" dxfId="1137" priority="481">
      <formula>IF(RIGHT(TEXT(AU74,"0.#"),1)=".",FALSE,TRUE)</formula>
    </cfRule>
    <cfRule type="expression" dxfId="1136" priority="482">
      <formula>IF(RIGHT(TEXT(AU74,"0.#"),1)=".",TRUE,FALSE)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U73">
    <cfRule type="expression" dxfId="703" priority="3">
      <formula>IF(RIGHT(TEXT(AU73,"0.#"),1)=".",FALSE,TRUE)</formula>
    </cfRule>
    <cfRule type="expression" dxfId="702" priority="4">
      <formula>IF(RIGHT(TEXT(AU73,"0.#"),1)=".",TRUE,FALSE)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t="s">
        <v>724</v>
      </c>
      <c r="C8" s="13" t="str">
        <f t="shared" si="0"/>
        <v>交通安全対策</v>
      </c>
      <c r="D8" s="13" t="str">
        <f t="shared" si="8"/>
        <v>交通安全対策</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交通安全対策</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交通安全対策</v>
      </c>
      <c r="F10" s="18" t="s">
        <v>112</v>
      </c>
      <c r="G10" s="17"/>
      <c r="H10" s="13" t="str">
        <f t="shared" si="1"/>
        <v/>
      </c>
      <c r="I10" s="13" t="str">
        <f t="shared" si="5"/>
        <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
      </c>
      <c r="K11" s="14" t="s">
        <v>106</v>
      </c>
      <c r="L11" s="15" t="s">
        <v>724</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交通安全対策</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交通安全対策</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交通安全対策</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交通安全対策</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交通安全対策</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交通安全対策</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交通安全対策</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交通安全対策</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t="s">
        <v>724</v>
      </c>
      <c r="H33" s="13" t="str">
        <f t="shared" si="1"/>
        <v>自動車安全特別会計自動車検査登録勘定</v>
      </c>
      <c r="I33" s="13" t="str">
        <f t="shared" si="5"/>
        <v>自動車安全特別会計自動車検査登録勘定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t="s">
        <v>724</v>
      </c>
      <c r="H34" s="13" t="str">
        <f t="shared" si="1"/>
        <v>自動車安全特別会計自動車事故対策勘定</v>
      </c>
      <c r="I34" s="13" t="str">
        <f t="shared" si="5"/>
        <v>自動車安全特別会計自動車検査登録勘定、自動車安全特別会計自動車事故対策勘定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自動車安全特別会計自動車検査登録勘定、自動車安全特別会計自動車事故対策勘定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自動車安全特別会計自動車検査登録勘定、自動車安全特別会計自動車事故対策勘定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自動車安全特別会計自動車検査登録勘定、自動車安全特別会計自動車事故対策勘定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自動車安全特別会計自動車検査登録勘定、自動車安全特別会計自動車事故対策勘定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314</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3"/>
      <c r="Z2" s="286"/>
      <c r="AA2" s="287"/>
      <c r="AB2" s="937" t="s">
        <v>11</v>
      </c>
      <c r="AC2" s="938"/>
      <c r="AD2" s="939"/>
      <c r="AE2" s="926" t="s">
        <v>369</v>
      </c>
      <c r="AF2" s="926"/>
      <c r="AG2" s="926"/>
      <c r="AH2" s="128"/>
      <c r="AI2" s="926" t="s">
        <v>465</v>
      </c>
      <c r="AJ2" s="926"/>
      <c r="AK2" s="926"/>
      <c r="AL2" s="128"/>
      <c r="AM2" s="926" t="s">
        <v>466</v>
      </c>
      <c r="AN2" s="926"/>
      <c r="AO2" s="926"/>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4"/>
      <c r="Z3" s="935"/>
      <c r="AA3" s="936"/>
      <c r="AB3" s="940"/>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4"/>
      <c r="I4" s="944"/>
      <c r="J4" s="944"/>
      <c r="K4" s="944"/>
      <c r="L4" s="944"/>
      <c r="M4" s="944"/>
      <c r="N4" s="944"/>
      <c r="O4" s="945"/>
      <c r="P4" s="146"/>
      <c r="Q4" s="658"/>
      <c r="R4" s="658"/>
      <c r="S4" s="658"/>
      <c r="T4" s="658"/>
      <c r="U4" s="658"/>
      <c r="V4" s="658"/>
      <c r="W4" s="658"/>
      <c r="X4" s="659"/>
      <c r="Y4" s="930" t="s">
        <v>12</v>
      </c>
      <c r="Z4" s="931"/>
      <c r="AA4" s="932"/>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49"/>
      <c r="H6" s="950"/>
      <c r="I6" s="950"/>
      <c r="J6" s="950"/>
      <c r="K6" s="950"/>
      <c r="L6" s="950"/>
      <c r="M6" s="950"/>
      <c r="N6" s="950"/>
      <c r="O6" s="951"/>
      <c r="P6" s="661"/>
      <c r="Q6" s="661"/>
      <c r="R6" s="661"/>
      <c r="S6" s="661"/>
      <c r="T6" s="661"/>
      <c r="U6" s="661"/>
      <c r="V6" s="661"/>
      <c r="W6" s="661"/>
      <c r="X6" s="662"/>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341</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314</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3"/>
      <c r="Z9" s="286"/>
      <c r="AA9" s="287"/>
      <c r="AB9" s="937" t="s">
        <v>11</v>
      </c>
      <c r="AC9" s="938"/>
      <c r="AD9" s="939"/>
      <c r="AE9" s="926" t="s">
        <v>369</v>
      </c>
      <c r="AF9" s="926"/>
      <c r="AG9" s="926"/>
      <c r="AH9" s="128"/>
      <c r="AI9" s="926" t="s">
        <v>465</v>
      </c>
      <c r="AJ9" s="926"/>
      <c r="AK9" s="926"/>
      <c r="AL9" s="128"/>
      <c r="AM9" s="926" t="s">
        <v>466</v>
      </c>
      <c r="AN9" s="926"/>
      <c r="AO9" s="926"/>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4"/>
      <c r="Z10" s="935"/>
      <c r="AA10" s="936"/>
      <c r="AB10" s="940"/>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4"/>
      <c r="I11" s="944"/>
      <c r="J11" s="944"/>
      <c r="K11" s="944"/>
      <c r="L11" s="944"/>
      <c r="M11" s="944"/>
      <c r="N11" s="944"/>
      <c r="O11" s="945"/>
      <c r="P11" s="146"/>
      <c r="Q11" s="658"/>
      <c r="R11" s="658"/>
      <c r="S11" s="658"/>
      <c r="T11" s="658"/>
      <c r="U11" s="658"/>
      <c r="V11" s="658"/>
      <c r="W11" s="658"/>
      <c r="X11" s="659"/>
      <c r="Y11" s="930" t="s">
        <v>12</v>
      </c>
      <c r="Z11" s="931"/>
      <c r="AA11" s="932"/>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61"/>
      <c r="Q13" s="661"/>
      <c r="R13" s="661"/>
      <c r="S13" s="661"/>
      <c r="T13" s="661"/>
      <c r="U13" s="661"/>
      <c r="V13" s="661"/>
      <c r="W13" s="661"/>
      <c r="X13" s="662"/>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341</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314</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3"/>
      <c r="Z16" s="286"/>
      <c r="AA16" s="287"/>
      <c r="AB16" s="937" t="s">
        <v>11</v>
      </c>
      <c r="AC16" s="938"/>
      <c r="AD16" s="939"/>
      <c r="AE16" s="926" t="s">
        <v>369</v>
      </c>
      <c r="AF16" s="926"/>
      <c r="AG16" s="926"/>
      <c r="AH16" s="128"/>
      <c r="AI16" s="926" t="s">
        <v>465</v>
      </c>
      <c r="AJ16" s="926"/>
      <c r="AK16" s="926"/>
      <c r="AL16" s="128"/>
      <c r="AM16" s="926" t="s">
        <v>466</v>
      </c>
      <c r="AN16" s="926"/>
      <c r="AO16" s="926"/>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4"/>
      <c r="Z17" s="935"/>
      <c r="AA17" s="936"/>
      <c r="AB17" s="940"/>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4"/>
      <c r="I18" s="944"/>
      <c r="J18" s="944"/>
      <c r="K18" s="944"/>
      <c r="L18" s="944"/>
      <c r="M18" s="944"/>
      <c r="N18" s="944"/>
      <c r="O18" s="945"/>
      <c r="P18" s="146"/>
      <c r="Q18" s="658"/>
      <c r="R18" s="658"/>
      <c r="S18" s="658"/>
      <c r="T18" s="658"/>
      <c r="U18" s="658"/>
      <c r="V18" s="658"/>
      <c r="W18" s="658"/>
      <c r="X18" s="659"/>
      <c r="Y18" s="930" t="s">
        <v>12</v>
      </c>
      <c r="Z18" s="931"/>
      <c r="AA18" s="932"/>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61"/>
      <c r="Q20" s="661"/>
      <c r="R20" s="661"/>
      <c r="S20" s="661"/>
      <c r="T20" s="661"/>
      <c r="U20" s="661"/>
      <c r="V20" s="661"/>
      <c r="W20" s="661"/>
      <c r="X20" s="662"/>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341</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314</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3"/>
      <c r="Z23" s="286"/>
      <c r="AA23" s="287"/>
      <c r="AB23" s="937" t="s">
        <v>11</v>
      </c>
      <c r="AC23" s="938"/>
      <c r="AD23" s="939"/>
      <c r="AE23" s="926" t="s">
        <v>369</v>
      </c>
      <c r="AF23" s="926"/>
      <c r="AG23" s="926"/>
      <c r="AH23" s="128"/>
      <c r="AI23" s="926" t="s">
        <v>465</v>
      </c>
      <c r="AJ23" s="926"/>
      <c r="AK23" s="926"/>
      <c r="AL23" s="128"/>
      <c r="AM23" s="926" t="s">
        <v>466</v>
      </c>
      <c r="AN23" s="926"/>
      <c r="AO23" s="926"/>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4"/>
      <c r="Z24" s="935"/>
      <c r="AA24" s="936"/>
      <c r="AB24" s="940"/>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4"/>
      <c r="I25" s="944"/>
      <c r="J25" s="944"/>
      <c r="K25" s="944"/>
      <c r="L25" s="944"/>
      <c r="M25" s="944"/>
      <c r="N25" s="944"/>
      <c r="O25" s="945"/>
      <c r="P25" s="146"/>
      <c r="Q25" s="658"/>
      <c r="R25" s="658"/>
      <c r="S25" s="658"/>
      <c r="T25" s="658"/>
      <c r="U25" s="658"/>
      <c r="V25" s="658"/>
      <c r="W25" s="658"/>
      <c r="X25" s="659"/>
      <c r="Y25" s="930" t="s">
        <v>12</v>
      </c>
      <c r="Z25" s="931"/>
      <c r="AA25" s="932"/>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61"/>
      <c r="Q27" s="661"/>
      <c r="R27" s="661"/>
      <c r="S27" s="661"/>
      <c r="T27" s="661"/>
      <c r="U27" s="661"/>
      <c r="V27" s="661"/>
      <c r="W27" s="661"/>
      <c r="X27" s="662"/>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341</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314</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3"/>
      <c r="Z30" s="286"/>
      <c r="AA30" s="287"/>
      <c r="AB30" s="937" t="s">
        <v>11</v>
      </c>
      <c r="AC30" s="938"/>
      <c r="AD30" s="939"/>
      <c r="AE30" s="926" t="s">
        <v>369</v>
      </c>
      <c r="AF30" s="926"/>
      <c r="AG30" s="926"/>
      <c r="AH30" s="128"/>
      <c r="AI30" s="926" t="s">
        <v>465</v>
      </c>
      <c r="AJ30" s="926"/>
      <c r="AK30" s="926"/>
      <c r="AL30" s="128"/>
      <c r="AM30" s="926" t="s">
        <v>466</v>
      </c>
      <c r="AN30" s="926"/>
      <c r="AO30" s="926"/>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4"/>
      <c r="Z31" s="935"/>
      <c r="AA31" s="936"/>
      <c r="AB31" s="940"/>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4"/>
      <c r="I32" s="944"/>
      <c r="J32" s="944"/>
      <c r="K32" s="944"/>
      <c r="L32" s="944"/>
      <c r="M32" s="944"/>
      <c r="N32" s="944"/>
      <c r="O32" s="945"/>
      <c r="P32" s="146"/>
      <c r="Q32" s="658"/>
      <c r="R32" s="658"/>
      <c r="S32" s="658"/>
      <c r="T32" s="658"/>
      <c r="U32" s="658"/>
      <c r="V32" s="658"/>
      <c r="W32" s="658"/>
      <c r="X32" s="659"/>
      <c r="Y32" s="930" t="s">
        <v>12</v>
      </c>
      <c r="Z32" s="931"/>
      <c r="AA32" s="932"/>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61"/>
      <c r="Q34" s="661"/>
      <c r="R34" s="661"/>
      <c r="S34" s="661"/>
      <c r="T34" s="661"/>
      <c r="U34" s="661"/>
      <c r="V34" s="661"/>
      <c r="W34" s="661"/>
      <c r="X34" s="662"/>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341</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314</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3"/>
      <c r="Z37" s="286"/>
      <c r="AA37" s="287"/>
      <c r="AB37" s="937" t="s">
        <v>11</v>
      </c>
      <c r="AC37" s="938"/>
      <c r="AD37" s="939"/>
      <c r="AE37" s="926" t="s">
        <v>369</v>
      </c>
      <c r="AF37" s="926"/>
      <c r="AG37" s="926"/>
      <c r="AH37" s="128"/>
      <c r="AI37" s="926" t="s">
        <v>465</v>
      </c>
      <c r="AJ37" s="926"/>
      <c r="AK37" s="926"/>
      <c r="AL37" s="128"/>
      <c r="AM37" s="926" t="s">
        <v>466</v>
      </c>
      <c r="AN37" s="926"/>
      <c r="AO37" s="926"/>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4"/>
      <c r="Z38" s="935"/>
      <c r="AA38" s="936"/>
      <c r="AB38" s="940"/>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4"/>
      <c r="I39" s="944"/>
      <c r="J39" s="944"/>
      <c r="K39" s="944"/>
      <c r="L39" s="944"/>
      <c r="M39" s="944"/>
      <c r="N39" s="944"/>
      <c r="O39" s="945"/>
      <c r="P39" s="146"/>
      <c r="Q39" s="658"/>
      <c r="R39" s="658"/>
      <c r="S39" s="658"/>
      <c r="T39" s="658"/>
      <c r="U39" s="658"/>
      <c r="V39" s="658"/>
      <c r="W39" s="658"/>
      <c r="X39" s="659"/>
      <c r="Y39" s="930" t="s">
        <v>12</v>
      </c>
      <c r="Z39" s="931"/>
      <c r="AA39" s="932"/>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61"/>
      <c r="Q41" s="661"/>
      <c r="R41" s="661"/>
      <c r="S41" s="661"/>
      <c r="T41" s="661"/>
      <c r="U41" s="661"/>
      <c r="V41" s="661"/>
      <c r="W41" s="661"/>
      <c r="X41" s="662"/>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341</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314</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3"/>
      <c r="Z44" s="286"/>
      <c r="AA44" s="287"/>
      <c r="AB44" s="937" t="s">
        <v>11</v>
      </c>
      <c r="AC44" s="938"/>
      <c r="AD44" s="939"/>
      <c r="AE44" s="926" t="s">
        <v>369</v>
      </c>
      <c r="AF44" s="926"/>
      <c r="AG44" s="926"/>
      <c r="AH44" s="128"/>
      <c r="AI44" s="926" t="s">
        <v>465</v>
      </c>
      <c r="AJ44" s="926"/>
      <c r="AK44" s="926"/>
      <c r="AL44" s="128"/>
      <c r="AM44" s="926" t="s">
        <v>466</v>
      </c>
      <c r="AN44" s="926"/>
      <c r="AO44" s="926"/>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4"/>
      <c r="Z45" s="935"/>
      <c r="AA45" s="936"/>
      <c r="AB45" s="940"/>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4"/>
      <c r="I46" s="944"/>
      <c r="J46" s="944"/>
      <c r="K46" s="944"/>
      <c r="L46" s="944"/>
      <c r="M46" s="944"/>
      <c r="N46" s="944"/>
      <c r="O46" s="945"/>
      <c r="P46" s="146"/>
      <c r="Q46" s="658"/>
      <c r="R46" s="658"/>
      <c r="S46" s="658"/>
      <c r="T46" s="658"/>
      <c r="U46" s="658"/>
      <c r="V46" s="658"/>
      <c r="W46" s="658"/>
      <c r="X46" s="659"/>
      <c r="Y46" s="930" t="s">
        <v>12</v>
      </c>
      <c r="Z46" s="931"/>
      <c r="AA46" s="932"/>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61"/>
      <c r="Q48" s="661"/>
      <c r="R48" s="661"/>
      <c r="S48" s="661"/>
      <c r="T48" s="661"/>
      <c r="U48" s="661"/>
      <c r="V48" s="661"/>
      <c r="W48" s="661"/>
      <c r="X48" s="662"/>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341</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314</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3"/>
      <c r="Z51" s="286"/>
      <c r="AA51" s="287"/>
      <c r="AB51" s="128" t="s">
        <v>11</v>
      </c>
      <c r="AC51" s="938"/>
      <c r="AD51" s="939"/>
      <c r="AE51" s="926" t="s">
        <v>369</v>
      </c>
      <c r="AF51" s="926"/>
      <c r="AG51" s="926"/>
      <c r="AH51" s="128"/>
      <c r="AI51" s="926" t="s">
        <v>465</v>
      </c>
      <c r="AJ51" s="926"/>
      <c r="AK51" s="926"/>
      <c r="AL51" s="128"/>
      <c r="AM51" s="926" t="s">
        <v>466</v>
      </c>
      <c r="AN51" s="926"/>
      <c r="AO51" s="926"/>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4"/>
      <c r="Z52" s="935"/>
      <c r="AA52" s="936"/>
      <c r="AB52" s="940"/>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4"/>
      <c r="I53" s="944"/>
      <c r="J53" s="944"/>
      <c r="K53" s="944"/>
      <c r="L53" s="944"/>
      <c r="M53" s="944"/>
      <c r="N53" s="944"/>
      <c r="O53" s="945"/>
      <c r="P53" s="146"/>
      <c r="Q53" s="658"/>
      <c r="R53" s="658"/>
      <c r="S53" s="658"/>
      <c r="T53" s="658"/>
      <c r="U53" s="658"/>
      <c r="V53" s="658"/>
      <c r="W53" s="658"/>
      <c r="X53" s="659"/>
      <c r="Y53" s="930" t="s">
        <v>12</v>
      </c>
      <c r="Z53" s="931"/>
      <c r="AA53" s="932"/>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61"/>
      <c r="Q55" s="661"/>
      <c r="R55" s="661"/>
      <c r="S55" s="661"/>
      <c r="T55" s="661"/>
      <c r="U55" s="661"/>
      <c r="V55" s="661"/>
      <c r="W55" s="661"/>
      <c r="X55" s="662"/>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341</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314</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3"/>
      <c r="Z58" s="286"/>
      <c r="AA58" s="287"/>
      <c r="AB58" s="937" t="s">
        <v>11</v>
      </c>
      <c r="AC58" s="938"/>
      <c r="AD58" s="939"/>
      <c r="AE58" s="926" t="s">
        <v>369</v>
      </c>
      <c r="AF58" s="926"/>
      <c r="AG58" s="926"/>
      <c r="AH58" s="128"/>
      <c r="AI58" s="926" t="s">
        <v>465</v>
      </c>
      <c r="AJ58" s="926"/>
      <c r="AK58" s="926"/>
      <c r="AL58" s="128"/>
      <c r="AM58" s="926" t="s">
        <v>466</v>
      </c>
      <c r="AN58" s="926"/>
      <c r="AO58" s="926"/>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4"/>
      <c r="Z59" s="935"/>
      <c r="AA59" s="936"/>
      <c r="AB59" s="940"/>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4"/>
      <c r="I60" s="944"/>
      <c r="J60" s="944"/>
      <c r="K60" s="944"/>
      <c r="L60" s="944"/>
      <c r="M60" s="944"/>
      <c r="N60" s="944"/>
      <c r="O60" s="945"/>
      <c r="P60" s="146"/>
      <c r="Q60" s="658"/>
      <c r="R60" s="658"/>
      <c r="S60" s="658"/>
      <c r="T60" s="658"/>
      <c r="U60" s="658"/>
      <c r="V60" s="658"/>
      <c r="W60" s="658"/>
      <c r="X60" s="659"/>
      <c r="Y60" s="930" t="s">
        <v>12</v>
      </c>
      <c r="Z60" s="931"/>
      <c r="AA60" s="932"/>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61"/>
      <c r="Q62" s="661"/>
      <c r="R62" s="661"/>
      <c r="S62" s="661"/>
      <c r="T62" s="661"/>
      <c r="U62" s="661"/>
      <c r="V62" s="661"/>
      <c r="W62" s="661"/>
      <c r="X62" s="662"/>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341</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314</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3"/>
      <c r="Z65" s="286"/>
      <c r="AA65" s="287"/>
      <c r="AB65" s="937" t="s">
        <v>11</v>
      </c>
      <c r="AC65" s="938"/>
      <c r="AD65" s="939"/>
      <c r="AE65" s="926" t="s">
        <v>369</v>
      </c>
      <c r="AF65" s="926"/>
      <c r="AG65" s="926"/>
      <c r="AH65" s="128"/>
      <c r="AI65" s="926" t="s">
        <v>465</v>
      </c>
      <c r="AJ65" s="926"/>
      <c r="AK65" s="926"/>
      <c r="AL65" s="128"/>
      <c r="AM65" s="926" t="s">
        <v>466</v>
      </c>
      <c r="AN65" s="926"/>
      <c r="AO65" s="926"/>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4"/>
      <c r="Z66" s="935"/>
      <c r="AA66" s="936"/>
      <c r="AB66" s="940"/>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4"/>
      <c r="I67" s="944"/>
      <c r="J67" s="944"/>
      <c r="K67" s="944"/>
      <c r="L67" s="944"/>
      <c r="M67" s="944"/>
      <c r="N67" s="944"/>
      <c r="O67" s="945"/>
      <c r="P67" s="146"/>
      <c r="Q67" s="658"/>
      <c r="R67" s="658"/>
      <c r="S67" s="658"/>
      <c r="T67" s="658"/>
      <c r="U67" s="658"/>
      <c r="V67" s="658"/>
      <c r="W67" s="658"/>
      <c r="X67" s="659"/>
      <c r="Y67" s="930" t="s">
        <v>12</v>
      </c>
      <c r="Z67" s="931"/>
      <c r="AA67" s="932"/>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61"/>
      <c r="Q69" s="661"/>
      <c r="R69" s="661"/>
      <c r="S69" s="661"/>
      <c r="T69" s="661"/>
      <c r="U69" s="661"/>
      <c r="V69" s="661"/>
      <c r="W69" s="661"/>
      <c r="X69" s="662"/>
      <c r="Y69" s="190" t="s">
        <v>13</v>
      </c>
      <c r="Z69" s="927"/>
      <c r="AA69" s="928"/>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341</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2" t="s">
        <v>327</v>
      </c>
      <c r="H2" s="313"/>
      <c r="I2" s="313"/>
      <c r="J2" s="313"/>
      <c r="K2" s="313"/>
      <c r="L2" s="313"/>
      <c r="M2" s="313"/>
      <c r="N2" s="313"/>
      <c r="O2" s="313"/>
      <c r="P2" s="313"/>
      <c r="Q2" s="313"/>
      <c r="R2" s="313"/>
      <c r="S2" s="313"/>
      <c r="T2" s="313"/>
      <c r="U2" s="313"/>
      <c r="V2" s="313"/>
      <c r="W2" s="313"/>
      <c r="X2" s="313"/>
      <c r="Y2" s="313"/>
      <c r="Z2" s="313"/>
      <c r="AA2" s="313"/>
      <c r="AB2" s="314"/>
      <c r="AC2" s="312" t="s">
        <v>329</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68"/>
      <c r="B4" s="969"/>
      <c r="C4" s="969"/>
      <c r="D4" s="969"/>
      <c r="E4" s="969"/>
      <c r="F4" s="970"/>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68"/>
      <c r="B5" s="969"/>
      <c r="C5" s="969"/>
      <c r="D5" s="969"/>
      <c r="E5" s="969"/>
      <c r="F5" s="970"/>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8"/>
      <c r="B6" s="969"/>
      <c r="C6" s="969"/>
      <c r="D6" s="969"/>
      <c r="E6" s="969"/>
      <c r="F6" s="970"/>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8"/>
      <c r="B7" s="969"/>
      <c r="C7" s="969"/>
      <c r="D7" s="969"/>
      <c r="E7" s="969"/>
      <c r="F7" s="970"/>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8"/>
      <c r="B8" s="969"/>
      <c r="C8" s="969"/>
      <c r="D8" s="969"/>
      <c r="E8" s="969"/>
      <c r="F8" s="970"/>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8"/>
      <c r="B9" s="969"/>
      <c r="C9" s="969"/>
      <c r="D9" s="969"/>
      <c r="E9" s="969"/>
      <c r="F9" s="970"/>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8"/>
      <c r="B10" s="969"/>
      <c r="C10" s="969"/>
      <c r="D10" s="969"/>
      <c r="E10" s="969"/>
      <c r="F10" s="970"/>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8"/>
      <c r="B11" s="969"/>
      <c r="C11" s="969"/>
      <c r="D11" s="969"/>
      <c r="E11" s="969"/>
      <c r="F11" s="970"/>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8"/>
      <c r="B12" s="969"/>
      <c r="C12" s="969"/>
      <c r="D12" s="969"/>
      <c r="E12" s="969"/>
      <c r="F12" s="970"/>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8"/>
      <c r="B13" s="969"/>
      <c r="C13" s="969"/>
      <c r="D13" s="969"/>
      <c r="E13" s="969"/>
      <c r="F13" s="970"/>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8"/>
      <c r="B14" s="969"/>
      <c r="C14" s="969"/>
      <c r="D14" s="969"/>
      <c r="E14" s="969"/>
      <c r="F14" s="970"/>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8"/>
      <c r="B15" s="969"/>
      <c r="C15" s="969"/>
      <c r="D15" s="969"/>
      <c r="E15" s="969"/>
      <c r="F15" s="970"/>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68"/>
      <c r="B16" s="969"/>
      <c r="C16" s="969"/>
      <c r="D16" s="969"/>
      <c r="E16" s="969"/>
      <c r="F16" s="970"/>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68"/>
      <c r="B17" s="969"/>
      <c r="C17" s="969"/>
      <c r="D17" s="969"/>
      <c r="E17" s="969"/>
      <c r="F17" s="970"/>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68"/>
      <c r="B18" s="969"/>
      <c r="C18" s="969"/>
      <c r="D18" s="969"/>
      <c r="E18" s="969"/>
      <c r="F18" s="970"/>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8"/>
      <c r="B19" s="969"/>
      <c r="C19" s="969"/>
      <c r="D19" s="969"/>
      <c r="E19" s="969"/>
      <c r="F19" s="970"/>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8"/>
      <c r="B20" s="969"/>
      <c r="C20" s="969"/>
      <c r="D20" s="969"/>
      <c r="E20" s="969"/>
      <c r="F20" s="970"/>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8"/>
      <c r="B21" s="969"/>
      <c r="C21" s="969"/>
      <c r="D21" s="969"/>
      <c r="E21" s="969"/>
      <c r="F21" s="970"/>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8"/>
      <c r="B22" s="969"/>
      <c r="C22" s="969"/>
      <c r="D22" s="969"/>
      <c r="E22" s="969"/>
      <c r="F22" s="970"/>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8"/>
      <c r="B23" s="969"/>
      <c r="C23" s="969"/>
      <c r="D23" s="969"/>
      <c r="E23" s="969"/>
      <c r="F23" s="970"/>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8"/>
      <c r="B24" s="969"/>
      <c r="C24" s="969"/>
      <c r="D24" s="969"/>
      <c r="E24" s="969"/>
      <c r="F24" s="970"/>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8"/>
      <c r="B25" s="969"/>
      <c r="C25" s="969"/>
      <c r="D25" s="969"/>
      <c r="E25" s="969"/>
      <c r="F25" s="970"/>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8"/>
      <c r="B26" s="969"/>
      <c r="C26" s="969"/>
      <c r="D26" s="969"/>
      <c r="E26" s="969"/>
      <c r="F26" s="970"/>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8"/>
      <c r="B27" s="969"/>
      <c r="C27" s="969"/>
      <c r="D27" s="969"/>
      <c r="E27" s="969"/>
      <c r="F27" s="970"/>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8"/>
      <c r="B28" s="969"/>
      <c r="C28" s="969"/>
      <c r="D28" s="969"/>
      <c r="E28" s="969"/>
      <c r="F28" s="970"/>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68"/>
      <c r="B29" s="969"/>
      <c r="C29" s="969"/>
      <c r="D29" s="969"/>
      <c r="E29" s="969"/>
      <c r="F29" s="970"/>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68"/>
      <c r="B30" s="969"/>
      <c r="C30" s="969"/>
      <c r="D30" s="969"/>
      <c r="E30" s="969"/>
      <c r="F30" s="970"/>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68"/>
      <c r="B31" s="969"/>
      <c r="C31" s="969"/>
      <c r="D31" s="969"/>
      <c r="E31" s="969"/>
      <c r="F31" s="970"/>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8"/>
      <c r="B32" s="969"/>
      <c r="C32" s="969"/>
      <c r="D32" s="969"/>
      <c r="E32" s="969"/>
      <c r="F32" s="970"/>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8"/>
      <c r="B33" s="969"/>
      <c r="C33" s="969"/>
      <c r="D33" s="969"/>
      <c r="E33" s="969"/>
      <c r="F33" s="970"/>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8"/>
      <c r="B34" s="969"/>
      <c r="C34" s="969"/>
      <c r="D34" s="969"/>
      <c r="E34" s="969"/>
      <c r="F34" s="970"/>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8"/>
      <c r="B35" s="969"/>
      <c r="C35" s="969"/>
      <c r="D35" s="969"/>
      <c r="E35" s="969"/>
      <c r="F35" s="970"/>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8"/>
      <c r="B36" s="969"/>
      <c r="C36" s="969"/>
      <c r="D36" s="969"/>
      <c r="E36" s="969"/>
      <c r="F36" s="970"/>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8"/>
      <c r="B37" s="969"/>
      <c r="C37" s="969"/>
      <c r="D37" s="969"/>
      <c r="E37" s="969"/>
      <c r="F37" s="970"/>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8"/>
      <c r="B38" s="969"/>
      <c r="C38" s="969"/>
      <c r="D38" s="969"/>
      <c r="E38" s="969"/>
      <c r="F38" s="970"/>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8"/>
      <c r="B39" s="969"/>
      <c r="C39" s="969"/>
      <c r="D39" s="969"/>
      <c r="E39" s="969"/>
      <c r="F39" s="970"/>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8"/>
      <c r="B40" s="969"/>
      <c r="C40" s="969"/>
      <c r="D40" s="969"/>
      <c r="E40" s="969"/>
      <c r="F40" s="970"/>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8"/>
      <c r="B41" s="969"/>
      <c r="C41" s="969"/>
      <c r="D41" s="969"/>
      <c r="E41" s="969"/>
      <c r="F41" s="970"/>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68"/>
      <c r="B42" s="969"/>
      <c r="C42" s="969"/>
      <c r="D42" s="969"/>
      <c r="E42" s="969"/>
      <c r="F42" s="970"/>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68"/>
      <c r="B43" s="969"/>
      <c r="C43" s="969"/>
      <c r="D43" s="969"/>
      <c r="E43" s="969"/>
      <c r="F43" s="970"/>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68"/>
      <c r="B44" s="969"/>
      <c r="C44" s="969"/>
      <c r="D44" s="969"/>
      <c r="E44" s="969"/>
      <c r="F44" s="970"/>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8"/>
      <c r="B45" s="969"/>
      <c r="C45" s="969"/>
      <c r="D45" s="969"/>
      <c r="E45" s="969"/>
      <c r="F45" s="970"/>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8"/>
      <c r="B46" s="969"/>
      <c r="C46" s="969"/>
      <c r="D46" s="969"/>
      <c r="E46" s="969"/>
      <c r="F46" s="970"/>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8"/>
      <c r="B47" s="969"/>
      <c r="C47" s="969"/>
      <c r="D47" s="969"/>
      <c r="E47" s="969"/>
      <c r="F47" s="970"/>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8"/>
      <c r="B48" s="969"/>
      <c r="C48" s="969"/>
      <c r="D48" s="969"/>
      <c r="E48" s="969"/>
      <c r="F48" s="970"/>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8"/>
      <c r="B49" s="969"/>
      <c r="C49" s="969"/>
      <c r="D49" s="969"/>
      <c r="E49" s="969"/>
      <c r="F49" s="970"/>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8"/>
      <c r="B50" s="969"/>
      <c r="C50" s="969"/>
      <c r="D50" s="969"/>
      <c r="E50" s="969"/>
      <c r="F50" s="970"/>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8"/>
      <c r="B51" s="969"/>
      <c r="C51" s="969"/>
      <c r="D51" s="969"/>
      <c r="E51" s="969"/>
      <c r="F51" s="970"/>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8"/>
      <c r="B52" s="969"/>
      <c r="C52" s="969"/>
      <c r="D52" s="969"/>
      <c r="E52" s="969"/>
      <c r="F52" s="970"/>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68"/>
      <c r="B56" s="969"/>
      <c r="C56" s="969"/>
      <c r="D56" s="969"/>
      <c r="E56" s="969"/>
      <c r="F56" s="970"/>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68"/>
      <c r="B57" s="969"/>
      <c r="C57" s="969"/>
      <c r="D57" s="969"/>
      <c r="E57" s="969"/>
      <c r="F57" s="970"/>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68"/>
      <c r="B58" s="969"/>
      <c r="C58" s="969"/>
      <c r="D58" s="969"/>
      <c r="E58" s="969"/>
      <c r="F58" s="970"/>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8"/>
      <c r="B59" s="969"/>
      <c r="C59" s="969"/>
      <c r="D59" s="969"/>
      <c r="E59" s="969"/>
      <c r="F59" s="970"/>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8"/>
      <c r="B60" s="969"/>
      <c r="C60" s="969"/>
      <c r="D60" s="969"/>
      <c r="E60" s="969"/>
      <c r="F60" s="970"/>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8"/>
      <c r="B61" s="969"/>
      <c r="C61" s="969"/>
      <c r="D61" s="969"/>
      <c r="E61" s="969"/>
      <c r="F61" s="970"/>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8"/>
      <c r="B62" s="969"/>
      <c r="C62" s="969"/>
      <c r="D62" s="969"/>
      <c r="E62" s="969"/>
      <c r="F62" s="970"/>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8"/>
      <c r="B63" s="969"/>
      <c r="C63" s="969"/>
      <c r="D63" s="969"/>
      <c r="E63" s="969"/>
      <c r="F63" s="970"/>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8"/>
      <c r="B64" s="969"/>
      <c r="C64" s="969"/>
      <c r="D64" s="969"/>
      <c r="E64" s="969"/>
      <c r="F64" s="970"/>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8"/>
      <c r="B65" s="969"/>
      <c r="C65" s="969"/>
      <c r="D65" s="969"/>
      <c r="E65" s="969"/>
      <c r="F65" s="970"/>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8"/>
      <c r="B66" s="969"/>
      <c r="C66" s="969"/>
      <c r="D66" s="969"/>
      <c r="E66" s="969"/>
      <c r="F66" s="970"/>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8"/>
      <c r="B67" s="969"/>
      <c r="C67" s="969"/>
      <c r="D67" s="969"/>
      <c r="E67" s="969"/>
      <c r="F67" s="970"/>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8"/>
      <c r="B68" s="969"/>
      <c r="C68" s="969"/>
      <c r="D68" s="969"/>
      <c r="E68" s="969"/>
      <c r="F68" s="970"/>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68"/>
      <c r="B69" s="969"/>
      <c r="C69" s="969"/>
      <c r="D69" s="969"/>
      <c r="E69" s="969"/>
      <c r="F69" s="970"/>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68"/>
      <c r="B70" s="969"/>
      <c r="C70" s="969"/>
      <c r="D70" s="969"/>
      <c r="E70" s="969"/>
      <c r="F70" s="970"/>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68"/>
      <c r="B71" s="969"/>
      <c r="C71" s="969"/>
      <c r="D71" s="969"/>
      <c r="E71" s="969"/>
      <c r="F71" s="970"/>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8"/>
      <c r="B72" s="969"/>
      <c r="C72" s="969"/>
      <c r="D72" s="969"/>
      <c r="E72" s="969"/>
      <c r="F72" s="970"/>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8"/>
      <c r="B73" s="969"/>
      <c r="C73" s="969"/>
      <c r="D73" s="969"/>
      <c r="E73" s="969"/>
      <c r="F73" s="970"/>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8"/>
      <c r="B74" s="969"/>
      <c r="C74" s="969"/>
      <c r="D74" s="969"/>
      <c r="E74" s="969"/>
      <c r="F74" s="970"/>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8"/>
      <c r="B75" s="969"/>
      <c r="C75" s="969"/>
      <c r="D75" s="969"/>
      <c r="E75" s="969"/>
      <c r="F75" s="970"/>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8"/>
      <c r="B76" s="969"/>
      <c r="C76" s="969"/>
      <c r="D76" s="969"/>
      <c r="E76" s="969"/>
      <c r="F76" s="970"/>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8"/>
      <c r="B77" s="969"/>
      <c r="C77" s="969"/>
      <c r="D77" s="969"/>
      <c r="E77" s="969"/>
      <c r="F77" s="970"/>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8"/>
      <c r="B78" s="969"/>
      <c r="C78" s="969"/>
      <c r="D78" s="969"/>
      <c r="E78" s="969"/>
      <c r="F78" s="970"/>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8"/>
      <c r="B79" s="969"/>
      <c r="C79" s="969"/>
      <c r="D79" s="969"/>
      <c r="E79" s="969"/>
      <c r="F79" s="970"/>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8"/>
      <c r="B80" s="969"/>
      <c r="C80" s="969"/>
      <c r="D80" s="969"/>
      <c r="E80" s="969"/>
      <c r="F80" s="970"/>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8"/>
      <c r="B81" s="969"/>
      <c r="C81" s="969"/>
      <c r="D81" s="969"/>
      <c r="E81" s="969"/>
      <c r="F81" s="970"/>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68"/>
      <c r="B82" s="969"/>
      <c r="C82" s="969"/>
      <c r="D82" s="969"/>
      <c r="E82" s="969"/>
      <c r="F82" s="970"/>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68"/>
      <c r="B83" s="969"/>
      <c r="C83" s="969"/>
      <c r="D83" s="969"/>
      <c r="E83" s="969"/>
      <c r="F83" s="970"/>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68"/>
      <c r="B84" s="969"/>
      <c r="C84" s="969"/>
      <c r="D84" s="969"/>
      <c r="E84" s="969"/>
      <c r="F84" s="970"/>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8"/>
      <c r="B85" s="969"/>
      <c r="C85" s="969"/>
      <c r="D85" s="969"/>
      <c r="E85" s="969"/>
      <c r="F85" s="970"/>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8"/>
      <c r="B86" s="969"/>
      <c r="C86" s="969"/>
      <c r="D86" s="969"/>
      <c r="E86" s="969"/>
      <c r="F86" s="970"/>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8"/>
      <c r="B87" s="969"/>
      <c r="C87" s="969"/>
      <c r="D87" s="969"/>
      <c r="E87" s="969"/>
      <c r="F87" s="970"/>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8"/>
      <c r="B88" s="969"/>
      <c r="C88" s="969"/>
      <c r="D88" s="969"/>
      <c r="E88" s="969"/>
      <c r="F88" s="970"/>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8"/>
      <c r="B89" s="969"/>
      <c r="C89" s="969"/>
      <c r="D89" s="969"/>
      <c r="E89" s="969"/>
      <c r="F89" s="970"/>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8"/>
      <c r="B90" s="969"/>
      <c r="C90" s="969"/>
      <c r="D90" s="969"/>
      <c r="E90" s="969"/>
      <c r="F90" s="970"/>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8"/>
      <c r="B91" s="969"/>
      <c r="C91" s="969"/>
      <c r="D91" s="969"/>
      <c r="E91" s="969"/>
      <c r="F91" s="970"/>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8"/>
      <c r="B92" s="969"/>
      <c r="C92" s="969"/>
      <c r="D92" s="969"/>
      <c r="E92" s="969"/>
      <c r="F92" s="970"/>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8"/>
      <c r="B93" s="969"/>
      <c r="C93" s="969"/>
      <c r="D93" s="969"/>
      <c r="E93" s="969"/>
      <c r="F93" s="970"/>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8"/>
      <c r="B94" s="969"/>
      <c r="C94" s="969"/>
      <c r="D94" s="969"/>
      <c r="E94" s="969"/>
      <c r="F94" s="970"/>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68"/>
      <c r="B95" s="969"/>
      <c r="C95" s="969"/>
      <c r="D95" s="969"/>
      <c r="E95" s="969"/>
      <c r="F95" s="970"/>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68"/>
      <c r="B96" s="969"/>
      <c r="C96" s="969"/>
      <c r="D96" s="969"/>
      <c r="E96" s="969"/>
      <c r="F96" s="970"/>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68"/>
      <c r="B97" s="969"/>
      <c r="C97" s="969"/>
      <c r="D97" s="969"/>
      <c r="E97" s="969"/>
      <c r="F97" s="970"/>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8"/>
      <c r="B98" s="969"/>
      <c r="C98" s="969"/>
      <c r="D98" s="969"/>
      <c r="E98" s="969"/>
      <c r="F98" s="970"/>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8"/>
      <c r="B99" s="969"/>
      <c r="C99" s="969"/>
      <c r="D99" s="969"/>
      <c r="E99" s="969"/>
      <c r="F99" s="970"/>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8"/>
      <c r="B100" s="969"/>
      <c r="C100" s="969"/>
      <c r="D100" s="969"/>
      <c r="E100" s="969"/>
      <c r="F100" s="970"/>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8"/>
      <c r="B101" s="969"/>
      <c r="C101" s="969"/>
      <c r="D101" s="969"/>
      <c r="E101" s="969"/>
      <c r="F101" s="970"/>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8"/>
      <c r="B102" s="969"/>
      <c r="C102" s="969"/>
      <c r="D102" s="969"/>
      <c r="E102" s="969"/>
      <c r="F102" s="970"/>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8"/>
      <c r="B103" s="969"/>
      <c r="C103" s="969"/>
      <c r="D103" s="969"/>
      <c r="E103" s="969"/>
      <c r="F103" s="970"/>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8"/>
      <c r="B104" s="969"/>
      <c r="C104" s="969"/>
      <c r="D104" s="969"/>
      <c r="E104" s="969"/>
      <c r="F104" s="970"/>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8"/>
      <c r="B105" s="969"/>
      <c r="C105" s="969"/>
      <c r="D105" s="969"/>
      <c r="E105" s="969"/>
      <c r="F105" s="970"/>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68"/>
      <c r="B109" s="969"/>
      <c r="C109" s="969"/>
      <c r="D109" s="969"/>
      <c r="E109" s="969"/>
      <c r="F109" s="970"/>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68"/>
      <c r="B110" s="969"/>
      <c r="C110" s="969"/>
      <c r="D110" s="969"/>
      <c r="E110" s="969"/>
      <c r="F110" s="970"/>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68"/>
      <c r="B111" s="969"/>
      <c r="C111" s="969"/>
      <c r="D111" s="969"/>
      <c r="E111" s="969"/>
      <c r="F111" s="970"/>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8"/>
      <c r="B112" s="969"/>
      <c r="C112" s="969"/>
      <c r="D112" s="969"/>
      <c r="E112" s="969"/>
      <c r="F112" s="970"/>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8"/>
      <c r="B113" s="969"/>
      <c r="C113" s="969"/>
      <c r="D113" s="969"/>
      <c r="E113" s="969"/>
      <c r="F113" s="970"/>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8"/>
      <c r="B114" s="969"/>
      <c r="C114" s="969"/>
      <c r="D114" s="969"/>
      <c r="E114" s="969"/>
      <c r="F114" s="970"/>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8"/>
      <c r="B115" s="969"/>
      <c r="C115" s="969"/>
      <c r="D115" s="969"/>
      <c r="E115" s="969"/>
      <c r="F115" s="970"/>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8"/>
      <c r="B116" s="969"/>
      <c r="C116" s="969"/>
      <c r="D116" s="969"/>
      <c r="E116" s="969"/>
      <c r="F116" s="970"/>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8"/>
      <c r="B117" s="969"/>
      <c r="C117" s="969"/>
      <c r="D117" s="969"/>
      <c r="E117" s="969"/>
      <c r="F117" s="970"/>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8"/>
      <c r="B118" s="969"/>
      <c r="C118" s="969"/>
      <c r="D118" s="969"/>
      <c r="E118" s="969"/>
      <c r="F118" s="970"/>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8"/>
      <c r="B119" s="969"/>
      <c r="C119" s="969"/>
      <c r="D119" s="969"/>
      <c r="E119" s="969"/>
      <c r="F119" s="970"/>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8"/>
      <c r="B120" s="969"/>
      <c r="C120" s="969"/>
      <c r="D120" s="969"/>
      <c r="E120" s="969"/>
      <c r="F120" s="970"/>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8"/>
      <c r="B121" s="969"/>
      <c r="C121" s="969"/>
      <c r="D121" s="969"/>
      <c r="E121" s="969"/>
      <c r="F121" s="970"/>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68"/>
      <c r="B122" s="969"/>
      <c r="C122" s="969"/>
      <c r="D122" s="969"/>
      <c r="E122" s="969"/>
      <c r="F122" s="970"/>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68"/>
      <c r="B123" s="969"/>
      <c r="C123" s="969"/>
      <c r="D123" s="969"/>
      <c r="E123" s="969"/>
      <c r="F123" s="970"/>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68"/>
      <c r="B124" s="969"/>
      <c r="C124" s="969"/>
      <c r="D124" s="969"/>
      <c r="E124" s="969"/>
      <c r="F124" s="970"/>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8"/>
      <c r="B125" s="969"/>
      <c r="C125" s="969"/>
      <c r="D125" s="969"/>
      <c r="E125" s="969"/>
      <c r="F125" s="970"/>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8"/>
      <c r="B126" s="969"/>
      <c r="C126" s="969"/>
      <c r="D126" s="969"/>
      <c r="E126" s="969"/>
      <c r="F126" s="970"/>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8"/>
      <c r="B127" s="969"/>
      <c r="C127" s="969"/>
      <c r="D127" s="969"/>
      <c r="E127" s="969"/>
      <c r="F127" s="970"/>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8"/>
      <c r="B128" s="969"/>
      <c r="C128" s="969"/>
      <c r="D128" s="969"/>
      <c r="E128" s="969"/>
      <c r="F128" s="970"/>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8"/>
      <c r="B129" s="969"/>
      <c r="C129" s="969"/>
      <c r="D129" s="969"/>
      <c r="E129" s="969"/>
      <c r="F129" s="970"/>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8"/>
      <c r="B130" s="969"/>
      <c r="C130" s="969"/>
      <c r="D130" s="969"/>
      <c r="E130" s="969"/>
      <c r="F130" s="970"/>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8"/>
      <c r="B131" s="969"/>
      <c r="C131" s="969"/>
      <c r="D131" s="969"/>
      <c r="E131" s="969"/>
      <c r="F131" s="970"/>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8"/>
      <c r="B132" s="969"/>
      <c r="C132" s="969"/>
      <c r="D132" s="969"/>
      <c r="E132" s="969"/>
      <c r="F132" s="970"/>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8"/>
      <c r="B133" s="969"/>
      <c r="C133" s="969"/>
      <c r="D133" s="969"/>
      <c r="E133" s="969"/>
      <c r="F133" s="970"/>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8"/>
      <c r="B134" s="969"/>
      <c r="C134" s="969"/>
      <c r="D134" s="969"/>
      <c r="E134" s="969"/>
      <c r="F134" s="970"/>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68"/>
      <c r="B135" s="969"/>
      <c r="C135" s="969"/>
      <c r="D135" s="969"/>
      <c r="E135" s="969"/>
      <c r="F135" s="970"/>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68"/>
      <c r="B136" s="969"/>
      <c r="C136" s="969"/>
      <c r="D136" s="969"/>
      <c r="E136" s="969"/>
      <c r="F136" s="970"/>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68"/>
      <c r="B137" s="969"/>
      <c r="C137" s="969"/>
      <c r="D137" s="969"/>
      <c r="E137" s="969"/>
      <c r="F137" s="970"/>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8"/>
      <c r="B138" s="969"/>
      <c r="C138" s="969"/>
      <c r="D138" s="969"/>
      <c r="E138" s="969"/>
      <c r="F138" s="970"/>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8"/>
      <c r="B139" s="969"/>
      <c r="C139" s="969"/>
      <c r="D139" s="969"/>
      <c r="E139" s="969"/>
      <c r="F139" s="970"/>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8"/>
      <c r="B140" s="969"/>
      <c r="C140" s="969"/>
      <c r="D140" s="969"/>
      <c r="E140" s="969"/>
      <c r="F140" s="970"/>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8"/>
      <c r="B141" s="969"/>
      <c r="C141" s="969"/>
      <c r="D141" s="969"/>
      <c r="E141" s="969"/>
      <c r="F141" s="970"/>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8"/>
      <c r="B142" s="969"/>
      <c r="C142" s="969"/>
      <c r="D142" s="969"/>
      <c r="E142" s="969"/>
      <c r="F142" s="970"/>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8"/>
      <c r="B143" s="969"/>
      <c r="C143" s="969"/>
      <c r="D143" s="969"/>
      <c r="E143" s="969"/>
      <c r="F143" s="970"/>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8"/>
      <c r="B144" s="969"/>
      <c r="C144" s="969"/>
      <c r="D144" s="969"/>
      <c r="E144" s="969"/>
      <c r="F144" s="970"/>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8"/>
      <c r="B145" s="969"/>
      <c r="C145" s="969"/>
      <c r="D145" s="969"/>
      <c r="E145" s="969"/>
      <c r="F145" s="970"/>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8"/>
      <c r="B146" s="969"/>
      <c r="C146" s="969"/>
      <c r="D146" s="969"/>
      <c r="E146" s="969"/>
      <c r="F146" s="970"/>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8"/>
      <c r="B147" s="969"/>
      <c r="C147" s="969"/>
      <c r="D147" s="969"/>
      <c r="E147" s="969"/>
      <c r="F147" s="970"/>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68"/>
      <c r="B148" s="969"/>
      <c r="C148" s="969"/>
      <c r="D148" s="969"/>
      <c r="E148" s="969"/>
      <c r="F148" s="970"/>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68"/>
      <c r="B149" s="969"/>
      <c r="C149" s="969"/>
      <c r="D149" s="969"/>
      <c r="E149" s="969"/>
      <c r="F149" s="970"/>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68"/>
      <c r="B150" s="969"/>
      <c r="C150" s="969"/>
      <c r="D150" s="969"/>
      <c r="E150" s="969"/>
      <c r="F150" s="970"/>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8"/>
      <c r="B151" s="969"/>
      <c r="C151" s="969"/>
      <c r="D151" s="969"/>
      <c r="E151" s="969"/>
      <c r="F151" s="970"/>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8"/>
      <c r="B152" s="969"/>
      <c r="C152" s="969"/>
      <c r="D152" s="969"/>
      <c r="E152" s="969"/>
      <c r="F152" s="970"/>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8"/>
      <c r="B153" s="969"/>
      <c r="C153" s="969"/>
      <c r="D153" s="969"/>
      <c r="E153" s="969"/>
      <c r="F153" s="970"/>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8"/>
      <c r="B154" s="969"/>
      <c r="C154" s="969"/>
      <c r="D154" s="969"/>
      <c r="E154" s="969"/>
      <c r="F154" s="970"/>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8"/>
      <c r="B155" s="969"/>
      <c r="C155" s="969"/>
      <c r="D155" s="969"/>
      <c r="E155" s="969"/>
      <c r="F155" s="970"/>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8"/>
      <c r="B156" s="969"/>
      <c r="C156" s="969"/>
      <c r="D156" s="969"/>
      <c r="E156" s="969"/>
      <c r="F156" s="970"/>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8"/>
      <c r="B157" s="969"/>
      <c r="C157" s="969"/>
      <c r="D157" s="969"/>
      <c r="E157" s="969"/>
      <c r="F157" s="970"/>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8"/>
      <c r="B158" s="969"/>
      <c r="C158" s="969"/>
      <c r="D158" s="969"/>
      <c r="E158" s="969"/>
      <c r="F158" s="970"/>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68"/>
      <c r="B162" s="969"/>
      <c r="C162" s="969"/>
      <c r="D162" s="969"/>
      <c r="E162" s="969"/>
      <c r="F162" s="970"/>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68"/>
      <c r="B163" s="969"/>
      <c r="C163" s="969"/>
      <c r="D163" s="969"/>
      <c r="E163" s="969"/>
      <c r="F163" s="970"/>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68"/>
      <c r="B164" s="969"/>
      <c r="C164" s="969"/>
      <c r="D164" s="969"/>
      <c r="E164" s="969"/>
      <c r="F164" s="970"/>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8"/>
      <c r="B165" s="969"/>
      <c r="C165" s="969"/>
      <c r="D165" s="969"/>
      <c r="E165" s="969"/>
      <c r="F165" s="970"/>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8"/>
      <c r="B166" s="969"/>
      <c r="C166" s="969"/>
      <c r="D166" s="969"/>
      <c r="E166" s="969"/>
      <c r="F166" s="970"/>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8"/>
      <c r="B167" s="969"/>
      <c r="C167" s="969"/>
      <c r="D167" s="969"/>
      <c r="E167" s="969"/>
      <c r="F167" s="970"/>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8"/>
      <c r="B168" s="969"/>
      <c r="C168" s="969"/>
      <c r="D168" s="969"/>
      <c r="E168" s="969"/>
      <c r="F168" s="970"/>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8"/>
      <c r="B169" s="969"/>
      <c r="C169" s="969"/>
      <c r="D169" s="969"/>
      <c r="E169" s="969"/>
      <c r="F169" s="970"/>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8"/>
      <c r="B170" s="969"/>
      <c r="C170" s="969"/>
      <c r="D170" s="969"/>
      <c r="E170" s="969"/>
      <c r="F170" s="970"/>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8"/>
      <c r="B171" s="969"/>
      <c r="C171" s="969"/>
      <c r="D171" s="969"/>
      <c r="E171" s="969"/>
      <c r="F171" s="970"/>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8"/>
      <c r="B172" s="969"/>
      <c r="C172" s="969"/>
      <c r="D172" s="969"/>
      <c r="E172" s="969"/>
      <c r="F172" s="970"/>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8"/>
      <c r="B173" s="969"/>
      <c r="C173" s="969"/>
      <c r="D173" s="969"/>
      <c r="E173" s="969"/>
      <c r="F173" s="970"/>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8"/>
      <c r="B174" s="969"/>
      <c r="C174" s="969"/>
      <c r="D174" s="969"/>
      <c r="E174" s="969"/>
      <c r="F174" s="970"/>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68"/>
      <c r="B175" s="969"/>
      <c r="C175" s="969"/>
      <c r="D175" s="969"/>
      <c r="E175" s="969"/>
      <c r="F175" s="970"/>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68"/>
      <c r="B176" s="969"/>
      <c r="C176" s="969"/>
      <c r="D176" s="969"/>
      <c r="E176" s="969"/>
      <c r="F176" s="970"/>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68"/>
      <c r="B177" s="969"/>
      <c r="C177" s="969"/>
      <c r="D177" s="969"/>
      <c r="E177" s="969"/>
      <c r="F177" s="970"/>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8"/>
      <c r="B178" s="969"/>
      <c r="C178" s="969"/>
      <c r="D178" s="969"/>
      <c r="E178" s="969"/>
      <c r="F178" s="970"/>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8"/>
      <c r="B179" s="969"/>
      <c r="C179" s="969"/>
      <c r="D179" s="969"/>
      <c r="E179" s="969"/>
      <c r="F179" s="970"/>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8"/>
      <c r="B180" s="969"/>
      <c r="C180" s="969"/>
      <c r="D180" s="969"/>
      <c r="E180" s="969"/>
      <c r="F180" s="970"/>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8"/>
      <c r="B181" s="969"/>
      <c r="C181" s="969"/>
      <c r="D181" s="969"/>
      <c r="E181" s="969"/>
      <c r="F181" s="970"/>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8"/>
      <c r="B182" s="969"/>
      <c r="C182" s="969"/>
      <c r="D182" s="969"/>
      <c r="E182" s="969"/>
      <c r="F182" s="970"/>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8"/>
      <c r="B183" s="969"/>
      <c r="C183" s="969"/>
      <c r="D183" s="969"/>
      <c r="E183" s="969"/>
      <c r="F183" s="970"/>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8"/>
      <c r="B184" s="969"/>
      <c r="C184" s="969"/>
      <c r="D184" s="969"/>
      <c r="E184" s="969"/>
      <c r="F184" s="970"/>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8"/>
      <c r="B185" s="969"/>
      <c r="C185" s="969"/>
      <c r="D185" s="969"/>
      <c r="E185" s="969"/>
      <c r="F185" s="970"/>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8"/>
      <c r="B186" s="969"/>
      <c r="C186" s="969"/>
      <c r="D186" s="969"/>
      <c r="E186" s="969"/>
      <c r="F186" s="970"/>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8"/>
      <c r="B187" s="969"/>
      <c r="C187" s="969"/>
      <c r="D187" s="969"/>
      <c r="E187" s="969"/>
      <c r="F187" s="970"/>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68"/>
      <c r="B188" s="969"/>
      <c r="C188" s="969"/>
      <c r="D188" s="969"/>
      <c r="E188" s="969"/>
      <c r="F188" s="970"/>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68"/>
      <c r="B189" s="969"/>
      <c r="C189" s="969"/>
      <c r="D189" s="969"/>
      <c r="E189" s="969"/>
      <c r="F189" s="970"/>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68"/>
      <c r="B190" s="969"/>
      <c r="C190" s="969"/>
      <c r="D190" s="969"/>
      <c r="E190" s="969"/>
      <c r="F190" s="970"/>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8"/>
      <c r="B191" s="969"/>
      <c r="C191" s="969"/>
      <c r="D191" s="969"/>
      <c r="E191" s="969"/>
      <c r="F191" s="970"/>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8"/>
      <c r="B192" s="969"/>
      <c r="C192" s="969"/>
      <c r="D192" s="969"/>
      <c r="E192" s="969"/>
      <c r="F192" s="970"/>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8"/>
      <c r="B193" s="969"/>
      <c r="C193" s="969"/>
      <c r="D193" s="969"/>
      <c r="E193" s="969"/>
      <c r="F193" s="970"/>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8"/>
      <c r="B194" s="969"/>
      <c r="C194" s="969"/>
      <c r="D194" s="969"/>
      <c r="E194" s="969"/>
      <c r="F194" s="970"/>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8"/>
      <c r="B195" s="969"/>
      <c r="C195" s="969"/>
      <c r="D195" s="969"/>
      <c r="E195" s="969"/>
      <c r="F195" s="970"/>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8"/>
      <c r="B196" s="969"/>
      <c r="C196" s="969"/>
      <c r="D196" s="969"/>
      <c r="E196" s="969"/>
      <c r="F196" s="970"/>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8"/>
      <c r="B197" s="969"/>
      <c r="C197" s="969"/>
      <c r="D197" s="969"/>
      <c r="E197" s="969"/>
      <c r="F197" s="970"/>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8"/>
      <c r="B198" s="969"/>
      <c r="C198" s="969"/>
      <c r="D198" s="969"/>
      <c r="E198" s="969"/>
      <c r="F198" s="970"/>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8"/>
      <c r="B199" s="969"/>
      <c r="C199" s="969"/>
      <c r="D199" s="969"/>
      <c r="E199" s="969"/>
      <c r="F199" s="970"/>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8"/>
      <c r="B200" s="969"/>
      <c r="C200" s="969"/>
      <c r="D200" s="969"/>
      <c r="E200" s="969"/>
      <c r="F200" s="970"/>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68"/>
      <c r="B201" s="969"/>
      <c r="C201" s="969"/>
      <c r="D201" s="969"/>
      <c r="E201" s="969"/>
      <c r="F201" s="970"/>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68"/>
      <c r="B202" s="969"/>
      <c r="C202" s="969"/>
      <c r="D202" s="969"/>
      <c r="E202" s="969"/>
      <c r="F202" s="97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68"/>
      <c r="B203" s="969"/>
      <c r="C203" s="969"/>
      <c r="D203" s="969"/>
      <c r="E203" s="969"/>
      <c r="F203" s="9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8"/>
      <c r="B204" s="969"/>
      <c r="C204" s="969"/>
      <c r="D204" s="969"/>
      <c r="E204" s="969"/>
      <c r="F204" s="9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8"/>
      <c r="B205" s="969"/>
      <c r="C205" s="969"/>
      <c r="D205" s="969"/>
      <c r="E205" s="969"/>
      <c r="F205" s="9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8"/>
      <c r="B206" s="969"/>
      <c r="C206" s="969"/>
      <c r="D206" s="969"/>
      <c r="E206" s="969"/>
      <c r="F206" s="9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8"/>
      <c r="B207" s="969"/>
      <c r="C207" s="969"/>
      <c r="D207" s="969"/>
      <c r="E207" s="969"/>
      <c r="F207" s="9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8"/>
      <c r="B208" s="969"/>
      <c r="C208" s="969"/>
      <c r="D208" s="969"/>
      <c r="E208" s="969"/>
      <c r="F208" s="9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8"/>
      <c r="B209" s="969"/>
      <c r="C209" s="969"/>
      <c r="D209" s="969"/>
      <c r="E209" s="969"/>
      <c r="F209" s="9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8"/>
      <c r="B210" s="969"/>
      <c r="C210" s="969"/>
      <c r="D210" s="969"/>
      <c r="E210" s="969"/>
      <c r="F210" s="970"/>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8"/>
      <c r="B211" s="969"/>
      <c r="C211" s="969"/>
      <c r="D211" s="969"/>
      <c r="E211" s="969"/>
      <c r="F211" s="970"/>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68"/>
      <c r="B215" s="969"/>
      <c r="C215" s="969"/>
      <c r="D215" s="969"/>
      <c r="E215" s="969"/>
      <c r="F215" s="970"/>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68"/>
      <c r="B216" s="969"/>
      <c r="C216" s="969"/>
      <c r="D216" s="969"/>
      <c r="E216" s="969"/>
      <c r="F216" s="97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68"/>
      <c r="B217" s="969"/>
      <c r="C217" s="969"/>
      <c r="D217" s="969"/>
      <c r="E217" s="969"/>
      <c r="F217" s="9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8"/>
      <c r="B218" s="969"/>
      <c r="C218" s="969"/>
      <c r="D218" s="969"/>
      <c r="E218" s="969"/>
      <c r="F218" s="9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8"/>
      <c r="B219" s="969"/>
      <c r="C219" s="969"/>
      <c r="D219" s="969"/>
      <c r="E219" s="969"/>
      <c r="F219" s="9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8"/>
      <c r="B220" s="969"/>
      <c r="C220" s="969"/>
      <c r="D220" s="969"/>
      <c r="E220" s="969"/>
      <c r="F220" s="9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8"/>
      <c r="B221" s="969"/>
      <c r="C221" s="969"/>
      <c r="D221" s="969"/>
      <c r="E221" s="969"/>
      <c r="F221" s="9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8"/>
      <c r="B222" s="969"/>
      <c r="C222" s="969"/>
      <c r="D222" s="969"/>
      <c r="E222" s="969"/>
      <c r="F222" s="9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8"/>
      <c r="B223" s="969"/>
      <c r="C223" s="969"/>
      <c r="D223" s="969"/>
      <c r="E223" s="969"/>
      <c r="F223" s="970"/>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8"/>
      <c r="B224" s="969"/>
      <c r="C224" s="969"/>
      <c r="D224" s="969"/>
      <c r="E224" s="969"/>
      <c r="F224" s="970"/>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8"/>
      <c r="B225" s="969"/>
      <c r="C225" s="969"/>
      <c r="D225" s="969"/>
      <c r="E225" s="969"/>
      <c r="F225" s="970"/>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8"/>
      <c r="B226" s="969"/>
      <c r="C226" s="969"/>
      <c r="D226" s="969"/>
      <c r="E226" s="969"/>
      <c r="F226" s="970"/>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8"/>
      <c r="B227" s="969"/>
      <c r="C227" s="969"/>
      <c r="D227" s="969"/>
      <c r="E227" s="969"/>
      <c r="F227" s="970"/>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68"/>
      <c r="B228" s="969"/>
      <c r="C228" s="969"/>
      <c r="D228" s="969"/>
      <c r="E228" s="969"/>
      <c r="F228" s="970"/>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68"/>
      <c r="B229" s="969"/>
      <c r="C229" s="969"/>
      <c r="D229" s="969"/>
      <c r="E229" s="969"/>
      <c r="F229" s="97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68"/>
      <c r="B230" s="969"/>
      <c r="C230" s="969"/>
      <c r="D230" s="969"/>
      <c r="E230" s="969"/>
      <c r="F230" s="9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8"/>
      <c r="B231" s="969"/>
      <c r="C231" s="969"/>
      <c r="D231" s="969"/>
      <c r="E231" s="969"/>
      <c r="F231" s="9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8"/>
      <c r="B232" s="969"/>
      <c r="C232" s="969"/>
      <c r="D232" s="969"/>
      <c r="E232" s="969"/>
      <c r="F232" s="9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8"/>
      <c r="B233" s="969"/>
      <c r="C233" s="969"/>
      <c r="D233" s="969"/>
      <c r="E233" s="969"/>
      <c r="F233" s="9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8"/>
      <c r="B234" s="969"/>
      <c r="C234" s="969"/>
      <c r="D234" s="969"/>
      <c r="E234" s="969"/>
      <c r="F234" s="9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8"/>
      <c r="B235" s="969"/>
      <c r="C235" s="969"/>
      <c r="D235" s="969"/>
      <c r="E235" s="969"/>
      <c r="F235" s="9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8"/>
      <c r="B236" s="969"/>
      <c r="C236" s="969"/>
      <c r="D236" s="969"/>
      <c r="E236" s="969"/>
      <c r="F236" s="970"/>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8"/>
      <c r="B237" s="969"/>
      <c r="C237" s="969"/>
      <c r="D237" s="969"/>
      <c r="E237" s="969"/>
      <c r="F237" s="970"/>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8"/>
      <c r="B238" s="969"/>
      <c r="C238" s="969"/>
      <c r="D238" s="969"/>
      <c r="E238" s="969"/>
      <c r="F238" s="970"/>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8"/>
      <c r="B239" s="969"/>
      <c r="C239" s="969"/>
      <c r="D239" s="969"/>
      <c r="E239" s="969"/>
      <c r="F239" s="970"/>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8"/>
      <c r="B240" s="969"/>
      <c r="C240" s="969"/>
      <c r="D240" s="969"/>
      <c r="E240" s="969"/>
      <c r="F240" s="970"/>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68"/>
      <c r="B241" s="969"/>
      <c r="C241" s="969"/>
      <c r="D241" s="969"/>
      <c r="E241" s="969"/>
      <c r="F241" s="970"/>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68"/>
      <c r="B242" s="969"/>
      <c r="C242" s="969"/>
      <c r="D242" s="969"/>
      <c r="E242" s="969"/>
      <c r="F242" s="97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68"/>
      <c r="B243" s="969"/>
      <c r="C243" s="969"/>
      <c r="D243" s="969"/>
      <c r="E243" s="969"/>
      <c r="F243" s="9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8"/>
      <c r="B244" s="969"/>
      <c r="C244" s="969"/>
      <c r="D244" s="969"/>
      <c r="E244" s="969"/>
      <c r="F244" s="9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8"/>
      <c r="B245" s="969"/>
      <c r="C245" s="969"/>
      <c r="D245" s="969"/>
      <c r="E245" s="969"/>
      <c r="F245" s="9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8"/>
      <c r="B246" s="969"/>
      <c r="C246" s="969"/>
      <c r="D246" s="969"/>
      <c r="E246" s="969"/>
      <c r="F246" s="9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8"/>
      <c r="B247" s="969"/>
      <c r="C247" s="969"/>
      <c r="D247" s="969"/>
      <c r="E247" s="969"/>
      <c r="F247" s="9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8"/>
      <c r="B248" s="969"/>
      <c r="C248" s="969"/>
      <c r="D248" s="969"/>
      <c r="E248" s="969"/>
      <c r="F248" s="9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8"/>
      <c r="B249" s="969"/>
      <c r="C249" s="969"/>
      <c r="D249" s="969"/>
      <c r="E249" s="969"/>
      <c r="F249" s="970"/>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8"/>
      <c r="B250" s="969"/>
      <c r="C250" s="969"/>
      <c r="D250" s="969"/>
      <c r="E250" s="969"/>
      <c r="F250" s="970"/>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8"/>
      <c r="B251" s="969"/>
      <c r="C251" s="969"/>
      <c r="D251" s="969"/>
      <c r="E251" s="969"/>
      <c r="F251" s="970"/>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8"/>
      <c r="B252" s="969"/>
      <c r="C252" s="969"/>
      <c r="D252" s="969"/>
      <c r="E252" s="969"/>
      <c r="F252" s="970"/>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8"/>
      <c r="B253" s="969"/>
      <c r="C253" s="969"/>
      <c r="D253" s="969"/>
      <c r="E253" s="969"/>
      <c r="F253" s="970"/>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68"/>
      <c r="B254" s="969"/>
      <c r="C254" s="969"/>
      <c r="D254" s="969"/>
      <c r="E254" s="969"/>
      <c r="F254" s="970"/>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68"/>
      <c r="B255" s="969"/>
      <c r="C255" s="969"/>
      <c r="D255" s="969"/>
      <c r="E255" s="969"/>
      <c r="F255" s="970"/>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68"/>
      <c r="B256" s="969"/>
      <c r="C256" s="969"/>
      <c r="D256" s="969"/>
      <c r="E256" s="969"/>
      <c r="F256" s="970"/>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8"/>
      <c r="B257" s="969"/>
      <c r="C257" s="969"/>
      <c r="D257" s="969"/>
      <c r="E257" s="969"/>
      <c r="F257" s="970"/>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8"/>
      <c r="B258" s="969"/>
      <c r="C258" s="969"/>
      <c r="D258" s="969"/>
      <c r="E258" s="969"/>
      <c r="F258" s="970"/>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8"/>
      <c r="B259" s="969"/>
      <c r="C259" s="969"/>
      <c r="D259" s="969"/>
      <c r="E259" s="969"/>
      <c r="F259" s="970"/>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8"/>
      <c r="B260" s="969"/>
      <c r="C260" s="969"/>
      <c r="D260" s="969"/>
      <c r="E260" s="969"/>
      <c r="F260" s="97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8"/>
      <c r="B261" s="969"/>
      <c r="C261" s="969"/>
      <c r="D261" s="969"/>
      <c r="E261" s="969"/>
      <c r="F261" s="97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8"/>
      <c r="B262" s="969"/>
      <c r="C262" s="969"/>
      <c r="D262" s="969"/>
      <c r="E262" s="969"/>
      <c r="F262" s="97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8"/>
      <c r="B263" s="969"/>
      <c r="C263" s="969"/>
      <c r="D263" s="969"/>
      <c r="E263" s="969"/>
      <c r="F263" s="97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8"/>
      <c r="B264" s="969"/>
      <c r="C264" s="969"/>
      <c r="D264" s="969"/>
      <c r="E264" s="969"/>
      <c r="F264" s="97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317</v>
      </c>
      <c r="Z3" s="273"/>
      <c r="AA3" s="273"/>
      <c r="AB3" s="273"/>
      <c r="AC3" s="990" t="s">
        <v>308</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317</v>
      </c>
      <c r="Z36" s="273"/>
      <c r="AA36" s="273"/>
      <c r="AB36" s="273"/>
      <c r="AC36" s="990" t="s">
        <v>308</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317</v>
      </c>
      <c r="Z69" s="273"/>
      <c r="AA69" s="273"/>
      <c r="AB69" s="273"/>
      <c r="AC69" s="990" t="s">
        <v>308</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317</v>
      </c>
      <c r="Z102" s="273"/>
      <c r="AA102" s="273"/>
      <c r="AB102" s="273"/>
      <c r="AC102" s="990" t="s">
        <v>308</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317</v>
      </c>
      <c r="Z135" s="273"/>
      <c r="AA135" s="273"/>
      <c r="AB135" s="273"/>
      <c r="AC135" s="990" t="s">
        <v>308</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317</v>
      </c>
      <c r="Z168" s="273"/>
      <c r="AA168" s="273"/>
      <c r="AB168" s="273"/>
      <c r="AC168" s="990" t="s">
        <v>308</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317</v>
      </c>
      <c r="Z201" s="273"/>
      <c r="AA201" s="273"/>
      <c r="AB201" s="273"/>
      <c r="AC201" s="990" t="s">
        <v>308</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317</v>
      </c>
      <c r="Z234" s="273"/>
      <c r="AA234" s="273"/>
      <c r="AB234" s="273"/>
      <c r="AC234" s="990" t="s">
        <v>308</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317</v>
      </c>
      <c r="Z267" s="273"/>
      <c r="AA267" s="273"/>
      <c r="AB267" s="273"/>
      <c r="AC267" s="990" t="s">
        <v>308</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317</v>
      </c>
      <c r="Z300" s="273"/>
      <c r="AA300" s="273"/>
      <c r="AB300" s="273"/>
      <c r="AC300" s="990" t="s">
        <v>308</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317</v>
      </c>
      <c r="Z333" s="273"/>
      <c r="AA333" s="273"/>
      <c r="AB333" s="273"/>
      <c r="AC333" s="990" t="s">
        <v>308</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317</v>
      </c>
      <c r="Z366" s="273"/>
      <c r="AA366" s="273"/>
      <c r="AB366" s="273"/>
      <c r="AC366" s="990" t="s">
        <v>308</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317</v>
      </c>
      <c r="Z399" s="273"/>
      <c r="AA399" s="273"/>
      <c r="AB399" s="273"/>
      <c r="AC399" s="990" t="s">
        <v>308</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317</v>
      </c>
      <c r="Z432" s="273"/>
      <c r="AA432" s="273"/>
      <c r="AB432" s="273"/>
      <c r="AC432" s="990" t="s">
        <v>308</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317</v>
      </c>
      <c r="Z465" s="273"/>
      <c r="AA465" s="273"/>
      <c r="AB465" s="273"/>
      <c r="AC465" s="990" t="s">
        <v>308</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317</v>
      </c>
      <c r="Z498" s="273"/>
      <c r="AA498" s="273"/>
      <c r="AB498" s="273"/>
      <c r="AC498" s="990" t="s">
        <v>308</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317</v>
      </c>
      <c r="Z531" s="273"/>
      <c r="AA531" s="273"/>
      <c r="AB531" s="273"/>
      <c r="AC531" s="990" t="s">
        <v>308</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317</v>
      </c>
      <c r="Z564" s="273"/>
      <c r="AA564" s="273"/>
      <c r="AB564" s="273"/>
      <c r="AC564" s="990" t="s">
        <v>308</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317</v>
      </c>
      <c r="Z597" s="273"/>
      <c r="AA597" s="273"/>
      <c r="AB597" s="273"/>
      <c r="AC597" s="990" t="s">
        <v>308</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317</v>
      </c>
      <c r="Z630" s="273"/>
      <c r="AA630" s="273"/>
      <c r="AB630" s="273"/>
      <c r="AC630" s="990" t="s">
        <v>308</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317</v>
      </c>
      <c r="Z663" s="273"/>
      <c r="AA663" s="273"/>
      <c r="AB663" s="273"/>
      <c r="AC663" s="990" t="s">
        <v>308</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317</v>
      </c>
      <c r="Z696" s="273"/>
      <c r="AA696" s="273"/>
      <c r="AB696" s="273"/>
      <c r="AC696" s="990" t="s">
        <v>308</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317</v>
      </c>
      <c r="Z729" s="273"/>
      <c r="AA729" s="273"/>
      <c r="AB729" s="273"/>
      <c r="AC729" s="990" t="s">
        <v>308</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317</v>
      </c>
      <c r="Z762" s="273"/>
      <c r="AA762" s="273"/>
      <c r="AB762" s="273"/>
      <c r="AC762" s="990" t="s">
        <v>308</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317</v>
      </c>
      <c r="Z795" s="273"/>
      <c r="AA795" s="273"/>
      <c r="AB795" s="273"/>
      <c r="AC795" s="990" t="s">
        <v>308</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317</v>
      </c>
      <c r="Z828" s="273"/>
      <c r="AA828" s="273"/>
      <c r="AB828" s="273"/>
      <c r="AC828" s="990" t="s">
        <v>308</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317</v>
      </c>
      <c r="Z861" s="273"/>
      <c r="AA861" s="273"/>
      <c r="AB861" s="273"/>
      <c r="AC861" s="990" t="s">
        <v>308</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317</v>
      </c>
      <c r="Z894" s="273"/>
      <c r="AA894" s="273"/>
      <c r="AB894" s="273"/>
      <c r="AC894" s="990" t="s">
        <v>308</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317</v>
      </c>
      <c r="Z927" s="273"/>
      <c r="AA927" s="273"/>
      <c r="AB927" s="273"/>
      <c r="AC927" s="990" t="s">
        <v>308</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317</v>
      </c>
      <c r="Z960" s="273"/>
      <c r="AA960" s="273"/>
      <c r="AB960" s="273"/>
      <c r="AC960" s="990" t="s">
        <v>308</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317</v>
      </c>
      <c r="Z993" s="273"/>
      <c r="AA993" s="273"/>
      <c r="AB993" s="273"/>
      <c r="AC993" s="990" t="s">
        <v>308</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317</v>
      </c>
      <c r="Z1026" s="273"/>
      <c r="AA1026" s="273"/>
      <c r="AB1026" s="273"/>
      <c r="AC1026" s="990" t="s">
        <v>308</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317</v>
      </c>
      <c r="Z1059" s="273"/>
      <c r="AA1059" s="273"/>
      <c r="AB1059" s="273"/>
      <c r="AC1059" s="990" t="s">
        <v>308</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317</v>
      </c>
      <c r="Z1092" s="273"/>
      <c r="AA1092" s="273"/>
      <c r="AB1092" s="273"/>
      <c r="AC1092" s="990" t="s">
        <v>308</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317</v>
      </c>
      <c r="Z1125" s="273"/>
      <c r="AA1125" s="273"/>
      <c r="AB1125" s="273"/>
      <c r="AC1125" s="990" t="s">
        <v>308</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317</v>
      </c>
      <c r="Z1158" s="273"/>
      <c r="AA1158" s="273"/>
      <c r="AB1158" s="273"/>
      <c r="AC1158" s="990" t="s">
        <v>308</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317</v>
      </c>
      <c r="Z1191" s="273"/>
      <c r="AA1191" s="273"/>
      <c r="AB1191" s="273"/>
      <c r="AC1191" s="990" t="s">
        <v>308</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317</v>
      </c>
      <c r="Z1224" s="273"/>
      <c r="AA1224" s="273"/>
      <c r="AB1224" s="273"/>
      <c r="AC1224" s="990" t="s">
        <v>308</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317</v>
      </c>
      <c r="Z1257" s="273"/>
      <c r="AA1257" s="273"/>
      <c r="AB1257" s="273"/>
      <c r="AC1257" s="990" t="s">
        <v>308</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317</v>
      </c>
      <c r="Z1290" s="273"/>
      <c r="AA1290" s="273"/>
      <c r="AB1290" s="273"/>
      <c r="AC1290" s="990" t="s">
        <v>308</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2022-09-05T10:32:26Z</cp:lastPrinted>
  <dcterms:created xsi:type="dcterms:W3CDTF">2012-03-13T00:50:25Z</dcterms:created>
  <dcterms:modified xsi:type="dcterms:W3CDTF">2022-09-05T10:32:34Z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