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難審判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40" i="11" l="1"/>
  <c r="AY337" i="11"/>
  <c r="AY338" i="11"/>
  <c r="AY336" i="11"/>
  <c r="AY341" i="11"/>
  <c r="AY322" i="11"/>
  <c r="AY326" i="11"/>
  <c r="AY323" i="11"/>
  <c r="AY327" i="11"/>
  <c r="AY331" i="11"/>
  <c r="AY324" i="11"/>
  <c r="AY328" i="11"/>
  <c r="AY332" i="11"/>
  <c r="AY325" i="11"/>
  <c r="AY329" i="11"/>
  <c r="AY333"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2" i="11" l="1"/>
  <c r="AY206" i="11"/>
  <c r="AY115" i="11"/>
  <c r="AY117" i="11"/>
  <c r="AY153" i="11"/>
  <c r="AY101" i="11"/>
  <c r="AY123" i="11"/>
  <c r="AY151" i="11"/>
  <c r="AY119" i="11"/>
  <c r="AY125" i="11"/>
  <c r="AY175" i="11"/>
  <c r="AY113" i="11"/>
  <c r="AY121" i="11"/>
  <c r="AY155" i="11"/>
  <c r="AY179" i="11"/>
  <c r="AY210" i="11"/>
  <c r="AY116" i="11"/>
  <c r="AY120" i="11"/>
  <c r="AY124" i="11"/>
  <c r="AY128" i="11"/>
  <c r="AY154" i="11"/>
  <c r="AY163" i="11"/>
  <c r="AY140" i="11"/>
  <c r="AY144" i="11"/>
  <c r="AY134" i="11"/>
  <c r="AY176" i="11"/>
  <c r="AY198" i="11"/>
  <c r="AY203" i="11"/>
  <c r="AY207" i="11"/>
  <c r="AY211" i="11"/>
  <c r="AY131" i="11"/>
  <c r="AY143" i="11"/>
  <c r="AY129" i="11"/>
  <c r="AY164" i="11"/>
  <c r="AY141" i="11"/>
  <c r="AY145" i="11"/>
  <c r="AY177" i="11"/>
  <c r="AY204" i="11"/>
  <c r="AY212"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63" i="11" l="1"/>
  <c r="AY96" i="11"/>
  <c r="AY80" i="11"/>
  <c r="AY84" i="11"/>
  <c r="AY89" i="11"/>
  <c r="AY97" i="11"/>
  <c r="AY92" i="11"/>
  <c r="AY81" i="11"/>
  <c r="AY85"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<sst xmlns="http://schemas.openxmlformats.org/spreadsheetml/2006/main" count="1434" uniqueCount="723">
  <si>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</si>
  <si>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</si>
  <si>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</si>
  <si>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</si>
  <si>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</si>
  <si>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</si>
  <si>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</si>
  <si>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</si>
  <si>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</si>
  <si>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</si>
  <si>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</si>
  <si>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</si>
  <si>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</si>
  <si>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</si>
  <si>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</si>
  <si>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</si>
  <si>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</si>
  <si>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</si>
  <si>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</si>
  <si>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</si>
  <si>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</si>
  <si>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</si>
  <si>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</si>
  <si>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</si>
  <si>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</si>
  <si>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</si>
  <si>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</si>
  <si>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</si>
  <si>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</si>
  <si>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</si>
  <si>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</si>
  <si>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</si>
  <si>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</si>
  <si>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</si>
  <si>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</si>
  <si>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</si>
  <si>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</si>
  <si>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</si>
  <si>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</si>
  <si>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</si>
  <si>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</si>
  <si>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</si>
  <si>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</si>
  <si>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</si>
  <si>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</si>
  <si>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</si>
  <si>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</si>
  <si>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</si>
  <si>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</si>
  <si>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</si>
  <si>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</si>
  <si>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</si>
  <si>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</si>
  <si>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</si>
  <si>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</si>
  <si>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</si>
  <si>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</si>
  <si>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</si>
  <si>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</si>
  <si>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</si>
  <si>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</si>
  <si>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</si>
  <si>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</si>
  <si>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</si>
  <si>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</si>
  <si>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</si>
  <si>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</si>
  <si>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</si>
  <si>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</si>
  <si>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</si>
  <si>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</si>
  <si>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</si>
  <si>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</si>
  <si>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</si>
  <si>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</si>
  <si>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</si>
  <si>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</si>
  <si>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</si>
  <si>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</si>
  <si>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</si>
  <si>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</si>
  <si>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</si>
  <si>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</si>
  <si>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</si>
  <si>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</si>
  <si>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</si>
  <si>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</si>
  <si>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</si>
  <si>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</si>
  <si>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</si>
  <si>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</si>
  <si>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</si>
  <si>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</si>
  <si>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</si>
  <si>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</si>
  <si>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</si>
  <si>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</si>
  <si>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</si>
  <si>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</si>
  <si>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</si>
  <si>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</si>
  <si>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</si>
  <si>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</si>
  <si>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</si>
  <si>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</si>
  <si>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</si>
  <si>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</si>
  <si>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</si>
  <si>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</si>
  <si>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</si>
  <si>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</si>
  <si>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</si>
  <si>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</si>
  <si>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</si>
  <si>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</si>
  <si>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</si>
  <si>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</si>
  <si>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</si>
  <si>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</si>
  <si>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</si>
  <si>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</si>
  <si>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</si>
  <si>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</si>
  <si>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</si>
  <si>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</si>
  <si>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</si>
  <si>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</si>
  <si>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</si>
  <si>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</si>
  <si>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</si>
  <si>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</si>
  <si>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</si>
  <si>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</si>
  <si>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</si>
  <si>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</si>
  <si>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</si>
  <si>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</si>
  <si>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</si>
  <si>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</si>
  <si>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</si>
  <si>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</si>
  <si>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</si>
  <si>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</si>
  <si>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</si>
  <si>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</si>
  <si>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</si>
  <si>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</si>
  <si>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</si>
  <si>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</si>
  <si>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</si>
  <si>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</si>
  <si>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</si>
  <si>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</si>
  <si>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</si>
  <si>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</si>
  <si>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</si>
  <si>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</si>
  <si>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</si>
  <si>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</si>
  <si>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</si>
  <si>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</si>
  <si>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</si>
  <si>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</si>
  <si>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</si>
  <si>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</si>
  <si>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</si>
  <si>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</si>
  <si>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</si>
  <si>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</si>
  <si>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</si>
  <si>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</si>
  <si>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</si>
  <si>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</si>
  <si>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</si>
  <si>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</si>
  <si>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</si>
  <si>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</si>
  <si>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</si>
  <si>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</si>
  <si>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</si>
  <si>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</si>
  <si>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</si>
  <si>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</si>
  <si>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</si>
  <si>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</si>
  <si>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</si>
  <si>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</si>
  <si>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</si>
  <si>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</si>
  <si>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</si>
  <si>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</si>
  <si>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</si>
  <si>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</si>
  <si>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</si>
  <si>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</si>
  <si>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</si>
  <si>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</si>
  <si>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</si>
  <si>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</si>
  <si>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</si>
  <si>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</si>
  <si>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</si>
  <si>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</si>
  <si>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</si>
  <si>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</si>
  <si>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</si>
  <si>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</si>
  <si>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</si>
  <si>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</si>
  <si>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</si>
  <si>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</si>
  <si>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</si>
  <si>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</si>
  <si>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</si>
  <si>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</si>
  <si>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</si>
  <si>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</si>
  <si>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</si>
  <si>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</si>
  <si>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</si>
  <si>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</si>
  <si>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</si>
  <si>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</si>
  <si>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</si>
  <si>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</si>
  <si>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</si>
  <si>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</si>
  <si>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</si>
  <si>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</si>
  <si>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</si>
  <si>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</si>
  <si>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</si>
  <si>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</si>
  <si>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</si>
  <si>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</si>
  <si>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</si>
  <si>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</si>
  <si>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</si>
  <si>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</si>
  <si>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</si>
  <si>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</si>
  <si>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</si>
  <si>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</si>
  <si>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</si>
  <si>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</si>
  <si>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</si>
  <si>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</si>
  <si>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</si>
  <si>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</si>
  <si>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</si>
  <si>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</si>
  <si>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</si>
  <si>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</si>
  <si>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</si>
  <si>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</si>
  <si>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</si>
  <si>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</si>
  <si>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</si>
  <si>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</si>
  <si>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</si>
  <si>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</si>
  <si>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</si>
  <si>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</si>
  <si>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</si>
  <si>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</si>
  <si>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</si>
  <si>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</si>
  <si>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</si>
  <si>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</si>
  <si>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</si>
  <si>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</si>
  <si>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</si>
  <si>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</si>
  <si>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</si>
  <si>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</si>
  <si>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</si>
  <si>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</si>
  <si>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</si>
  <si>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</si>
  <si>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</si>
  <si>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</si>
  <si>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</si>
  <si>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</si>
  <si>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</si>
  <si>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</si>
  <si>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</si>
  <si>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</si>
  <si>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</si>
  <si>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</si>
  <si>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</si>
  <si>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</si>
  <si>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</si>
  <si>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</si>
  <si>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</si>
  <si>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</si>
  <si>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</si>
  <si>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</si>
  <si>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</si>
  <si>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</si>
  <si>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</si>
  <si>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</si>
  <si>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</si>
  <si>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</si>
  <si>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</si>
  <si>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</si>
  <si>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</si>
  <si>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</si>
  <si>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</si>
  <si>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</si>
  <si>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</si>
  <si>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</si>
  <si>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</si>
  <si>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</si>
  <si>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</si>
  <si>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</si>
  <si>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</si>
  <si>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</si>
  <si>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</si>
  <si>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</si>
  <si>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</si>
  <si>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</si>
  <si>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</si>
  <si>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</si>
  <si>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</si>
  <si>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</si>
  <si>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</si>
  <si>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</si>
  <si>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</si>
  <si>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</si>
  <si>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</si>
  <si>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</si>
  <si>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</si>
  <si>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</si>
  <si>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</si>
  <si>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</si>
  <si>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</si>
  <si>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</si>
  <si>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</si>
  <si>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</si>
  <si>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</si>
  <si>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</si>
  <si>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</si>
  <si>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</si>
  <si>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</si>
  <si>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</si>
  <si>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</si>
  <si>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</si>
  <si>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</si>
  <si>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</si>
  <si>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</si>
  <si>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</si>
  <si>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</si>
  <si>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</si>
  <si>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</si>
  <si>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</si>
  <si>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</si>
  <si>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</si>
  <si>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</si>
  <si>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</si>
  <si>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</si>
  <si>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</si>
  <si>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</si>
  <si>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</si>
  <si>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</si>
  <si>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</si>
  <si>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</si>
  <si>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</si>
  <si>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</si>
  <si>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</si>
  <si>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</si>
  <si>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</si>
  <si>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</si>
  <si>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</si>
  <si>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</si>
  <si>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</si>
  <si>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</si>
  <si>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</si>
  <si>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</si>
  <si>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</si>
  <si>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</si>
  <si>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</si>
  <si>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</si>
  <si>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</si>
  <si>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</si>
  <si>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</si>
  <si>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</si>
  <si>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</si>
  <si>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</si>
  <si>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</si>
  <si>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</si>
  <si>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</si>
  <si>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</si>
  <si>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</si>
  <si>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</si>
  <si>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</si>
  <si>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</si>
  <si>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</si>
  <si>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</si>
  <si>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</si>
  <si>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</si>
  <si>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</si>
  <si>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</si>
  <si>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</si>
  <si>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</si>
  <si>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</si>
  <si>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</si>
  <si>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</si>
  <si>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</si>
  <si>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</si>
  <si>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</si>
  <si>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</si>
  <si>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</si>
  <si>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</si>
  <si>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</si>
  <si>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</si>
  <si>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</si>
  <si>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</si>
  <si>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</si>
  <si>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</si>
  <si>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</si>
  <si>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</si>
  <si>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</si>
  <si>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</si>
  <si>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</si>
  <si>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</si>
  <si>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</si>
  <si>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</si>
  <si>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</si>
  <si>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</si>
  <si>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</si>
  <si>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</si>
  <si>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</si>
  <si>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</si>
  <si>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</si>
  <si>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</si>
  <si>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</si>
  <si>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</si>
  <si>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</si>
  <si>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</si>
  <si>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</si>
  <si>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</si>
  <si>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</si>
  <si>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</si>
  <si>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</si>
  <si>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</si>
  <si>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</si>
  <si>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</si>
  <si>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</si>
  <si>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</si>
  <si>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</si>
  <si>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</si>
  <si>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</si>
  <si>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</si>
  <si>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</si>
  <si>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</si>
  <si>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</si>
  <si>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</si>
  <si>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</si>
  <si>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</si>
  <si>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</si>
  <si>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</si>
  <si>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</si>
  <si>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</si>
  <si>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</si>
  <si>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</si>
  <si>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</si>
  <si>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</si>
  <si>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</si>
  <si>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</si>
  <si>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</si>
  <si>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</si>
  <si>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</si>
  <si>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</si>
  <si>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</si>
  <si>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</si>
  <si>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</si>
  <si>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</si>
  <si>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</si>
  <si>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</si>
  <si>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</si>
  <si>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</si>
  <si>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</si>
  <si>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</si>
  <si>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</si>
  <si>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</si>
  <si>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</si>
  <si>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</si>
  <si>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</si>
  <si>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</si>
  <si>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</si>
  <si>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</si>
  <si>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</si>
  <si>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</si>
  <si>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</si>
  <si>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</si>
  <si>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</si>
  <si>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</si>
  <si>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</si>
  <si>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</si>
  <si>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</si>
  <si>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</si>
  <si>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</si>
  <si>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</si>
  <si>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</si>
  <si>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</si>
  <si>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</si>
  <si>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</si>
  <si>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</si>
  <si>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</si>
  <si>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</si>
  <si>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</si>
  <si>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</si>
  <si>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</si>
  <si>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</si>
  <si>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</si>
  <si>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</si>
  <si>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</si>
  <si>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</si>
  <si>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</si>
  <si>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</si>
  <si>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</si>
  <si>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</si>
  <si>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</si>
  <si>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</si>
  <si>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</si>
  <si>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</si>
  <si>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</si>
  <si>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</si>
  <si>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</si>
  <si>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</si>
  <si>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</si>
  <si>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</si>
  <si>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</si>
  <si>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</si>
  <si>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</si>
  <si>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</si>
  <si>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</si>
  <si>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</si>
  <si>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</si>
  <si>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</si>
  <si>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</si>
  <si>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</si>
  <si>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</si>
  <si>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</si>
  <si>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</si>
  <si>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</si>
  <si>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</si>
  <si>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</si>
  <si>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</si>
  <si>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</si>
  <si>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</si>
  <si>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</si>
  <si>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</si>
  <si>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</si>
  <si>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</si>
  <si>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</si>
  <si>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</si>
  <si>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</si>
  <si>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</si>
  <si>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</si>
  <si>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</si>
  <si>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</si>
  <si>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</si>
  <si>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</si>
  <si>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</si>
  <si>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</si>
  <si>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</si>
  <si>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</si>
  <si>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</si>
  <si>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</si>
  <si>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</si>
  <si>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</si>
  <si>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</si>
  <si>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</si>
  <si>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</si>
  <si>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</si>
  <si>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</si>
  <si>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</si>
  <si>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</si>
  <si>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</si>
  <si>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</si>
  <si>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</si>
  <si>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</si>
  <si>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</si>
  <si>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</si>
  <si>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</si>
  <si>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</si>
  <si>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</si>
  <si>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</si>
  <si>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</si>
  <si>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</si>
  <si>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</si>
  <si>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</si>
  <si>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</si>
  <si>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</si>
  <si>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</si>
  <si>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</si>
  <si>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</si>
  <si>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</si>
  <si>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</si>
  <si>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</si>
  <si>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</si>
  <si>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</si>
  <si>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</si>
  <si>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</si>
  <si>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</si>
  <si>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</si>
  <si>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海難審判に必要な経費</t>
  </si>
  <si>
    <t>海難審判所</t>
  </si>
  <si>
    <t>平成20年度</t>
  </si>
  <si>
    <t>終了予定なし</t>
  </si>
  <si>
    <t>総務課</t>
  </si>
  <si>
    <t>海難審判法</t>
  </si>
  <si>
    <t>-</t>
  </si>
  <si>
    <t>審判庁費</t>
  </si>
  <si>
    <t>海難審判臨検旅費</t>
  </si>
  <si>
    <t>職員旅費</t>
  </si>
  <si>
    <t>諸謝金</t>
  </si>
  <si>
    <t>件</t>
  </si>
  <si>
    <t>海難審判裁決件数</t>
  </si>
  <si>
    <t>／　</t>
    <phoneticPr fontId="5"/>
  </si>
  <si>
    <t>440</t>
  </si>
  <si>
    <t>475</t>
  </si>
  <si>
    <t>200</t>
  </si>
  <si>
    <t>194</t>
  </si>
  <si>
    <t>198</t>
  </si>
  <si>
    <t>210</t>
  </si>
  <si>
    <t>0201</t>
  </si>
  <si>
    <t>0200</t>
  </si>
  <si>
    <t>○</t>
  </si>
  <si>
    <t>国交</t>
  </si>
  <si>
    <t>課長　小田啓一</t>
    <rPh sb="3" eb="7">
      <t>オダケイイチ</t>
    </rPh>
    <phoneticPr fontId="5"/>
  </si>
  <si>
    <t>土地建物借料</t>
    <rPh sb="0" eb="2">
      <t>トチ</t>
    </rPh>
    <rPh sb="2" eb="4">
      <t>タテモノ</t>
    </rPh>
    <rPh sb="4" eb="6">
      <t>シャクリョウ</t>
    </rPh>
    <phoneticPr fontId="5"/>
  </si>
  <si>
    <t>-</t>
    <phoneticPr fontId="5"/>
  </si>
  <si>
    <t>　海難事件の調査及び海難審判の開廷を任務とし、海技士若しくは小型船舶操縦士又は水先人に対する裁決（懲戒）をもって海難事件発生の防止に寄与することを目的とする。</t>
    <phoneticPr fontId="5"/>
  </si>
  <si>
    <t>海難審判の開廷及び裁決の言渡し</t>
    <rPh sb="0" eb="2">
      <t>カイナン</t>
    </rPh>
    <rPh sb="2" eb="4">
      <t>シンパン</t>
    </rPh>
    <rPh sb="5" eb="7">
      <t>カイテイ</t>
    </rPh>
    <rPh sb="7" eb="8">
      <t>オヨ</t>
    </rPh>
    <rPh sb="9" eb="11">
      <t>サイケツ</t>
    </rPh>
    <rPh sb="12" eb="14">
      <t>イイワタ</t>
    </rPh>
    <phoneticPr fontId="5"/>
  </si>
  <si>
    <t>　海難審判法第２条に掲げる海難について、①理事官による海難事件に関する調査及び海難審判実施の申立て、②審判官による海難審判の開廷及び裁決の言渡し、③裁決結果に基づき、海事従事者（海技士免状、小型船舶操縦士免許、水先人免状所有者）に対する懲戒の執行を行う。</t>
    <phoneticPr fontId="5"/>
  </si>
  <si>
    <t>海難が海事従事者の職務上の故意又は過失で発生したものであるときは、海難審判による裁決に基づき、海事従事者に対して懲戒の執行を行う。</t>
    <rPh sb="0" eb="2">
      <t>カイナン</t>
    </rPh>
    <rPh sb="9" eb="12">
      <t>ショクムジョウ</t>
    </rPh>
    <rPh sb="13" eb="15">
      <t>コイ</t>
    </rPh>
    <rPh sb="15" eb="16">
      <t>マタ</t>
    </rPh>
    <rPh sb="17" eb="19">
      <t>カシツ</t>
    </rPh>
    <rPh sb="20" eb="22">
      <t>ハッセイ</t>
    </rPh>
    <rPh sb="33" eb="35">
      <t>カイナン</t>
    </rPh>
    <rPh sb="35" eb="37">
      <t>シンパン</t>
    </rPh>
    <rPh sb="40" eb="42">
      <t>サイケツ</t>
    </rPh>
    <rPh sb="43" eb="44">
      <t>モト</t>
    </rPh>
    <rPh sb="47" eb="49">
      <t>カイジ</t>
    </rPh>
    <rPh sb="49" eb="52">
      <t>ジュウジシャ</t>
    </rPh>
    <rPh sb="53" eb="54">
      <t>タイ</t>
    </rPh>
    <rPh sb="56" eb="58">
      <t>チョウカイ</t>
    </rPh>
    <rPh sb="59" eb="61">
      <t>シッコウ</t>
    </rPh>
    <rPh sb="62" eb="63">
      <t>オコナ</t>
    </rPh>
    <phoneticPr fontId="5"/>
  </si>
  <si>
    <t>　Ｘ/Ｙ</t>
    <phoneticPr fontId="5"/>
  </si>
  <si>
    <t>Ｘ（各年度の執行額）／Ｙ（各年度の裁決件数）　　　　　　　　　　　　　　</t>
    <rPh sb="2" eb="5">
      <t>カクネンド</t>
    </rPh>
    <rPh sb="6" eb="9">
      <t>シッコウガク</t>
    </rPh>
    <rPh sb="13" eb="16">
      <t>カクネンド</t>
    </rPh>
    <rPh sb="17" eb="21">
      <t>サイケツケンスウ</t>
    </rPh>
    <phoneticPr fontId="5"/>
  </si>
  <si>
    <t>円</t>
    <rPh sb="0" eb="1">
      <t>エン</t>
    </rPh>
    <phoneticPr fontId="5"/>
  </si>
  <si>
    <t>24,292.540/309</t>
    <phoneticPr fontId="5"/>
  </si>
  <si>
    <t>23,712,686/309</t>
    <phoneticPr fontId="5"/>
  </si>
  <si>
    <t>24,906,397/287</t>
    <phoneticPr fontId="5"/>
  </si>
  <si>
    <t>25,685,000/302</t>
    <phoneticPr fontId="5"/>
  </si>
  <si>
    <t>５　安全で安心できる交通の確保、治安・生活安全の確保</t>
    <phoneticPr fontId="5"/>
  </si>
  <si>
    <t>１８　船舶交通の安全と海上の治安を確保する</t>
    <phoneticPr fontId="5"/>
  </si>
  <si>
    <t>　事業の目的は、裁決による懲戒（行政処分）を通じて、海難の防止に寄与することである。これは広く国民や社会のニーズを的確に反映しているものと考えている。</t>
  </si>
  <si>
    <t>　裁決による懲戒（行政処分）は、国民の安全を守るために必要不可欠な事業であり、地方自治体、民間等に委ねる性質のものではない。</t>
  </si>
  <si>
    <t>　海難審判法に基づき行われている事業であり、裁決をもって懲戒（行政処分）を行うことにより海難の防止に寄与している。このことから必要かつ適切な事業であり、優先度の高い事業である。</t>
  </si>
  <si>
    <t>　複数の応札者から見積を取れるよう、応募要件を見直すなどしており、競争性は十分確保されている。</t>
  </si>
  <si>
    <t>無</t>
  </si>
  <si>
    <t>‐</t>
  </si>
  <si>
    <t>　必要性・優先度等の精査を厳しく行ったうえで執行し、コスト削減に努めている。</t>
  </si>
  <si>
    <t>　事業の効率性において、競争性を十分に確保した調達を行い、また、費目・使途が事業目的に即し真に必要なものに限定しているか否かの点について、毎年度事前に十分な精査を行っているが、さらなる効率性について検討する余地があるとは考えている。</t>
    <rPh sb="1" eb="3">
      <t>ジギョウ</t>
    </rPh>
    <rPh sb="4" eb="7">
      <t>コウリツセイ</t>
    </rPh>
    <rPh sb="12" eb="15">
      <t>キョウソウセイ</t>
    </rPh>
    <rPh sb="16" eb="18">
      <t>ジュウブン</t>
    </rPh>
    <rPh sb="19" eb="21">
      <t>カクホ</t>
    </rPh>
    <rPh sb="23" eb="25">
      <t>チョウタツ</t>
    </rPh>
    <rPh sb="26" eb="27">
      <t>オコナ</t>
    </rPh>
    <rPh sb="32" eb="34">
      <t>ヒモク</t>
    </rPh>
    <rPh sb="35" eb="37">
      <t>シト</t>
    </rPh>
    <rPh sb="38" eb="40">
      <t>ジギョウ</t>
    </rPh>
    <rPh sb="40" eb="42">
      <t>モクテキ</t>
    </rPh>
    <rPh sb="43" eb="44">
      <t>ソク</t>
    </rPh>
    <rPh sb="45" eb="46">
      <t>シン</t>
    </rPh>
    <rPh sb="47" eb="49">
      <t>ヒツヨウ</t>
    </rPh>
    <rPh sb="53" eb="55">
      <t>ゲンテイ</t>
    </rPh>
    <rPh sb="60" eb="61">
      <t>イナ</t>
    </rPh>
    <rPh sb="63" eb="64">
      <t>テン</t>
    </rPh>
    <rPh sb="69" eb="72">
      <t>マイネンド</t>
    </rPh>
    <rPh sb="72" eb="74">
      <t>ジゼン</t>
    </rPh>
    <rPh sb="75" eb="77">
      <t>ジュウブン</t>
    </rPh>
    <rPh sb="78" eb="80">
      <t>セイサ</t>
    </rPh>
    <rPh sb="81" eb="82">
      <t>オコナ</t>
    </rPh>
    <rPh sb="92" eb="95">
      <t>コウリツセイ</t>
    </rPh>
    <rPh sb="99" eb="101">
      <t>ケントウ</t>
    </rPh>
    <rPh sb="103" eb="105">
      <t>ヨチ</t>
    </rPh>
    <rPh sb="110" eb="111">
      <t>カンガ</t>
    </rPh>
    <phoneticPr fontId="5"/>
  </si>
  <si>
    <t>海難事件の立件数</t>
    <phoneticPr fontId="5"/>
  </si>
  <si>
    <t>事務取扱状況報告書</t>
    <phoneticPr fontId="5"/>
  </si>
  <si>
    <t>A.リコージャパン株式会社</t>
    <rPh sb="9" eb="13">
      <t>カブシキガイシャ</t>
    </rPh>
    <phoneticPr fontId="5"/>
  </si>
  <si>
    <t>複合機賃貸借料及び保守料</t>
    <rPh sb="0" eb="3">
      <t>フクゴウキ</t>
    </rPh>
    <rPh sb="3" eb="7">
      <t>チンタイシャクリョウ</t>
    </rPh>
    <rPh sb="7" eb="8">
      <t>オヨ</t>
    </rPh>
    <rPh sb="9" eb="12">
      <t>ホシュリョウ</t>
    </rPh>
    <phoneticPr fontId="5"/>
  </si>
  <si>
    <t>大型図面複合機保守料</t>
    <rPh sb="0" eb="2">
      <t>オオガタ</t>
    </rPh>
    <rPh sb="2" eb="4">
      <t>ズメン</t>
    </rPh>
    <rPh sb="4" eb="7">
      <t>フクゴウキ</t>
    </rPh>
    <rPh sb="7" eb="10">
      <t>ホシュリョウ</t>
    </rPh>
    <phoneticPr fontId="5"/>
  </si>
  <si>
    <t>審判庁費</t>
    <rPh sb="0" eb="3">
      <t>シンパンチョウ</t>
    </rPh>
    <rPh sb="3" eb="4">
      <t>ヒ</t>
    </rPh>
    <phoneticPr fontId="5"/>
  </si>
  <si>
    <t>B.日本郵便株式会社</t>
    <rPh sb="2" eb="4">
      <t>ニホン</t>
    </rPh>
    <rPh sb="4" eb="6">
      <t>ユウビン</t>
    </rPh>
    <rPh sb="6" eb="10">
      <t>カブシキガイシャ</t>
    </rPh>
    <phoneticPr fontId="5"/>
  </si>
  <si>
    <t>郵便料</t>
    <rPh sb="0" eb="3">
      <t>ユウビンリョウ</t>
    </rPh>
    <phoneticPr fontId="5"/>
  </si>
  <si>
    <t>C.国際通訳株式会社</t>
    <rPh sb="2" eb="4">
      <t>コクサイ</t>
    </rPh>
    <rPh sb="4" eb="6">
      <t>ツウヤク</t>
    </rPh>
    <rPh sb="6" eb="10">
      <t>カブシキガイシャ</t>
    </rPh>
    <phoneticPr fontId="5"/>
  </si>
  <si>
    <t>翻訳料及び通訳料</t>
    <rPh sb="0" eb="3">
      <t>ホンヤクリョウ</t>
    </rPh>
    <rPh sb="3" eb="4">
      <t>オヨ</t>
    </rPh>
    <rPh sb="5" eb="7">
      <t>ツウヤク</t>
    </rPh>
    <rPh sb="7" eb="8">
      <t>リョウ</t>
    </rPh>
    <phoneticPr fontId="5"/>
  </si>
  <si>
    <t>リコージャパン株式会社</t>
    <phoneticPr fontId="5"/>
  </si>
  <si>
    <t>複合機賃貸借及び保守料</t>
    <phoneticPr fontId="5"/>
  </si>
  <si>
    <t>プリンター消耗品購入</t>
    <phoneticPr fontId="5"/>
  </si>
  <si>
    <t>大型図面複合機保守料</t>
    <phoneticPr fontId="5"/>
  </si>
  <si>
    <t>プリンター消耗品購入</t>
    <rPh sb="5" eb="8">
      <t>ショウモウヒン</t>
    </rPh>
    <rPh sb="8" eb="10">
      <t>コウニュウ</t>
    </rPh>
    <phoneticPr fontId="5"/>
  </si>
  <si>
    <t>幸和商事株式会社</t>
    <rPh sb="4" eb="8">
      <t>カブシキガイシャ</t>
    </rPh>
    <phoneticPr fontId="5"/>
  </si>
  <si>
    <t>備品等購入</t>
    <rPh sb="0" eb="2">
      <t>ビヒン</t>
    </rPh>
    <rPh sb="2" eb="3">
      <t>トウ</t>
    </rPh>
    <rPh sb="3" eb="5">
      <t>コウニュウ</t>
    </rPh>
    <phoneticPr fontId="5"/>
  </si>
  <si>
    <t>日本総合システム株式会社</t>
    <phoneticPr fontId="5"/>
  </si>
  <si>
    <t>電子海図購入</t>
    <phoneticPr fontId="5"/>
  </si>
  <si>
    <t>泉洗絨株式会社</t>
    <rPh sb="3" eb="7">
      <t>カブシキガイシャ</t>
    </rPh>
    <phoneticPr fontId="5"/>
  </si>
  <si>
    <t>審判廷壁クロス貼替え</t>
    <phoneticPr fontId="5"/>
  </si>
  <si>
    <t>デュプロ株式会社</t>
    <phoneticPr fontId="5"/>
  </si>
  <si>
    <t>三洋商事株式会社</t>
    <rPh sb="4" eb="8">
      <t>カブシキガイシャ</t>
    </rPh>
    <phoneticPr fontId="5"/>
  </si>
  <si>
    <t>株式会社サンポー</t>
    <rPh sb="0" eb="4">
      <t>カブシキガイシャ</t>
    </rPh>
    <phoneticPr fontId="5"/>
  </si>
  <si>
    <t>株式会社丸善ジュンク堂書店</t>
    <rPh sb="0" eb="4">
      <t>カブシキガイシャ</t>
    </rPh>
    <phoneticPr fontId="5"/>
  </si>
  <si>
    <t>一般社団法人日本海運集会所</t>
    <phoneticPr fontId="5"/>
  </si>
  <si>
    <t>水路書誌購入</t>
    <phoneticPr fontId="5"/>
  </si>
  <si>
    <t>海図購入</t>
    <rPh sb="0" eb="2">
      <t>カイズ</t>
    </rPh>
    <rPh sb="2" eb="4">
      <t>コウニュウ</t>
    </rPh>
    <phoneticPr fontId="5"/>
  </si>
  <si>
    <t>消耗品購入</t>
    <rPh sb="0" eb="3">
      <t>ショウモウヒン</t>
    </rPh>
    <rPh sb="3" eb="5">
      <t>コウニュウ</t>
    </rPh>
    <phoneticPr fontId="5"/>
  </si>
  <si>
    <t>テレビ会議システム一式購入</t>
    <phoneticPr fontId="5"/>
  </si>
  <si>
    <t>図書購入</t>
    <rPh sb="0" eb="2">
      <t>トショ</t>
    </rPh>
    <rPh sb="2" eb="4">
      <t>コウニュウ</t>
    </rPh>
    <phoneticPr fontId="5"/>
  </si>
  <si>
    <t>船舶明細書購入</t>
    <phoneticPr fontId="5"/>
  </si>
  <si>
    <t>国庫債務負担行為等</t>
  </si>
  <si>
    <t>日本郵便株式会社</t>
    <phoneticPr fontId="5"/>
  </si>
  <si>
    <t>西日本電信電話株式会社</t>
    <phoneticPr fontId="5"/>
  </si>
  <si>
    <t>東日本電信電話株式会社</t>
    <phoneticPr fontId="5"/>
  </si>
  <si>
    <t>通信回線利用料</t>
    <rPh sb="0" eb="2">
      <t>ツウシン</t>
    </rPh>
    <rPh sb="2" eb="4">
      <t>カイセン</t>
    </rPh>
    <rPh sb="4" eb="7">
      <t>リヨウリョウ</t>
    </rPh>
    <phoneticPr fontId="5"/>
  </si>
  <si>
    <t>配送料</t>
    <rPh sb="0" eb="2">
      <t>ハイソウ</t>
    </rPh>
    <rPh sb="2" eb="3">
      <t>リョウ</t>
    </rPh>
    <phoneticPr fontId="5"/>
  </si>
  <si>
    <t>ヤマト運輸株式会社</t>
    <phoneticPr fontId="5"/>
  </si>
  <si>
    <t>-</t>
    <phoneticPr fontId="5"/>
  </si>
  <si>
    <t>国際通訳株式会社</t>
    <rPh sb="0" eb="2">
      <t>コクサイ</t>
    </rPh>
    <rPh sb="2" eb="4">
      <t>ツウヤク</t>
    </rPh>
    <rPh sb="4" eb="8">
      <t>カブシキガイシャ</t>
    </rPh>
    <phoneticPr fontId="5"/>
  </si>
  <si>
    <t>株式会社エムア</t>
    <phoneticPr fontId="5"/>
  </si>
  <si>
    <t>株式会社サンポー</t>
    <rPh sb="0" eb="4">
      <t>カブシキガイシャ</t>
    </rPh>
    <phoneticPr fontId="5"/>
  </si>
  <si>
    <t>株式会社インターグループ</t>
    <rPh sb="0" eb="4">
      <t>カブシキガイシャ</t>
    </rPh>
    <phoneticPr fontId="5"/>
  </si>
  <si>
    <t>日本コンベンションサービス株式会社</t>
    <rPh sb="0" eb="2">
      <t>ニホン</t>
    </rPh>
    <rPh sb="13" eb="17">
      <t>カブシキガイシャ</t>
    </rPh>
    <phoneticPr fontId="5"/>
  </si>
  <si>
    <t>株式会社レム・サプライ</t>
    <rPh sb="0" eb="4">
      <t>カブシキガイシャ</t>
    </rPh>
    <phoneticPr fontId="5"/>
  </si>
  <si>
    <t>株式会社アウルズ</t>
    <rPh sb="0" eb="4">
      <t>カブシキガイシャ</t>
    </rPh>
    <phoneticPr fontId="5"/>
  </si>
  <si>
    <t>株式会社日本翻訳センター</t>
    <rPh sb="0" eb="4">
      <t>カブシキガイシャ</t>
    </rPh>
    <phoneticPr fontId="5"/>
  </si>
  <si>
    <t>翻訳料及び通訳料</t>
    <rPh sb="0" eb="2">
      <t>ホンヤク</t>
    </rPh>
    <rPh sb="2" eb="3">
      <t>リョウ</t>
    </rPh>
    <rPh sb="3" eb="4">
      <t>オヨ</t>
    </rPh>
    <rPh sb="5" eb="8">
      <t>ツウヤクリョウ</t>
    </rPh>
    <phoneticPr fontId="5"/>
  </si>
  <si>
    <t>印刷代</t>
    <rPh sb="0" eb="3">
      <t>インサツダイ</t>
    </rPh>
    <phoneticPr fontId="5"/>
  </si>
  <si>
    <t>翻訳料</t>
    <rPh sb="0" eb="3">
      <t>ホンヤクリョウ</t>
    </rPh>
    <phoneticPr fontId="5"/>
  </si>
  <si>
    <t>通訳料</t>
    <rPh sb="0" eb="2">
      <t>ツウヤク</t>
    </rPh>
    <rPh sb="2" eb="3">
      <t>リョウ</t>
    </rPh>
    <phoneticPr fontId="5"/>
  </si>
  <si>
    <t>A</t>
  </si>
  <si>
    <t>複合機賃貸借及び保守料</t>
    <rPh sb="0" eb="3">
      <t>フクゴウキ</t>
    </rPh>
    <rPh sb="3" eb="5">
      <t>チンタイ</t>
    </rPh>
    <rPh sb="5" eb="6">
      <t>シャク</t>
    </rPh>
    <rPh sb="6" eb="7">
      <t>オヨ</t>
    </rPh>
    <rPh sb="8" eb="11">
      <t>ホシュリョウ</t>
    </rPh>
    <phoneticPr fontId="5"/>
  </si>
  <si>
    <t>VTVジャパン株式会社</t>
    <phoneticPr fontId="5"/>
  </si>
  <si>
    <t>個人A</t>
    <rPh sb="0" eb="2">
      <t>コジン</t>
    </rPh>
    <phoneticPr fontId="5"/>
  </si>
  <si>
    <t>個人B</t>
    <rPh sb="0" eb="2">
      <t>コジン</t>
    </rPh>
    <phoneticPr fontId="5"/>
  </si>
  <si>
    <t>　海難審判を実施するにあたり、年間に使用する機器等の確保及び保守については、全事務所分を一括で契約し、効率化を図っている。
　また、従前から個々の海難事件に必要な経費については、その使途等を精査し、執行することとしている。</t>
    <rPh sb="1" eb="3">
      <t>カイナン</t>
    </rPh>
    <rPh sb="3" eb="5">
      <t>シンパン</t>
    </rPh>
    <rPh sb="6" eb="8">
      <t>ジッシ</t>
    </rPh>
    <rPh sb="15" eb="17">
      <t>ネンカン</t>
    </rPh>
    <rPh sb="18" eb="20">
      <t>シヨウ</t>
    </rPh>
    <rPh sb="22" eb="24">
      <t>キキ</t>
    </rPh>
    <rPh sb="24" eb="25">
      <t>トウ</t>
    </rPh>
    <rPh sb="26" eb="28">
      <t>カクホ</t>
    </rPh>
    <rPh sb="28" eb="29">
      <t>オヨ</t>
    </rPh>
    <rPh sb="30" eb="32">
      <t>ホシュ</t>
    </rPh>
    <rPh sb="51" eb="54">
      <t>コウリツカ</t>
    </rPh>
    <rPh sb="55" eb="56">
      <t>ハカ</t>
    </rPh>
    <rPh sb="66" eb="68">
      <t>ジュウゼン</t>
    </rPh>
    <rPh sb="91" eb="93">
      <t>シト</t>
    </rPh>
    <rPh sb="93" eb="94">
      <t>トウ</t>
    </rPh>
    <rPh sb="95" eb="97">
      <t>セイサ</t>
    </rPh>
    <rPh sb="99" eb="101">
      <t>シッコウ</t>
    </rPh>
    <phoneticPr fontId="5"/>
  </si>
  <si>
    <t>海難事件の立件数について令和7年度までに936件以下を目指す。</t>
    <rPh sb="27" eb="29">
      <t>メザ</t>
    </rPh>
    <phoneticPr fontId="5"/>
  </si>
  <si>
    <t>-</t>
    <phoneticPr fontId="5"/>
  </si>
  <si>
    <t>-</t>
    <phoneticPr fontId="5"/>
  </si>
  <si>
    <t>一定のコスト削減は図られているが、調達方法の改善等により、引き続きコスト縮減に努められたい。</t>
    <rPh sb="0" eb="2">
      <t>イッテイ</t>
    </rPh>
    <rPh sb="6" eb="8">
      <t>サクゲン</t>
    </rPh>
    <rPh sb="9" eb="10">
      <t>ハカ</t>
    </rPh>
    <rPh sb="17" eb="19">
      <t>チョウタツ</t>
    </rPh>
    <rPh sb="19" eb="21">
      <t>ホウホウ</t>
    </rPh>
    <rPh sb="22" eb="24">
      <t>カイゼン</t>
    </rPh>
    <rPh sb="24" eb="25">
      <t>トウ</t>
    </rPh>
    <rPh sb="29" eb="30">
      <t>ヒ</t>
    </rPh>
    <rPh sb="31" eb="32">
      <t>ツヅ</t>
    </rPh>
    <rPh sb="36" eb="38">
      <t>シュクゲン</t>
    </rPh>
    <rPh sb="39" eb="40">
      <t>ツト</t>
    </rPh>
    <phoneticPr fontId="5"/>
  </si>
  <si>
    <t>執行等改善</t>
  </si>
  <si>
    <t>所見を踏まえ、調達方法の改善等により、引き続きコスト縮減に努める。</t>
    <rPh sb="0" eb="2">
      <t>ショケン</t>
    </rPh>
    <rPh sb="3" eb="4">
      <t>フ</t>
    </rPh>
    <rPh sb="7" eb="9">
      <t>チョウタツ</t>
    </rPh>
    <rPh sb="9" eb="11">
      <t>ホウホウ</t>
    </rPh>
    <rPh sb="12" eb="14">
      <t>カイゼン</t>
    </rPh>
    <rPh sb="14" eb="15">
      <t>トウ</t>
    </rPh>
    <rPh sb="19" eb="20">
      <t>ヒ</t>
    </rPh>
    <rPh sb="21" eb="22">
      <t>ツヅ</t>
    </rPh>
    <rPh sb="26" eb="28">
      <t>シュクゲン</t>
    </rPh>
    <rPh sb="29" eb="30">
      <t>ツト</t>
    </rPh>
    <phoneticPr fontId="5"/>
  </si>
  <si>
    <t>-</t>
    <phoneticPr fontId="5"/>
  </si>
  <si>
    <t>エヌ・ティ・ティ・コミュニケーションズ株式会社</t>
    <rPh sb="19" eb="23">
      <t>カブシキガイシャ</t>
    </rPh>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</si>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</sst>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270</xdr:row>
      <xdr:rowOff>0</xdr:rowOff>
    </xdr:from>
    <xdr:to>
      <xdr:col>26</xdr:col>
      <xdr:colOff>78561</xdr:colOff>
      <xdr:row>286</xdr:row>
      <xdr:rowOff>26014</xdr:rowOff>
    </xdr:to>
    <xdr:grpSp>
      <xdr:nvGrpSpPr>
        <xdr:cNvPr id="6" name="グループ化 5"/>
        <xdr:cNvGrpSpPr/>
      </xdr:nvGrpSpPr>
      <xdr:grpSpPr>
        <a:xfrm>
          <a:off x="3025588" y="39086118"/>
          <a:ext cx="2297326" cy="5909102"/>
          <a:chOff x="2587200" y="61062975"/>
          <a:chExt cx="2368378" cy="5830843"/>
        </a:xfrm>
      </xdr:grpSpPr>
      <xdr:sp macro="" textlink="">
        <xdr:nvSpPr>
          <xdr:cNvPr id="7" name="正方形/長方形 6"/>
          <xdr:cNvSpPr/>
        </xdr:nvSpPr>
        <xdr:spPr>
          <a:xfrm>
            <a:off x="2587200" y="61062975"/>
            <a:ext cx="2291148" cy="952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海難審判所</a:t>
            </a:r>
            <a:endParaRPr kumimoji="1" lang="en-US" altLang="ja-JP" sz="1100"/>
          </a:p>
          <a:p>
            <a:pPr algn="ctr"/>
            <a:r>
              <a:rPr kumimoji="1" lang="en-US" altLang="ja-JP" sz="1100"/>
              <a:t>24.9</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8" name="テキスト ボックス 7"/>
          <xdr:cNvSpPr txBox="1"/>
        </xdr:nvSpPr>
        <xdr:spPr>
          <a:xfrm>
            <a:off x="2741659" y="62041218"/>
            <a:ext cx="2213919" cy="283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海難調査、海難審判の実施等</a:t>
            </a:r>
            <a:r>
              <a:rPr kumimoji="1" lang="en-US" altLang="ja-JP" sz="1100"/>
              <a:t>〕</a:t>
            </a:r>
            <a:endParaRPr kumimoji="1" lang="ja-JP" altLang="en-US" sz="1100"/>
          </a:p>
        </xdr:txBody>
      </xdr:sp>
      <xdr:cxnSp macro="">
        <xdr:nvCxnSpPr>
          <xdr:cNvPr id="9" name="直線コネクタ 8"/>
          <xdr:cNvCxnSpPr/>
        </xdr:nvCxnSpPr>
        <xdr:spPr>
          <a:xfrm>
            <a:off x="2677300" y="62015473"/>
            <a:ext cx="0" cy="487834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84176</xdr:colOff>
      <xdr:row>284</xdr:row>
      <xdr:rowOff>276541</xdr:rowOff>
    </xdr:from>
    <xdr:to>
      <xdr:col>28</xdr:col>
      <xdr:colOff>191039</xdr:colOff>
      <xdr:row>286</xdr:row>
      <xdr:rowOff>448203</xdr:rowOff>
    </xdr:to>
    <xdr:grpSp>
      <xdr:nvGrpSpPr>
        <xdr:cNvPr id="10" name="グループ化 9"/>
        <xdr:cNvGrpSpPr/>
      </xdr:nvGrpSpPr>
      <xdr:grpSpPr>
        <a:xfrm>
          <a:off x="3109764" y="44226012"/>
          <a:ext cx="2729040" cy="1191397"/>
          <a:chOff x="2664426" y="62723412"/>
          <a:chExt cx="2806013" cy="1184190"/>
        </a:xfrm>
      </xdr:grpSpPr>
      <xdr:sp macro="" textlink="">
        <xdr:nvSpPr>
          <xdr:cNvPr id="11" name="正方形/長方形 10"/>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C .</a:t>
            </a:r>
            <a:r>
              <a:rPr kumimoji="1" lang="ja-JP" altLang="en-US" sz="1100"/>
              <a:t>民間業者</a:t>
            </a:r>
            <a:endParaRPr kumimoji="1" lang="en-US" altLang="ja-JP" sz="1100"/>
          </a:p>
          <a:p>
            <a:pPr algn="l"/>
            <a:r>
              <a:rPr kumimoji="1" lang="ja-JP" altLang="en-US" sz="1100"/>
              <a:t>　　</a:t>
            </a:r>
            <a:r>
              <a:rPr kumimoji="1" lang="en-US" altLang="ja-JP" sz="1100"/>
              <a:t>1.1</a:t>
            </a:r>
            <a:r>
              <a:rPr kumimoji="1" lang="ja-JP" altLang="en-US" sz="1100"/>
              <a:t>百万円（</a:t>
            </a:r>
            <a:r>
              <a:rPr kumimoji="1" lang="en-US" altLang="ja-JP" sz="1100"/>
              <a:t>10</a:t>
            </a:r>
            <a:r>
              <a:rPr kumimoji="1" lang="ja-JP" altLang="en-US" sz="1100"/>
              <a:t>社）</a:t>
            </a:r>
          </a:p>
        </xdr:txBody>
      </xdr:sp>
      <xdr:cxnSp macro="">
        <xdr:nvCxnSpPr>
          <xdr:cNvPr id="12" name="直線矢印コネクタ 11"/>
          <xdr:cNvCxnSpPr>
            <a:endCxn id="11"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3552568" y="62723412"/>
            <a:ext cx="1660439" cy="24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15</xdr:col>
      <xdr:colOff>77226</xdr:colOff>
      <xdr:row>274</xdr:row>
      <xdr:rowOff>290474</xdr:rowOff>
    </xdr:from>
    <xdr:to>
      <xdr:col>30</xdr:col>
      <xdr:colOff>58963</xdr:colOff>
      <xdr:row>279</xdr:row>
      <xdr:rowOff>109739</xdr:rowOff>
    </xdr:to>
    <xdr:grpSp>
      <xdr:nvGrpSpPr>
        <xdr:cNvPr id="14" name="グループ化 13"/>
        <xdr:cNvGrpSpPr/>
      </xdr:nvGrpSpPr>
      <xdr:grpSpPr>
        <a:xfrm>
          <a:off x="3102814" y="40766121"/>
          <a:ext cx="3007325" cy="1556177"/>
          <a:chOff x="2664426" y="62723413"/>
          <a:chExt cx="3102060" cy="1531721"/>
        </a:xfrm>
      </xdr:grpSpPr>
      <xdr:grpSp>
        <xdr:nvGrpSpPr>
          <xdr:cNvPr id="15" name="グループ化 14"/>
          <xdr:cNvGrpSpPr/>
        </xdr:nvGrpSpPr>
        <xdr:grpSpPr>
          <a:xfrm>
            <a:off x="2664426" y="62723413"/>
            <a:ext cx="2806013" cy="1184189"/>
            <a:chOff x="2664426" y="62723413"/>
            <a:chExt cx="2806013" cy="1184189"/>
          </a:xfrm>
        </xdr:grpSpPr>
        <xdr:sp macro="" textlink="">
          <xdr:nvSpPr>
            <xdr:cNvPr id="17" name="正方形/長方形 16"/>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A.</a:t>
              </a:r>
              <a:r>
                <a:rPr kumimoji="1" lang="ja-JP" altLang="en-US" sz="1100"/>
                <a:t>民間業者</a:t>
              </a:r>
              <a:endParaRPr kumimoji="1" lang="en-US" altLang="ja-JP" sz="1100"/>
            </a:p>
            <a:p>
              <a:pPr algn="l"/>
              <a:r>
                <a:rPr kumimoji="1" lang="ja-JP" altLang="en-US" sz="1100"/>
                <a:t>　　</a:t>
              </a:r>
              <a:r>
                <a:rPr kumimoji="1" lang="en-US" altLang="ja-JP" sz="1100">
                  <a:solidFill>
                    <a:schemeClr val="tx1"/>
                  </a:solidFill>
                </a:rPr>
                <a:t>10.6</a:t>
              </a:r>
              <a:r>
                <a:rPr kumimoji="1" lang="ja-JP" altLang="en-US" sz="1100">
                  <a:solidFill>
                    <a:schemeClr val="tx1"/>
                  </a:solidFill>
                </a:rPr>
                <a:t>百万円</a:t>
              </a:r>
              <a:r>
                <a:rPr kumimoji="1" lang="ja-JP" altLang="en-US" sz="1100"/>
                <a:t>（</a:t>
              </a:r>
              <a:r>
                <a:rPr kumimoji="1" lang="en-US" altLang="ja-JP" sz="1100"/>
                <a:t>39</a:t>
              </a:r>
              <a:r>
                <a:rPr kumimoji="1" lang="ja-JP" altLang="en-US" sz="1100"/>
                <a:t>社）</a:t>
              </a:r>
            </a:p>
          </xdr:txBody>
        </xdr:sp>
        <xdr:cxnSp macro="">
          <xdr:nvCxnSpPr>
            <xdr:cNvPr id="18" name="直線矢印コネクタ 17"/>
            <xdr:cNvCxnSpPr>
              <a:endCxn id="17"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3552568" y="62723413"/>
              <a:ext cx="1887243" cy="232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grpSp>
      <xdr:sp macro="" textlink="">
        <xdr:nvSpPr>
          <xdr:cNvPr id="16" name="テキスト ボックス 15"/>
          <xdr:cNvSpPr txBox="1"/>
        </xdr:nvSpPr>
        <xdr:spPr>
          <a:xfrm>
            <a:off x="3552567" y="63971960"/>
            <a:ext cx="2213919" cy="283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物品購入・役務の提供等</a:t>
            </a:r>
            <a:r>
              <a:rPr kumimoji="1" lang="en-US" altLang="ja-JP" sz="1100"/>
              <a:t>〕</a:t>
            </a:r>
            <a:endParaRPr kumimoji="1" lang="ja-JP" altLang="en-US" sz="1100"/>
          </a:p>
        </xdr:txBody>
      </xdr:sp>
    </xdr:grpSp>
    <xdr:clientData/>
  </xdr:twoCellAnchor>
  <xdr:twoCellAnchor>
    <xdr:from>
      <xdr:col>15</xdr:col>
      <xdr:colOff>97048</xdr:colOff>
      <xdr:row>279</xdr:row>
      <xdr:rowOff>315685</xdr:rowOff>
    </xdr:from>
    <xdr:to>
      <xdr:col>30</xdr:col>
      <xdr:colOff>71835</xdr:colOff>
      <xdr:row>284</xdr:row>
      <xdr:rowOff>83465</xdr:rowOff>
    </xdr:to>
    <xdr:grpSp>
      <xdr:nvGrpSpPr>
        <xdr:cNvPr id="20" name="グループ化 19"/>
        <xdr:cNvGrpSpPr/>
      </xdr:nvGrpSpPr>
      <xdr:grpSpPr>
        <a:xfrm>
          <a:off x="3122636" y="42528244"/>
          <a:ext cx="3000375" cy="1504692"/>
          <a:chOff x="2690169" y="64461081"/>
          <a:chExt cx="3089189" cy="1480235"/>
        </a:xfrm>
      </xdr:grpSpPr>
      <xdr:grpSp>
        <xdr:nvGrpSpPr>
          <xdr:cNvPr id="21" name="グループ化 20"/>
          <xdr:cNvGrpSpPr/>
        </xdr:nvGrpSpPr>
        <xdr:grpSpPr>
          <a:xfrm>
            <a:off x="2690169" y="64461081"/>
            <a:ext cx="2806013" cy="1184190"/>
            <a:chOff x="2664426" y="62723412"/>
            <a:chExt cx="2806013" cy="1184190"/>
          </a:xfrm>
        </xdr:grpSpPr>
        <xdr:sp macro="" textlink="">
          <xdr:nvSpPr>
            <xdr:cNvPr id="23" name="正方形/長方形 22"/>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B.</a:t>
              </a:r>
              <a:r>
                <a:rPr kumimoji="1" lang="ja-JP" altLang="en-US" sz="1100"/>
                <a:t>民間業者</a:t>
              </a:r>
              <a:endParaRPr kumimoji="1" lang="en-US" altLang="ja-JP" sz="1100"/>
            </a:p>
            <a:p>
              <a:pPr algn="l"/>
              <a:r>
                <a:rPr kumimoji="1" lang="ja-JP" altLang="en-US" sz="1100"/>
                <a:t>　　</a:t>
              </a:r>
              <a:r>
                <a:rPr kumimoji="1" lang="en-US" altLang="ja-JP" sz="1100"/>
                <a:t>3.8</a:t>
              </a:r>
              <a:r>
                <a:rPr kumimoji="1" lang="ja-JP" altLang="en-US" sz="1100"/>
                <a:t>百万円（</a:t>
              </a:r>
              <a:r>
                <a:rPr kumimoji="1" lang="en-US" altLang="ja-JP" sz="1100"/>
                <a:t>5</a:t>
              </a:r>
              <a:r>
                <a:rPr kumimoji="1" lang="ja-JP" altLang="en-US" sz="1100"/>
                <a:t>社）</a:t>
              </a:r>
            </a:p>
          </xdr:txBody>
        </xdr:sp>
        <xdr:cxnSp macro="">
          <xdr:nvCxnSpPr>
            <xdr:cNvPr id="24" name="直線矢印コネクタ 23"/>
            <xdr:cNvCxnSpPr>
              <a:endCxn id="23"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3552568" y="62723412"/>
              <a:ext cx="1660439" cy="24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sp macro="" textlink="">
        <xdr:nvSpPr>
          <xdr:cNvPr id="22" name="テキスト ボックス 21"/>
          <xdr:cNvSpPr txBox="1"/>
        </xdr:nvSpPr>
        <xdr:spPr>
          <a:xfrm>
            <a:off x="3565439" y="65658142"/>
            <a:ext cx="2213919" cy="283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郵便料及び通信回線料</a:t>
            </a:r>
            <a:r>
              <a:rPr kumimoji="1" lang="en-US" altLang="ja-JP" sz="1100"/>
              <a:t>〕</a:t>
            </a:r>
            <a:endParaRPr kumimoji="1" lang="ja-JP" altLang="en-US" sz="1100"/>
          </a:p>
        </xdr:txBody>
      </xdr:sp>
    </xdr:grpSp>
    <xdr:clientData/>
  </xdr:twoCellAnchor>
  <xdr:twoCellAnchor>
    <xdr:from>
      <xdr:col>19</xdr:col>
      <xdr:colOff>154682</xdr:colOff>
      <xdr:row>286</xdr:row>
      <xdr:rowOff>512560</xdr:rowOff>
    </xdr:from>
    <xdr:to>
      <xdr:col>30</xdr:col>
      <xdr:colOff>84707</xdr:colOff>
      <xdr:row>287</xdr:row>
      <xdr:rowOff>123381</xdr:rowOff>
    </xdr:to>
    <xdr:sp macro="" textlink="">
      <xdr:nvSpPr>
        <xdr:cNvPr id="26" name="テキスト ボックス 25"/>
        <xdr:cNvSpPr txBox="1"/>
      </xdr:nvSpPr>
      <xdr:spPr>
        <a:xfrm>
          <a:off x="3987094" y="45313678"/>
          <a:ext cx="2148789" cy="283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印刷、翻訳及び通訳等</a:t>
          </a:r>
          <a:r>
            <a:rPr kumimoji="1" lang="en-US" altLang="ja-JP" sz="1100"/>
            <a:t>〕</a:t>
          </a:r>
          <a:endParaRPr kumimoji="1" lang="ja-JP" altLang="en-US" sz="1100"/>
        </a:p>
      </xdr:txBody>
    </xdr:sp>
    <xdr:clientData/>
  </xdr:twoCellAnchor>
  <xdr:twoCellAnchor>
    <xdr:from>
      <xdr:col>19</xdr:col>
      <xdr:colOff>123264</xdr:colOff>
      <xdr:row>288</xdr:row>
      <xdr:rowOff>33617</xdr:rowOff>
    </xdr:from>
    <xdr:to>
      <xdr:col>28</xdr:col>
      <xdr:colOff>185365</xdr:colOff>
      <xdr:row>290</xdr:row>
      <xdr:rowOff>297729</xdr:rowOff>
    </xdr:to>
    <xdr:sp macro="" textlink="">
      <xdr:nvSpPr>
        <xdr:cNvPr id="27" name="正方形/長方形 26"/>
        <xdr:cNvSpPr/>
      </xdr:nvSpPr>
      <xdr:spPr>
        <a:xfrm>
          <a:off x="3955676" y="46179441"/>
          <a:ext cx="1877454" cy="8580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諸謝金</a:t>
          </a:r>
          <a:endParaRPr kumimoji="1" lang="en-US" altLang="ja-JP" sz="1100"/>
        </a:p>
        <a:p>
          <a:pPr algn="l"/>
          <a:r>
            <a:rPr kumimoji="1" lang="ja-JP" altLang="en-US" sz="1100"/>
            <a:t>　　　</a:t>
          </a:r>
          <a:r>
            <a:rPr kumimoji="1" lang="en-US" altLang="ja-JP" sz="1100"/>
            <a:t>0.3</a:t>
          </a:r>
          <a:r>
            <a:rPr kumimoji="1" lang="ja-JP" altLang="en-US" sz="1100"/>
            <a:t>百万円</a:t>
          </a:r>
        </a:p>
      </xdr:txBody>
    </xdr:sp>
    <xdr:clientData/>
  </xdr:twoCellAnchor>
  <xdr:twoCellAnchor>
    <xdr:from>
      <xdr:col>19</xdr:col>
      <xdr:colOff>136136</xdr:colOff>
      <xdr:row>293</xdr:row>
      <xdr:rowOff>31799</xdr:rowOff>
    </xdr:from>
    <xdr:to>
      <xdr:col>28</xdr:col>
      <xdr:colOff>198237</xdr:colOff>
      <xdr:row>295</xdr:row>
      <xdr:rowOff>277480</xdr:rowOff>
    </xdr:to>
    <xdr:sp macro="" textlink="">
      <xdr:nvSpPr>
        <xdr:cNvPr id="28" name="正方形/長方形 27"/>
        <xdr:cNvSpPr/>
      </xdr:nvSpPr>
      <xdr:spPr>
        <a:xfrm>
          <a:off x="3968548" y="47914534"/>
          <a:ext cx="1877454" cy="8732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旅費</a:t>
          </a:r>
          <a:endParaRPr kumimoji="1" lang="en-US" altLang="ja-JP" sz="1100"/>
        </a:p>
        <a:p>
          <a:pPr algn="l"/>
          <a:r>
            <a:rPr kumimoji="1" lang="ja-JP" altLang="en-US" sz="1100"/>
            <a:t>　　</a:t>
          </a:r>
          <a:r>
            <a:rPr kumimoji="1" lang="en-US" altLang="ja-JP" sz="1100"/>
            <a:t>9.1</a:t>
          </a:r>
          <a:r>
            <a:rPr kumimoji="1" lang="ja-JP" altLang="en-US" sz="1100"/>
            <a:t>百万円</a:t>
          </a:r>
          <a:endParaRPr kumimoji="1" lang="en-US" altLang="ja-JP" sz="1100"/>
        </a:p>
        <a:p>
          <a:pPr algn="l"/>
          <a:r>
            <a:rPr kumimoji="1" lang="ja-JP" altLang="en-US" sz="1100"/>
            <a:t>　</a:t>
          </a:r>
        </a:p>
      </xdr:txBody>
    </xdr:sp>
    <xdr:clientData/>
  </xdr:twoCellAnchor>
  <xdr:twoCellAnchor>
    <xdr:from>
      <xdr:col>19</xdr:col>
      <xdr:colOff>136136</xdr:colOff>
      <xdr:row>290</xdr:row>
      <xdr:rowOff>310600</xdr:rowOff>
    </xdr:from>
    <xdr:to>
      <xdr:col>30</xdr:col>
      <xdr:colOff>72081</xdr:colOff>
      <xdr:row>291</xdr:row>
      <xdr:rowOff>142449</xdr:rowOff>
    </xdr:to>
    <xdr:sp macro="" textlink="">
      <xdr:nvSpPr>
        <xdr:cNvPr id="29" name="テキスト ボックス 28"/>
        <xdr:cNvSpPr txBox="1"/>
      </xdr:nvSpPr>
      <xdr:spPr>
        <a:xfrm>
          <a:off x="3968548" y="47050335"/>
          <a:ext cx="2154709" cy="280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弁護士謝金</a:t>
          </a:r>
          <a:r>
            <a:rPr kumimoji="1" lang="en-US" altLang="ja-JP" sz="1100"/>
            <a:t>〕</a:t>
          </a:r>
          <a:endParaRPr kumimoji="1" lang="ja-JP" altLang="en-US" sz="1100"/>
        </a:p>
      </xdr:txBody>
    </xdr:sp>
    <xdr:clientData/>
  </xdr:twoCellAnchor>
  <xdr:twoCellAnchor>
    <xdr:from>
      <xdr:col>19</xdr:col>
      <xdr:colOff>123264</xdr:colOff>
      <xdr:row>296</xdr:row>
      <xdr:rowOff>7737</xdr:rowOff>
    </xdr:from>
    <xdr:to>
      <xdr:col>36</xdr:col>
      <xdr:colOff>74867</xdr:colOff>
      <xdr:row>296</xdr:row>
      <xdr:rowOff>290912</xdr:rowOff>
    </xdr:to>
    <xdr:sp macro="" textlink="">
      <xdr:nvSpPr>
        <xdr:cNvPr id="30" name="テキスト ボックス 29"/>
        <xdr:cNvSpPr txBox="1"/>
      </xdr:nvSpPr>
      <xdr:spPr>
        <a:xfrm>
          <a:off x="3955676" y="48831766"/>
          <a:ext cx="3380603" cy="28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海難審判臨検旅費、職員旅費及び証人等旅費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A1" sqref="AA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283</v>
      </c>
      <c r="AJ2" s="838" t="s">
        <v>630</v>
      </c>
      <c r="AK2" s="838"/>
      <c r="AL2" s="838"/>
      <c r="AM2" s="838"/>
      <c r="AN2" s="75" t="s">
        <v>283</v>
      </c>
      <c r="AO2" s="838">
        <v>21</v>
      </c>
      <c r="AP2" s="838"/>
      <c r="AQ2" s="838"/>
      <c r="AR2" s="76" t="s">
        <v>283</v>
      </c>
      <c r="AS2" s="839">
        <v>196</v>
      </c>
      <c r="AT2" s="839"/>
      <c r="AU2" s="839"/>
      <c r="AV2" s="75" t="str">
        <f>IF(AW2="","","-")</f>
        <v/>
      </c>
      <c r="AW2" s="840"/>
      <c r="AX2" s="840"/>
    </row>
    <row r="3" spans="1:50" ht="21" customHeight="1" thickBot="1" x14ac:dyDescent="0.2">
      <c r="A3" s="841" t="s">
        <v>596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606</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607</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608</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609</v>
      </c>
      <c r="H5" s="829"/>
      <c r="I5" s="829"/>
      <c r="J5" s="829"/>
      <c r="K5" s="829"/>
      <c r="L5" s="829"/>
      <c r="M5" s="830" t="s">
        <v>61</v>
      </c>
      <c r="N5" s="831"/>
      <c r="O5" s="831"/>
      <c r="P5" s="831"/>
      <c r="Q5" s="831"/>
      <c r="R5" s="832"/>
      <c r="S5" s="833" t="s">
        <v>610</v>
      </c>
      <c r="T5" s="829"/>
      <c r="U5" s="829"/>
      <c r="V5" s="829"/>
      <c r="W5" s="829"/>
      <c r="X5" s="834"/>
      <c r="Y5" s="835" t="s">
        <v>3</v>
      </c>
      <c r="Z5" s="836"/>
      <c r="AA5" s="836"/>
      <c r="AB5" s="836"/>
      <c r="AC5" s="836"/>
      <c r="AD5" s="837"/>
      <c r="AE5" s="858" t="s">
        <v>611</v>
      </c>
      <c r="AF5" s="858"/>
      <c r="AG5" s="858"/>
      <c r="AH5" s="858"/>
      <c r="AI5" s="858"/>
      <c r="AJ5" s="858"/>
      <c r="AK5" s="858"/>
      <c r="AL5" s="858"/>
      <c r="AM5" s="858"/>
      <c r="AN5" s="858"/>
      <c r="AO5" s="858"/>
      <c r="AP5" s="859"/>
      <c r="AQ5" s="860" t="s">
        <v>631</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612</v>
      </c>
      <c r="H7" s="869"/>
      <c r="I7" s="869"/>
      <c r="J7" s="869"/>
      <c r="K7" s="869"/>
      <c r="L7" s="869"/>
      <c r="M7" s="869"/>
      <c r="N7" s="869"/>
      <c r="O7" s="869"/>
      <c r="P7" s="869"/>
      <c r="Q7" s="869"/>
      <c r="R7" s="869"/>
      <c r="S7" s="869"/>
      <c r="T7" s="869"/>
      <c r="U7" s="869"/>
      <c r="V7" s="869"/>
      <c r="W7" s="869"/>
      <c r="X7" s="870"/>
      <c r="Y7" s="871" t="s">
        <v>268</v>
      </c>
      <c r="Z7" s="690"/>
      <c r="AA7" s="690"/>
      <c r="AB7" s="690"/>
      <c r="AC7" s="690"/>
      <c r="AD7" s="872"/>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634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636</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直接実施</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6"/>
    </row>
    <row r="13" spans="1:50" ht="21" customHeight="1" x14ac:dyDescent="0.15">
      <c r="A13" s="310"/>
      <c r="B13" s="311"/>
      <c r="C13" s="311"/>
      <c r="D13" s="311"/>
      <c r="E13" s="311"/>
      <c r="F13" s="312"/>
      <c r="G13" s="790" t="s">
        <v>6</v>
      </c>
      <c r="H13" s="791"/>
      <c r="I13" s="807" t="s">
        <v>7</v>
      </c>
      <c r="J13" s="808"/>
      <c r="K13" s="808"/>
      <c r="L13" s="808"/>
      <c r="M13" s="808"/>
      <c r="N13" s="808"/>
      <c r="O13" s="809"/>
      <c r="P13" s="701">
        <v>26</v>
      </c>
      <c r="Q13" s="702"/>
      <c r="R13" s="702"/>
      <c r="S13" s="702"/>
      <c r="T13" s="702"/>
      <c r="U13" s="702"/>
      <c r="V13" s="703"/>
      <c r="W13" s="701">
        <v>26</v>
      </c>
      <c r="X13" s="702"/>
      <c r="Y13" s="702"/>
      <c r="Z13" s="702"/>
      <c r="AA13" s="702"/>
      <c r="AB13" s="702"/>
      <c r="AC13" s="703"/>
      <c r="AD13" s="701">
        <v>26</v>
      </c>
      <c r="AE13" s="702"/>
      <c r="AF13" s="702"/>
      <c r="AG13" s="702"/>
      <c r="AH13" s="702"/>
      <c r="AI13" s="702"/>
      <c r="AJ13" s="703"/>
      <c r="AK13" s="701">
        <v>26</v>
      </c>
      <c r="AL13" s="702"/>
      <c r="AM13" s="702"/>
      <c r="AN13" s="702"/>
      <c r="AO13" s="702"/>
      <c r="AP13" s="702"/>
      <c r="AQ13" s="703"/>
      <c r="AR13" s="738">
        <v>26</v>
      </c>
      <c r="AS13" s="739"/>
      <c r="AT13" s="739"/>
      <c r="AU13" s="739"/>
      <c r="AV13" s="739"/>
      <c r="AW13" s="739"/>
      <c r="AX13" s="810"/>
    </row>
    <row r="14" spans="1:50" ht="21" customHeight="1" x14ac:dyDescent="0.15">
      <c r="A14" s="310"/>
      <c r="B14" s="311"/>
      <c r="C14" s="311"/>
      <c r="D14" s="311"/>
      <c r="E14" s="311"/>
      <c r="F14" s="312"/>
      <c r="G14" s="792"/>
      <c r="H14" s="793"/>
      <c r="I14" s="785" t="s">
        <v>8</v>
      </c>
      <c r="J14" s="786"/>
      <c r="K14" s="786"/>
      <c r="L14" s="786"/>
      <c r="M14" s="786"/>
      <c r="N14" s="786"/>
      <c r="O14" s="787"/>
      <c r="P14" s="701"/>
      <c r="Q14" s="702"/>
      <c r="R14" s="702"/>
      <c r="S14" s="702"/>
      <c r="T14" s="702"/>
      <c r="U14" s="702"/>
      <c r="V14" s="703"/>
      <c r="W14" s="701"/>
      <c r="X14" s="702"/>
      <c r="Y14" s="702"/>
      <c r="Z14" s="702"/>
      <c r="AA14" s="702"/>
      <c r="AB14" s="702"/>
      <c r="AC14" s="703"/>
      <c r="AD14" s="701"/>
      <c r="AE14" s="702"/>
      <c r="AF14" s="702"/>
      <c r="AG14" s="702"/>
      <c r="AH14" s="702"/>
      <c r="AI14" s="702"/>
      <c r="AJ14" s="703"/>
      <c r="AK14" s="701"/>
      <c r="AL14" s="702"/>
      <c r="AM14" s="702"/>
      <c r="AN14" s="702"/>
      <c r="AO14" s="702"/>
      <c r="AP14" s="702"/>
      <c r="AQ14" s="703"/>
      <c r="AR14" s="796"/>
      <c r="AS14" s="796"/>
      <c r="AT14" s="796"/>
      <c r="AU14" s="796"/>
      <c r="AV14" s="796"/>
      <c r="AW14" s="796"/>
      <c r="AX14" s="797"/>
    </row>
    <row r="15" spans="1:50" ht="21" customHeight="1" x14ac:dyDescent="0.15">
      <c r="A15" s="310"/>
      <c r="B15" s="311"/>
      <c r="C15" s="311"/>
      <c r="D15" s="311"/>
      <c r="E15" s="311"/>
      <c r="F15" s="312"/>
      <c r="G15" s="792"/>
      <c r="H15" s="793"/>
      <c r="I15" s="785" t="s">
        <v>47</v>
      </c>
      <c r="J15" s="798"/>
      <c r="K15" s="798"/>
      <c r="L15" s="798"/>
      <c r="M15" s="798"/>
      <c r="N15" s="798"/>
      <c r="O15" s="799"/>
      <c r="P15" s="701"/>
      <c r="Q15" s="702"/>
      <c r="R15" s="702"/>
      <c r="S15" s="702"/>
      <c r="T15" s="702"/>
      <c r="U15" s="702"/>
      <c r="V15" s="703"/>
      <c r="W15" s="701"/>
      <c r="X15" s="702"/>
      <c r="Y15" s="702"/>
      <c r="Z15" s="702"/>
      <c r="AA15" s="702"/>
      <c r="AB15" s="702"/>
      <c r="AC15" s="703"/>
      <c r="AD15" s="701"/>
      <c r="AE15" s="702"/>
      <c r="AF15" s="702"/>
      <c r="AG15" s="702"/>
      <c r="AH15" s="702"/>
      <c r="AI15" s="702"/>
      <c r="AJ15" s="703"/>
      <c r="AK15" s="701"/>
      <c r="AL15" s="702"/>
      <c r="AM15" s="702"/>
      <c r="AN15" s="702"/>
      <c r="AO15" s="702"/>
      <c r="AP15" s="702"/>
      <c r="AQ15" s="703"/>
      <c r="AR15" s="701"/>
      <c r="AS15" s="702"/>
      <c r="AT15" s="702"/>
      <c r="AU15" s="702"/>
      <c r="AV15" s="702"/>
      <c r="AW15" s="702"/>
      <c r="AX15" s="811"/>
    </row>
    <row r="16" spans="1:50" ht="21" customHeight="1" x14ac:dyDescent="0.15">
      <c r="A16" s="310"/>
      <c r="B16" s="311"/>
      <c r="C16" s="311"/>
      <c r="D16" s="311"/>
      <c r="E16" s="311"/>
      <c r="F16" s="312"/>
      <c r="G16" s="792"/>
      <c r="H16" s="793"/>
      <c r="I16" s="785" t="s">
        <v>48</v>
      </c>
      <c r="J16" s="798"/>
      <c r="K16" s="798"/>
      <c r="L16" s="798"/>
      <c r="M16" s="798"/>
      <c r="N16" s="798"/>
      <c r="O16" s="799"/>
      <c r="P16" s="701"/>
      <c r="Q16" s="702"/>
      <c r="R16" s="702"/>
      <c r="S16" s="702"/>
      <c r="T16" s="702"/>
      <c r="U16" s="702"/>
      <c r="V16" s="703"/>
      <c r="W16" s="701"/>
      <c r="X16" s="702"/>
      <c r="Y16" s="702"/>
      <c r="Z16" s="702"/>
      <c r="AA16" s="702"/>
      <c r="AB16" s="702"/>
      <c r="AC16" s="703"/>
      <c r="AD16" s="701"/>
      <c r="AE16" s="702"/>
      <c r="AF16" s="702"/>
      <c r="AG16" s="702"/>
      <c r="AH16" s="702"/>
      <c r="AI16" s="702"/>
      <c r="AJ16" s="703"/>
      <c r="AK16" s="701"/>
      <c r="AL16" s="702"/>
      <c r="AM16" s="702"/>
      <c r="AN16" s="702"/>
      <c r="AO16" s="702"/>
      <c r="AP16" s="702"/>
      <c r="AQ16" s="703"/>
      <c r="AR16" s="803"/>
      <c r="AS16" s="804"/>
      <c r="AT16" s="804"/>
      <c r="AU16" s="804"/>
      <c r="AV16" s="804"/>
      <c r="AW16" s="804"/>
      <c r="AX16" s="805"/>
    </row>
    <row r="17" spans="1:50" ht="24.75" customHeight="1" x14ac:dyDescent="0.15">
      <c r="A17" s="310"/>
      <c r="B17" s="311"/>
      <c r="C17" s="311"/>
      <c r="D17" s="311"/>
      <c r="E17" s="311"/>
      <c r="F17" s="312"/>
      <c r="G17" s="792"/>
      <c r="H17" s="793"/>
      <c r="I17" s="785" t="s">
        <v>46</v>
      </c>
      <c r="J17" s="786"/>
      <c r="K17" s="786"/>
      <c r="L17" s="786"/>
      <c r="M17" s="786"/>
      <c r="N17" s="786"/>
      <c r="O17" s="787"/>
      <c r="P17" s="701"/>
      <c r="Q17" s="702"/>
      <c r="R17" s="702"/>
      <c r="S17" s="702"/>
      <c r="T17" s="702"/>
      <c r="U17" s="702"/>
      <c r="V17" s="703"/>
      <c r="W17" s="701"/>
      <c r="X17" s="702"/>
      <c r="Y17" s="702"/>
      <c r="Z17" s="702"/>
      <c r="AA17" s="702"/>
      <c r="AB17" s="702"/>
      <c r="AC17" s="703"/>
      <c r="AD17" s="701"/>
      <c r="AE17" s="702"/>
      <c r="AF17" s="702"/>
      <c r="AG17" s="702"/>
      <c r="AH17" s="702"/>
      <c r="AI17" s="702"/>
      <c r="AJ17" s="703"/>
      <c r="AK17" s="701"/>
      <c r="AL17" s="702"/>
      <c r="AM17" s="702"/>
      <c r="AN17" s="702"/>
      <c r="AO17" s="702"/>
      <c r="AP17" s="702"/>
      <c r="AQ17" s="703"/>
      <c r="AR17" s="788"/>
      <c r="AS17" s="788"/>
      <c r="AT17" s="788"/>
      <c r="AU17" s="788"/>
      <c r="AV17" s="788"/>
      <c r="AW17" s="788"/>
      <c r="AX17" s="789"/>
    </row>
    <row r="18" spans="1:50" ht="24.75" customHeight="1" x14ac:dyDescent="0.15">
      <c r="A18" s="310"/>
      <c r="B18" s="311"/>
      <c r="C18" s="311"/>
      <c r="D18" s="311"/>
      <c r="E18" s="311"/>
      <c r="F18" s="312"/>
      <c r="G18" s="794"/>
      <c r="H18" s="795"/>
      <c r="I18" s="778" t="s">
        <v>18</v>
      </c>
      <c r="J18" s="779"/>
      <c r="K18" s="779"/>
      <c r="L18" s="779"/>
      <c r="M18" s="779"/>
      <c r="N18" s="779"/>
      <c r="O18" s="780"/>
      <c r="P18" s="781">
        <f>SUM(P13:V17)</f>
        <v>26</v>
      </c>
      <c r="Q18" s="782"/>
      <c r="R18" s="782"/>
      <c r="S18" s="782"/>
      <c r="T18" s="782"/>
      <c r="U18" s="782"/>
      <c r="V18" s="783"/>
      <c r="W18" s="781">
        <f>SUM(W13:AC17)</f>
        <v>26</v>
      </c>
      <c r="X18" s="782"/>
      <c r="Y18" s="782"/>
      <c r="Z18" s="782"/>
      <c r="AA18" s="782"/>
      <c r="AB18" s="782"/>
      <c r="AC18" s="783"/>
      <c r="AD18" s="781">
        <f>SUM(AD13:AJ17)</f>
        <v>26</v>
      </c>
      <c r="AE18" s="782"/>
      <c r="AF18" s="782"/>
      <c r="AG18" s="782"/>
      <c r="AH18" s="782"/>
      <c r="AI18" s="782"/>
      <c r="AJ18" s="783"/>
      <c r="AK18" s="781">
        <f>SUM(AK13:AQ17)</f>
        <v>26</v>
      </c>
      <c r="AL18" s="782"/>
      <c r="AM18" s="782"/>
      <c r="AN18" s="782"/>
      <c r="AO18" s="782"/>
      <c r="AP18" s="782"/>
      <c r="AQ18" s="783"/>
      <c r="AR18" s="781">
        <f>SUM(AR13:AX17)</f>
        <v>26</v>
      </c>
      <c r="AS18" s="782"/>
      <c r="AT18" s="782"/>
      <c r="AU18" s="782"/>
      <c r="AV18" s="782"/>
      <c r="AW18" s="782"/>
      <c r="AX18" s="784"/>
    </row>
    <row r="19" spans="1:50" ht="24.75" customHeight="1" x14ac:dyDescent="0.15">
      <c r="A19" s="310"/>
      <c r="B19" s="311"/>
      <c r="C19" s="311"/>
      <c r="D19" s="311"/>
      <c r="E19" s="311"/>
      <c r="F19" s="312"/>
      <c r="G19" s="753" t="s">
        <v>9</v>
      </c>
      <c r="H19" s="754"/>
      <c r="I19" s="754"/>
      <c r="J19" s="754"/>
      <c r="K19" s="754"/>
      <c r="L19" s="754"/>
      <c r="M19" s="754"/>
      <c r="N19" s="754"/>
      <c r="O19" s="754"/>
      <c r="P19" s="701">
        <v>24</v>
      </c>
      <c r="Q19" s="702"/>
      <c r="R19" s="702"/>
      <c r="S19" s="702"/>
      <c r="T19" s="702"/>
      <c r="U19" s="702"/>
      <c r="V19" s="703"/>
      <c r="W19" s="701">
        <v>24</v>
      </c>
      <c r="X19" s="702"/>
      <c r="Y19" s="702"/>
      <c r="Z19" s="702"/>
      <c r="AA19" s="702"/>
      <c r="AB19" s="702"/>
      <c r="AC19" s="703"/>
      <c r="AD19" s="701">
        <v>25</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10"/>
      <c r="B20" s="311"/>
      <c r="C20" s="311"/>
      <c r="D20" s="311"/>
      <c r="E20" s="311"/>
      <c r="F20" s="312"/>
      <c r="G20" s="753" t="s">
        <v>10</v>
      </c>
      <c r="H20" s="754"/>
      <c r="I20" s="754"/>
      <c r="J20" s="754"/>
      <c r="K20" s="754"/>
      <c r="L20" s="754"/>
      <c r="M20" s="754"/>
      <c r="N20" s="754"/>
      <c r="O20" s="754"/>
      <c r="P20" s="749">
        <f>IF(P18=0, "-", SUM(P19)/P18)</f>
        <v>0.92307692307692313</v>
      </c>
      <c r="Q20" s="749"/>
      <c r="R20" s="749"/>
      <c r="S20" s="749"/>
      <c r="T20" s="749"/>
      <c r="U20" s="749"/>
      <c r="V20" s="749"/>
      <c r="W20" s="749">
        <f>IF(W18=0, "-", SUM(W19)/W18)</f>
        <v>0.92307692307692313</v>
      </c>
      <c r="X20" s="749"/>
      <c r="Y20" s="749"/>
      <c r="Z20" s="749"/>
      <c r="AA20" s="749"/>
      <c r="AB20" s="749"/>
      <c r="AC20" s="749"/>
      <c r="AD20" s="749">
        <f>IF(AD18=0, "-", SUM(AD19)/AD18)</f>
        <v>0.96153846153846156</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238</v>
      </c>
      <c r="H21" s="748"/>
      <c r="I21" s="748"/>
      <c r="J21" s="748"/>
      <c r="K21" s="748"/>
      <c r="L21" s="748"/>
      <c r="M21" s="748"/>
      <c r="N21" s="748"/>
      <c r="O21" s="748"/>
      <c r="P21" s="749">
        <f>IF(P19=0, "-", SUM(P19)/SUM(P13,P14))</f>
        <v>0.92307692307692313</v>
      </c>
      <c r="Q21" s="749"/>
      <c r="R21" s="749"/>
      <c r="S21" s="749"/>
      <c r="T21" s="749"/>
      <c r="U21" s="749"/>
      <c r="V21" s="749"/>
      <c r="W21" s="749">
        <f>IF(W19=0, "-", SUM(W19)/SUM(W13,W14))</f>
        <v>0.92307692307692313</v>
      </c>
      <c r="X21" s="749"/>
      <c r="Y21" s="749"/>
      <c r="Z21" s="749"/>
      <c r="AA21" s="749"/>
      <c r="AB21" s="749"/>
      <c r="AC21" s="749"/>
      <c r="AD21" s="749">
        <f>IF(AD19=0, "-", SUM(AD19)/SUM(AD13,AD14))</f>
        <v>0.96153846153846156</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591</v>
      </c>
      <c r="B22" s="708"/>
      <c r="C22" s="708"/>
      <c r="D22" s="708"/>
      <c r="E22" s="708"/>
      <c r="F22" s="709"/>
      <c r="G22" s="713" t="s">
        <v>228</v>
      </c>
      <c r="H22" s="553"/>
      <c r="I22" s="553"/>
      <c r="J22" s="553"/>
      <c r="K22" s="553"/>
      <c r="L22" s="553"/>
      <c r="M22" s="553"/>
      <c r="N22" s="553"/>
      <c r="O22" s="554"/>
      <c r="P22" s="714" t="s">
        <v>589</v>
      </c>
      <c r="Q22" s="553"/>
      <c r="R22" s="553"/>
      <c r="S22" s="553"/>
      <c r="T22" s="553"/>
      <c r="U22" s="553"/>
      <c r="V22" s="554"/>
      <c r="W22" s="714" t="s">
        <v>590</v>
      </c>
      <c r="X22" s="553"/>
      <c r="Y22" s="553"/>
      <c r="Z22" s="553"/>
      <c r="AA22" s="553"/>
      <c r="AB22" s="553"/>
      <c r="AC22" s="554"/>
      <c r="AD22" s="714" t="s">
        <v>227</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0"/>
      <c r="B23" s="711"/>
      <c r="C23" s="711"/>
      <c r="D23" s="711"/>
      <c r="E23" s="711"/>
      <c r="F23" s="712"/>
      <c r="G23" s="735" t="s">
        <v>614</v>
      </c>
      <c r="H23" s="736"/>
      <c r="I23" s="736"/>
      <c r="J23" s="736"/>
      <c r="K23" s="736"/>
      <c r="L23" s="736"/>
      <c r="M23" s="736"/>
      <c r="N23" s="736"/>
      <c r="O23" s="737"/>
      <c r="P23" s="738">
        <v>15.7</v>
      </c>
      <c r="Q23" s="739"/>
      <c r="R23" s="739"/>
      <c r="S23" s="739"/>
      <c r="T23" s="739"/>
      <c r="U23" s="739"/>
      <c r="V23" s="740"/>
      <c r="W23" s="738">
        <v>15.7</v>
      </c>
      <c r="X23" s="739"/>
      <c r="Y23" s="739"/>
      <c r="Z23" s="739"/>
      <c r="AA23" s="739"/>
      <c r="AB23" s="739"/>
      <c r="AC23" s="740"/>
      <c r="AD23" s="741" t="s">
        <v>633</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0"/>
      <c r="B24" s="711"/>
      <c r="C24" s="711"/>
      <c r="D24" s="711"/>
      <c r="E24" s="711"/>
      <c r="F24" s="712"/>
      <c r="G24" s="704" t="s">
        <v>615</v>
      </c>
      <c r="H24" s="705"/>
      <c r="I24" s="705"/>
      <c r="J24" s="705"/>
      <c r="K24" s="705"/>
      <c r="L24" s="705"/>
      <c r="M24" s="705"/>
      <c r="N24" s="705"/>
      <c r="O24" s="706"/>
      <c r="P24" s="701">
        <v>9.1</v>
      </c>
      <c r="Q24" s="702"/>
      <c r="R24" s="702"/>
      <c r="S24" s="702"/>
      <c r="T24" s="702"/>
      <c r="U24" s="702"/>
      <c r="V24" s="703"/>
      <c r="W24" s="701">
        <v>9.1</v>
      </c>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15">
      <c r="A25" s="710"/>
      <c r="B25" s="711"/>
      <c r="C25" s="711"/>
      <c r="D25" s="711"/>
      <c r="E25" s="711"/>
      <c r="F25" s="712"/>
      <c r="G25" s="704" t="s">
        <v>616</v>
      </c>
      <c r="H25" s="705"/>
      <c r="I25" s="705"/>
      <c r="J25" s="705"/>
      <c r="K25" s="705"/>
      <c r="L25" s="705"/>
      <c r="M25" s="705"/>
      <c r="N25" s="705"/>
      <c r="O25" s="706"/>
      <c r="P25" s="701">
        <v>0.7</v>
      </c>
      <c r="Q25" s="702"/>
      <c r="R25" s="702"/>
      <c r="S25" s="702"/>
      <c r="T25" s="702"/>
      <c r="U25" s="702"/>
      <c r="V25" s="703"/>
      <c r="W25" s="701">
        <v>0.7</v>
      </c>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x14ac:dyDescent="0.15">
      <c r="A26" s="710"/>
      <c r="B26" s="711"/>
      <c r="C26" s="711"/>
      <c r="D26" s="711"/>
      <c r="E26" s="711"/>
      <c r="F26" s="712"/>
      <c r="G26" s="704" t="s">
        <v>617</v>
      </c>
      <c r="H26" s="705"/>
      <c r="I26" s="705"/>
      <c r="J26" s="705"/>
      <c r="K26" s="705"/>
      <c r="L26" s="705"/>
      <c r="M26" s="705"/>
      <c r="N26" s="705"/>
      <c r="O26" s="706"/>
      <c r="P26" s="701">
        <v>0.3</v>
      </c>
      <c r="Q26" s="702"/>
      <c r="R26" s="702"/>
      <c r="S26" s="702"/>
      <c r="T26" s="702"/>
      <c r="U26" s="702"/>
      <c r="V26" s="703"/>
      <c r="W26" s="701">
        <v>0.3</v>
      </c>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x14ac:dyDescent="0.15">
      <c r="A27" s="710"/>
      <c r="B27" s="711"/>
      <c r="C27" s="711"/>
      <c r="D27" s="711"/>
      <c r="E27" s="711"/>
      <c r="F27" s="712"/>
      <c r="G27" s="704" t="s">
        <v>632</v>
      </c>
      <c r="H27" s="705"/>
      <c r="I27" s="705"/>
      <c r="J27" s="705"/>
      <c r="K27" s="705"/>
      <c r="L27" s="705"/>
      <c r="M27" s="705"/>
      <c r="N27" s="705"/>
      <c r="O27" s="706"/>
      <c r="P27" s="701">
        <v>0.1</v>
      </c>
      <c r="Q27" s="702"/>
      <c r="R27" s="702"/>
      <c r="S27" s="702"/>
      <c r="T27" s="702"/>
      <c r="U27" s="702"/>
      <c r="V27" s="703"/>
      <c r="W27" s="701">
        <v>0.1</v>
      </c>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x14ac:dyDescent="0.15">
      <c r="A28" s="710"/>
      <c r="B28" s="711"/>
      <c r="C28" s="711"/>
      <c r="D28" s="711"/>
      <c r="E28" s="711"/>
      <c r="F28" s="712"/>
      <c r="G28" s="755" t="s">
        <v>75</v>
      </c>
      <c r="H28" s="756"/>
      <c r="I28" s="756"/>
      <c r="J28" s="756"/>
      <c r="K28" s="756"/>
      <c r="L28" s="756"/>
      <c r="M28" s="756"/>
      <c r="N28" s="756"/>
      <c r="O28" s="757"/>
      <c r="P28" s="758">
        <v>0.1</v>
      </c>
      <c r="Q28" s="759"/>
      <c r="R28" s="759"/>
      <c r="S28" s="759"/>
      <c r="T28" s="759"/>
      <c r="U28" s="759"/>
      <c r="V28" s="760"/>
      <c r="W28" s="758">
        <v>0.1</v>
      </c>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301" t="s">
        <v>18</v>
      </c>
      <c r="H29" s="721"/>
      <c r="I29" s="721"/>
      <c r="J29" s="721"/>
      <c r="K29" s="721"/>
      <c r="L29" s="721"/>
      <c r="M29" s="721"/>
      <c r="N29" s="721"/>
      <c r="O29" s="722"/>
      <c r="P29" s="723">
        <f>AK13</f>
        <v>26</v>
      </c>
      <c r="Q29" s="724"/>
      <c r="R29" s="724"/>
      <c r="S29" s="724"/>
      <c r="T29" s="724"/>
      <c r="U29" s="724"/>
      <c r="V29" s="725"/>
      <c r="W29" s="726">
        <f>AR13</f>
        <v>26</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4.25" customHeight="1" x14ac:dyDescent="0.15">
      <c r="A30" s="729" t="s">
        <v>578</v>
      </c>
      <c r="B30" s="730"/>
      <c r="C30" s="730"/>
      <c r="D30" s="730"/>
      <c r="E30" s="730"/>
      <c r="F30" s="731"/>
      <c r="G30" s="732" t="s">
        <v>637</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579</v>
      </c>
      <c r="B31" s="153"/>
      <c r="C31" s="153"/>
      <c r="D31" s="153"/>
      <c r="E31" s="153"/>
      <c r="F31" s="154"/>
      <c r="G31" s="692" t="s">
        <v>571</v>
      </c>
      <c r="H31" s="693"/>
      <c r="I31" s="693"/>
      <c r="J31" s="693"/>
      <c r="K31" s="693"/>
      <c r="L31" s="693"/>
      <c r="M31" s="693"/>
      <c r="N31" s="693"/>
      <c r="O31" s="693"/>
      <c r="P31" s="694" t="s">
        <v>570</v>
      </c>
      <c r="Q31" s="693"/>
      <c r="R31" s="693"/>
      <c r="S31" s="693"/>
      <c r="T31" s="693"/>
      <c r="U31" s="693"/>
      <c r="V31" s="693"/>
      <c r="W31" s="693"/>
      <c r="X31" s="695"/>
      <c r="Y31" s="696"/>
      <c r="Z31" s="697"/>
      <c r="AA31" s="698"/>
      <c r="AB31" s="629" t="s">
        <v>11</v>
      </c>
      <c r="AC31" s="629"/>
      <c r="AD31" s="629"/>
      <c r="AE31" s="116" t="s">
        <v>415</v>
      </c>
      <c r="AF31" s="699"/>
      <c r="AG31" s="699"/>
      <c r="AH31" s="700"/>
      <c r="AI31" s="116" t="s">
        <v>567</v>
      </c>
      <c r="AJ31" s="699"/>
      <c r="AK31" s="699"/>
      <c r="AL31" s="700"/>
      <c r="AM31" s="116" t="s">
        <v>383</v>
      </c>
      <c r="AN31" s="699"/>
      <c r="AO31" s="699"/>
      <c r="AP31" s="700"/>
      <c r="AQ31" s="626" t="s">
        <v>414</v>
      </c>
      <c r="AR31" s="627"/>
      <c r="AS31" s="627"/>
      <c r="AT31" s="628"/>
      <c r="AU31" s="626" t="s">
        <v>592</v>
      </c>
      <c r="AV31" s="627"/>
      <c r="AW31" s="627"/>
      <c r="AX31" s="636"/>
    </row>
    <row r="32" spans="1:50" ht="23.25" customHeight="1" x14ac:dyDescent="0.15">
      <c r="A32" s="651"/>
      <c r="B32" s="153"/>
      <c r="C32" s="153"/>
      <c r="D32" s="153"/>
      <c r="E32" s="153"/>
      <c r="F32" s="154"/>
      <c r="G32" s="733" t="s">
        <v>635</v>
      </c>
      <c r="H32" s="638"/>
      <c r="I32" s="638"/>
      <c r="J32" s="638"/>
      <c r="K32" s="638"/>
      <c r="L32" s="638"/>
      <c r="M32" s="638"/>
      <c r="N32" s="638"/>
      <c r="O32" s="638"/>
      <c r="P32" s="641" t="s">
        <v>619</v>
      </c>
      <c r="Q32" s="642"/>
      <c r="R32" s="642"/>
      <c r="S32" s="642"/>
      <c r="T32" s="642"/>
      <c r="U32" s="642"/>
      <c r="V32" s="642"/>
      <c r="W32" s="642"/>
      <c r="X32" s="643"/>
      <c r="Y32" s="647" t="s">
        <v>51</v>
      </c>
      <c r="Z32" s="648"/>
      <c r="AA32" s="649"/>
      <c r="AB32" s="650" t="s">
        <v>618</v>
      </c>
      <c r="AC32" s="650"/>
      <c r="AD32" s="650"/>
      <c r="AE32" s="619">
        <v>309</v>
      </c>
      <c r="AF32" s="619"/>
      <c r="AG32" s="619"/>
      <c r="AH32" s="619"/>
      <c r="AI32" s="619">
        <v>309</v>
      </c>
      <c r="AJ32" s="619"/>
      <c r="AK32" s="619"/>
      <c r="AL32" s="619"/>
      <c r="AM32" s="619">
        <v>287</v>
      </c>
      <c r="AN32" s="619"/>
      <c r="AO32" s="619"/>
      <c r="AP32" s="619"/>
      <c r="AQ32" s="665" t="s">
        <v>633</v>
      </c>
      <c r="AR32" s="619"/>
      <c r="AS32" s="619"/>
      <c r="AT32" s="619"/>
      <c r="AU32" s="93" t="s">
        <v>633</v>
      </c>
      <c r="AV32" s="621"/>
      <c r="AW32" s="621"/>
      <c r="AX32" s="622"/>
    </row>
    <row r="33" spans="1:51" ht="23.2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618</v>
      </c>
      <c r="AC33" s="650"/>
      <c r="AD33" s="650"/>
      <c r="AE33" s="619">
        <v>325</v>
      </c>
      <c r="AF33" s="619"/>
      <c r="AG33" s="619"/>
      <c r="AH33" s="619"/>
      <c r="AI33" s="619">
        <v>305</v>
      </c>
      <c r="AJ33" s="619"/>
      <c r="AK33" s="619"/>
      <c r="AL33" s="619"/>
      <c r="AM33" s="619">
        <v>311</v>
      </c>
      <c r="AN33" s="619"/>
      <c r="AO33" s="619"/>
      <c r="AP33" s="619"/>
      <c r="AQ33" s="619">
        <v>302</v>
      </c>
      <c r="AR33" s="619"/>
      <c r="AS33" s="619"/>
      <c r="AT33" s="619"/>
      <c r="AU33" s="93" t="s">
        <v>633</v>
      </c>
      <c r="AV33" s="621"/>
      <c r="AW33" s="621"/>
      <c r="AX33" s="622"/>
    </row>
    <row r="34" spans="1:51" ht="23.25" customHeight="1" x14ac:dyDescent="0.15">
      <c r="A34" s="683" t="s">
        <v>580</v>
      </c>
      <c r="B34" s="684"/>
      <c r="C34" s="684"/>
      <c r="D34" s="684"/>
      <c r="E34" s="684"/>
      <c r="F34" s="685"/>
      <c r="G34" s="176" t="s">
        <v>581</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415</v>
      </c>
      <c r="AF34" s="176"/>
      <c r="AG34" s="176"/>
      <c r="AH34" s="177"/>
      <c r="AI34" s="175" t="s">
        <v>567</v>
      </c>
      <c r="AJ34" s="176"/>
      <c r="AK34" s="176"/>
      <c r="AL34" s="177"/>
      <c r="AM34" s="175" t="s">
        <v>383</v>
      </c>
      <c r="AN34" s="176"/>
      <c r="AO34" s="176"/>
      <c r="AP34" s="177"/>
      <c r="AQ34" s="630" t="s">
        <v>593</v>
      </c>
      <c r="AR34" s="631"/>
      <c r="AS34" s="631"/>
      <c r="AT34" s="631"/>
      <c r="AU34" s="631"/>
      <c r="AV34" s="631"/>
      <c r="AW34" s="631"/>
      <c r="AX34" s="632"/>
    </row>
    <row r="35" spans="1:51" ht="23.25" customHeight="1" x14ac:dyDescent="0.15">
      <c r="A35" s="686"/>
      <c r="B35" s="687"/>
      <c r="C35" s="687"/>
      <c r="D35" s="687"/>
      <c r="E35" s="687"/>
      <c r="F35" s="688"/>
      <c r="G35" s="655" t="s">
        <v>639</v>
      </c>
      <c r="H35" s="656"/>
      <c r="I35" s="656"/>
      <c r="J35" s="656"/>
      <c r="K35" s="656"/>
      <c r="L35" s="656"/>
      <c r="M35" s="656"/>
      <c r="N35" s="656"/>
      <c r="O35" s="656"/>
      <c r="P35" s="656"/>
      <c r="Q35" s="656"/>
      <c r="R35" s="656"/>
      <c r="S35" s="656"/>
      <c r="T35" s="656"/>
      <c r="U35" s="656"/>
      <c r="V35" s="656"/>
      <c r="W35" s="656"/>
      <c r="X35" s="656"/>
      <c r="Y35" s="659" t="s">
        <v>580</v>
      </c>
      <c r="Z35" s="660"/>
      <c r="AA35" s="661"/>
      <c r="AB35" s="662" t="s">
        <v>640</v>
      </c>
      <c r="AC35" s="663"/>
      <c r="AD35" s="664"/>
      <c r="AE35" s="665">
        <v>78617</v>
      </c>
      <c r="AF35" s="665"/>
      <c r="AG35" s="665"/>
      <c r="AH35" s="665"/>
      <c r="AI35" s="665">
        <v>76740</v>
      </c>
      <c r="AJ35" s="665"/>
      <c r="AK35" s="665"/>
      <c r="AL35" s="665"/>
      <c r="AM35" s="665">
        <v>86782</v>
      </c>
      <c r="AN35" s="665"/>
      <c r="AO35" s="665"/>
      <c r="AP35" s="665"/>
      <c r="AQ35" s="93">
        <v>85050</v>
      </c>
      <c r="AR35" s="87"/>
      <c r="AS35" s="87"/>
      <c r="AT35" s="87"/>
      <c r="AU35" s="87"/>
      <c r="AV35" s="87"/>
      <c r="AW35" s="87"/>
      <c r="AX35" s="88"/>
    </row>
    <row r="36" spans="1:51" ht="40.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583</v>
      </c>
      <c r="Z36" s="652"/>
      <c r="AA36" s="653"/>
      <c r="AB36" s="615" t="s">
        <v>638</v>
      </c>
      <c r="AC36" s="616"/>
      <c r="AD36" s="617"/>
      <c r="AE36" s="618" t="s">
        <v>641</v>
      </c>
      <c r="AF36" s="618"/>
      <c r="AG36" s="618"/>
      <c r="AH36" s="618"/>
      <c r="AI36" s="618" t="s">
        <v>642</v>
      </c>
      <c r="AJ36" s="618"/>
      <c r="AK36" s="618"/>
      <c r="AL36" s="618"/>
      <c r="AM36" s="618" t="s">
        <v>643</v>
      </c>
      <c r="AN36" s="618"/>
      <c r="AO36" s="618"/>
      <c r="AP36" s="618"/>
      <c r="AQ36" s="618" t="s">
        <v>644</v>
      </c>
      <c r="AR36" s="618"/>
      <c r="AS36" s="618"/>
      <c r="AT36" s="618"/>
      <c r="AU36" s="618"/>
      <c r="AV36" s="618"/>
      <c r="AW36" s="618"/>
      <c r="AX36" s="654"/>
    </row>
    <row r="37" spans="1:51" ht="18.75" customHeight="1" x14ac:dyDescent="0.15">
      <c r="A37" s="671" t="s">
        <v>235</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415</v>
      </c>
      <c r="AF37" s="613"/>
      <c r="AG37" s="613"/>
      <c r="AH37" s="614"/>
      <c r="AI37" s="681" t="s">
        <v>567</v>
      </c>
      <c r="AJ37" s="681"/>
      <c r="AK37" s="681"/>
      <c r="AL37" s="612"/>
      <c r="AM37" s="681" t="s">
        <v>383</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v>7</v>
      </c>
      <c r="AR38" s="511"/>
      <c r="AS38" s="127" t="s">
        <v>175</v>
      </c>
      <c r="AT38" s="128"/>
      <c r="AU38" s="126"/>
      <c r="AV38" s="126"/>
      <c r="AW38" s="108" t="s">
        <v>166</v>
      </c>
      <c r="AX38" s="129"/>
    </row>
    <row r="39" spans="1:51" ht="23.25" customHeight="1" x14ac:dyDescent="0.15">
      <c r="A39" s="677"/>
      <c r="B39" s="675"/>
      <c r="C39" s="675"/>
      <c r="D39" s="675"/>
      <c r="E39" s="675"/>
      <c r="F39" s="676"/>
      <c r="G39" s="178" t="s">
        <v>713</v>
      </c>
      <c r="H39" s="179"/>
      <c r="I39" s="179"/>
      <c r="J39" s="179"/>
      <c r="K39" s="179"/>
      <c r="L39" s="179"/>
      <c r="M39" s="179"/>
      <c r="N39" s="179"/>
      <c r="O39" s="180"/>
      <c r="P39" s="131" t="s">
        <v>655</v>
      </c>
      <c r="Q39" s="131"/>
      <c r="R39" s="131"/>
      <c r="S39" s="131"/>
      <c r="T39" s="131"/>
      <c r="U39" s="131"/>
      <c r="V39" s="131"/>
      <c r="W39" s="131"/>
      <c r="X39" s="132"/>
      <c r="Y39" s="219" t="s">
        <v>12</v>
      </c>
      <c r="Z39" s="220"/>
      <c r="AA39" s="221"/>
      <c r="AB39" s="148" t="s">
        <v>618</v>
      </c>
      <c r="AC39" s="148"/>
      <c r="AD39" s="148"/>
      <c r="AE39" s="93">
        <v>895</v>
      </c>
      <c r="AF39" s="87"/>
      <c r="AG39" s="87"/>
      <c r="AH39" s="87"/>
      <c r="AI39" s="93">
        <v>988</v>
      </c>
      <c r="AJ39" s="87"/>
      <c r="AK39" s="87"/>
      <c r="AL39" s="87"/>
      <c r="AM39" s="93">
        <v>865</v>
      </c>
      <c r="AN39" s="87"/>
      <c r="AO39" s="87"/>
      <c r="AP39" s="87"/>
      <c r="AQ39" s="94" t="s">
        <v>613</v>
      </c>
      <c r="AR39" s="95"/>
      <c r="AS39" s="95"/>
      <c r="AT39" s="96"/>
      <c r="AU39" s="87" t="s">
        <v>633</v>
      </c>
      <c r="AV39" s="87"/>
      <c r="AW39" s="87"/>
      <c r="AX39" s="88"/>
    </row>
    <row r="40" spans="1:51" ht="23.25"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936</v>
      </c>
      <c r="AF40" s="87"/>
      <c r="AG40" s="87"/>
      <c r="AH40" s="87"/>
      <c r="AI40" s="93">
        <v>936</v>
      </c>
      <c r="AJ40" s="87"/>
      <c r="AK40" s="87"/>
      <c r="AL40" s="87"/>
      <c r="AM40" s="93">
        <v>936</v>
      </c>
      <c r="AN40" s="87"/>
      <c r="AO40" s="87"/>
      <c r="AP40" s="87"/>
      <c r="AQ40" s="94">
        <v>936</v>
      </c>
      <c r="AR40" s="95"/>
      <c r="AS40" s="95"/>
      <c r="AT40" s="96"/>
      <c r="AU40" s="87" t="s">
        <v>714</v>
      </c>
      <c r="AV40" s="87"/>
      <c r="AW40" s="87"/>
      <c r="AX40" s="88"/>
    </row>
    <row r="41" spans="1:51" ht="23.25"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v>104</v>
      </c>
      <c r="AF41" s="87"/>
      <c r="AG41" s="87"/>
      <c r="AH41" s="87"/>
      <c r="AI41" s="93">
        <v>95</v>
      </c>
      <c r="AJ41" s="87"/>
      <c r="AK41" s="87"/>
      <c r="AL41" s="87"/>
      <c r="AM41" s="93">
        <v>108</v>
      </c>
      <c r="AN41" s="87"/>
      <c r="AO41" s="87"/>
      <c r="AP41" s="87"/>
      <c r="AQ41" s="94" t="s">
        <v>613</v>
      </c>
      <c r="AR41" s="95"/>
      <c r="AS41" s="95"/>
      <c r="AT41" s="96"/>
      <c r="AU41" s="87" t="s">
        <v>633</v>
      </c>
      <c r="AV41" s="87"/>
      <c r="AW41" s="87"/>
      <c r="AX41" s="88"/>
    </row>
    <row r="42" spans="1:51" ht="23.25" customHeight="1" x14ac:dyDescent="0.15">
      <c r="A42" s="187" t="s">
        <v>259</v>
      </c>
      <c r="B42" s="150"/>
      <c r="C42" s="150"/>
      <c r="D42" s="150"/>
      <c r="E42" s="150"/>
      <c r="F42" s="151"/>
      <c r="G42" s="189" t="s">
        <v>656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9" t="s">
        <v>578</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1" t="s">
        <v>579</v>
      </c>
      <c r="B65" s="153"/>
      <c r="C65" s="153"/>
      <c r="D65" s="153"/>
      <c r="E65" s="153"/>
      <c r="F65" s="154"/>
      <c r="G65" s="692" t="s">
        <v>571</v>
      </c>
      <c r="H65" s="693"/>
      <c r="I65" s="693"/>
      <c r="J65" s="693"/>
      <c r="K65" s="693"/>
      <c r="L65" s="693"/>
      <c r="M65" s="693"/>
      <c r="N65" s="693"/>
      <c r="O65" s="693"/>
      <c r="P65" s="694" t="s">
        <v>570</v>
      </c>
      <c r="Q65" s="693"/>
      <c r="R65" s="693"/>
      <c r="S65" s="693"/>
      <c r="T65" s="693"/>
      <c r="U65" s="693"/>
      <c r="V65" s="693"/>
      <c r="W65" s="693"/>
      <c r="X65" s="695"/>
      <c r="Y65" s="696"/>
      <c r="Z65" s="697"/>
      <c r="AA65" s="698"/>
      <c r="AB65" s="629" t="s">
        <v>11</v>
      </c>
      <c r="AC65" s="629"/>
      <c r="AD65" s="629"/>
      <c r="AE65" s="116" t="s">
        <v>415</v>
      </c>
      <c r="AF65" s="699"/>
      <c r="AG65" s="699"/>
      <c r="AH65" s="700"/>
      <c r="AI65" s="116" t="s">
        <v>567</v>
      </c>
      <c r="AJ65" s="699"/>
      <c r="AK65" s="699"/>
      <c r="AL65" s="700"/>
      <c r="AM65" s="116" t="s">
        <v>383</v>
      </c>
      <c r="AN65" s="699"/>
      <c r="AO65" s="699"/>
      <c r="AP65" s="700"/>
      <c r="AQ65" s="626" t="s">
        <v>414</v>
      </c>
      <c r="AR65" s="627"/>
      <c r="AS65" s="627"/>
      <c r="AT65" s="628"/>
      <c r="AU65" s="626" t="s">
        <v>592</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15"/>
      <c r="AC67" s="616"/>
      <c r="AD67" s="617"/>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580</v>
      </c>
      <c r="B68" s="684"/>
      <c r="C68" s="684"/>
      <c r="D68" s="684"/>
      <c r="E68" s="684"/>
      <c r="F68" s="685"/>
      <c r="G68" s="176" t="s">
        <v>581</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415</v>
      </c>
      <c r="AF68" s="119"/>
      <c r="AG68" s="119"/>
      <c r="AH68" s="119"/>
      <c r="AI68" s="119" t="s">
        <v>567</v>
      </c>
      <c r="AJ68" s="119"/>
      <c r="AK68" s="119"/>
      <c r="AL68" s="119"/>
      <c r="AM68" s="119" t="s">
        <v>383</v>
      </c>
      <c r="AN68" s="119"/>
      <c r="AO68" s="119"/>
      <c r="AP68" s="119"/>
      <c r="AQ68" s="630" t="s">
        <v>593</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620</v>
      </c>
      <c r="H69" s="656"/>
      <c r="I69" s="656"/>
      <c r="J69" s="656"/>
      <c r="K69" s="656"/>
      <c r="L69" s="656"/>
      <c r="M69" s="656"/>
      <c r="N69" s="656"/>
      <c r="O69" s="656"/>
      <c r="P69" s="656"/>
      <c r="Q69" s="656"/>
      <c r="R69" s="656"/>
      <c r="S69" s="656"/>
      <c r="T69" s="656"/>
      <c r="U69" s="656"/>
      <c r="V69" s="656"/>
      <c r="W69" s="656"/>
      <c r="X69" s="656"/>
      <c r="Y69" s="659" t="s">
        <v>580</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583</v>
      </c>
      <c r="Z70" s="652"/>
      <c r="AA70" s="653"/>
      <c r="AB70" s="615" t="s">
        <v>584</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235</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578</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1" t="s">
        <v>579</v>
      </c>
      <c r="B99" s="153"/>
      <c r="C99" s="153"/>
      <c r="D99" s="153"/>
      <c r="E99" s="153"/>
      <c r="F99" s="154"/>
      <c r="G99" s="692" t="s">
        <v>571</v>
      </c>
      <c r="H99" s="693"/>
      <c r="I99" s="693"/>
      <c r="J99" s="693"/>
      <c r="K99" s="693"/>
      <c r="L99" s="693"/>
      <c r="M99" s="693"/>
      <c r="N99" s="693"/>
      <c r="O99" s="693"/>
      <c r="P99" s="694" t="s">
        <v>570</v>
      </c>
      <c r="Q99" s="693"/>
      <c r="R99" s="693"/>
      <c r="S99" s="693"/>
      <c r="T99" s="693"/>
      <c r="U99" s="693"/>
      <c r="V99" s="693"/>
      <c r="W99" s="693"/>
      <c r="X99" s="695"/>
      <c r="Y99" s="696"/>
      <c r="Z99" s="697"/>
      <c r="AA99" s="698"/>
      <c r="AB99" s="629" t="s">
        <v>11</v>
      </c>
      <c r="AC99" s="629"/>
      <c r="AD99" s="629"/>
      <c r="AE99" s="119" t="s">
        <v>415</v>
      </c>
      <c r="AF99" s="119"/>
      <c r="AG99" s="119"/>
      <c r="AH99" s="119"/>
      <c r="AI99" s="119" t="s">
        <v>567</v>
      </c>
      <c r="AJ99" s="119"/>
      <c r="AK99" s="119"/>
      <c r="AL99" s="119"/>
      <c r="AM99" s="119" t="s">
        <v>383</v>
      </c>
      <c r="AN99" s="119"/>
      <c r="AO99" s="119"/>
      <c r="AP99" s="119"/>
      <c r="AQ99" s="626" t="s">
        <v>414</v>
      </c>
      <c r="AR99" s="627"/>
      <c r="AS99" s="627"/>
      <c r="AT99" s="628"/>
      <c r="AU99" s="626" t="s">
        <v>592</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580</v>
      </c>
      <c r="B102" s="105"/>
      <c r="C102" s="105"/>
      <c r="D102" s="105"/>
      <c r="E102" s="105"/>
      <c r="F102" s="666"/>
      <c r="G102" s="176" t="s">
        <v>581</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415</v>
      </c>
      <c r="AF102" s="119"/>
      <c r="AG102" s="119"/>
      <c r="AH102" s="119"/>
      <c r="AI102" s="119" t="s">
        <v>567</v>
      </c>
      <c r="AJ102" s="119"/>
      <c r="AK102" s="119"/>
      <c r="AL102" s="119"/>
      <c r="AM102" s="119" t="s">
        <v>383</v>
      </c>
      <c r="AN102" s="119"/>
      <c r="AO102" s="119"/>
      <c r="AP102" s="119"/>
      <c r="AQ102" s="630" t="s">
        <v>593</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582</v>
      </c>
      <c r="H103" s="656"/>
      <c r="I103" s="656"/>
      <c r="J103" s="656"/>
      <c r="K103" s="656"/>
      <c r="L103" s="656"/>
      <c r="M103" s="656"/>
      <c r="N103" s="656"/>
      <c r="O103" s="656"/>
      <c r="P103" s="656"/>
      <c r="Q103" s="656"/>
      <c r="R103" s="656"/>
      <c r="S103" s="656"/>
      <c r="T103" s="656"/>
      <c r="U103" s="656"/>
      <c r="V103" s="656"/>
      <c r="W103" s="656"/>
      <c r="X103" s="656"/>
      <c r="Y103" s="659" t="s">
        <v>580</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583</v>
      </c>
      <c r="Z104" s="652"/>
      <c r="AA104" s="653"/>
      <c r="AB104" s="615" t="s">
        <v>584</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235</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578</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1" t="s">
        <v>579</v>
      </c>
      <c r="B133" s="153"/>
      <c r="C133" s="153"/>
      <c r="D133" s="153"/>
      <c r="E133" s="153"/>
      <c r="F133" s="154"/>
      <c r="G133" s="692" t="s">
        <v>571</v>
      </c>
      <c r="H133" s="693"/>
      <c r="I133" s="693"/>
      <c r="J133" s="693"/>
      <c r="K133" s="693"/>
      <c r="L133" s="693"/>
      <c r="M133" s="693"/>
      <c r="N133" s="693"/>
      <c r="O133" s="693"/>
      <c r="P133" s="694" t="s">
        <v>570</v>
      </c>
      <c r="Q133" s="693"/>
      <c r="R133" s="693"/>
      <c r="S133" s="693"/>
      <c r="T133" s="693"/>
      <c r="U133" s="693"/>
      <c r="V133" s="693"/>
      <c r="W133" s="693"/>
      <c r="X133" s="695"/>
      <c r="Y133" s="696"/>
      <c r="Z133" s="697"/>
      <c r="AA133" s="698"/>
      <c r="AB133" s="629" t="s">
        <v>11</v>
      </c>
      <c r="AC133" s="629"/>
      <c r="AD133" s="629"/>
      <c r="AE133" s="119" t="s">
        <v>415</v>
      </c>
      <c r="AF133" s="119"/>
      <c r="AG133" s="119"/>
      <c r="AH133" s="119"/>
      <c r="AI133" s="119" t="s">
        <v>567</v>
      </c>
      <c r="AJ133" s="119"/>
      <c r="AK133" s="119"/>
      <c r="AL133" s="119"/>
      <c r="AM133" s="119" t="s">
        <v>383</v>
      </c>
      <c r="AN133" s="119"/>
      <c r="AO133" s="119"/>
      <c r="AP133" s="119"/>
      <c r="AQ133" s="626" t="s">
        <v>414</v>
      </c>
      <c r="AR133" s="627"/>
      <c r="AS133" s="627"/>
      <c r="AT133" s="628"/>
      <c r="AU133" s="626" t="s">
        <v>592</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580</v>
      </c>
      <c r="B136" s="105"/>
      <c r="C136" s="105"/>
      <c r="D136" s="105"/>
      <c r="E136" s="105"/>
      <c r="F136" s="666"/>
      <c r="G136" s="176" t="s">
        <v>581</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415</v>
      </c>
      <c r="AF136" s="119"/>
      <c r="AG136" s="119"/>
      <c r="AH136" s="119"/>
      <c r="AI136" s="119" t="s">
        <v>567</v>
      </c>
      <c r="AJ136" s="119"/>
      <c r="AK136" s="119"/>
      <c r="AL136" s="119"/>
      <c r="AM136" s="119" t="s">
        <v>383</v>
      </c>
      <c r="AN136" s="119"/>
      <c r="AO136" s="119"/>
      <c r="AP136" s="119"/>
      <c r="AQ136" s="630" t="s">
        <v>593</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582</v>
      </c>
      <c r="H137" s="656"/>
      <c r="I137" s="656"/>
      <c r="J137" s="656"/>
      <c r="K137" s="656"/>
      <c r="L137" s="656"/>
      <c r="M137" s="656"/>
      <c r="N137" s="656"/>
      <c r="O137" s="656"/>
      <c r="P137" s="656"/>
      <c r="Q137" s="656"/>
      <c r="R137" s="656"/>
      <c r="S137" s="656"/>
      <c r="T137" s="656"/>
      <c r="U137" s="656"/>
      <c r="V137" s="656"/>
      <c r="W137" s="656"/>
      <c r="X137" s="656"/>
      <c r="Y137" s="659" t="s">
        <v>580</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583</v>
      </c>
      <c r="Z138" s="652"/>
      <c r="AA138" s="653"/>
      <c r="AB138" s="615" t="s">
        <v>584</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235</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578</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579</v>
      </c>
      <c r="B167" s="153"/>
      <c r="C167" s="153"/>
      <c r="D167" s="153"/>
      <c r="E167" s="153"/>
      <c r="F167" s="154"/>
      <c r="G167" s="692" t="s">
        <v>571</v>
      </c>
      <c r="H167" s="693"/>
      <c r="I167" s="693"/>
      <c r="J167" s="693"/>
      <c r="K167" s="693"/>
      <c r="L167" s="693"/>
      <c r="M167" s="693"/>
      <c r="N167" s="693"/>
      <c r="O167" s="693"/>
      <c r="P167" s="694" t="s">
        <v>570</v>
      </c>
      <c r="Q167" s="693"/>
      <c r="R167" s="693"/>
      <c r="S167" s="693"/>
      <c r="T167" s="693"/>
      <c r="U167" s="693"/>
      <c r="V167" s="693"/>
      <c r="W167" s="693"/>
      <c r="X167" s="695"/>
      <c r="Y167" s="696"/>
      <c r="Z167" s="697"/>
      <c r="AA167" s="698"/>
      <c r="AB167" s="629" t="s">
        <v>11</v>
      </c>
      <c r="AC167" s="629"/>
      <c r="AD167" s="629"/>
      <c r="AE167" s="119" t="s">
        <v>415</v>
      </c>
      <c r="AF167" s="119"/>
      <c r="AG167" s="119"/>
      <c r="AH167" s="119"/>
      <c r="AI167" s="119" t="s">
        <v>567</v>
      </c>
      <c r="AJ167" s="119"/>
      <c r="AK167" s="119"/>
      <c r="AL167" s="119"/>
      <c r="AM167" s="119" t="s">
        <v>383</v>
      </c>
      <c r="AN167" s="119"/>
      <c r="AO167" s="119"/>
      <c r="AP167" s="119"/>
      <c r="AQ167" s="626" t="s">
        <v>414</v>
      </c>
      <c r="AR167" s="627"/>
      <c r="AS167" s="627"/>
      <c r="AT167" s="628"/>
      <c r="AU167" s="626" t="s">
        <v>592</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580</v>
      </c>
      <c r="B170" s="105"/>
      <c r="C170" s="105"/>
      <c r="D170" s="105"/>
      <c r="E170" s="105"/>
      <c r="F170" s="666"/>
      <c r="G170" s="176" t="s">
        <v>581</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415</v>
      </c>
      <c r="AF170" s="119"/>
      <c r="AG170" s="119"/>
      <c r="AH170" s="119"/>
      <c r="AI170" s="119" t="s">
        <v>567</v>
      </c>
      <c r="AJ170" s="119"/>
      <c r="AK170" s="119"/>
      <c r="AL170" s="119"/>
      <c r="AM170" s="119" t="s">
        <v>383</v>
      </c>
      <c r="AN170" s="119"/>
      <c r="AO170" s="119"/>
      <c r="AP170" s="119"/>
      <c r="AQ170" s="630" t="s">
        <v>593</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582</v>
      </c>
      <c r="H171" s="656"/>
      <c r="I171" s="656"/>
      <c r="J171" s="656"/>
      <c r="K171" s="656"/>
      <c r="L171" s="656"/>
      <c r="M171" s="656"/>
      <c r="N171" s="656"/>
      <c r="O171" s="656"/>
      <c r="P171" s="656"/>
      <c r="Q171" s="656"/>
      <c r="R171" s="656"/>
      <c r="S171" s="656"/>
      <c r="T171" s="656"/>
      <c r="U171" s="656"/>
      <c r="V171" s="656"/>
      <c r="W171" s="656"/>
      <c r="X171" s="656"/>
      <c r="Y171" s="659" t="s">
        <v>580</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583</v>
      </c>
      <c r="Z172" s="652"/>
      <c r="AA172" s="653"/>
      <c r="AB172" s="615" t="s">
        <v>584</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235</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236</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232</v>
      </c>
      <c r="X200" s="588"/>
      <c r="Y200" s="591"/>
      <c r="Z200" s="591"/>
      <c r="AA200" s="592"/>
      <c r="AB200" s="585" t="s">
        <v>11</v>
      </c>
      <c r="AC200" s="582"/>
      <c r="AD200" s="583"/>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249</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249</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250</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239</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248</v>
      </c>
      <c r="X205" s="546"/>
      <c r="Y205" s="551" t="s">
        <v>12</v>
      </c>
      <c r="Z205" s="551"/>
      <c r="AA205" s="552"/>
      <c r="AB205" s="561" t="s">
        <v>249</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249</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250</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236</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262</v>
      </c>
      <c r="B213" s="500"/>
      <c r="C213" s="500"/>
      <c r="D213" s="500"/>
      <c r="E213" s="501" t="s">
        <v>224</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575</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231</v>
      </c>
      <c r="AP214" s="423"/>
      <c r="AQ214" s="423"/>
      <c r="AR214" s="81"/>
      <c r="AS214" s="422"/>
      <c r="AT214" s="423"/>
      <c r="AU214" s="423"/>
      <c r="AV214" s="423"/>
      <c r="AW214" s="423"/>
      <c r="AX214" s="424"/>
      <c r="AY214">
        <f>COUNTIF($AR$214,"☑")</f>
        <v>0</v>
      </c>
    </row>
    <row r="215" spans="1:51" ht="45" customHeight="1" x14ac:dyDescent="0.15">
      <c r="A215" s="409" t="s">
        <v>282</v>
      </c>
      <c r="B215" s="410"/>
      <c r="C215" s="413" t="s">
        <v>178</v>
      </c>
      <c r="D215" s="410"/>
      <c r="E215" s="415" t="s">
        <v>194</v>
      </c>
      <c r="F215" s="416"/>
      <c r="G215" s="417" t="s">
        <v>645</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646</v>
      </c>
      <c r="H216" s="131"/>
      <c r="I216" s="131"/>
      <c r="J216" s="131"/>
      <c r="K216" s="131"/>
      <c r="L216" s="131"/>
      <c r="M216" s="131"/>
      <c r="N216" s="131"/>
      <c r="O216" s="131"/>
      <c r="P216" s="131"/>
      <c r="Q216" s="131"/>
      <c r="R216" s="131"/>
      <c r="S216" s="131"/>
      <c r="T216" s="131"/>
      <c r="U216" s="131"/>
      <c r="V216" s="132"/>
      <c r="W216" s="485" t="s">
        <v>585</v>
      </c>
      <c r="X216" s="486"/>
      <c r="Y216" s="486"/>
      <c r="Z216" s="486"/>
      <c r="AA216" s="487"/>
      <c r="AB216" s="488" t="s">
        <v>721</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586</v>
      </c>
      <c r="X217" s="492"/>
      <c r="Y217" s="492"/>
      <c r="Z217" s="492"/>
      <c r="AA217" s="493"/>
      <c r="AB217" s="488" t="s">
        <v>722</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598</v>
      </c>
      <c r="D218" s="495"/>
      <c r="E218" s="149" t="s">
        <v>278</v>
      </c>
      <c r="F218" s="151"/>
      <c r="G218" s="475" t="s">
        <v>181</v>
      </c>
      <c r="H218" s="476"/>
      <c r="I218" s="476"/>
      <c r="J218" s="496" t="s">
        <v>613</v>
      </c>
      <c r="K218" s="497"/>
      <c r="L218" s="497"/>
      <c r="M218" s="497"/>
      <c r="N218" s="497"/>
      <c r="O218" s="497"/>
      <c r="P218" s="497"/>
      <c r="Q218" s="497"/>
      <c r="R218" s="497"/>
      <c r="S218" s="497"/>
      <c r="T218" s="498"/>
      <c r="U218" s="473" t="s">
        <v>715</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599</v>
      </c>
      <c r="H219" s="476"/>
      <c r="I219" s="476"/>
      <c r="J219" s="476"/>
      <c r="K219" s="476"/>
      <c r="L219" s="476"/>
      <c r="M219" s="476"/>
      <c r="N219" s="476"/>
      <c r="O219" s="476"/>
      <c r="P219" s="476"/>
      <c r="Q219" s="476"/>
      <c r="R219" s="476"/>
      <c r="S219" s="476"/>
      <c r="T219" s="476"/>
      <c r="U219" s="472" t="s">
        <v>283</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586</v>
      </c>
      <c r="H220" s="476"/>
      <c r="I220" s="476"/>
      <c r="J220" s="476"/>
      <c r="K220" s="476"/>
      <c r="L220" s="476"/>
      <c r="M220" s="476"/>
      <c r="N220" s="476"/>
      <c r="O220" s="476"/>
      <c r="P220" s="476"/>
      <c r="Q220" s="476"/>
      <c r="R220" s="476"/>
      <c r="S220" s="476"/>
      <c r="T220" s="476"/>
      <c r="U220" s="812" t="s">
        <v>283</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48.75"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629</v>
      </c>
      <c r="AE223" s="455"/>
      <c r="AF223" s="455"/>
      <c r="AG223" s="456" t="s">
        <v>647</v>
      </c>
      <c r="AH223" s="457"/>
      <c r="AI223" s="457"/>
      <c r="AJ223" s="457"/>
      <c r="AK223" s="457"/>
      <c r="AL223" s="457"/>
      <c r="AM223" s="457"/>
      <c r="AN223" s="457"/>
      <c r="AO223" s="457"/>
      <c r="AP223" s="457"/>
      <c r="AQ223" s="457"/>
      <c r="AR223" s="457"/>
      <c r="AS223" s="457"/>
      <c r="AT223" s="457"/>
      <c r="AU223" s="457"/>
      <c r="AV223" s="457"/>
      <c r="AW223" s="457"/>
      <c r="AX223" s="458"/>
    </row>
    <row r="224" spans="1:51" ht="48.75"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629</v>
      </c>
      <c r="AE224" s="368"/>
      <c r="AF224" s="368"/>
      <c r="AG224" s="362" t="s">
        <v>648</v>
      </c>
      <c r="AH224" s="363"/>
      <c r="AI224" s="363"/>
      <c r="AJ224" s="363"/>
      <c r="AK224" s="363"/>
      <c r="AL224" s="363"/>
      <c r="AM224" s="363"/>
      <c r="AN224" s="363"/>
      <c r="AO224" s="363"/>
      <c r="AP224" s="363"/>
      <c r="AQ224" s="363"/>
      <c r="AR224" s="363"/>
      <c r="AS224" s="363"/>
      <c r="AT224" s="363"/>
      <c r="AU224" s="363"/>
      <c r="AV224" s="363"/>
      <c r="AW224" s="363"/>
      <c r="AX224" s="364"/>
    </row>
    <row r="225" spans="1:50" ht="61.5"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629</v>
      </c>
      <c r="AE225" s="405"/>
      <c r="AF225" s="405"/>
      <c r="AG225" s="390" t="s">
        <v>649</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629</v>
      </c>
      <c r="AE226" s="386"/>
      <c r="AF226" s="386"/>
      <c r="AG226" s="388" t="s">
        <v>650</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260</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651</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651</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652</v>
      </c>
      <c r="AE229" s="352"/>
      <c r="AF229" s="352"/>
      <c r="AG229" s="354"/>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652</v>
      </c>
      <c r="AE230" s="368"/>
      <c r="AF230" s="368"/>
      <c r="AG230" s="362"/>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652</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629</v>
      </c>
      <c r="AE232" s="368"/>
      <c r="AF232" s="368"/>
      <c r="AG232" s="362"/>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233</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652</v>
      </c>
      <c r="AE233" s="405"/>
      <c r="AF233" s="405"/>
      <c r="AG233" s="406"/>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234</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652</v>
      </c>
      <c r="AE234" s="368"/>
      <c r="AF234" s="437"/>
      <c r="AG234" s="362"/>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221</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629</v>
      </c>
      <c r="AE235" s="398"/>
      <c r="AF235" s="399"/>
      <c r="AG235" s="400" t="s">
        <v>653</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222</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629</v>
      </c>
      <c r="AE236" s="352"/>
      <c r="AF236" s="353"/>
      <c r="AG236" s="354"/>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652</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629</v>
      </c>
      <c r="AE238" s="368"/>
      <c r="AF238" s="368"/>
      <c r="AG238" s="362"/>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629</v>
      </c>
      <c r="AE239" s="368"/>
      <c r="AF239" s="368"/>
      <c r="AG239" s="392"/>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c r="AE240" s="386"/>
      <c r="AF240" s="387"/>
      <c r="AG240" s="388"/>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1" t="s">
        <v>0</v>
      </c>
      <c r="D241" s="892"/>
      <c r="E241" s="892"/>
      <c r="F241" s="892"/>
      <c r="G241" s="892"/>
      <c r="H241" s="892"/>
      <c r="I241" s="892"/>
      <c r="J241" s="892"/>
      <c r="K241" s="892"/>
      <c r="L241" s="892"/>
      <c r="M241" s="892"/>
      <c r="N241" s="892"/>
      <c r="O241" s="888" t="s">
        <v>604</v>
      </c>
      <c r="P241" s="889"/>
      <c r="Q241" s="889"/>
      <c r="R241" s="889"/>
      <c r="S241" s="889"/>
      <c r="T241" s="889"/>
      <c r="U241" s="889"/>
      <c r="V241" s="889"/>
      <c r="W241" s="889"/>
      <c r="X241" s="889"/>
      <c r="Y241" s="889"/>
      <c r="Z241" s="889"/>
      <c r="AA241" s="889"/>
      <c r="AB241" s="889"/>
      <c r="AC241" s="889"/>
      <c r="AD241" s="889"/>
      <c r="AE241" s="889"/>
      <c r="AF241" s="890"/>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customHeight="1" x14ac:dyDescent="0.15">
      <c r="A242" s="378"/>
      <c r="B242" s="379"/>
      <c r="C242" s="875"/>
      <c r="D242" s="876"/>
      <c r="E242" s="371"/>
      <c r="F242" s="371"/>
      <c r="G242" s="371"/>
      <c r="H242" s="372"/>
      <c r="I242" s="372"/>
      <c r="J242" s="877"/>
      <c r="K242" s="877"/>
      <c r="L242" s="877"/>
      <c r="M242" s="372"/>
      <c r="N242" s="878"/>
      <c r="O242" s="879"/>
      <c r="P242" s="880"/>
      <c r="Q242" s="880"/>
      <c r="R242" s="880"/>
      <c r="S242" s="880"/>
      <c r="T242" s="880"/>
      <c r="U242" s="880"/>
      <c r="V242" s="880"/>
      <c r="W242" s="880"/>
      <c r="X242" s="880"/>
      <c r="Y242" s="880"/>
      <c r="Z242" s="880"/>
      <c r="AA242" s="880"/>
      <c r="AB242" s="880"/>
      <c r="AC242" s="880"/>
      <c r="AD242" s="880"/>
      <c r="AE242" s="880"/>
      <c r="AF242" s="881"/>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customHeight="1" x14ac:dyDescent="0.15">
      <c r="A243" s="378"/>
      <c r="B243" s="379"/>
      <c r="C243" s="369"/>
      <c r="D243" s="370"/>
      <c r="E243" s="371"/>
      <c r="F243" s="371"/>
      <c r="G243" s="371"/>
      <c r="H243" s="372"/>
      <c r="I243" s="372"/>
      <c r="J243" s="373"/>
      <c r="K243" s="373"/>
      <c r="L243" s="373"/>
      <c r="M243" s="374"/>
      <c r="N243" s="375"/>
      <c r="O243" s="882"/>
      <c r="P243" s="883"/>
      <c r="Q243" s="883"/>
      <c r="R243" s="883"/>
      <c r="S243" s="883"/>
      <c r="T243" s="883"/>
      <c r="U243" s="883"/>
      <c r="V243" s="883"/>
      <c r="W243" s="883"/>
      <c r="X243" s="883"/>
      <c r="Y243" s="883"/>
      <c r="Z243" s="883"/>
      <c r="AA243" s="883"/>
      <c r="AB243" s="883"/>
      <c r="AC243" s="883"/>
      <c r="AD243" s="883"/>
      <c r="AE243" s="883"/>
      <c r="AF243" s="884"/>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3"/>
      <c r="C247" s="301" t="s">
        <v>49</v>
      </c>
      <c r="D247" s="721"/>
      <c r="E247" s="721"/>
      <c r="F247" s="722"/>
      <c r="G247" s="906" t="s">
        <v>654</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712</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719</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6" t="s">
        <v>131</v>
      </c>
      <c r="B252" s="327"/>
      <c r="C252" s="327"/>
      <c r="D252" s="327"/>
      <c r="E252" s="328"/>
      <c r="F252" s="902" t="s">
        <v>716</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6" t="s">
        <v>717</v>
      </c>
      <c r="B254" s="327"/>
      <c r="C254" s="327"/>
      <c r="D254" s="327"/>
      <c r="E254" s="328"/>
      <c r="F254" s="329" t="s">
        <v>718</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237</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276</v>
      </c>
      <c r="B258" s="90"/>
      <c r="C258" s="90"/>
      <c r="D258" s="91"/>
      <c r="E258" s="322" t="s">
        <v>621</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275</v>
      </c>
      <c r="B259" s="256"/>
      <c r="C259" s="256"/>
      <c r="D259" s="256"/>
      <c r="E259" s="322" t="s">
        <v>622</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274</v>
      </c>
      <c r="B260" s="256"/>
      <c r="C260" s="256"/>
      <c r="D260" s="256"/>
      <c r="E260" s="322" t="s">
        <v>623</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273</v>
      </c>
      <c r="B261" s="256"/>
      <c r="C261" s="256"/>
      <c r="D261" s="256"/>
      <c r="E261" s="322" t="s">
        <v>624</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272</v>
      </c>
      <c r="B262" s="256"/>
      <c r="C262" s="256"/>
      <c r="D262" s="256"/>
      <c r="E262" s="322" t="s">
        <v>625</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271</v>
      </c>
      <c r="B263" s="256"/>
      <c r="C263" s="256"/>
      <c r="D263" s="256"/>
      <c r="E263" s="322" t="s">
        <v>626</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270</v>
      </c>
      <c r="B264" s="256"/>
      <c r="C264" s="256"/>
      <c r="D264" s="256"/>
      <c r="E264" s="322" t="s">
        <v>627</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269</v>
      </c>
      <c r="B265" s="256"/>
      <c r="C265" s="256"/>
      <c r="D265" s="256"/>
      <c r="E265" s="322" t="s">
        <v>628</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415</v>
      </c>
      <c r="B266" s="256"/>
      <c r="C266" s="256"/>
      <c r="D266" s="256"/>
      <c r="E266" s="100" t="s">
        <v>606</v>
      </c>
      <c r="F266" s="86"/>
      <c r="G266" s="86"/>
      <c r="H266" s="77" t="str">
        <f>IF(E266="","","-")</f>
        <v>-</v>
      </c>
      <c r="I266" s="86"/>
      <c r="J266" s="86"/>
      <c r="K266" s="77" t="str">
        <f>IF(I266="","","-")</f>
        <v/>
      </c>
      <c r="L266" s="101">
        <v>194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199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630</v>
      </c>
      <c r="H268" s="86"/>
      <c r="I268" s="86"/>
      <c r="J268" s="85">
        <v>20</v>
      </c>
      <c r="K268" s="85"/>
      <c r="L268" s="101">
        <v>205</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263</v>
      </c>
      <c r="B269" s="311"/>
      <c r="C269" s="311"/>
      <c r="D269" s="311"/>
      <c r="E269" s="311"/>
      <c r="F269" s="312"/>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6" t="s">
        <v>265</v>
      </c>
      <c r="B308" s="317"/>
      <c r="C308" s="317"/>
      <c r="D308" s="317"/>
      <c r="E308" s="317"/>
      <c r="F308" s="318"/>
      <c r="G308" s="297" t="s">
        <v>657</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661</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19"/>
      <c r="B310" s="320"/>
      <c r="C310" s="320"/>
      <c r="D310" s="320"/>
      <c r="E310" s="320"/>
      <c r="F310" s="321"/>
      <c r="G310" s="287" t="s">
        <v>660</v>
      </c>
      <c r="H310" s="288"/>
      <c r="I310" s="288"/>
      <c r="J310" s="288"/>
      <c r="K310" s="289"/>
      <c r="L310" s="290" t="s">
        <v>658</v>
      </c>
      <c r="M310" s="291"/>
      <c r="N310" s="291"/>
      <c r="O310" s="291"/>
      <c r="P310" s="291"/>
      <c r="Q310" s="291"/>
      <c r="R310" s="291"/>
      <c r="S310" s="291"/>
      <c r="T310" s="291"/>
      <c r="U310" s="291"/>
      <c r="V310" s="291"/>
      <c r="W310" s="291"/>
      <c r="X310" s="292"/>
      <c r="Y310" s="293">
        <v>1.8</v>
      </c>
      <c r="Z310" s="294"/>
      <c r="AA310" s="294"/>
      <c r="AB310" s="295"/>
      <c r="AC310" s="287" t="s">
        <v>660</v>
      </c>
      <c r="AD310" s="288"/>
      <c r="AE310" s="288"/>
      <c r="AF310" s="288"/>
      <c r="AG310" s="289"/>
      <c r="AH310" s="290" t="s">
        <v>662</v>
      </c>
      <c r="AI310" s="291"/>
      <c r="AJ310" s="291"/>
      <c r="AK310" s="291"/>
      <c r="AL310" s="291"/>
      <c r="AM310" s="291"/>
      <c r="AN310" s="291"/>
      <c r="AO310" s="291"/>
      <c r="AP310" s="291"/>
      <c r="AQ310" s="291"/>
      <c r="AR310" s="291"/>
      <c r="AS310" s="291"/>
      <c r="AT310" s="292"/>
      <c r="AU310" s="293">
        <v>2</v>
      </c>
      <c r="AV310" s="294"/>
      <c r="AW310" s="294"/>
      <c r="AX310" s="296"/>
    </row>
    <row r="311" spans="1:50" ht="24.75" customHeight="1" x14ac:dyDescent="0.15">
      <c r="A311" s="319"/>
      <c r="B311" s="320"/>
      <c r="C311" s="320"/>
      <c r="D311" s="320"/>
      <c r="E311" s="320"/>
      <c r="F311" s="321"/>
      <c r="G311" s="277" t="s">
        <v>660</v>
      </c>
      <c r="H311" s="278"/>
      <c r="I311" s="278"/>
      <c r="J311" s="278"/>
      <c r="K311" s="279"/>
      <c r="L311" s="280" t="s">
        <v>669</v>
      </c>
      <c r="M311" s="281"/>
      <c r="N311" s="281"/>
      <c r="O311" s="281"/>
      <c r="P311" s="281"/>
      <c r="Q311" s="281"/>
      <c r="R311" s="281"/>
      <c r="S311" s="281"/>
      <c r="T311" s="281"/>
      <c r="U311" s="281"/>
      <c r="V311" s="281"/>
      <c r="W311" s="281"/>
      <c r="X311" s="282"/>
      <c r="Y311" s="283">
        <v>0.4</v>
      </c>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customHeight="1" x14ac:dyDescent="0.15">
      <c r="A312" s="319"/>
      <c r="B312" s="320"/>
      <c r="C312" s="320"/>
      <c r="D312" s="320"/>
      <c r="E312" s="320"/>
      <c r="F312" s="321"/>
      <c r="G312" s="277" t="s">
        <v>660</v>
      </c>
      <c r="H312" s="278"/>
      <c r="I312" s="278"/>
      <c r="J312" s="278"/>
      <c r="K312" s="279"/>
      <c r="L312" s="280" t="s">
        <v>659</v>
      </c>
      <c r="M312" s="281"/>
      <c r="N312" s="281"/>
      <c r="O312" s="281"/>
      <c r="P312" s="281"/>
      <c r="Q312" s="281"/>
      <c r="R312" s="281"/>
      <c r="S312" s="281"/>
      <c r="T312" s="281"/>
      <c r="U312" s="281"/>
      <c r="V312" s="281"/>
      <c r="W312" s="281"/>
      <c r="X312" s="282"/>
      <c r="Y312" s="283">
        <v>0.1</v>
      </c>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thickBot="1" x14ac:dyDescent="0.2">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2.3000000000000003</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2</v>
      </c>
      <c r="AV320" s="274"/>
      <c r="AW320" s="274"/>
      <c r="AX320" s="276"/>
    </row>
    <row r="321" spans="1:51" ht="24.75" customHeight="1" x14ac:dyDescent="0.15">
      <c r="A321" s="319"/>
      <c r="B321" s="320"/>
      <c r="C321" s="320"/>
      <c r="D321" s="320"/>
      <c r="E321" s="320"/>
      <c r="F321" s="321"/>
      <c r="G321" s="297" t="s">
        <v>663</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1</v>
      </c>
    </row>
    <row r="322" spans="1:51" ht="24.75"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1</v>
      </c>
    </row>
    <row r="323" spans="1:51" ht="24.75" customHeight="1" x14ac:dyDescent="0.15">
      <c r="A323" s="319"/>
      <c r="B323" s="320"/>
      <c r="C323" s="320"/>
      <c r="D323" s="320"/>
      <c r="E323" s="320"/>
      <c r="F323" s="321"/>
      <c r="G323" s="287" t="s">
        <v>660</v>
      </c>
      <c r="H323" s="288"/>
      <c r="I323" s="288"/>
      <c r="J323" s="288"/>
      <c r="K323" s="289"/>
      <c r="L323" s="290" t="s">
        <v>664</v>
      </c>
      <c r="M323" s="291"/>
      <c r="N323" s="291"/>
      <c r="O323" s="291"/>
      <c r="P323" s="291"/>
      <c r="Q323" s="291"/>
      <c r="R323" s="291"/>
      <c r="S323" s="291"/>
      <c r="T323" s="291"/>
      <c r="U323" s="291"/>
      <c r="V323" s="291"/>
      <c r="W323" s="291"/>
      <c r="X323" s="292"/>
      <c r="Y323" s="293">
        <v>0.2</v>
      </c>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1</v>
      </c>
    </row>
    <row r="324" spans="1:51" ht="24.75"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1</v>
      </c>
    </row>
    <row r="325" spans="1:51" ht="24.75"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1</v>
      </c>
    </row>
    <row r="326" spans="1:51" ht="24.75"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1</v>
      </c>
    </row>
    <row r="327" spans="1:51" ht="24.75"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1</v>
      </c>
    </row>
    <row r="328" spans="1:51" ht="24.75"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1</v>
      </c>
    </row>
    <row r="329" spans="1:51" ht="24.75"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1</v>
      </c>
    </row>
    <row r="330" spans="1:51" ht="24.75"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1</v>
      </c>
    </row>
    <row r="331" spans="1:51" ht="24.75"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1</v>
      </c>
    </row>
    <row r="332" spans="1:51" ht="24.75"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1</v>
      </c>
    </row>
    <row r="333" spans="1:51" ht="24.75" customHeight="1" x14ac:dyDescent="0.15">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0.2</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1</v>
      </c>
    </row>
    <row r="334" spans="1:51" ht="24.75" hidden="1" customHeight="1" x14ac:dyDescent="0.15">
      <c r="A334" s="319"/>
      <c r="B334" s="320"/>
      <c r="C334" s="320"/>
      <c r="D334" s="320"/>
      <c r="E334" s="320"/>
      <c r="F334" s="321"/>
      <c r="G334" s="297" t="s">
        <v>218</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219</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576</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231</v>
      </c>
      <c r="AM360" s="267"/>
      <c r="AN360" s="267"/>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665</v>
      </c>
      <c r="D366" s="250"/>
      <c r="E366" s="250"/>
      <c r="F366" s="250"/>
      <c r="G366" s="250"/>
      <c r="H366" s="250"/>
      <c r="I366" s="250"/>
      <c r="J366" s="233">
        <v>1010001110829</v>
      </c>
      <c r="K366" s="234"/>
      <c r="L366" s="234"/>
      <c r="M366" s="234"/>
      <c r="N366" s="234"/>
      <c r="O366" s="234"/>
      <c r="P366" s="252" t="s">
        <v>666</v>
      </c>
      <c r="Q366" s="235"/>
      <c r="R366" s="235"/>
      <c r="S366" s="235"/>
      <c r="T366" s="235"/>
      <c r="U366" s="235"/>
      <c r="V366" s="235"/>
      <c r="W366" s="235"/>
      <c r="X366" s="235"/>
      <c r="Y366" s="236">
        <v>1.8</v>
      </c>
      <c r="Z366" s="237"/>
      <c r="AA366" s="237"/>
      <c r="AB366" s="238"/>
      <c r="AC366" s="222" t="s">
        <v>687</v>
      </c>
      <c r="AD366" s="223"/>
      <c r="AE366" s="223"/>
      <c r="AF366" s="223"/>
      <c r="AG366" s="223"/>
      <c r="AH366" s="253" t="s">
        <v>694</v>
      </c>
      <c r="AI366" s="254"/>
      <c r="AJ366" s="254"/>
      <c r="AK366" s="254"/>
      <c r="AL366" s="226" t="s">
        <v>694</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1" t="s">
        <v>665</v>
      </c>
      <c r="D367" s="250"/>
      <c r="E367" s="250"/>
      <c r="F367" s="250"/>
      <c r="G367" s="250"/>
      <c r="H367" s="250"/>
      <c r="I367" s="250"/>
      <c r="J367" s="233">
        <v>1010001110829</v>
      </c>
      <c r="K367" s="234"/>
      <c r="L367" s="234"/>
      <c r="M367" s="234"/>
      <c r="N367" s="234"/>
      <c r="O367" s="234"/>
      <c r="P367" s="252" t="s">
        <v>667</v>
      </c>
      <c r="Q367" s="235"/>
      <c r="R367" s="235"/>
      <c r="S367" s="235"/>
      <c r="T367" s="235"/>
      <c r="U367" s="235"/>
      <c r="V367" s="235"/>
      <c r="W367" s="235"/>
      <c r="X367" s="235"/>
      <c r="Y367" s="236">
        <v>0.4</v>
      </c>
      <c r="Z367" s="237"/>
      <c r="AA367" s="237"/>
      <c r="AB367" s="238"/>
      <c r="AC367" s="222" t="s">
        <v>257</v>
      </c>
      <c r="AD367" s="223"/>
      <c r="AE367" s="223"/>
      <c r="AF367" s="223"/>
      <c r="AG367" s="223"/>
      <c r="AH367" s="253" t="s">
        <v>694</v>
      </c>
      <c r="AI367" s="254"/>
      <c r="AJ367" s="254"/>
      <c r="AK367" s="254"/>
      <c r="AL367" s="226" t="s">
        <v>694</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1" t="s">
        <v>665</v>
      </c>
      <c r="D368" s="250"/>
      <c r="E368" s="250"/>
      <c r="F368" s="250"/>
      <c r="G368" s="250"/>
      <c r="H368" s="250"/>
      <c r="I368" s="250"/>
      <c r="J368" s="233">
        <v>1010001110829</v>
      </c>
      <c r="K368" s="234"/>
      <c r="L368" s="234"/>
      <c r="M368" s="234"/>
      <c r="N368" s="234"/>
      <c r="O368" s="234"/>
      <c r="P368" s="252" t="s">
        <v>668</v>
      </c>
      <c r="Q368" s="235"/>
      <c r="R368" s="235"/>
      <c r="S368" s="235"/>
      <c r="T368" s="235"/>
      <c r="U368" s="235"/>
      <c r="V368" s="235"/>
      <c r="W368" s="235"/>
      <c r="X368" s="235"/>
      <c r="Y368" s="236">
        <v>0.1</v>
      </c>
      <c r="Z368" s="237"/>
      <c r="AA368" s="237"/>
      <c r="AB368" s="238"/>
      <c r="AC368" s="260" t="s">
        <v>257</v>
      </c>
      <c r="AD368" s="261"/>
      <c r="AE368" s="261"/>
      <c r="AF368" s="261"/>
      <c r="AG368" s="262"/>
      <c r="AH368" s="253" t="s">
        <v>694</v>
      </c>
      <c r="AI368" s="254"/>
      <c r="AJ368" s="254"/>
      <c r="AK368" s="254"/>
      <c r="AL368" s="226" t="s">
        <v>694</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1" t="s">
        <v>670</v>
      </c>
      <c r="D369" s="250"/>
      <c r="E369" s="250"/>
      <c r="F369" s="250"/>
      <c r="G369" s="250"/>
      <c r="H369" s="250"/>
      <c r="I369" s="250"/>
      <c r="J369" s="233">
        <v>5010001002683</v>
      </c>
      <c r="K369" s="234"/>
      <c r="L369" s="234"/>
      <c r="M369" s="234"/>
      <c r="N369" s="234"/>
      <c r="O369" s="234"/>
      <c r="P369" s="252" t="s">
        <v>671</v>
      </c>
      <c r="Q369" s="235"/>
      <c r="R369" s="235"/>
      <c r="S369" s="235"/>
      <c r="T369" s="235"/>
      <c r="U369" s="235"/>
      <c r="V369" s="235"/>
      <c r="W369" s="235"/>
      <c r="X369" s="235"/>
      <c r="Y369" s="236">
        <v>0.6</v>
      </c>
      <c r="Z369" s="237"/>
      <c r="AA369" s="237"/>
      <c r="AB369" s="238"/>
      <c r="AC369" s="260" t="s">
        <v>257</v>
      </c>
      <c r="AD369" s="261"/>
      <c r="AE369" s="261"/>
      <c r="AF369" s="261"/>
      <c r="AG369" s="262"/>
      <c r="AH369" s="253" t="s">
        <v>694</v>
      </c>
      <c r="AI369" s="254"/>
      <c r="AJ369" s="254"/>
      <c r="AK369" s="254"/>
      <c r="AL369" s="226" t="s">
        <v>694</v>
      </c>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1" t="s">
        <v>670</v>
      </c>
      <c r="D370" s="250"/>
      <c r="E370" s="250"/>
      <c r="F370" s="250"/>
      <c r="G370" s="250"/>
      <c r="H370" s="250"/>
      <c r="I370" s="250"/>
      <c r="J370" s="233">
        <v>5010001002683</v>
      </c>
      <c r="K370" s="234"/>
      <c r="L370" s="234"/>
      <c r="M370" s="234"/>
      <c r="N370" s="234"/>
      <c r="O370" s="234"/>
      <c r="P370" s="252" t="s">
        <v>671</v>
      </c>
      <c r="Q370" s="235"/>
      <c r="R370" s="235"/>
      <c r="S370" s="235"/>
      <c r="T370" s="235"/>
      <c r="U370" s="235"/>
      <c r="V370" s="235"/>
      <c r="W370" s="235"/>
      <c r="X370" s="235"/>
      <c r="Y370" s="236">
        <v>0.3</v>
      </c>
      <c r="Z370" s="237"/>
      <c r="AA370" s="237"/>
      <c r="AB370" s="238"/>
      <c r="AC370" s="260" t="s">
        <v>257</v>
      </c>
      <c r="AD370" s="261"/>
      <c r="AE370" s="261"/>
      <c r="AF370" s="261"/>
      <c r="AG370" s="262"/>
      <c r="AH370" s="253" t="s">
        <v>694</v>
      </c>
      <c r="AI370" s="254"/>
      <c r="AJ370" s="254"/>
      <c r="AK370" s="254"/>
      <c r="AL370" s="226" t="s">
        <v>694</v>
      </c>
      <c r="AM370" s="227"/>
      <c r="AN370" s="227"/>
      <c r="AO370" s="228"/>
      <c r="AP370" s="229"/>
      <c r="AQ370" s="229"/>
      <c r="AR370" s="229"/>
      <c r="AS370" s="229"/>
      <c r="AT370" s="229"/>
      <c r="AU370" s="229"/>
      <c r="AV370" s="229"/>
      <c r="AW370" s="229"/>
      <c r="AX370" s="229"/>
      <c r="AY370">
        <f>COUNTA($C$370)</f>
        <v>1</v>
      </c>
    </row>
    <row r="371" spans="1:51" ht="30" customHeight="1" x14ac:dyDescent="0.15">
      <c r="A371" s="230">
        <v>6</v>
      </c>
      <c r="B371" s="230">
        <v>1</v>
      </c>
      <c r="C371" s="251" t="s">
        <v>670</v>
      </c>
      <c r="D371" s="250"/>
      <c r="E371" s="250"/>
      <c r="F371" s="250"/>
      <c r="G371" s="250"/>
      <c r="H371" s="250"/>
      <c r="I371" s="250"/>
      <c r="J371" s="233">
        <v>5010001002683</v>
      </c>
      <c r="K371" s="234"/>
      <c r="L371" s="234"/>
      <c r="M371" s="234"/>
      <c r="N371" s="234"/>
      <c r="O371" s="234"/>
      <c r="P371" s="252" t="s">
        <v>671</v>
      </c>
      <c r="Q371" s="235"/>
      <c r="R371" s="235"/>
      <c r="S371" s="235"/>
      <c r="T371" s="235"/>
      <c r="U371" s="235"/>
      <c r="V371" s="235"/>
      <c r="W371" s="235"/>
      <c r="X371" s="235"/>
      <c r="Y371" s="236">
        <v>0.2</v>
      </c>
      <c r="Z371" s="237"/>
      <c r="AA371" s="237"/>
      <c r="AB371" s="238"/>
      <c r="AC371" s="260" t="s">
        <v>257</v>
      </c>
      <c r="AD371" s="261"/>
      <c r="AE371" s="261"/>
      <c r="AF371" s="261"/>
      <c r="AG371" s="262"/>
      <c r="AH371" s="253" t="s">
        <v>694</v>
      </c>
      <c r="AI371" s="254"/>
      <c r="AJ371" s="254"/>
      <c r="AK371" s="254"/>
      <c r="AL371" s="226" t="s">
        <v>694</v>
      </c>
      <c r="AM371" s="227"/>
      <c r="AN371" s="227"/>
      <c r="AO371" s="228"/>
      <c r="AP371" s="229"/>
      <c r="AQ371" s="229"/>
      <c r="AR371" s="229"/>
      <c r="AS371" s="229"/>
      <c r="AT371" s="229"/>
      <c r="AU371" s="229"/>
      <c r="AV371" s="229"/>
      <c r="AW371" s="229"/>
      <c r="AX371" s="229"/>
      <c r="AY371">
        <f>COUNTA($C$371)</f>
        <v>1</v>
      </c>
    </row>
    <row r="372" spans="1:51" ht="30" customHeight="1" x14ac:dyDescent="0.15">
      <c r="A372" s="230">
        <v>7</v>
      </c>
      <c r="B372" s="230">
        <v>1</v>
      </c>
      <c r="C372" s="251" t="s">
        <v>672</v>
      </c>
      <c r="D372" s="250"/>
      <c r="E372" s="250"/>
      <c r="F372" s="250"/>
      <c r="G372" s="250"/>
      <c r="H372" s="250"/>
      <c r="I372" s="250"/>
      <c r="J372" s="233">
        <v>5011101016383</v>
      </c>
      <c r="K372" s="234"/>
      <c r="L372" s="234"/>
      <c r="M372" s="234"/>
      <c r="N372" s="234"/>
      <c r="O372" s="234"/>
      <c r="P372" s="252" t="s">
        <v>673</v>
      </c>
      <c r="Q372" s="235"/>
      <c r="R372" s="235"/>
      <c r="S372" s="235"/>
      <c r="T372" s="235"/>
      <c r="U372" s="235"/>
      <c r="V372" s="235"/>
      <c r="W372" s="235"/>
      <c r="X372" s="235"/>
      <c r="Y372" s="236">
        <v>0.9</v>
      </c>
      <c r="Z372" s="237"/>
      <c r="AA372" s="237"/>
      <c r="AB372" s="238"/>
      <c r="AC372" s="260" t="s">
        <v>257</v>
      </c>
      <c r="AD372" s="261"/>
      <c r="AE372" s="261"/>
      <c r="AF372" s="261"/>
      <c r="AG372" s="262"/>
      <c r="AH372" s="253" t="s">
        <v>694</v>
      </c>
      <c r="AI372" s="254"/>
      <c r="AJ372" s="254"/>
      <c r="AK372" s="254"/>
      <c r="AL372" s="226" t="s">
        <v>694</v>
      </c>
      <c r="AM372" s="227"/>
      <c r="AN372" s="227"/>
      <c r="AO372" s="228"/>
      <c r="AP372" s="229"/>
      <c r="AQ372" s="229"/>
      <c r="AR372" s="229"/>
      <c r="AS372" s="229"/>
      <c r="AT372" s="229"/>
      <c r="AU372" s="229"/>
      <c r="AV372" s="229"/>
      <c r="AW372" s="229"/>
      <c r="AX372" s="229"/>
      <c r="AY372">
        <f>COUNTA($C$372)</f>
        <v>1</v>
      </c>
    </row>
    <row r="373" spans="1:51" ht="30" customHeight="1" x14ac:dyDescent="0.15">
      <c r="A373" s="230">
        <v>8</v>
      </c>
      <c r="B373" s="230">
        <v>1</v>
      </c>
      <c r="C373" s="251" t="s">
        <v>674</v>
      </c>
      <c r="D373" s="250"/>
      <c r="E373" s="250"/>
      <c r="F373" s="250"/>
      <c r="G373" s="250"/>
      <c r="H373" s="250"/>
      <c r="I373" s="250"/>
      <c r="J373" s="233">
        <v>8120901022809</v>
      </c>
      <c r="K373" s="234"/>
      <c r="L373" s="234"/>
      <c r="M373" s="234"/>
      <c r="N373" s="234"/>
      <c r="O373" s="234"/>
      <c r="P373" s="252" t="s">
        <v>675</v>
      </c>
      <c r="Q373" s="235"/>
      <c r="R373" s="235"/>
      <c r="S373" s="235"/>
      <c r="T373" s="235"/>
      <c r="U373" s="235"/>
      <c r="V373" s="235"/>
      <c r="W373" s="235"/>
      <c r="X373" s="235"/>
      <c r="Y373" s="236">
        <v>0.8</v>
      </c>
      <c r="Z373" s="237"/>
      <c r="AA373" s="237"/>
      <c r="AB373" s="238"/>
      <c r="AC373" s="260" t="s">
        <v>257</v>
      </c>
      <c r="AD373" s="261"/>
      <c r="AE373" s="261"/>
      <c r="AF373" s="261"/>
      <c r="AG373" s="262"/>
      <c r="AH373" s="253" t="s">
        <v>694</v>
      </c>
      <c r="AI373" s="254"/>
      <c r="AJ373" s="254"/>
      <c r="AK373" s="254"/>
      <c r="AL373" s="226" t="s">
        <v>694</v>
      </c>
      <c r="AM373" s="227"/>
      <c r="AN373" s="227"/>
      <c r="AO373" s="228"/>
      <c r="AP373" s="229"/>
      <c r="AQ373" s="229"/>
      <c r="AR373" s="229"/>
      <c r="AS373" s="229"/>
      <c r="AT373" s="229"/>
      <c r="AU373" s="229"/>
      <c r="AV373" s="229"/>
      <c r="AW373" s="229"/>
      <c r="AX373" s="229"/>
      <c r="AY373">
        <f>COUNTA($C$373)</f>
        <v>1</v>
      </c>
    </row>
    <row r="374" spans="1:51" ht="30" customHeight="1" x14ac:dyDescent="0.15">
      <c r="A374" s="230">
        <v>9</v>
      </c>
      <c r="B374" s="230">
        <v>1</v>
      </c>
      <c r="C374" s="251" t="s">
        <v>676</v>
      </c>
      <c r="D374" s="250"/>
      <c r="E374" s="250"/>
      <c r="F374" s="250"/>
      <c r="G374" s="250"/>
      <c r="H374" s="250"/>
      <c r="I374" s="250"/>
      <c r="J374" s="233">
        <v>6013301013580</v>
      </c>
      <c r="K374" s="234"/>
      <c r="L374" s="234"/>
      <c r="M374" s="234"/>
      <c r="N374" s="234"/>
      <c r="O374" s="234"/>
      <c r="P374" s="252" t="s">
        <v>667</v>
      </c>
      <c r="Q374" s="235"/>
      <c r="R374" s="235"/>
      <c r="S374" s="235"/>
      <c r="T374" s="235"/>
      <c r="U374" s="235"/>
      <c r="V374" s="235"/>
      <c r="W374" s="235"/>
      <c r="X374" s="235"/>
      <c r="Y374" s="236">
        <v>0.7</v>
      </c>
      <c r="Z374" s="237"/>
      <c r="AA374" s="237"/>
      <c r="AB374" s="238"/>
      <c r="AC374" s="260" t="s">
        <v>257</v>
      </c>
      <c r="AD374" s="261"/>
      <c r="AE374" s="261"/>
      <c r="AF374" s="261"/>
      <c r="AG374" s="262"/>
      <c r="AH374" s="253" t="s">
        <v>694</v>
      </c>
      <c r="AI374" s="254"/>
      <c r="AJ374" s="254"/>
      <c r="AK374" s="254"/>
      <c r="AL374" s="226" t="s">
        <v>694</v>
      </c>
      <c r="AM374" s="227"/>
      <c r="AN374" s="227"/>
      <c r="AO374" s="228"/>
      <c r="AP374" s="229"/>
      <c r="AQ374" s="229"/>
      <c r="AR374" s="229"/>
      <c r="AS374" s="229"/>
      <c r="AT374" s="229"/>
      <c r="AU374" s="229"/>
      <c r="AV374" s="229"/>
      <c r="AW374" s="229"/>
      <c r="AX374" s="229"/>
      <c r="AY374">
        <f>COUNTA($C$374)</f>
        <v>1</v>
      </c>
    </row>
    <row r="375" spans="1:51" ht="30" customHeight="1" x14ac:dyDescent="0.15">
      <c r="A375" s="230">
        <v>10</v>
      </c>
      <c r="B375" s="230">
        <v>1</v>
      </c>
      <c r="C375" s="251" t="s">
        <v>677</v>
      </c>
      <c r="D375" s="250"/>
      <c r="E375" s="250"/>
      <c r="F375" s="250"/>
      <c r="G375" s="250"/>
      <c r="H375" s="250"/>
      <c r="I375" s="250"/>
      <c r="J375" s="233">
        <v>5010001044528</v>
      </c>
      <c r="K375" s="234"/>
      <c r="L375" s="234"/>
      <c r="M375" s="234"/>
      <c r="N375" s="234"/>
      <c r="O375" s="234"/>
      <c r="P375" s="252" t="s">
        <v>682</v>
      </c>
      <c r="Q375" s="235"/>
      <c r="R375" s="235"/>
      <c r="S375" s="235"/>
      <c r="T375" s="235"/>
      <c r="U375" s="235"/>
      <c r="V375" s="235"/>
      <c r="W375" s="235"/>
      <c r="X375" s="235"/>
      <c r="Y375" s="236">
        <v>0.5</v>
      </c>
      <c r="Z375" s="237"/>
      <c r="AA375" s="237"/>
      <c r="AB375" s="238"/>
      <c r="AC375" s="260" t="s">
        <v>257</v>
      </c>
      <c r="AD375" s="261"/>
      <c r="AE375" s="261"/>
      <c r="AF375" s="261"/>
      <c r="AG375" s="262"/>
      <c r="AH375" s="253" t="s">
        <v>694</v>
      </c>
      <c r="AI375" s="254"/>
      <c r="AJ375" s="254"/>
      <c r="AK375" s="254"/>
      <c r="AL375" s="226" t="s">
        <v>694</v>
      </c>
      <c r="AM375" s="227"/>
      <c r="AN375" s="227"/>
      <c r="AO375" s="228"/>
      <c r="AP375" s="229"/>
      <c r="AQ375" s="229"/>
      <c r="AR375" s="229"/>
      <c r="AS375" s="229"/>
      <c r="AT375" s="229"/>
      <c r="AU375" s="229"/>
      <c r="AV375" s="229"/>
      <c r="AW375" s="229"/>
      <c r="AX375" s="229"/>
      <c r="AY375">
        <f>COUNTA($C$375)</f>
        <v>1</v>
      </c>
    </row>
    <row r="376" spans="1:51" ht="30" customHeight="1" x14ac:dyDescent="0.15">
      <c r="A376" s="230">
        <v>11</v>
      </c>
      <c r="B376" s="230">
        <v>1</v>
      </c>
      <c r="C376" s="251" t="s">
        <v>677</v>
      </c>
      <c r="D376" s="250"/>
      <c r="E376" s="250"/>
      <c r="F376" s="250"/>
      <c r="G376" s="250"/>
      <c r="H376" s="250"/>
      <c r="I376" s="250"/>
      <c r="J376" s="233">
        <v>5010001044528</v>
      </c>
      <c r="K376" s="234"/>
      <c r="L376" s="234"/>
      <c r="M376" s="234"/>
      <c r="N376" s="234"/>
      <c r="O376" s="234"/>
      <c r="P376" s="252" t="s">
        <v>681</v>
      </c>
      <c r="Q376" s="235"/>
      <c r="R376" s="235"/>
      <c r="S376" s="235"/>
      <c r="T376" s="235"/>
      <c r="U376" s="235"/>
      <c r="V376" s="235"/>
      <c r="W376" s="235"/>
      <c r="X376" s="235"/>
      <c r="Y376" s="236">
        <v>0.2</v>
      </c>
      <c r="Z376" s="237"/>
      <c r="AA376" s="237"/>
      <c r="AB376" s="238"/>
      <c r="AC376" s="260" t="s">
        <v>257</v>
      </c>
      <c r="AD376" s="261"/>
      <c r="AE376" s="261"/>
      <c r="AF376" s="261"/>
      <c r="AG376" s="262"/>
      <c r="AH376" s="253" t="s">
        <v>694</v>
      </c>
      <c r="AI376" s="254"/>
      <c r="AJ376" s="254"/>
      <c r="AK376" s="254"/>
      <c r="AL376" s="226" t="s">
        <v>694</v>
      </c>
      <c r="AM376" s="227"/>
      <c r="AN376" s="227"/>
      <c r="AO376" s="228"/>
      <c r="AP376" s="229"/>
      <c r="AQ376" s="229"/>
      <c r="AR376" s="229"/>
      <c r="AS376" s="229"/>
      <c r="AT376" s="229"/>
      <c r="AU376" s="229"/>
      <c r="AV376" s="229"/>
      <c r="AW376" s="229"/>
      <c r="AX376" s="229"/>
      <c r="AY376">
        <f>COUNTA($C$376)</f>
        <v>1</v>
      </c>
    </row>
    <row r="377" spans="1:51" ht="30" customHeight="1" x14ac:dyDescent="0.15">
      <c r="A377" s="230">
        <v>12</v>
      </c>
      <c r="B377" s="230">
        <v>1</v>
      </c>
      <c r="C377" s="251" t="s">
        <v>678</v>
      </c>
      <c r="D377" s="250"/>
      <c r="E377" s="250"/>
      <c r="F377" s="250"/>
      <c r="G377" s="250"/>
      <c r="H377" s="250"/>
      <c r="I377" s="250"/>
      <c r="J377" s="233">
        <v>1010401011569</v>
      </c>
      <c r="K377" s="234"/>
      <c r="L377" s="234"/>
      <c r="M377" s="234"/>
      <c r="N377" s="234"/>
      <c r="O377" s="234"/>
      <c r="P377" s="252" t="s">
        <v>683</v>
      </c>
      <c r="Q377" s="235"/>
      <c r="R377" s="235"/>
      <c r="S377" s="235"/>
      <c r="T377" s="235"/>
      <c r="U377" s="235"/>
      <c r="V377" s="235"/>
      <c r="W377" s="235"/>
      <c r="X377" s="235"/>
      <c r="Y377" s="236">
        <v>0.7</v>
      </c>
      <c r="Z377" s="237"/>
      <c r="AA377" s="237"/>
      <c r="AB377" s="238"/>
      <c r="AC377" s="260" t="s">
        <v>257</v>
      </c>
      <c r="AD377" s="261"/>
      <c r="AE377" s="261"/>
      <c r="AF377" s="261"/>
      <c r="AG377" s="262"/>
      <c r="AH377" s="253" t="s">
        <v>694</v>
      </c>
      <c r="AI377" s="254"/>
      <c r="AJ377" s="254"/>
      <c r="AK377" s="254"/>
      <c r="AL377" s="226" t="s">
        <v>694</v>
      </c>
      <c r="AM377" s="227"/>
      <c r="AN377" s="227"/>
      <c r="AO377" s="228"/>
      <c r="AP377" s="229"/>
      <c r="AQ377" s="229"/>
      <c r="AR377" s="229"/>
      <c r="AS377" s="229"/>
      <c r="AT377" s="229"/>
      <c r="AU377" s="229"/>
      <c r="AV377" s="229"/>
      <c r="AW377" s="229"/>
      <c r="AX377" s="229"/>
      <c r="AY377">
        <f>COUNTA($C$377)</f>
        <v>1</v>
      </c>
    </row>
    <row r="378" spans="1:51" ht="30" customHeight="1" x14ac:dyDescent="0.15">
      <c r="A378" s="230">
        <v>13</v>
      </c>
      <c r="B378" s="230">
        <v>1</v>
      </c>
      <c r="C378" s="251" t="s">
        <v>709</v>
      </c>
      <c r="D378" s="250"/>
      <c r="E378" s="250"/>
      <c r="F378" s="250"/>
      <c r="G378" s="250"/>
      <c r="H378" s="250"/>
      <c r="I378" s="250"/>
      <c r="J378" s="233">
        <v>9010001089833</v>
      </c>
      <c r="K378" s="234"/>
      <c r="L378" s="234"/>
      <c r="M378" s="234"/>
      <c r="N378" s="234"/>
      <c r="O378" s="234"/>
      <c r="P378" s="252" t="s">
        <v>684</v>
      </c>
      <c r="Q378" s="235"/>
      <c r="R378" s="235"/>
      <c r="S378" s="235"/>
      <c r="T378" s="235"/>
      <c r="U378" s="235"/>
      <c r="V378" s="235"/>
      <c r="W378" s="235"/>
      <c r="X378" s="235"/>
      <c r="Y378" s="236">
        <v>0.6</v>
      </c>
      <c r="Z378" s="237"/>
      <c r="AA378" s="237"/>
      <c r="AB378" s="238"/>
      <c r="AC378" s="260" t="s">
        <v>257</v>
      </c>
      <c r="AD378" s="261"/>
      <c r="AE378" s="261"/>
      <c r="AF378" s="261"/>
      <c r="AG378" s="262"/>
      <c r="AH378" s="253" t="s">
        <v>694</v>
      </c>
      <c r="AI378" s="254"/>
      <c r="AJ378" s="254"/>
      <c r="AK378" s="254"/>
      <c r="AL378" s="226" t="s">
        <v>694</v>
      </c>
      <c r="AM378" s="227"/>
      <c r="AN378" s="227"/>
      <c r="AO378" s="228"/>
      <c r="AP378" s="229"/>
      <c r="AQ378" s="229"/>
      <c r="AR378" s="229"/>
      <c r="AS378" s="229"/>
      <c r="AT378" s="229"/>
      <c r="AU378" s="229"/>
      <c r="AV378" s="229"/>
      <c r="AW378" s="229"/>
      <c r="AX378" s="229"/>
      <c r="AY378">
        <f>COUNTA($C$378)</f>
        <v>1</v>
      </c>
    </row>
    <row r="379" spans="1:51" ht="30" customHeight="1" x14ac:dyDescent="0.15">
      <c r="A379" s="230">
        <v>14</v>
      </c>
      <c r="B379" s="230">
        <v>1</v>
      </c>
      <c r="C379" s="251" t="s">
        <v>679</v>
      </c>
      <c r="D379" s="250"/>
      <c r="E379" s="250"/>
      <c r="F379" s="250"/>
      <c r="G379" s="250"/>
      <c r="H379" s="250"/>
      <c r="I379" s="250"/>
      <c r="J379" s="233">
        <v>9010001134416</v>
      </c>
      <c r="K379" s="234"/>
      <c r="L379" s="234"/>
      <c r="M379" s="234"/>
      <c r="N379" s="234"/>
      <c r="O379" s="234"/>
      <c r="P379" s="252" t="s">
        <v>685</v>
      </c>
      <c r="Q379" s="235"/>
      <c r="R379" s="235"/>
      <c r="S379" s="235"/>
      <c r="T379" s="235"/>
      <c r="U379" s="235"/>
      <c r="V379" s="235"/>
      <c r="W379" s="235"/>
      <c r="X379" s="235"/>
      <c r="Y379" s="236">
        <v>0.5</v>
      </c>
      <c r="Z379" s="237"/>
      <c r="AA379" s="237"/>
      <c r="AB379" s="238"/>
      <c r="AC379" s="260" t="s">
        <v>257</v>
      </c>
      <c r="AD379" s="261"/>
      <c r="AE379" s="261"/>
      <c r="AF379" s="261"/>
      <c r="AG379" s="262"/>
      <c r="AH379" s="253" t="s">
        <v>694</v>
      </c>
      <c r="AI379" s="254"/>
      <c r="AJ379" s="254"/>
      <c r="AK379" s="254"/>
      <c r="AL379" s="226" t="s">
        <v>694</v>
      </c>
      <c r="AM379" s="227"/>
      <c r="AN379" s="227"/>
      <c r="AO379" s="228"/>
      <c r="AP379" s="229"/>
      <c r="AQ379" s="229"/>
      <c r="AR379" s="229"/>
      <c r="AS379" s="229"/>
      <c r="AT379" s="229"/>
      <c r="AU379" s="229"/>
      <c r="AV379" s="229"/>
      <c r="AW379" s="229"/>
      <c r="AX379" s="229"/>
      <c r="AY379">
        <f>COUNTA($C$379)</f>
        <v>1</v>
      </c>
    </row>
    <row r="380" spans="1:51" ht="30" customHeight="1" x14ac:dyDescent="0.15">
      <c r="A380" s="230">
        <v>15</v>
      </c>
      <c r="B380" s="230">
        <v>1</v>
      </c>
      <c r="C380" s="251" t="s">
        <v>680</v>
      </c>
      <c r="D380" s="250"/>
      <c r="E380" s="250"/>
      <c r="F380" s="250"/>
      <c r="G380" s="250"/>
      <c r="H380" s="250"/>
      <c r="I380" s="250"/>
      <c r="J380" s="233">
        <v>5010005003570</v>
      </c>
      <c r="K380" s="234"/>
      <c r="L380" s="234"/>
      <c r="M380" s="234"/>
      <c r="N380" s="234"/>
      <c r="O380" s="234"/>
      <c r="P380" s="252" t="s">
        <v>686</v>
      </c>
      <c r="Q380" s="235"/>
      <c r="R380" s="235"/>
      <c r="S380" s="235"/>
      <c r="T380" s="235"/>
      <c r="U380" s="235"/>
      <c r="V380" s="235"/>
      <c r="W380" s="235"/>
      <c r="X380" s="235"/>
      <c r="Y380" s="236">
        <v>0.4</v>
      </c>
      <c r="Z380" s="237"/>
      <c r="AA380" s="237"/>
      <c r="AB380" s="238"/>
      <c r="AC380" s="260" t="s">
        <v>257</v>
      </c>
      <c r="AD380" s="261"/>
      <c r="AE380" s="261"/>
      <c r="AF380" s="261"/>
      <c r="AG380" s="262"/>
      <c r="AH380" s="253" t="s">
        <v>694</v>
      </c>
      <c r="AI380" s="254"/>
      <c r="AJ380" s="254"/>
      <c r="AK380" s="254"/>
      <c r="AL380" s="226" t="s">
        <v>694</v>
      </c>
      <c r="AM380" s="227"/>
      <c r="AN380" s="227"/>
      <c r="AO380" s="228"/>
      <c r="AP380" s="229"/>
      <c r="AQ380" s="229"/>
      <c r="AR380" s="229"/>
      <c r="AS380" s="229"/>
      <c r="AT380" s="229"/>
      <c r="AU380" s="229"/>
      <c r="AV380" s="229"/>
      <c r="AW380" s="229"/>
      <c r="AX380" s="229"/>
      <c r="AY380">
        <f>COUNTA($C$380)</f>
        <v>1</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688</v>
      </c>
      <c r="D399" s="250"/>
      <c r="E399" s="250"/>
      <c r="F399" s="250"/>
      <c r="G399" s="250"/>
      <c r="H399" s="250"/>
      <c r="I399" s="250"/>
      <c r="J399" s="233">
        <v>1010001112577</v>
      </c>
      <c r="K399" s="234"/>
      <c r="L399" s="234"/>
      <c r="M399" s="234"/>
      <c r="N399" s="234"/>
      <c r="O399" s="234"/>
      <c r="P399" s="252" t="s">
        <v>662</v>
      </c>
      <c r="Q399" s="235"/>
      <c r="R399" s="235"/>
      <c r="S399" s="235"/>
      <c r="T399" s="235"/>
      <c r="U399" s="235"/>
      <c r="V399" s="235"/>
      <c r="W399" s="235"/>
      <c r="X399" s="235"/>
      <c r="Y399" s="236">
        <v>2</v>
      </c>
      <c r="Z399" s="237"/>
      <c r="AA399" s="237"/>
      <c r="AB399" s="238"/>
      <c r="AC399" s="222" t="s">
        <v>75</v>
      </c>
      <c r="AD399" s="223"/>
      <c r="AE399" s="223"/>
      <c r="AF399" s="223"/>
      <c r="AG399" s="223"/>
      <c r="AH399" s="253" t="s">
        <v>694</v>
      </c>
      <c r="AI399" s="254"/>
      <c r="AJ399" s="254"/>
      <c r="AK399" s="254"/>
      <c r="AL399" s="226" t="s">
        <v>694</v>
      </c>
      <c r="AM399" s="227"/>
      <c r="AN399" s="227"/>
      <c r="AO399" s="228"/>
      <c r="AP399" s="229"/>
      <c r="AQ399" s="229"/>
      <c r="AR399" s="229"/>
      <c r="AS399" s="229"/>
      <c r="AT399" s="229"/>
      <c r="AU399" s="229"/>
      <c r="AV399" s="229"/>
      <c r="AW399" s="229"/>
      <c r="AX399" s="229"/>
      <c r="AY399">
        <f>$AY$396</f>
        <v>1</v>
      </c>
    </row>
    <row r="400" spans="1:51" ht="40.5" customHeight="1" x14ac:dyDescent="0.15">
      <c r="A400" s="230">
        <v>2</v>
      </c>
      <c r="B400" s="230">
        <v>1</v>
      </c>
      <c r="C400" s="251" t="s">
        <v>720</v>
      </c>
      <c r="D400" s="250"/>
      <c r="E400" s="250"/>
      <c r="F400" s="250"/>
      <c r="G400" s="250"/>
      <c r="H400" s="250"/>
      <c r="I400" s="250"/>
      <c r="J400" s="233">
        <v>7010001064648</v>
      </c>
      <c r="K400" s="234"/>
      <c r="L400" s="234"/>
      <c r="M400" s="234"/>
      <c r="N400" s="234"/>
      <c r="O400" s="234"/>
      <c r="P400" s="235" t="s">
        <v>691</v>
      </c>
      <c r="Q400" s="235"/>
      <c r="R400" s="235"/>
      <c r="S400" s="235"/>
      <c r="T400" s="235"/>
      <c r="U400" s="235"/>
      <c r="V400" s="235"/>
      <c r="W400" s="235"/>
      <c r="X400" s="235"/>
      <c r="Y400" s="236">
        <v>1.2</v>
      </c>
      <c r="Z400" s="237"/>
      <c r="AA400" s="237"/>
      <c r="AB400" s="238"/>
      <c r="AC400" s="222" t="s">
        <v>75</v>
      </c>
      <c r="AD400" s="223"/>
      <c r="AE400" s="223"/>
      <c r="AF400" s="223"/>
      <c r="AG400" s="223"/>
      <c r="AH400" s="253" t="s">
        <v>694</v>
      </c>
      <c r="AI400" s="254"/>
      <c r="AJ400" s="254"/>
      <c r="AK400" s="254"/>
      <c r="AL400" s="226" t="s">
        <v>694</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1" t="s">
        <v>689</v>
      </c>
      <c r="D401" s="250"/>
      <c r="E401" s="250"/>
      <c r="F401" s="250"/>
      <c r="G401" s="250"/>
      <c r="H401" s="250"/>
      <c r="I401" s="250"/>
      <c r="J401" s="233">
        <v>7120001077523</v>
      </c>
      <c r="K401" s="234"/>
      <c r="L401" s="234"/>
      <c r="M401" s="234"/>
      <c r="N401" s="234"/>
      <c r="O401" s="234"/>
      <c r="P401" s="235" t="s">
        <v>691</v>
      </c>
      <c r="Q401" s="235"/>
      <c r="R401" s="235"/>
      <c r="S401" s="235"/>
      <c r="T401" s="235"/>
      <c r="U401" s="235"/>
      <c r="V401" s="235"/>
      <c r="W401" s="235"/>
      <c r="X401" s="235"/>
      <c r="Y401" s="236">
        <v>0.3</v>
      </c>
      <c r="Z401" s="237"/>
      <c r="AA401" s="237"/>
      <c r="AB401" s="238"/>
      <c r="AC401" s="222" t="s">
        <v>75</v>
      </c>
      <c r="AD401" s="223"/>
      <c r="AE401" s="223"/>
      <c r="AF401" s="223"/>
      <c r="AG401" s="223"/>
      <c r="AH401" s="253" t="s">
        <v>694</v>
      </c>
      <c r="AI401" s="254"/>
      <c r="AJ401" s="254"/>
      <c r="AK401" s="254"/>
      <c r="AL401" s="226" t="s">
        <v>694</v>
      </c>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1" t="s">
        <v>690</v>
      </c>
      <c r="D402" s="250"/>
      <c r="E402" s="250"/>
      <c r="F402" s="250"/>
      <c r="G402" s="250"/>
      <c r="H402" s="250"/>
      <c r="I402" s="250"/>
      <c r="J402" s="233">
        <v>8011101028104</v>
      </c>
      <c r="K402" s="234"/>
      <c r="L402" s="234"/>
      <c r="M402" s="234"/>
      <c r="N402" s="234"/>
      <c r="O402" s="234"/>
      <c r="P402" s="235" t="s">
        <v>691</v>
      </c>
      <c r="Q402" s="235"/>
      <c r="R402" s="235"/>
      <c r="S402" s="235"/>
      <c r="T402" s="235"/>
      <c r="U402" s="235"/>
      <c r="V402" s="235"/>
      <c r="W402" s="235"/>
      <c r="X402" s="235"/>
      <c r="Y402" s="236">
        <v>0.2</v>
      </c>
      <c r="Z402" s="237"/>
      <c r="AA402" s="237"/>
      <c r="AB402" s="238"/>
      <c r="AC402" s="222" t="s">
        <v>75</v>
      </c>
      <c r="AD402" s="223"/>
      <c r="AE402" s="223"/>
      <c r="AF402" s="223"/>
      <c r="AG402" s="223"/>
      <c r="AH402" s="253" t="s">
        <v>694</v>
      </c>
      <c r="AI402" s="254"/>
      <c r="AJ402" s="254"/>
      <c r="AK402" s="254"/>
      <c r="AL402" s="226" t="s">
        <v>694</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1" t="s">
        <v>693</v>
      </c>
      <c r="D403" s="250"/>
      <c r="E403" s="250"/>
      <c r="F403" s="250"/>
      <c r="G403" s="250"/>
      <c r="H403" s="250"/>
      <c r="I403" s="250"/>
      <c r="J403" s="233">
        <v>1010001092605</v>
      </c>
      <c r="K403" s="234"/>
      <c r="L403" s="234"/>
      <c r="M403" s="234"/>
      <c r="N403" s="234"/>
      <c r="O403" s="234"/>
      <c r="P403" s="235" t="s">
        <v>692</v>
      </c>
      <c r="Q403" s="235"/>
      <c r="R403" s="235"/>
      <c r="S403" s="235"/>
      <c r="T403" s="235"/>
      <c r="U403" s="235"/>
      <c r="V403" s="235"/>
      <c r="W403" s="235"/>
      <c r="X403" s="235"/>
      <c r="Y403" s="236">
        <v>0.1</v>
      </c>
      <c r="Z403" s="237"/>
      <c r="AA403" s="237"/>
      <c r="AB403" s="238"/>
      <c r="AC403" s="222" t="s">
        <v>75</v>
      </c>
      <c r="AD403" s="223"/>
      <c r="AE403" s="223"/>
      <c r="AF403" s="223"/>
      <c r="AG403" s="223"/>
      <c r="AH403" s="253" t="s">
        <v>694</v>
      </c>
      <c r="AI403" s="254"/>
      <c r="AJ403" s="254"/>
      <c r="AK403" s="254"/>
      <c r="AL403" s="226" t="s">
        <v>694</v>
      </c>
      <c r="AM403" s="227"/>
      <c r="AN403" s="227"/>
      <c r="AO403" s="228"/>
      <c r="AP403" s="229"/>
      <c r="AQ403" s="229"/>
      <c r="AR403" s="229"/>
      <c r="AS403" s="229"/>
      <c r="AT403" s="229"/>
      <c r="AU403" s="229"/>
      <c r="AV403" s="229"/>
      <c r="AW403" s="229"/>
      <c r="AX403" s="229"/>
      <c r="AY403">
        <f>COUNTA($C$403)</f>
        <v>1</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0" t="s">
        <v>695</v>
      </c>
      <c r="D432" s="250"/>
      <c r="E432" s="250"/>
      <c r="F432" s="250"/>
      <c r="G432" s="250"/>
      <c r="H432" s="250"/>
      <c r="I432" s="250"/>
      <c r="J432" s="233">
        <v>4120001117488</v>
      </c>
      <c r="K432" s="234"/>
      <c r="L432" s="234"/>
      <c r="M432" s="234"/>
      <c r="N432" s="234"/>
      <c r="O432" s="234"/>
      <c r="P432" s="252" t="s">
        <v>703</v>
      </c>
      <c r="Q432" s="235"/>
      <c r="R432" s="235"/>
      <c r="S432" s="235"/>
      <c r="T432" s="235"/>
      <c r="U432" s="235"/>
      <c r="V432" s="235"/>
      <c r="W432" s="235"/>
      <c r="X432" s="235"/>
      <c r="Y432" s="236">
        <v>0.2</v>
      </c>
      <c r="Z432" s="237"/>
      <c r="AA432" s="237"/>
      <c r="AB432" s="238"/>
      <c r="AC432" s="222" t="s">
        <v>257</v>
      </c>
      <c r="AD432" s="223"/>
      <c r="AE432" s="223"/>
      <c r="AF432" s="223"/>
      <c r="AG432" s="223"/>
      <c r="AH432" s="253" t="s">
        <v>694</v>
      </c>
      <c r="AI432" s="254"/>
      <c r="AJ432" s="254"/>
      <c r="AK432" s="254"/>
      <c r="AL432" s="226" t="s">
        <v>694</v>
      </c>
      <c r="AM432" s="227"/>
      <c r="AN432" s="227"/>
      <c r="AO432" s="228"/>
      <c r="AP432" s="229"/>
      <c r="AQ432" s="229"/>
      <c r="AR432" s="229"/>
      <c r="AS432" s="229"/>
      <c r="AT432" s="229"/>
      <c r="AU432" s="229"/>
      <c r="AV432" s="229"/>
      <c r="AW432" s="229"/>
      <c r="AX432" s="229"/>
      <c r="AY432">
        <f>$AY$429</f>
        <v>1</v>
      </c>
    </row>
    <row r="433" spans="1:51" ht="30" customHeight="1" x14ac:dyDescent="0.15">
      <c r="A433" s="230">
        <v>2</v>
      </c>
      <c r="B433" s="230">
        <v>1</v>
      </c>
      <c r="C433" s="251" t="s">
        <v>696</v>
      </c>
      <c r="D433" s="250"/>
      <c r="E433" s="250"/>
      <c r="F433" s="250"/>
      <c r="G433" s="250"/>
      <c r="H433" s="250"/>
      <c r="I433" s="250"/>
      <c r="J433" s="233">
        <v>9050001026329</v>
      </c>
      <c r="K433" s="234"/>
      <c r="L433" s="234"/>
      <c r="M433" s="234"/>
      <c r="N433" s="234"/>
      <c r="O433" s="234"/>
      <c r="P433" s="252" t="s">
        <v>704</v>
      </c>
      <c r="Q433" s="235"/>
      <c r="R433" s="235"/>
      <c r="S433" s="235"/>
      <c r="T433" s="235"/>
      <c r="U433" s="235"/>
      <c r="V433" s="235"/>
      <c r="W433" s="235"/>
      <c r="X433" s="235"/>
      <c r="Y433" s="236">
        <v>0.2</v>
      </c>
      <c r="Z433" s="237"/>
      <c r="AA433" s="237"/>
      <c r="AB433" s="238"/>
      <c r="AC433" s="222" t="s">
        <v>257</v>
      </c>
      <c r="AD433" s="223"/>
      <c r="AE433" s="223"/>
      <c r="AF433" s="223"/>
      <c r="AG433" s="223"/>
      <c r="AH433" s="253" t="s">
        <v>694</v>
      </c>
      <c r="AI433" s="254"/>
      <c r="AJ433" s="254"/>
      <c r="AK433" s="254"/>
      <c r="AL433" s="226" t="s">
        <v>694</v>
      </c>
      <c r="AM433" s="227"/>
      <c r="AN433" s="227"/>
      <c r="AO433" s="228"/>
      <c r="AP433" s="229"/>
      <c r="AQ433" s="229"/>
      <c r="AR433" s="229"/>
      <c r="AS433" s="229"/>
      <c r="AT433" s="229"/>
      <c r="AU433" s="229"/>
      <c r="AV433" s="229"/>
      <c r="AW433" s="229"/>
      <c r="AX433" s="229"/>
      <c r="AY433">
        <f>COUNTA($C$433)</f>
        <v>1</v>
      </c>
    </row>
    <row r="434" spans="1:51" ht="30" customHeight="1" x14ac:dyDescent="0.15">
      <c r="A434" s="230">
        <v>3</v>
      </c>
      <c r="B434" s="230">
        <v>1</v>
      </c>
      <c r="C434" s="251" t="s">
        <v>697</v>
      </c>
      <c r="D434" s="250"/>
      <c r="E434" s="250"/>
      <c r="F434" s="250"/>
      <c r="G434" s="250"/>
      <c r="H434" s="250"/>
      <c r="I434" s="250"/>
      <c r="J434" s="233">
        <v>1010401011569</v>
      </c>
      <c r="K434" s="234"/>
      <c r="L434" s="234"/>
      <c r="M434" s="234"/>
      <c r="N434" s="234"/>
      <c r="O434" s="234"/>
      <c r="P434" s="252" t="s">
        <v>704</v>
      </c>
      <c r="Q434" s="235"/>
      <c r="R434" s="235"/>
      <c r="S434" s="235"/>
      <c r="T434" s="235"/>
      <c r="U434" s="235"/>
      <c r="V434" s="235"/>
      <c r="W434" s="235"/>
      <c r="X434" s="235"/>
      <c r="Y434" s="236">
        <v>0.1</v>
      </c>
      <c r="Z434" s="237"/>
      <c r="AA434" s="237"/>
      <c r="AB434" s="238"/>
      <c r="AC434" s="222" t="s">
        <v>257</v>
      </c>
      <c r="AD434" s="223"/>
      <c r="AE434" s="223"/>
      <c r="AF434" s="223"/>
      <c r="AG434" s="223"/>
      <c r="AH434" s="253" t="s">
        <v>694</v>
      </c>
      <c r="AI434" s="254"/>
      <c r="AJ434" s="254"/>
      <c r="AK434" s="254"/>
      <c r="AL434" s="226" t="s">
        <v>694</v>
      </c>
      <c r="AM434" s="227"/>
      <c r="AN434" s="227"/>
      <c r="AO434" s="228"/>
      <c r="AP434" s="229"/>
      <c r="AQ434" s="229"/>
      <c r="AR434" s="229"/>
      <c r="AS434" s="229"/>
      <c r="AT434" s="229"/>
      <c r="AU434" s="229"/>
      <c r="AV434" s="229"/>
      <c r="AW434" s="229"/>
      <c r="AX434" s="229"/>
      <c r="AY434">
        <f>COUNTA($C$434)</f>
        <v>1</v>
      </c>
    </row>
    <row r="435" spans="1:51" ht="30" customHeight="1" x14ac:dyDescent="0.15">
      <c r="A435" s="230">
        <v>4</v>
      </c>
      <c r="B435" s="230">
        <v>1</v>
      </c>
      <c r="C435" s="251" t="s">
        <v>698</v>
      </c>
      <c r="D435" s="250"/>
      <c r="E435" s="250"/>
      <c r="F435" s="250"/>
      <c r="G435" s="250"/>
      <c r="H435" s="250"/>
      <c r="I435" s="250"/>
      <c r="J435" s="233">
        <v>8120001060882</v>
      </c>
      <c r="K435" s="234"/>
      <c r="L435" s="234"/>
      <c r="M435" s="234"/>
      <c r="N435" s="234"/>
      <c r="O435" s="234"/>
      <c r="P435" s="252" t="s">
        <v>705</v>
      </c>
      <c r="Q435" s="235"/>
      <c r="R435" s="235"/>
      <c r="S435" s="235"/>
      <c r="T435" s="235"/>
      <c r="U435" s="235"/>
      <c r="V435" s="235"/>
      <c r="W435" s="235"/>
      <c r="X435" s="235"/>
      <c r="Y435" s="236">
        <v>0.1</v>
      </c>
      <c r="Z435" s="237"/>
      <c r="AA435" s="237"/>
      <c r="AB435" s="238"/>
      <c r="AC435" s="222" t="s">
        <v>257</v>
      </c>
      <c r="AD435" s="223"/>
      <c r="AE435" s="223"/>
      <c r="AF435" s="223"/>
      <c r="AG435" s="223"/>
      <c r="AH435" s="253" t="s">
        <v>694</v>
      </c>
      <c r="AI435" s="254"/>
      <c r="AJ435" s="254"/>
      <c r="AK435" s="254"/>
      <c r="AL435" s="226" t="s">
        <v>694</v>
      </c>
      <c r="AM435" s="227"/>
      <c r="AN435" s="227"/>
      <c r="AO435" s="228"/>
      <c r="AP435" s="229"/>
      <c r="AQ435" s="229"/>
      <c r="AR435" s="229"/>
      <c r="AS435" s="229"/>
      <c r="AT435" s="229"/>
      <c r="AU435" s="229"/>
      <c r="AV435" s="229"/>
      <c r="AW435" s="229"/>
      <c r="AX435" s="229"/>
      <c r="AY435">
        <f>COUNTA($C$435)</f>
        <v>1</v>
      </c>
    </row>
    <row r="436" spans="1:51" ht="30" customHeight="1" x14ac:dyDescent="0.15">
      <c r="A436" s="230">
        <v>5</v>
      </c>
      <c r="B436" s="230">
        <v>1</v>
      </c>
      <c r="C436" s="250" t="s">
        <v>699</v>
      </c>
      <c r="D436" s="250"/>
      <c r="E436" s="250"/>
      <c r="F436" s="250"/>
      <c r="G436" s="250"/>
      <c r="H436" s="250"/>
      <c r="I436" s="250"/>
      <c r="J436" s="233">
        <v>2010001033161</v>
      </c>
      <c r="K436" s="234"/>
      <c r="L436" s="234"/>
      <c r="M436" s="234"/>
      <c r="N436" s="234"/>
      <c r="O436" s="234"/>
      <c r="P436" s="252" t="s">
        <v>705</v>
      </c>
      <c r="Q436" s="235"/>
      <c r="R436" s="235"/>
      <c r="S436" s="235"/>
      <c r="T436" s="235"/>
      <c r="U436" s="235"/>
      <c r="V436" s="235"/>
      <c r="W436" s="235"/>
      <c r="X436" s="235"/>
      <c r="Y436" s="236">
        <v>0.1</v>
      </c>
      <c r="Z436" s="237"/>
      <c r="AA436" s="237"/>
      <c r="AB436" s="238"/>
      <c r="AC436" s="222" t="s">
        <v>257</v>
      </c>
      <c r="AD436" s="223"/>
      <c r="AE436" s="223"/>
      <c r="AF436" s="223"/>
      <c r="AG436" s="223"/>
      <c r="AH436" s="253" t="s">
        <v>694</v>
      </c>
      <c r="AI436" s="254"/>
      <c r="AJ436" s="254"/>
      <c r="AK436" s="254"/>
      <c r="AL436" s="226" t="s">
        <v>694</v>
      </c>
      <c r="AM436" s="227"/>
      <c r="AN436" s="227"/>
      <c r="AO436" s="228"/>
      <c r="AP436" s="229"/>
      <c r="AQ436" s="229"/>
      <c r="AR436" s="229"/>
      <c r="AS436" s="229"/>
      <c r="AT436" s="229"/>
      <c r="AU436" s="229"/>
      <c r="AV436" s="229"/>
      <c r="AW436" s="229"/>
      <c r="AX436" s="229"/>
      <c r="AY436">
        <f>COUNTA($C$436)</f>
        <v>1</v>
      </c>
    </row>
    <row r="437" spans="1:51" ht="30" customHeight="1" x14ac:dyDescent="0.15">
      <c r="A437" s="230">
        <v>6</v>
      </c>
      <c r="B437" s="230">
        <v>1</v>
      </c>
      <c r="C437" s="250" t="s">
        <v>700</v>
      </c>
      <c r="D437" s="250"/>
      <c r="E437" s="250"/>
      <c r="F437" s="250"/>
      <c r="G437" s="250"/>
      <c r="H437" s="250"/>
      <c r="I437" s="250"/>
      <c r="J437" s="233">
        <v>5290001031829</v>
      </c>
      <c r="K437" s="234"/>
      <c r="L437" s="234"/>
      <c r="M437" s="234"/>
      <c r="N437" s="234"/>
      <c r="O437" s="234"/>
      <c r="P437" s="252" t="s">
        <v>705</v>
      </c>
      <c r="Q437" s="235"/>
      <c r="R437" s="235"/>
      <c r="S437" s="235"/>
      <c r="T437" s="235"/>
      <c r="U437" s="235"/>
      <c r="V437" s="235"/>
      <c r="W437" s="235"/>
      <c r="X437" s="235"/>
      <c r="Y437" s="236">
        <v>0.1</v>
      </c>
      <c r="Z437" s="237"/>
      <c r="AA437" s="237"/>
      <c r="AB437" s="238"/>
      <c r="AC437" s="222" t="s">
        <v>257</v>
      </c>
      <c r="AD437" s="223"/>
      <c r="AE437" s="223"/>
      <c r="AF437" s="223"/>
      <c r="AG437" s="223"/>
      <c r="AH437" s="253" t="s">
        <v>694</v>
      </c>
      <c r="AI437" s="254"/>
      <c r="AJ437" s="254"/>
      <c r="AK437" s="254"/>
      <c r="AL437" s="226" t="s">
        <v>694</v>
      </c>
      <c r="AM437" s="227"/>
      <c r="AN437" s="227"/>
      <c r="AO437" s="228"/>
      <c r="AP437" s="229"/>
      <c r="AQ437" s="229"/>
      <c r="AR437" s="229"/>
      <c r="AS437" s="229"/>
      <c r="AT437" s="229"/>
      <c r="AU437" s="229"/>
      <c r="AV437" s="229"/>
      <c r="AW437" s="229"/>
      <c r="AX437" s="229"/>
      <c r="AY437">
        <f>COUNTA($C$437)</f>
        <v>1</v>
      </c>
    </row>
    <row r="438" spans="1:51" ht="30" customHeight="1" x14ac:dyDescent="0.15">
      <c r="A438" s="230">
        <v>7</v>
      </c>
      <c r="B438" s="230">
        <v>1</v>
      </c>
      <c r="C438" s="250" t="s">
        <v>701</v>
      </c>
      <c r="D438" s="250"/>
      <c r="E438" s="250"/>
      <c r="F438" s="250"/>
      <c r="G438" s="250"/>
      <c r="H438" s="250"/>
      <c r="I438" s="250"/>
      <c r="J438" s="233">
        <v>1290801000094</v>
      </c>
      <c r="K438" s="234"/>
      <c r="L438" s="234"/>
      <c r="M438" s="234"/>
      <c r="N438" s="234"/>
      <c r="O438" s="234"/>
      <c r="P438" s="252" t="s">
        <v>705</v>
      </c>
      <c r="Q438" s="235"/>
      <c r="R438" s="235"/>
      <c r="S438" s="235"/>
      <c r="T438" s="235"/>
      <c r="U438" s="235"/>
      <c r="V438" s="235"/>
      <c r="W438" s="235"/>
      <c r="X438" s="235"/>
      <c r="Y438" s="236">
        <v>0.1</v>
      </c>
      <c r="Z438" s="237"/>
      <c r="AA438" s="237"/>
      <c r="AB438" s="238"/>
      <c r="AC438" s="222" t="s">
        <v>257</v>
      </c>
      <c r="AD438" s="223"/>
      <c r="AE438" s="223"/>
      <c r="AF438" s="223"/>
      <c r="AG438" s="223"/>
      <c r="AH438" s="253" t="s">
        <v>694</v>
      </c>
      <c r="AI438" s="254"/>
      <c r="AJ438" s="254"/>
      <c r="AK438" s="254"/>
      <c r="AL438" s="226" t="s">
        <v>694</v>
      </c>
      <c r="AM438" s="227"/>
      <c r="AN438" s="227"/>
      <c r="AO438" s="228"/>
      <c r="AP438" s="229"/>
      <c r="AQ438" s="229"/>
      <c r="AR438" s="229"/>
      <c r="AS438" s="229"/>
      <c r="AT438" s="229"/>
      <c r="AU438" s="229"/>
      <c r="AV438" s="229"/>
      <c r="AW438" s="229"/>
      <c r="AX438" s="229"/>
      <c r="AY438">
        <f>COUNTA($C$438)</f>
        <v>1</v>
      </c>
    </row>
    <row r="439" spans="1:51" ht="30" customHeight="1" x14ac:dyDescent="0.15">
      <c r="A439" s="230">
        <v>8</v>
      </c>
      <c r="B439" s="230">
        <v>1</v>
      </c>
      <c r="C439" s="251" t="s">
        <v>710</v>
      </c>
      <c r="D439" s="250"/>
      <c r="E439" s="250"/>
      <c r="F439" s="250"/>
      <c r="G439" s="250"/>
      <c r="H439" s="250"/>
      <c r="I439" s="250"/>
      <c r="J439" s="233" t="s">
        <v>694</v>
      </c>
      <c r="K439" s="234"/>
      <c r="L439" s="234"/>
      <c r="M439" s="234"/>
      <c r="N439" s="234"/>
      <c r="O439" s="234"/>
      <c r="P439" s="252" t="s">
        <v>706</v>
      </c>
      <c r="Q439" s="235"/>
      <c r="R439" s="235"/>
      <c r="S439" s="235"/>
      <c r="T439" s="235"/>
      <c r="U439" s="235"/>
      <c r="V439" s="235"/>
      <c r="W439" s="235"/>
      <c r="X439" s="235"/>
      <c r="Y439" s="236">
        <v>0.1</v>
      </c>
      <c r="Z439" s="237"/>
      <c r="AA439" s="237"/>
      <c r="AB439" s="238"/>
      <c r="AC439" s="222" t="s">
        <v>257</v>
      </c>
      <c r="AD439" s="223"/>
      <c r="AE439" s="223"/>
      <c r="AF439" s="223"/>
      <c r="AG439" s="223"/>
      <c r="AH439" s="253" t="s">
        <v>694</v>
      </c>
      <c r="AI439" s="254"/>
      <c r="AJ439" s="254"/>
      <c r="AK439" s="254"/>
      <c r="AL439" s="226" t="s">
        <v>694</v>
      </c>
      <c r="AM439" s="227"/>
      <c r="AN439" s="227"/>
      <c r="AO439" s="228"/>
      <c r="AP439" s="229"/>
      <c r="AQ439" s="229"/>
      <c r="AR439" s="229"/>
      <c r="AS439" s="229"/>
      <c r="AT439" s="229"/>
      <c r="AU439" s="229"/>
      <c r="AV439" s="229"/>
      <c r="AW439" s="229"/>
      <c r="AX439" s="229"/>
      <c r="AY439">
        <f>COUNTA($C$439)</f>
        <v>1</v>
      </c>
    </row>
    <row r="440" spans="1:51" ht="30" customHeight="1" x14ac:dyDescent="0.15">
      <c r="A440" s="230">
        <v>9</v>
      </c>
      <c r="B440" s="230">
        <v>1</v>
      </c>
      <c r="C440" s="251" t="s">
        <v>711</v>
      </c>
      <c r="D440" s="250"/>
      <c r="E440" s="250"/>
      <c r="F440" s="250"/>
      <c r="G440" s="250"/>
      <c r="H440" s="250"/>
      <c r="I440" s="250"/>
      <c r="J440" s="233" t="s">
        <v>694</v>
      </c>
      <c r="K440" s="234"/>
      <c r="L440" s="234"/>
      <c r="M440" s="234"/>
      <c r="N440" s="234"/>
      <c r="O440" s="234"/>
      <c r="P440" s="252" t="s">
        <v>706</v>
      </c>
      <c r="Q440" s="235"/>
      <c r="R440" s="235"/>
      <c r="S440" s="235"/>
      <c r="T440" s="235"/>
      <c r="U440" s="235"/>
      <c r="V440" s="235"/>
      <c r="W440" s="235"/>
      <c r="X440" s="235"/>
      <c r="Y440" s="236">
        <v>0.1</v>
      </c>
      <c r="Z440" s="237"/>
      <c r="AA440" s="237"/>
      <c r="AB440" s="238"/>
      <c r="AC440" s="222" t="s">
        <v>257</v>
      </c>
      <c r="AD440" s="223"/>
      <c r="AE440" s="223"/>
      <c r="AF440" s="223"/>
      <c r="AG440" s="223"/>
      <c r="AH440" s="253" t="s">
        <v>694</v>
      </c>
      <c r="AI440" s="254"/>
      <c r="AJ440" s="254"/>
      <c r="AK440" s="254"/>
      <c r="AL440" s="226" t="s">
        <v>694</v>
      </c>
      <c r="AM440" s="227"/>
      <c r="AN440" s="227"/>
      <c r="AO440" s="228"/>
      <c r="AP440" s="229"/>
      <c r="AQ440" s="229"/>
      <c r="AR440" s="229"/>
      <c r="AS440" s="229"/>
      <c r="AT440" s="229"/>
      <c r="AU440" s="229"/>
      <c r="AV440" s="229"/>
      <c r="AW440" s="229"/>
      <c r="AX440" s="229"/>
      <c r="AY440">
        <f>COUNTA($C$440)</f>
        <v>1</v>
      </c>
    </row>
    <row r="441" spans="1:51" ht="30" customHeight="1" x14ac:dyDescent="0.15">
      <c r="A441" s="230">
        <v>10</v>
      </c>
      <c r="B441" s="230">
        <v>1</v>
      </c>
      <c r="C441" s="251" t="s">
        <v>702</v>
      </c>
      <c r="D441" s="250"/>
      <c r="E441" s="250"/>
      <c r="F441" s="250"/>
      <c r="G441" s="250"/>
      <c r="H441" s="250"/>
      <c r="I441" s="250"/>
      <c r="J441" s="233">
        <v>4010001033721</v>
      </c>
      <c r="K441" s="234"/>
      <c r="L441" s="234"/>
      <c r="M441" s="234"/>
      <c r="N441" s="234"/>
      <c r="O441" s="234"/>
      <c r="P441" s="252" t="s">
        <v>705</v>
      </c>
      <c r="Q441" s="235"/>
      <c r="R441" s="235"/>
      <c r="S441" s="235"/>
      <c r="T441" s="235"/>
      <c r="U441" s="235"/>
      <c r="V441" s="235"/>
      <c r="W441" s="235"/>
      <c r="X441" s="235"/>
      <c r="Y441" s="236">
        <v>0</v>
      </c>
      <c r="Z441" s="237"/>
      <c r="AA441" s="237"/>
      <c r="AB441" s="238"/>
      <c r="AC441" s="222" t="s">
        <v>257</v>
      </c>
      <c r="AD441" s="223"/>
      <c r="AE441" s="223"/>
      <c r="AF441" s="223"/>
      <c r="AG441" s="223"/>
      <c r="AH441" s="253" t="s">
        <v>694</v>
      </c>
      <c r="AI441" s="254"/>
      <c r="AJ441" s="254"/>
      <c r="AK441" s="254"/>
      <c r="AL441" s="226" t="s">
        <v>694</v>
      </c>
      <c r="AM441" s="227"/>
      <c r="AN441" s="227"/>
      <c r="AO441" s="228"/>
      <c r="AP441" s="229"/>
      <c r="AQ441" s="229"/>
      <c r="AR441" s="229"/>
      <c r="AS441" s="229"/>
      <c r="AT441" s="229"/>
      <c r="AU441" s="229"/>
      <c r="AV441" s="229"/>
      <c r="AW441" s="229"/>
      <c r="AX441" s="229"/>
      <c r="AY441">
        <f>COUNTA($C$441)</f>
        <v>1</v>
      </c>
    </row>
    <row r="442" spans="1:51" ht="30" hidden="1" customHeight="1" x14ac:dyDescent="0.15">
      <c r="A442" s="230">
        <v>11</v>
      </c>
      <c r="B442" s="230">
        <v>1</v>
      </c>
      <c r="C442" s="251"/>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577</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231</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t="s">
        <v>707</v>
      </c>
      <c r="D631" s="231"/>
      <c r="E631" s="240" t="s">
        <v>665</v>
      </c>
      <c r="F631" s="232"/>
      <c r="G631" s="232"/>
      <c r="H631" s="232"/>
      <c r="I631" s="232"/>
      <c r="J631" s="233">
        <v>1010001110829</v>
      </c>
      <c r="K631" s="234"/>
      <c r="L631" s="234"/>
      <c r="M631" s="234"/>
      <c r="N631" s="234"/>
      <c r="O631" s="234"/>
      <c r="P631" s="235" t="s">
        <v>708</v>
      </c>
      <c r="Q631" s="235"/>
      <c r="R631" s="235"/>
      <c r="S631" s="235"/>
      <c r="T631" s="235"/>
      <c r="U631" s="235"/>
      <c r="V631" s="235"/>
      <c r="W631" s="235"/>
      <c r="X631" s="235"/>
      <c r="Y631" s="236">
        <v>9</v>
      </c>
      <c r="Z631" s="237"/>
      <c r="AA631" s="237"/>
      <c r="AB631" s="238"/>
      <c r="AC631" s="222" t="s">
        <v>251</v>
      </c>
      <c r="AD631" s="223"/>
      <c r="AE631" s="223"/>
      <c r="AF631" s="223"/>
      <c r="AG631" s="223"/>
      <c r="AH631" s="224">
        <v>3</v>
      </c>
      <c r="AI631" s="225"/>
      <c r="AJ631" s="225"/>
      <c r="AK631" s="225"/>
      <c r="AL631" s="226">
        <v>83</v>
      </c>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81:AO395">
    <cfRule type="expression" dxfId="739" priority="839">
      <formula>IF(AND(AL381&gt;=0, RIGHT(TEXT(AL381,"0.#"),1)&lt;&gt;"."),TRUE,FALSE)</formula>
    </cfRule>
    <cfRule type="expression" dxfId="738" priority="840">
      <formula>IF(AND(AL381&gt;=0, RIGHT(TEXT(AL381,"0.#"),1)="."),TRUE,FALSE)</formula>
    </cfRule>
    <cfRule type="expression" dxfId="737" priority="841">
      <formula>IF(AND(AL381&lt;0, RIGHT(TEXT(AL381,"0.#"),1)&lt;&gt;"."),TRUE,FALSE)</formula>
    </cfRule>
    <cfRule type="expression" dxfId="736" priority="842">
      <formula>IF(AND(AL381&lt;0, RIGHT(TEXT(AL381,"0.#"),1)="."),TRUE,FALSE)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80">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4:AO428">
    <cfRule type="expression" dxfId="643" priority="761">
      <formula>IF(AND(AL404&gt;=0, RIGHT(TEXT(AL404,"0.#"),1)&lt;&gt;"."),TRUE,FALSE)</formula>
    </cfRule>
    <cfRule type="expression" dxfId="642" priority="762">
      <formula>IF(AND(AL404&gt;=0, RIGHT(TEXT(AL404,"0.#"),1)="."),TRUE,FALSE)</formula>
    </cfRule>
    <cfRule type="expression" dxfId="641" priority="763">
      <formula>IF(AND(AL404&lt;0, RIGHT(TEXT(AL404,"0.#"),1)&lt;&gt;"."),TRUE,FALSE)</formula>
    </cfRule>
    <cfRule type="expression" dxfId="640" priority="764">
      <formula>IF(AND(AL404&lt;0, RIGHT(TEXT(AL404,"0.#"),1)="."),TRUE,FALSE)</formula>
    </cfRule>
  </conditionalFormatting>
  <conditionalFormatting sqref="AL399:AO403">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42:AO461">
    <cfRule type="expression" dxfId="635" priority="749">
      <formula>IF(AND(AL442&gt;=0, RIGHT(TEXT(AL442,"0.#"),1)&lt;&gt;"."),TRUE,FALSE)</formula>
    </cfRule>
    <cfRule type="expression" dxfId="634" priority="750">
      <formula>IF(AND(AL442&gt;=0, RIGHT(TEXT(AL442,"0.#"),1)="."),TRUE,FALSE)</formula>
    </cfRule>
    <cfRule type="expression" dxfId="633" priority="751">
      <formula>IF(AND(AL442&lt;0, RIGHT(TEXT(AL442,"0.#"),1)&lt;&gt;"."),TRUE,FALSE)</formula>
    </cfRule>
    <cfRule type="expression" dxfId="632" priority="752">
      <formula>IF(AND(AL442&lt;0, RIGHT(TEXT(AL442,"0.#"),1)="."),TRUE,FALSE)</formula>
    </cfRule>
  </conditionalFormatting>
  <conditionalFormatting sqref="AL432:AO441">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50"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2022-09-05T08:58:18Z</cp:lastPrinted>
  <dcterms:created xsi:type="dcterms:W3CDTF">2012-03-13T00:50:25Z</dcterms:created>
  <dcterms:modified xsi:type="dcterms:W3CDTF">2022-09-05T08:58:34Z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