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37" i="11" l="1"/>
  <c r="AY338" i="11"/>
  <c r="AY340" i="11"/>
  <c r="AY336" i="11"/>
  <c r="AY341" i="11"/>
  <c r="AY323" i="11"/>
  <c r="AY327" i="11"/>
  <c r="AY331" i="11"/>
  <c r="AY324" i="11"/>
  <c r="AY328" i="11"/>
  <c r="AY332" i="11"/>
  <c r="AY329" i="11"/>
  <c r="AY325" i="11"/>
  <c r="AY333" i="11"/>
  <c r="AY322" i="11"/>
  <c r="AY326"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34" i="11" l="1"/>
  <c r="AY145" i="11"/>
  <c r="AY198" i="11"/>
  <c r="AY114" i="11"/>
  <c r="AY129" i="11"/>
  <c r="AY152" i="11"/>
  <c r="AY163" i="11"/>
  <c r="AY140" i="11"/>
  <c r="AY151" i="11"/>
  <c r="AY117" i="11"/>
  <c r="AY130" i="11"/>
  <c r="AY155" i="11"/>
  <c r="AY164" i="11"/>
  <c r="AY141" i="11"/>
  <c r="AY118" i="11"/>
  <c r="AY142" i="11"/>
  <c r="AY125" i="11"/>
  <c r="AY113" i="11"/>
  <c r="AY121" i="11"/>
  <c r="AY128" i="11"/>
  <c r="AY144" i="11"/>
  <c r="AY177" i="11"/>
  <c r="AY204" i="11"/>
  <c r="AY100" i="11"/>
  <c r="AY126" i="11"/>
  <c r="AY116" i="11"/>
  <c r="AY120" i="11"/>
  <c r="AY124" i="11"/>
  <c r="AY154" i="11"/>
  <c r="AY176" i="11"/>
  <c r="AY203" i="11"/>
  <c r="AY207" i="11"/>
  <c r="AY211" i="11"/>
  <c r="AY212" i="11"/>
  <c r="AY213" i="11"/>
  <c r="AY174" i="11"/>
  <c r="AY178" i="11"/>
  <c r="AY193" i="11"/>
  <c r="AY201" i="11"/>
  <c r="AY205" i="11"/>
  <c r="AY209"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4" i="11" l="1"/>
  <c r="AY85" i="11"/>
  <c r="AY80" i="11"/>
  <c r="AY81" i="11"/>
  <c r="AY92" i="11"/>
  <c r="AY96" i="11"/>
  <c r="AY55" i="1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<sst xmlns="http://schemas.openxmlformats.org/spreadsheetml/2006/main" count="1685" uniqueCount="775">
  <si>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</si>
  <si>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</si>
  <si>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</si>
  <si>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</si>
  <si>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</si>
  <si>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</si>
  <si>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</si>
  <si>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</si>
  <si>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</si>
  <si>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</si>
  <si>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</si>
  <si>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</si>
  <si>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</si>
  <si>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</si>
  <si>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</si>
  <si>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</si>
  <si>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</si>
  <si>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</si>
  <si>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</si>
  <si>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</si>
  <si>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</si>
  <si>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</si>
  <si>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</si>
  <si>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</si>
  <si>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</si>
  <si>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</si>
  <si>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</si>
  <si>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</si>
  <si>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</si>
  <si>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</si>
  <si>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</si>
  <si>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</si>
  <si>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</si>
  <si>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</si>
  <si>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</si>
  <si>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</si>
  <si>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</si>
  <si>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</si>
  <si>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</si>
  <si>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</si>
  <si>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</si>
  <si>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</si>
  <si>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</si>
  <si>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</si>
  <si>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</si>
  <si>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</si>
  <si>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</si>
  <si>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</si>
  <si>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</si>
  <si>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</si>
  <si>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</si>
  <si>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</si>
  <si>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</si>
  <si>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</si>
  <si>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</si>
  <si>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</si>
  <si>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</si>
  <si>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</si>
  <si>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</si>
  <si>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</si>
  <si>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</si>
  <si>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</si>
  <si>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</si>
  <si>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</si>
  <si>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</si>
  <si>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</si>
  <si>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</si>
  <si>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</si>
  <si>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</si>
  <si>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</si>
  <si>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</si>
  <si>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</si>
  <si>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</si>
  <si>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</si>
  <si>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</si>
  <si>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</si>
  <si>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</si>
  <si>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</si>
  <si>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</si>
  <si>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</si>
  <si>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</si>
  <si>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</si>
  <si>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</si>
  <si>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</si>
  <si>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</si>
  <si>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</si>
  <si>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</si>
  <si>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</si>
  <si>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</si>
  <si>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</si>
  <si>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</si>
  <si>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</si>
  <si>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</si>
  <si>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</si>
  <si>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</si>
  <si>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</si>
  <si>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</si>
  <si>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</si>
  <si>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</si>
  <si>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</si>
  <si>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</si>
  <si>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</si>
  <si>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</si>
  <si>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</si>
  <si>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</si>
  <si>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</si>
  <si>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</si>
  <si>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</si>
  <si>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</si>
  <si>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</si>
  <si>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</si>
  <si>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</si>
  <si>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</si>
  <si>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</si>
  <si>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</si>
  <si>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</si>
  <si>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</si>
  <si>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</si>
  <si>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</si>
  <si>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</si>
  <si>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</si>
  <si>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</si>
  <si>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</si>
  <si>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</si>
  <si>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</si>
  <si>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</si>
  <si>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</si>
  <si>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</si>
  <si>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</si>
  <si>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</si>
  <si>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</si>
  <si>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</si>
  <si>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</si>
  <si>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</si>
  <si>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</si>
  <si>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</si>
  <si>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</si>
  <si>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</si>
  <si>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</si>
  <si>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</si>
  <si>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</si>
  <si>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</si>
  <si>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</si>
  <si>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</si>
  <si>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</si>
  <si>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</si>
  <si>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</si>
  <si>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</si>
  <si>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</si>
  <si>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</si>
  <si>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</si>
  <si>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</si>
  <si>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</si>
  <si>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</si>
  <si>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</si>
  <si>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</si>
  <si>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</si>
  <si>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</si>
  <si>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</si>
  <si>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</si>
  <si>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</si>
  <si>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</si>
  <si>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</si>
  <si>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</si>
  <si>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</si>
  <si>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</si>
  <si>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</si>
  <si>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</si>
  <si>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</si>
  <si>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</si>
  <si>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</si>
  <si>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</si>
  <si>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</si>
  <si>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</si>
  <si>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</si>
  <si>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</si>
  <si>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</si>
  <si>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</si>
  <si>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</si>
  <si>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</si>
  <si>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</si>
  <si>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</si>
  <si>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</si>
  <si>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</si>
  <si>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</si>
  <si>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</si>
  <si>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</si>
  <si>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</si>
  <si>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</si>
  <si>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</si>
  <si>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</si>
  <si>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</si>
  <si>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</si>
  <si>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</si>
  <si>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</si>
  <si>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</si>
  <si>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</si>
  <si>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</si>
  <si>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</si>
  <si>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</si>
  <si>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</si>
  <si>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</si>
  <si>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</si>
  <si>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</si>
  <si>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</si>
  <si>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</si>
  <si>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</si>
  <si>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</si>
  <si>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</si>
  <si>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</si>
  <si>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</si>
  <si>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</si>
  <si>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</si>
  <si>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</si>
  <si>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</si>
  <si>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</si>
  <si>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</si>
  <si>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</si>
  <si>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</si>
  <si>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</si>
  <si>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</si>
  <si>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</si>
  <si>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</si>
  <si>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</si>
  <si>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</si>
  <si>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</si>
  <si>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</si>
  <si>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</si>
  <si>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</si>
  <si>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</si>
  <si>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</si>
  <si>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</si>
  <si>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</si>
  <si>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</si>
  <si>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</si>
  <si>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</si>
  <si>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</si>
  <si>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</si>
  <si>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</si>
  <si>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</si>
  <si>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</si>
  <si>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</si>
  <si>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</si>
  <si>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</si>
  <si>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</si>
  <si>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</si>
  <si>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</si>
  <si>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</si>
  <si>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</si>
  <si>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</si>
  <si>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</si>
  <si>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</si>
  <si>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</si>
  <si>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</si>
  <si>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</si>
  <si>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</si>
  <si>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</si>
  <si>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</si>
  <si>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</si>
  <si>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</si>
  <si>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</si>
  <si>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</si>
  <si>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</si>
  <si>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</si>
  <si>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</si>
  <si>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</si>
  <si>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</si>
  <si>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</si>
  <si>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</si>
  <si>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</si>
  <si>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</si>
  <si>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</si>
  <si>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</si>
  <si>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</si>
  <si>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</si>
  <si>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</si>
  <si>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</si>
  <si>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</si>
  <si>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</si>
  <si>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</si>
  <si>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</si>
  <si>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</si>
  <si>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</si>
  <si>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</si>
  <si>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</si>
  <si>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</si>
  <si>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</si>
  <si>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</si>
  <si>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</si>
  <si>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</si>
  <si>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</si>
  <si>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</si>
  <si>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</si>
  <si>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</si>
  <si>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</si>
  <si>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</si>
  <si>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</si>
  <si>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</si>
  <si>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</si>
  <si>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</si>
  <si>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</si>
  <si>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</si>
  <si>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</si>
  <si>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</si>
  <si>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</si>
  <si>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</si>
  <si>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</si>
  <si>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</si>
  <si>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</si>
  <si>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</si>
  <si>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</si>
  <si>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</si>
  <si>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</si>
  <si>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</si>
  <si>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</si>
  <si>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</si>
  <si>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</si>
  <si>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</si>
  <si>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</si>
  <si>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</si>
  <si>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</si>
  <si>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</si>
  <si>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</si>
  <si>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</si>
  <si>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</si>
  <si>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</si>
  <si>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</si>
  <si>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</si>
  <si>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</si>
  <si>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</si>
  <si>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</si>
  <si>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</si>
  <si>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</si>
  <si>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</si>
  <si>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</si>
  <si>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</si>
  <si>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</si>
  <si>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</si>
  <si>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</si>
  <si>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</si>
  <si>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</si>
  <si>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</si>
  <si>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</si>
  <si>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</si>
  <si>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</si>
  <si>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</si>
  <si>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</si>
  <si>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</si>
  <si>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</si>
  <si>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</si>
  <si>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</si>
  <si>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</si>
  <si>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</si>
  <si>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</si>
  <si>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</si>
  <si>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</si>
  <si>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</si>
  <si>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</si>
  <si>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</si>
  <si>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</si>
  <si>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</si>
  <si>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</si>
  <si>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</si>
  <si>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</si>
  <si>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</si>
  <si>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</si>
  <si>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</si>
  <si>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</si>
  <si>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</si>
  <si>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</si>
  <si>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</si>
  <si>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</si>
  <si>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</si>
  <si>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</si>
  <si>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</si>
  <si>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</si>
  <si>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</si>
  <si>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</si>
  <si>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</si>
  <si>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</si>
  <si>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</si>
  <si>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</si>
  <si>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</si>
  <si>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</si>
  <si>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</si>
  <si>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</si>
  <si>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</si>
  <si>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</si>
  <si>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</si>
  <si>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</si>
  <si>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</si>
  <si>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</si>
  <si>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</si>
  <si>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</si>
  <si>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</si>
  <si>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</si>
  <si>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</si>
  <si>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</si>
  <si>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</si>
  <si>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</si>
  <si>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</si>
  <si>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</si>
  <si>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</si>
  <si>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</si>
  <si>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</si>
  <si>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</si>
  <si>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</si>
  <si>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</si>
  <si>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</si>
  <si>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</si>
  <si>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</si>
  <si>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</si>
  <si>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</si>
  <si>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</si>
  <si>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</si>
  <si>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</si>
  <si>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</si>
  <si>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</si>
  <si>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</si>
  <si>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</si>
  <si>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</si>
  <si>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</si>
  <si>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</si>
  <si>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</si>
  <si>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</si>
  <si>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</si>
  <si>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</si>
  <si>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</si>
  <si>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</si>
  <si>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</si>
  <si>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</si>
  <si>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</si>
  <si>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</si>
  <si>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</si>
  <si>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</si>
  <si>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</si>
  <si>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</si>
  <si>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</si>
  <si>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</si>
  <si>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</si>
  <si>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</si>
  <si>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</si>
  <si>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</si>
  <si>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</si>
  <si>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</si>
  <si>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</si>
  <si>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</si>
  <si>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</si>
  <si>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</si>
  <si>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</si>
  <si>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</si>
  <si>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</si>
  <si>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</si>
  <si>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</si>
  <si>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</si>
  <si>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</si>
  <si>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</si>
  <si>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</si>
  <si>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</si>
  <si>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</si>
  <si>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</si>
  <si>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</si>
  <si>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</si>
  <si>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</si>
  <si>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</si>
  <si>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</si>
  <si>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</si>
  <si>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</si>
  <si>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</si>
  <si>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</si>
  <si>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</si>
  <si>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</si>
  <si>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</si>
  <si>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</si>
  <si>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</si>
  <si>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</si>
  <si>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</si>
  <si>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</si>
  <si>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</si>
  <si>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</si>
  <si>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</si>
  <si>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</si>
  <si>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</si>
  <si>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</si>
  <si>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</si>
  <si>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</si>
  <si>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</si>
  <si>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</si>
  <si>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</si>
  <si>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</si>
  <si>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</si>
  <si>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</si>
  <si>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</si>
  <si>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</si>
  <si>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</si>
  <si>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</si>
  <si>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</si>
  <si>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</si>
  <si>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</si>
  <si>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</si>
  <si>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</si>
  <si>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</si>
  <si>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</si>
  <si>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</si>
  <si>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</si>
  <si>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</si>
  <si>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</si>
  <si>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</si>
  <si>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</si>
  <si>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</si>
  <si>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</si>
  <si>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</si>
  <si>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</si>
  <si>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</si>
  <si>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</si>
  <si>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</si>
  <si>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</si>
  <si>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</si>
  <si>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</si>
  <si>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</si>
  <si>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</si>
  <si>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</si>
  <si>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</si>
  <si>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</si>
  <si>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</si>
  <si>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</si>
  <si>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</si>
  <si>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</si>
  <si>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</si>
  <si>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</si>
  <si>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</si>
  <si>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</si>
  <si>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</si>
  <si>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</si>
  <si>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</si>
  <si>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</si>
  <si>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</si>
  <si>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</si>
  <si>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</si>
  <si>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</si>
  <si>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</si>
  <si>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</si>
  <si>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</si>
  <si>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</si>
  <si>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</si>
  <si>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</si>
  <si>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</si>
  <si>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</si>
  <si>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</si>
  <si>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</si>
  <si>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</si>
  <si>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</si>
  <si>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</si>
  <si>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</si>
  <si>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</si>
  <si>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</si>
  <si>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</si>
  <si>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</si>
  <si>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</si>
  <si>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</si>
  <si>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</si>
  <si>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</si>
  <si>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</si>
  <si>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</si>
  <si>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</si>
  <si>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</si>
  <si>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</si>
  <si>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</si>
  <si>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</si>
  <si>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</si>
  <si>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</si>
  <si>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</si>
  <si>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</si>
  <si>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</si>
  <si>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</si>
  <si>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</si>
  <si>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</si>
  <si>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</si>
  <si>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</si>
  <si>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</si>
  <si>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</si>
  <si>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</si>
  <si>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</si>
  <si>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</si>
  <si>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</si>
  <si>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</si>
  <si>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</si>
  <si>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</si>
  <si>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</si>
  <si>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</si>
  <si>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</si>
  <si>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</si>
  <si>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</si>
  <si>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</si>
  <si>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</si>
  <si>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</si>
  <si>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</si>
  <si>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</si>
  <si>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</si>
  <si>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</si>
  <si>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</si>
  <si>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環境・防災体制の整備に関する経費</t>
  </si>
  <si>
    <t>海上保安庁警備救難部</t>
  </si>
  <si>
    <t>昭和23年度</t>
  </si>
  <si>
    <t>終了予定なし</t>
  </si>
  <si>
    <t>環境防災課</t>
  </si>
  <si>
    <t>海上保安庁法第５条第1項第１１号</t>
  </si>
  <si>
    <t>‐</t>
  </si>
  <si>
    <t>-</t>
  </si>
  <si>
    <t>装備費</t>
  </si>
  <si>
    <t>職員旅費</t>
  </si>
  <si>
    <t>庁費</t>
  </si>
  <si>
    <t>海上警備対策旅費</t>
  </si>
  <si>
    <t>諸謝金</t>
  </si>
  <si>
    <t>総合防災訓練大綱に基づき計画される訓練の実施率100%を目指し、訓練により対応能力の強化及び防災意識の高揚を図る。</t>
  </si>
  <si>
    <t>回</t>
  </si>
  <si>
    <t>●●</t>
    <phoneticPr fontId="5"/>
  </si>
  <si>
    <t>件数</t>
  </si>
  <si>
    <t>Ｘ（油流出事故に対応するための主な資機材の維持経費／
Ｙ（防除措置を行った油流出事故）　　　　　　　　　　　　　</t>
    <phoneticPr fontId="5"/>
  </si>
  <si>
    <t>千円</t>
  </si>
  <si>
    <t>439,772千円/143件</t>
  </si>
  <si>
    <t>／　</t>
    <phoneticPr fontId="5"/>
  </si>
  <si>
    <t>　　/</t>
    <phoneticPr fontId="5"/>
  </si>
  <si>
    <t>／　　　　　　　　　　　　　　</t>
    <phoneticPr fontId="5"/>
  </si>
  <si>
    <t>　　/</t>
    <phoneticPr fontId="5"/>
  </si>
  <si>
    <t>498</t>
  </si>
  <si>
    <t>545</t>
  </si>
  <si>
    <t>210</t>
  </si>
  <si>
    <t>202</t>
  </si>
  <si>
    <t>206</t>
  </si>
  <si>
    <t>217</t>
  </si>
  <si>
    <t>208</t>
  </si>
  <si>
    <t>207</t>
  </si>
  <si>
    <t>○</t>
  </si>
  <si>
    <t>国交</t>
  </si>
  <si>
    <t>その他</t>
    <rPh sb="2" eb="3">
      <t>タ</t>
    </rPh>
    <phoneticPr fontId="5"/>
  </si>
  <si>
    <t>５　安全で安心できる交通の確保、治安・生活安全の確保</t>
    <phoneticPr fontId="5"/>
  </si>
  <si>
    <t>１８　船舶交通の安全と海上の治安を確保する</t>
    <phoneticPr fontId="5"/>
  </si>
  <si>
    <t>有</t>
  </si>
  <si>
    <t>同上</t>
    <rPh sb="0" eb="2">
      <t>ドウジョウ</t>
    </rPh>
    <phoneticPr fontId="5"/>
  </si>
  <si>
    <t>一般競争入札（価格競争）において、中には一者入札となった契約もあるが、それらは海外からの輸入製品等である。引き続き競争性を確保しつつ、一般競争入札による手続きを原則とする。</t>
    <rPh sb="0" eb="6">
      <t>イッパンキョウソウニュウサツ</t>
    </rPh>
    <rPh sb="7" eb="11">
      <t>カカクキョウソウ</t>
    </rPh>
    <rPh sb="17" eb="18">
      <t>ナカ</t>
    </rPh>
    <rPh sb="20" eb="21">
      <t>1</t>
    </rPh>
    <rPh sb="21" eb="22">
      <t>シャ</t>
    </rPh>
    <rPh sb="22" eb="24">
      <t>ニュウサツ</t>
    </rPh>
    <rPh sb="28" eb="30">
      <t>ケイヤク</t>
    </rPh>
    <rPh sb="39" eb="41">
      <t>カイガイ</t>
    </rPh>
    <rPh sb="44" eb="49">
      <t>ユニュウセイヒントウ</t>
    </rPh>
    <rPh sb="53" eb="54">
      <t>ヒ</t>
    </rPh>
    <rPh sb="55" eb="56">
      <t>ツヅ</t>
    </rPh>
    <rPh sb="67" eb="73">
      <t>イッパンキョウソウニュウサツ</t>
    </rPh>
    <rPh sb="76" eb="78">
      <t>テツヅ</t>
    </rPh>
    <rPh sb="80" eb="82">
      <t>ゲンソク</t>
    </rPh>
    <phoneticPr fontId="5"/>
  </si>
  <si>
    <t>－</t>
    <phoneticPr fontId="5"/>
  </si>
  <si>
    <t>－</t>
    <phoneticPr fontId="5"/>
  </si>
  <si>
    <t>補正予算の繰越による。</t>
    <rPh sb="0" eb="4">
      <t>ホセイヨサン</t>
    </rPh>
    <rPh sb="5" eb="7">
      <t>クリコシ</t>
    </rPh>
    <phoneticPr fontId="5"/>
  </si>
  <si>
    <t>競争性を確保するための契約に努めている。</t>
    <rPh sb="0" eb="3">
      <t>キョウソウセイ</t>
    </rPh>
    <rPh sb="4" eb="6">
      <t>カクホ</t>
    </rPh>
    <rPh sb="11" eb="13">
      <t>ケイヤク</t>
    </rPh>
    <rPh sb="14" eb="15">
      <t>ツト</t>
    </rPh>
    <phoneticPr fontId="5"/>
  </si>
  <si>
    <t>事業の実施にあたっては、過去の訓練実施状況も踏まえて効果的な訓練の計画・策定を実施している。</t>
    <rPh sb="0" eb="2">
      <t>ジギョウ</t>
    </rPh>
    <rPh sb="3" eb="5">
      <t>ジッシ</t>
    </rPh>
    <rPh sb="12" eb="14">
      <t>カコ</t>
    </rPh>
    <rPh sb="15" eb="21">
      <t>クンレンジッシジョウキョウ</t>
    </rPh>
    <rPh sb="22" eb="23">
      <t>フ</t>
    </rPh>
    <rPh sb="26" eb="29">
      <t>コウカテキ</t>
    </rPh>
    <rPh sb="30" eb="32">
      <t>クンレン</t>
    </rPh>
    <rPh sb="33" eb="35">
      <t>ケイカク</t>
    </rPh>
    <rPh sb="36" eb="38">
      <t>サクテイ</t>
    </rPh>
    <rPh sb="39" eb="41">
      <t>ジッシ</t>
    </rPh>
    <phoneticPr fontId="5"/>
  </si>
  <si>
    <t>訓練や実働に生かされており、適切に海上保安業務を遂行している。</t>
    <rPh sb="0" eb="2">
      <t>クンレン</t>
    </rPh>
    <rPh sb="3" eb="5">
      <t>ジツドウ</t>
    </rPh>
    <rPh sb="6" eb="7">
      <t>イ</t>
    </rPh>
    <rPh sb="14" eb="16">
      <t>テキセツ</t>
    </rPh>
    <rPh sb="17" eb="23">
      <t>カイジョウホアンギョウム</t>
    </rPh>
    <rPh sb="24" eb="26">
      <t>スイコウ</t>
    </rPh>
    <phoneticPr fontId="5"/>
  </si>
  <si>
    <t>A.ガデリウス・インダストリー株式会社</t>
    <phoneticPr fontId="5"/>
  </si>
  <si>
    <t>装備費</t>
    <rPh sb="0" eb="3">
      <t>ソウビヒ</t>
    </rPh>
    <phoneticPr fontId="5"/>
  </si>
  <si>
    <t>資機材購入</t>
    <rPh sb="0" eb="5">
      <t>シキザイコウニュウ</t>
    </rPh>
    <phoneticPr fontId="5"/>
  </si>
  <si>
    <t>B.株式会社マツイ</t>
    <phoneticPr fontId="5"/>
  </si>
  <si>
    <t>C.一般財団法人海上災害防止センター</t>
    <phoneticPr fontId="5"/>
  </si>
  <si>
    <t>庁費</t>
    <rPh sb="0" eb="2">
      <t>チョウヒ</t>
    </rPh>
    <phoneticPr fontId="5"/>
  </si>
  <si>
    <t>E.ロックブリッジ輸送株式会社</t>
    <phoneticPr fontId="5"/>
  </si>
  <si>
    <t>F. 株式会社ゲネシスコンマース</t>
    <phoneticPr fontId="5"/>
  </si>
  <si>
    <t>資機材購入</t>
    <rPh sb="0" eb="3">
      <t>シキザイ</t>
    </rPh>
    <rPh sb="3" eb="5">
      <t>コウニュウ</t>
    </rPh>
    <phoneticPr fontId="5"/>
  </si>
  <si>
    <t>旅費</t>
    <rPh sb="0" eb="2">
      <t>リョヒ</t>
    </rPh>
    <phoneticPr fontId="5"/>
  </si>
  <si>
    <t>ガデリウス・インダストリー株式会社</t>
  </si>
  <si>
    <t>株式会社武田商店</t>
  </si>
  <si>
    <t>株式会社三松堂</t>
  </si>
  <si>
    <t>株式会社カナエ</t>
  </si>
  <si>
    <t>ユウワ商工株式会社</t>
  </si>
  <si>
    <t>株式会社マルミヤ</t>
  </si>
  <si>
    <t>環境整備</t>
    <rPh sb="0" eb="4">
      <t>カンキョウセイビ</t>
    </rPh>
    <phoneticPr fontId="5"/>
  </si>
  <si>
    <t>神山産業株式会社</t>
  </si>
  <si>
    <t>神山産業株式会社</t>
    <phoneticPr fontId="5"/>
  </si>
  <si>
    <t>-</t>
    <phoneticPr fontId="5"/>
  </si>
  <si>
    <t>株式会社マツイ</t>
  </si>
  <si>
    <t>富士グローブ株式会社</t>
  </si>
  <si>
    <t>ＣＢｃｌｏｕｄ株式会社</t>
  </si>
  <si>
    <t>立川広域防災基地構内交換機保守</t>
    <phoneticPr fontId="5"/>
  </si>
  <si>
    <t>神山産業株式会社</t>
    <phoneticPr fontId="5"/>
  </si>
  <si>
    <t>株式会社ジョーエイ</t>
    <phoneticPr fontId="5"/>
  </si>
  <si>
    <t>ヤマト運輸株式会社　</t>
    <phoneticPr fontId="5"/>
  </si>
  <si>
    <t>一般財団法人海上災害防止センター</t>
    <phoneticPr fontId="5"/>
  </si>
  <si>
    <t>公益社団法人日本アイソトープ協会</t>
  </si>
  <si>
    <t>国立研究開発法人　量子科学技術研究開発機構</t>
  </si>
  <si>
    <t>公益社団法人日本マリンエンジニアリング学会</t>
  </si>
  <si>
    <t>一般社団法人日本環境化学会</t>
  </si>
  <si>
    <t>公益社団法人石油学会</t>
    <phoneticPr fontId="5"/>
  </si>
  <si>
    <t>廃棄物処理</t>
    <rPh sb="0" eb="3">
      <t>ハイキブツ</t>
    </rPh>
    <rPh sb="3" eb="5">
      <t>ショリ</t>
    </rPh>
    <phoneticPr fontId="5"/>
  </si>
  <si>
    <t>研修受講費</t>
    <rPh sb="0" eb="2">
      <t>ケンシュウ</t>
    </rPh>
    <rPh sb="2" eb="5">
      <t>ジュコウヒ</t>
    </rPh>
    <phoneticPr fontId="5"/>
  </si>
  <si>
    <t>-</t>
    <phoneticPr fontId="5"/>
  </si>
  <si>
    <t>ロックブリッジ輸送株式会社</t>
  </si>
  <si>
    <t>石川船用品株式会社</t>
  </si>
  <si>
    <t>光洋商事株式会社</t>
  </si>
  <si>
    <t>株式会社オフィスソリューションズ北九州</t>
  </si>
  <si>
    <t>株式会社　ＩＲｉＧＵＣＨＩ</t>
  </si>
  <si>
    <t>松本事務機株式会社</t>
  </si>
  <si>
    <t>株式会社藤光商会</t>
  </si>
  <si>
    <t>資機材運送</t>
    <rPh sb="0" eb="3">
      <t>シキザイ</t>
    </rPh>
    <rPh sb="3" eb="5">
      <t>ウンソウ</t>
    </rPh>
    <phoneticPr fontId="5"/>
  </si>
  <si>
    <t>研修受講</t>
    <rPh sb="0" eb="2">
      <t>ケンシュウ</t>
    </rPh>
    <rPh sb="2" eb="4">
      <t>ジュコウ</t>
    </rPh>
    <phoneticPr fontId="5"/>
  </si>
  <si>
    <t>講演会参加</t>
    <rPh sb="0" eb="3">
      <t>コウエンカイ</t>
    </rPh>
    <rPh sb="3" eb="5">
      <t>サンカ</t>
    </rPh>
    <phoneticPr fontId="5"/>
  </si>
  <si>
    <t>学会入会</t>
    <rPh sb="0" eb="2">
      <t>ガッカイ</t>
    </rPh>
    <rPh sb="2" eb="4">
      <t>ニュウカイ</t>
    </rPh>
    <phoneticPr fontId="5"/>
  </si>
  <si>
    <t>討論会参加</t>
    <rPh sb="0" eb="3">
      <t>トウロンカイ</t>
    </rPh>
    <rPh sb="3" eb="5">
      <t>サンカ</t>
    </rPh>
    <phoneticPr fontId="5"/>
  </si>
  <si>
    <t>官報公告</t>
    <rPh sb="0" eb="2">
      <t>カンポウ</t>
    </rPh>
    <rPh sb="2" eb="4">
      <t>コウコク</t>
    </rPh>
    <phoneticPr fontId="5"/>
  </si>
  <si>
    <t>事務用品購入</t>
    <rPh sb="0" eb="4">
      <t>ジムヨウヒン</t>
    </rPh>
    <rPh sb="4" eb="6">
      <t>コウニュウ</t>
    </rPh>
    <phoneticPr fontId="5"/>
  </si>
  <si>
    <t>事務用品購入</t>
    <rPh sb="0" eb="6">
      <t>ジムヨウヒンコウニュウ</t>
    </rPh>
    <phoneticPr fontId="5"/>
  </si>
  <si>
    <t>-</t>
    <phoneticPr fontId="5"/>
  </si>
  <si>
    <t>株式会社ゲネシスコンマース</t>
  </si>
  <si>
    <t>株式会社八代産業</t>
  </si>
  <si>
    <t>一般財団法人　海上災害防止センター</t>
  </si>
  <si>
    <t>業務に従事するための旅費</t>
    <rPh sb="0" eb="2">
      <t>ギョウム</t>
    </rPh>
    <rPh sb="3" eb="5">
      <t>ジュウジ</t>
    </rPh>
    <rPh sb="10" eb="12">
      <t>リョヒ</t>
    </rPh>
    <phoneticPr fontId="5"/>
  </si>
  <si>
    <t>令和３年度総合防災訓練実施報告</t>
    <phoneticPr fontId="5"/>
  </si>
  <si>
    <t>防除措置を講じた油排出事故件数</t>
    <phoneticPr fontId="5"/>
  </si>
  <si>
    <t>総合防災訓練大綱を基に計画する防災訓練の実施回数</t>
    <phoneticPr fontId="5"/>
  </si>
  <si>
    <t>資機材購入</t>
    <rPh sb="0" eb="5">
      <t>シキザイコウニュウ</t>
    </rPh>
    <phoneticPr fontId="5"/>
  </si>
  <si>
    <t>資機材整備</t>
    <rPh sb="0" eb="5">
      <t>シキザイセイビ</t>
    </rPh>
    <phoneticPr fontId="5"/>
  </si>
  <si>
    <t>-</t>
    <phoneticPr fontId="5"/>
  </si>
  <si>
    <t>海上保安庁</t>
    <rPh sb="0" eb="5">
      <t>カイジョウホアンチョウ</t>
    </rPh>
    <phoneticPr fontId="5"/>
  </si>
  <si>
    <t>第十一管区海上保安本部</t>
    <rPh sb="0" eb="1">
      <t>ダイ</t>
    </rPh>
    <rPh sb="1" eb="3">
      <t>ジュウイチ</t>
    </rPh>
    <rPh sb="3" eb="5">
      <t>カンク</t>
    </rPh>
    <rPh sb="5" eb="11">
      <t>カイジョウホアンホンブ</t>
    </rPh>
    <phoneticPr fontId="5"/>
  </si>
  <si>
    <t>第七管区海上保安本部</t>
    <rPh sb="0" eb="1">
      <t>ダイ</t>
    </rPh>
    <rPh sb="1" eb="2">
      <t>ナナ</t>
    </rPh>
    <rPh sb="2" eb="4">
      <t>カンク</t>
    </rPh>
    <rPh sb="4" eb="10">
      <t>カイジョウホアンホンブ</t>
    </rPh>
    <phoneticPr fontId="5"/>
  </si>
  <si>
    <t>第一管区海上保安本部</t>
    <rPh sb="0" eb="1">
      <t>ダイ</t>
    </rPh>
    <rPh sb="1" eb="2">
      <t>イッ</t>
    </rPh>
    <rPh sb="2" eb="4">
      <t>カンク</t>
    </rPh>
    <rPh sb="4" eb="10">
      <t>カイジョウホアンホンブ</t>
    </rPh>
    <phoneticPr fontId="5"/>
  </si>
  <si>
    <t>第五管区海上保安本部</t>
    <rPh sb="0" eb="1">
      <t>ダイ</t>
    </rPh>
    <rPh sb="1" eb="2">
      <t>ゴ</t>
    </rPh>
    <rPh sb="2" eb="4">
      <t>カンク</t>
    </rPh>
    <rPh sb="4" eb="10">
      <t>カイジョウホアンホンブ</t>
    </rPh>
    <phoneticPr fontId="5"/>
  </si>
  <si>
    <t>第六管区海上保安本部</t>
    <rPh sb="0" eb="1">
      <t>ダイ</t>
    </rPh>
    <rPh sb="1" eb="2">
      <t>ロク</t>
    </rPh>
    <rPh sb="2" eb="4">
      <t>カンク</t>
    </rPh>
    <rPh sb="4" eb="10">
      <t>カイジョウホアンホンブ</t>
    </rPh>
    <phoneticPr fontId="5"/>
  </si>
  <si>
    <t>第二管区海上保安本部</t>
    <rPh sb="0" eb="1">
      <t>ダイ</t>
    </rPh>
    <rPh sb="1" eb="2">
      <t>ニ</t>
    </rPh>
    <rPh sb="2" eb="4">
      <t>カンク</t>
    </rPh>
    <rPh sb="4" eb="10">
      <t>カイジョウホアンホンブ</t>
    </rPh>
    <phoneticPr fontId="5"/>
  </si>
  <si>
    <t>第三管区海上保安本部</t>
    <rPh sb="0" eb="1">
      <t>ダイ</t>
    </rPh>
    <rPh sb="1" eb="2">
      <t>サン</t>
    </rPh>
    <rPh sb="2" eb="4">
      <t>カンク</t>
    </rPh>
    <rPh sb="4" eb="10">
      <t>カイジョウホアンホンブ</t>
    </rPh>
    <phoneticPr fontId="5"/>
  </si>
  <si>
    <t>第十管区海上保安本部</t>
    <rPh sb="0" eb="1">
      <t>ダイ</t>
    </rPh>
    <rPh sb="1" eb="2">
      <t>ジュウ</t>
    </rPh>
    <rPh sb="2" eb="4">
      <t>カンク</t>
    </rPh>
    <rPh sb="4" eb="10">
      <t>カイジョウホアンホンブ</t>
    </rPh>
    <phoneticPr fontId="5"/>
  </si>
  <si>
    <t>第八管区海上保安本部</t>
    <rPh sb="0" eb="1">
      <t>ダイ</t>
    </rPh>
    <rPh sb="1" eb="2">
      <t>ハチ</t>
    </rPh>
    <rPh sb="2" eb="4">
      <t>カンク</t>
    </rPh>
    <rPh sb="4" eb="10">
      <t>カイジョウホアンホンブ</t>
    </rPh>
    <phoneticPr fontId="5"/>
  </si>
  <si>
    <t>環境・防災体制に関する計画等の企画立案、調達関係事務</t>
    <rPh sb="0" eb="2">
      <t>カンキョウ</t>
    </rPh>
    <rPh sb="3" eb="5">
      <t>ボウサイ</t>
    </rPh>
    <rPh sb="5" eb="7">
      <t>タイセイ</t>
    </rPh>
    <rPh sb="8" eb="9">
      <t>カン</t>
    </rPh>
    <rPh sb="11" eb="14">
      <t>ケイカクトウ</t>
    </rPh>
    <rPh sb="15" eb="17">
      <t>キカク</t>
    </rPh>
    <rPh sb="17" eb="19">
      <t>リツアン</t>
    </rPh>
    <rPh sb="20" eb="24">
      <t>チョウタツカンケイ</t>
    </rPh>
    <rPh sb="24" eb="26">
      <t>ジム</t>
    </rPh>
    <phoneticPr fontId="5"/>
  </si>
  <si>
    <t>第九管区海上保安本部</t>
    <rPh sb="0" eb="1">
      <t>ダイ</t>
    </rPh>
    <rPh sb="1" eb="2">
      <t>キュウ</t>
    </rPh>
    <rPh sb="2" eb="4">
      <t>カンク</t>
    </rPh>
    <rPh sb="4" eb="10">
      <t>カイジョウホアンホンブ</t>
    </rPh>
    <phoneticPr fontId="5"/>
  </si>
  <si>
    <t>第四管区海上保安本部</t>
    <rPh sb="0" eb="1">
      <t>ダイ</t>
    </rPh>
    <rPh sb="1" eb="2">
      <t>ヨン</t>
    </rPh>
    <rPh sb="2" eb="4">
      <t>カンク</t>
    </rPh>
    <rPh sb="4" eb="10">
      <t>カイジョウホアンホンブ</t>
    </rPh>
    <phoneticPr fontId="5"/>
  </si>
  <si>
    <t>-</t>
    <phoneticPr fontId="5"/>
  </si>
  <si>
    <t>161,608千円/132件</t>
    <phoneticPr fontId="5"/>
  </si>
  <si>
    <t>-</t>
    <phoneticPr fontId="5"/>
  </si>
  <si>
    <t>-</t>
    <phoneticPr fontId="5"/>
  </si>
  <si>
    <t>海上保安庁法に基づき、法令の海上における励行、海難救助、海洋汚染等の防止、海上における犯罪の予防及び鎮圧、海上における犯罪の捜査及び犯人の逮捕等を行うもので、広く国民のニーズがあり、国が実施すべき事業である。</t>
    <rPh sb="37" eb="39">
      <t>カイジョウ</t>
    </rPh>
    <phoneticPr fontId="5"/>
  </si>
  <si>
    <t>年度ごとに真に必要な資器材について、競争性を確保しつつ適切に購入している。</t>
    <rPh sb="0" eb="2">
      <t>ネンド</t>
    </rPh>
    <rPh sb="5" eb="6">
      <t>シン</t>
    </rPh>
    <rPh sb="7" eb="9">
      <t>ヒツヨウ</t>
    </rPh>
    <rPh sb="10" eb="13">
      <t>シキザイ</t>
    </rPh>
    <rPh sb="18" eb="21">
      <t>キョウソウセイ</t>
    </rPh>
    <rPh sb="22" eb="24">
      <t>カクホ</t>
    </rPh>
    <rPh sb="27" eb="29">
      <t>テキセツ</t>
    </rPh>
    <rPh sb="30" eb="32">
      <t>コウニュウ</t>
    </rPh>
    <phoneticPr fontId="5"/>
  </si>
  <si>
    <t>新型コロナウイルス感染症の中でも感染防止対策を実施しつつ、一部の地域における訓練を実施した。</t>
    <rPh sb="0" eb="2">
      <t>シンガタ</t>
    </rPh>
    <rPh sb="9" eb="12">
      <t>カンセンショウ</t>
    </rPh>
    <rPh sb="13" eb="14">
      <t>ナカ</t>
    </rPh>
    <rPh sb="16" eb="18">
      <t>カンセン</t>
    </rPh>
    <rPh sb="18" eb="20">
      <t>ボウシ</t>
    </rPh>
    <rPh sb="20" eb="22">
      <t>タイサク</t>
    </rPh>
    <rPh sb="23" eb="25">
      <t>ジッシ</t>
    </rPh>
    <rPh sb="29" eb="31">
      <t>イチブ</t>
    </rPh>
    <rPh sb="32" eb="34">
      <t>チイキ</t>
    </rPh>
    <rPh sb="38" eb="40">
      <t>クンレン</t>
    </rPh>
    <rPh sb="41" eb="43">
      <t>ジッシ</t>
    </rPh>
    <phoneticPr fontId="5"/>
  </si>
  <si>
    <t>環境保全・防災体制を維持管理するため、限られた予算を有効活用し、財政上の制約も踏まえ、引き続きコスト削減に努める必要がある。</t>
    <rPh sb="0" eb="4">
      <t>カンキョウホゼン</t>
    </rPh>
    <rPh sb="5" eb="9">
      <t>ボウサイタイセイ</t>
    </rPh>
    <rPh sb="10" eb="14">
      <t>イジカンリ</t>
    </rPh>
    <rPh sb="19" eb="20">
      <t>カギ</t>
    </rPh>
    <rPh sb="23" eb="25">
      <t>ヨサン</t>
    </rPh>
    <rPh sb="26" eb="30">
      <t>ユウコウカツヨウ</t>
    </rPh>
    <rPh sb="32" eb="35">
      <t>ザイセイジョウ</t>
    </rPh>
    <rPh sb="36" eb="38">
      <t>セイヤク</t>
    </rPh>
    <rPh sb="39" eb="40">
      <t>フ</t>
    </rPh>
    <rPh sb="43" eb="44">
      <t>ヒ</t>
    </rPh>
    <rPh sb="45" eb="46">
      <t>ツヅ</t>
    </rPh>
    <rPh sb="50" eb="52">
      <t>サクゲン</t>
    </rPh>
    <rPh sb="53" eb="54">
      <t>ツト</t>
    </rPh>
    <rPh sb="56" eb="58">
      <t>ヒツヨウ</t>
    </rPh>
    <phoneticPr fontId="5"/>
  </si>
  <si>
    <t>一般競争入札において、一者入札となっている契約は引続き競争性を確保するための企業の調査及び価格の市場調査等に努める。</t>
    <rPh sb="0" eb="6">
      <t>イッパンキョウソウニュウサツ</t>
    </rPh>
    <rPh sb="11" eb="13">
      <t>イッシャ</t>
    </rPh>
    <rPh sb="13" eb="15">
      <t>ニュウサツ</t>
    </rPh>
    <rPh sb="21" eb="23">
      <t>ケイヤク</t>
    </rPh>
    <rPh sb="24" eb="25">
      <t>ヒ</t>
    </rPh>
    <rPh sb="25" eb="26">
      <t>ツヅ</t>
    </rPh>
    <rPh sb="27" eb="30">
      <t>キョウソウセイ</t>
    </rPh>
    <rPh sb="31" eb="33">
      <t>カクホ</t>
    </rPh>
    <rPh sb="38" eb="40">
      <t>キギョウ</t>
    </rPh>
    <rPh sb="41" eb="43">
      <t>チョウサ</t>
    </rPh>
    <rPh sb="43" eb="44">
      <t>オヨ</t>
    </rPh>
    <rPh sb="45" eb="47">
      <t>カカク</t>
    </rPh>
    <rPh sb="48" eb="53">
      <t>シジョウチョウサトウ</t>
    </rPh>
    <rPh sb="54" eb="55">
      <t>ツト</t>
    </rPh>
    <phoneticPr fontId="5"/>
  </si>
  <si>
    <t>海上保安庁は、船舶の火災、衝突、乗揚げ、転覆、沈没等の事故や地震、津波、台風、火山噴火等の自然災害に伴う、油や有害液体物質の排出が海上において発生した場合に、人命・財産が脅かされるだけでなく、自然環境や付近住民の生活にも甚大な影響を及ぼすこととなるため、迅速かつ的確な対応ができるように油防除資機材等の資機材の整備や各種防災訓練等を通じて万全の準備を整えているほか、事故災害の未然の防止のための取組を行っている。また、私たちの財産である海を美しく保つため「未来に残そう青い海」をスローガンに、海洋汚染の状況調査、海洋環境保全に関する指導・啓発活等の海洋環境保全活動も行っている。</t>
    <phoneticPr fontId="5"/>
  </si>
  <si>
    <t>121,523千円/126件</t>
    <rPh sb="7" eb="9">
      <t>センエン</t>
    </rPh>
    <rPh sb="13" eb="14">
      <t>ケン</t>
    </rPh>
    <phoneticPr fontId="5"/>
  </si>
  <si>
    <t>当事業は、海上保安庁法第2条第1項に定める任務である海上の安全及び治安の確保を図るために行う法令の海上における励行、海洋汚染等の防止等の事務を遂行するために使用する防除資機材の整備や海洋環境保全思想の普及等を目的とする。</t>
    <phoneticPr fontId="5"/>
  </si>
  <si>
    <t>法令の海上における励行、海洋汚染等の防止等の事務、その他海上の安全の確保に関する事務並びにこれらに附帯する事項に関する事務を的確に行い、海上の安全及び治安の確保を図るもの。</t>
    <phoneticPr fontId="5"/>
  </si>
  <si>
    <t>小川精機株式会社</t>
    <phoneticPr fontId="5"/>
  </si>
  <si>
    <t>内外商事株式会社</t>
    <phoneticPr fontId="5"/>
  </si>
  <si>
    <t>山甚物産株式会社</t>
    <phoneticPr fontId="5"/>
  </si>
  <si>
    <t>H.第三管区海上保安本部</t>
    <phoneticPr fontId="5"/>
  </si>
  <si>
    <t>公益社団法人日本アイソトープ協会</t>
    <phoneticPr fontId="5"/>
  </si>
  <si>
    <t>D.公益社団法人日本アイソトープ協会</t>
    <phoneticPr fontId="5"/>
  </si>
  <si>
    <t>廃棄物処理</t>
    <phoneticPr fontId="5"/>
  </si>
  <si>
    <t>G.海上保安庁</t>
    <phoneticPr fontId="5"/>
  </si>
  <si>
    <t>海上保安庁職員が業務に従事するための旅費</t>
    <rPh sb="0" eb="5">
      <t>カイジョウホアンチョウ</t>
    </rPh>
    <rPh sb="5" eb="7">
      <t>ショクイン</t>
    </rPh>
    <rPh sb="8" eb="10">
      <t>ギョウム</t>
    </rPh>
    <rPh sb="11" eb="13">
      <t>ジュウジ</t>
    </rPh>
    <rPh sb="18" eb="20">
      <t>リョヒ</t>
    </rPh>
    <phoneticPr fontId="5"/>
  </si>
  <si>
    <t>-</t>
    <phoneticPr fontId="5"/>
  </si>
  <si>
    <t>油排出事故において適切に対応する。</t>
    <rPh sb="0" eb="1">
      <t>アブラ</t>
    </rPh>
    <rPh sb="1" eb="3">
      <t>ハイシュツ</t>
    </rPh>
    <rPh sb="3" eb="5">
      <t>ジコ</t>
    </rPh>
    <rPh sb="9" eb="11">
      <t>テキセツ</t>
    </rPh>
    <rPh sb="12" eb="14">
      <t>タイオウ</t>
    </rPh>
    <phoneticPr fontId="5"/>
  </si>
  <si>
    <t>環境・防災体制に関する計画等の企画立案、調達関係事務</t>
    <phoneticPr fontId="5"/>
  </si>
  <si>
    <t>公益社団法人日本水環境学会</t>
    <rPh sb="0" eb="2">
      <t>コウエキ</t>
    </rPh>
    <phoneticPr fontId="5"/>
  </si>
  <si>
    <t>独立行政法人国立印刷局</t>
    <phoneticPr fontId="5"/>
  </si>
  <si>
    <t>三洋商事株式会社</t>
    <phoneticPr fontId="5"/>
  </si>
  <si>
    <t>三重保安商事株式会社</t>
    <phoneticPr fontId="5"/>
  </si>
  <si>
    <t>株式会社樽味商会</t>
  </si>
  <si>
    <t>株式会社港屋</t>
  </si>
  <si>
    <t>清掃用品購入</t>
    <rPh sb="0" eb="6">
      <t>セイソウヨウヒンコウニュウ</t>
    </rPh>
    <phoneticPr fontId="5"/>
  </si>
  <si>
    <t>廃棄物処理</t>
    <rPh sb="0" eb="3">
      <t>ハイキブツ</t>
    </rPh>
    <rPh sb="3" eb="5">
      <t>ショリ</t>
    </rPh>
    <phoneticPr fontId="5"/>
  </si>
  <si>
    <t>通訳手配</t>
    <rPh sb="0" eb="2">
      <t>ツウヤク</t>
    </rPh>
    <rPh sb="2" eb="4">
      <t>テハイ</t>
    </rPh>
    <phoneticPr fontId="5"/>
  </si>
  <si>
    <t>株式会社丸仁</t>
  </si>
  <si>
    <t>大塚器械株式会社</t>
  </si>
  <si>
    <t>資機材購入</t>
    <rPh sb="0" eb="3">
      <t>シキザイ</t>
    </rPh>
    <rPh sb="3" eb="5">
      <t>コウニュウ</t>
    </rPh>
    <phoneticPr fontId="5"/>
  </si>
  <si>
    <t>事務用品購入</t>
    <rPh sb="0" eb="6">
      <t>ジムヨウヒンコウニュウ</t>
    </rPh>
    <phoneticPr fontId="5"/>
  </si>
  <si>
    <t>島田燈器工業株式会社</t>
    <phoneticPr fontId="5"/>
  </si>
  <si>
    <t>資機材整備</t>
    <rPh sb="0" eb="5">
      <t>シキザイセイビ</t>
    </rPh>
    <phoneticPr fontId="5"/>
  </si>
  <si>
    <t>株式会社マルミヤ</t>
    <rPh sb="0" eb="4">
      <t>カブシキガイシャ</t>
    </rPh>
    <phoneticPr fontId="5"/>
  </si>
  <si>
    <t>-</t>
    <phoneticPr fontId="5"/>
  </si>
  <si>
    <t>引き続き、防災訓練の実施により海上防災能力の維持向上を図っていくとともに、資機材等の調達にあたっては競争性を確保しつつ、計画的に更新を進め適切に管理していくべきである。</t>
    <phoneticPr fontId="5"/>
  </si>
  <si>
    <t>執行等改善</t>
  </si>
  <si>
    <t>引き続き、防災訓練の実施により海上防災能力の維持向上を図っていくとともに、資機材等の調達にあたっては競争性を確保しつつ、計画的に更新を進め適切な管理に努めていく。</t>
    <phoneticPr fontId="5"/>
  </si>
  <si>
    <t>課長　箕作　幸治</t>
    <rPh sb="3" eb="5">
      <t>ミツクリ</t>
    </rPh>
    <rPh sb="6" eb="8">
      <t>ユキハル</t>
    </rPh>
    <phoneticPr fontId="5"/>
  </si>
  <si>
    <t>株式会社サイマル・インターナショナル</t>
    <phoneticPr fontId="5"/>
  </si>
  <si>
    <t>有限会社デーコム</t>
    <phoneticPr fontId="5"/>
  </si>
  <si>
    <t>-</t>
    <phoneticPr fontId="5"/>
  </si>
  <si>
    <t>－</t>
    <phoneticPr fontId="5"/>
  </si>
  <si>
    <t>重要政策推進枠： 65</t>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</si>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</sst>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7936</xdr:colOff>
      <xdr:row>268</xdr:row>
      <xdr:rowOff>325437</xdr:rowOff>
    </xdr:from>
    <xdr:to>
      <xdr:col>44</xdr:col>
      <xdr:colOff>150813</xdr:colOff>
      <xdr:row>292</xdr:row>
      <xdr:rowOff>187285</xdr:rowOff>
    </xdr:to>
    <xdr:pic>
      <xdr:nvPicPr>
        <xdr:cNvPr id="4" name="図 3"/>
        <xdr:cNvPicPr>
          <a:picLocks noChangeAspect="1"/>
        </xdr:cNvPicPr>
      </xdr:nvPicPr>
      <xdr:blipFill>
        <a:blip xmlns:r="http://schemas.openxmlformats.org/officeDocument/2006/relationships" r:embed="rId1"/>
        <a:stretch>
          <a:fillRect/>
        </a:stretch>
      </xdr:blipFill>
      <xdr:spPr>
        <a:xfrm>
          <a:off x="2587624" y="36218812"/>
          <a:ext cx="6294439" cy="92280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277</v>
      </c>
      <c r="AJ2" s="835" t="s">
        <v>634</v>
      </c>
      <c r="AK2" s="835"/>
      <c r="AL2" s="835"/>
      <c r="AM2" s="835"/>
      <c r="AN2" s="75" t="s">
        <v>277</v>
      </c>
      <c r="AO2" s="835">
        <v>21</v>
      </c>
      <c r="AP2" s="835"/>
      <c r="AQ2" s="835"/>
      <c r="AR2" s="76" t="s">
        <v>277</v>
      </c>
      <c r="AS2" s="836">
        <v>203</v>
      </c>
      <c r="AT2" s="836"/>
      <c r="AU2" s="836"/>
      <c r="AV2" s="75" t="str">
        <f>IF(AW2="","","-")</f>
        <v/>
      </c>
      <c r="AW2" s="837"/>
      <c r="AX2" s="837"/>
    </row>
    <row r="3" spans="1:50" ht="21" customHeight="1" thickBot="1" x14ac:dyDescent="0.2">
      <c r="A3" s="838" t="s">
        <v>590</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600</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601</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602</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603</v>
      </c>
      <c r="H5" s="826"/>
      <c r="I5" s="826"/>
      <c r="J5" s="826"/>
      <c r="K5" s="826"/>
      <c r="L5" s="826"/>
      <c r="M5" s="827" t="s">
        <v>61</v>
      </c>
      <c r="N5" s="828"/>
      <c r="O5" s="828"/>
      <c r="P5" s="828"/>
      <c r="Q5" s="828"/>
      <c r="R5" s="829"/>
      <c r="S5" s="830" t="s">
        <v>604</v>
      </c>
      <c r="T5" s="826"/>
      <c r="U5" s="826"/>
      <c r="V5" s="826"/>
      <c r="W5" s="826"/>
      <c r="X5" s="831"/>
      <c r="Y5" s="832" t="s">
        <v>3</v>
      </c>
      <c r="Z5" s="833"/>
      <c r="AA5" s="833"/>
      <c r="AB5" s="833"/>
      <c r="AC5" s="833"/>
      <c r="AD5" s="834"/>
      <c r="AE5" s="855" t="s">
        <v>605</v>
      </c>
      <c r="AF5" s="855"/>
      <c r="AG5" s="855"/>
      <c r="AH5" s="855"/>
      <c r="AI5" s="855"/>
      <c r="AJ5" s="855"/>
      <c r="AK5" s="855"/>
      <c r="AL5" s="855"/>
      <c r="AM5" s="855"/>
      <c r="AN5" s="855"/>
      <c r="AO5" s="855"/>
      <c r="AP5" s="856"/>
      <c r="AQ5" s="857" t="s">
        <v>767</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606</v>
      </c>
      <c r="H7" s="866"/>
      <c r="I7" s="866"/>
      <c r="J7" s="866"/>
      <c r="K7" s="866"/>
      <c r="L7" s="866"/>
      <c r="M7" s="866"/>
      <c r="N7" s="866"/>
      <c r="O7" s="866"/>
      <c r="P7" s="866"/>
      <c r="Q7" s="866"/>
      <c r="R7" s="866"/>
      <c r="S7" s="866"/>
      <c r="T7" s="866"/>
      <c r="U7" s="866"/>
      <c r="V7" s="866"/>
      <c r="W7" s="866"/>
      <c r="X7" s="867"/>
      <c r="Y7" s="868" t="s">
        <v>262</v>
      </c>
      <c r="Z7" s="687"/>
      <c r="AA7" s="687"/>
      <c r="AB7" s="687"/>
      <c r="AC7" s="687"/>
      <c r="AD7" s="869"/>
      <c r="AE7" s="797" t="s">
        <v>607</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184</v>
      </c>
      <c r="B8" s="842"/>
      <c r="C8" s="842"/>
      <c r="D8" s="842"/>
      <c r="E8" s="842"/>
      <c r="F8" s="843"/>
      <c r="G8" s="844" t="str">
        <f>入力規則等!A27</f>
        <v>海洋政策</v>
      </c>
      <c r="H8" s="845"/>
      <c r="I8" s="845"/>
      <c r="J8" s="845"/>
      <c r="K8" s="845"/>
      <c r="L8" s="845"/>
      <c r="M8" s="845"/>
      <c r="N8" s="845"/>
      <c r="O8" s="845"/>
      <c r="P8" s="845"/>
      <c r="Q8" s="845"/>
      <c r="R8" s="845"/>
      <c r="S8" s="845"/>
      <c r="T8" s="845"/>
      <c r="U8" s="845"/>
      <c r="V8" s="845"/>
      <c r="W8" s="845"/>
      <c r="X8" s="846"/>
      <c r="Y8" s="847" t="s">
        <v>185</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733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731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409</v>
      </c>
      <c r="Q12" s="176"/>
      <c r="R12" s="176"/>
      <c r="S12" s="176"/>
      <c r="T12" s="176"/>
      <c r="U12" s="176"/>
      <c r="V12" s="177"/>
      <c r="W12" s="175" t="s">
        <v>561</v>
      </c>
      <c r="X12" s="176"/>
      <c r="Y12" s="176"/>
      <c r="Z12" s="176"/>
      <c r="AA12" s="176"/>
      <c r="AB12" s="176"/>
      <c r="AC12" s="177"/>
      <c r="AD12" s="175" t="s">
        <v>563</v>
      </c>
      <c r="AE12" s="176"/>
      <c r="AF12" s="176"/>
      <c r="AG12" s="176"/>
      <c r="AH12" s="176"/>
      <c r="AI12" s="176"/>
      <c r="AJ12" s="177"/>
      <c r="AK12" s="175" t="s">
        <v>581</v>
      </c>
      <c r="AL12" s="176"/>
      <c r="AM12" s="176"/>
      <c r="AN12" s="176"/>
      <c r="AO12" s="176"/>
      <c r="AP12" s="176"/>
      <c r="AQ12" s="177"/>
      <c r="AR12" s="175" t="s">
        <v>582</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133</v>
      </c>
      <c r="Q13" s="699"/>
      <c r="R13" s="699"/>
      <c r="S13" s="699"/>
      <c r="T13" s="699"/>
      <c r="U13" s="699"/>
      <c r="V13" s="700"/>
      <c r="W13" s="698">
        <v>102</v>
      </c>
      <c r="X13" s="699"/>
      <c r="Y13" s="699"/>
      <c r="Z13" s="699"/>
      <c r="AA13" s="699"/>
      <c r="AB13" s="699"/>
      <c r="AC13" s="700"/>
      <c r="AD13" s="698">
        <v>101</v>
      </c>
      <c r="AE13" s="699"/>
      <c r="AF13" s="699"/>
      <c r="AG13" s="699"/>
      <c r="AH13" s="699"/>
      <c r="AI13" s="699"/>
      <c r="AJ13" s="700"/>
      <c r="AK13" s="698">
        <v>66</v>
      </c>
      <c r="AL13" s="699"/>
      <c r="AM13" s="699"/>
      <c r="AN13" s="699"/>
      <c r="AO13" s="699"/>
      <c r="AP13" s="699"/>
      <c r="AQ13" s="700"/>
      <c r="AR13" s="735">
        <v>131</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v>308</v>
      </c>
      <c r="Q14" s="699"/>
      <c r="R14" s="699"/>
      <c r="S14" s="699"/>
      <c r="T14" s="699"/>
      <c r="U14" s="699"/>
      <c r="V14" s="700"/>
      <c r="W14" s="698">
        <v>165</v>
      </c>
      <c r="X14" s="699"/>
      <c r="Y14" s="699"/>
      <c r="Z14" s="699"/>
      <c r="AA14" s="699"/>
      <c r="AB14" s="699"/>
      <c r="AC14" s="700"/>
      <c r="AD14" s="698">
        <v>14</v>
      </c>
      <c r="AE14" s="699"/>
      <c r="AF14" s="699"/>
      <c r="AG14" s="699"/>
      <c r="AH14" s="699"/>
      <c r="AI14" s="699"/>
      <c r="AJ14" s="700"/>
      <c r="AK14" s="698" t="s">
        <v>722</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v>347</v>
      </c>
      <c r="Q15" s="699"/>
      <c r="R15" s="699"/>
      <c r="S15" s="699"/>
      <c r="T15" s="699"/>
      <c r="U15" s="699"/>
      <c r="V15" s="700"/>
      <c r="W15" s="698">
        <v>325</v>
      </c>
      <c r="X15" s="699"/>
      <c r="Y15" s="699"/>
      <c r="Z15" s="699"/>
      <c r="AA15" s="699"/>
      <c r="AB15" s="699"/>
      <c r="AC15" s="700"/>
      <c r="AD15" s="698">
        <v>169</v>
      </c>
      <c r="AE15" s="699"/>
      <c r="AF15" s="699"/>
      <c r="AG15" s="699"/>
      <c r="AH15" s="699"/>
      <c r="AI15" s="699"/>
      <c r="AJ15" s="700"/>
      <c r="AK15" s="698">
        <v>12</v>
      </c>
      <c r="AL15" s="699"/>
      <c r="AM15" s="699"/>
      <c r="AN15" s="699"/>
      <c r="AO15" s="699"/>
      <c r="AP15" s="699"/>
      <c r="AQ15" s="700"/>
      <c r="AR15" s="698" t="s">
        <v>770</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v>-325</v>
      </c>
      <c r="Q16" s="699"/>
      <c r="R16" s="699"/>
      <c r="S16" s="699"/>
      <c r="T16" s="699"/>
      <c r="U16" s="699"/>
      <c r="V16" s="700"/>
      <c r="W16" s="698">
        <v>-169</v>
      </c>
      <c r="X16" s="699"/>
      <c r="Y16" s="699"/>
      <c r="Z16" s="699"/>
      <c r="AA16" s="699"/>
      <c r="AB16" s="699"/>
      <c r="AC16" s="700"/>
      <c r="AD16" s="698">
        <v>-12</v>
      </c>
      <c r="AE16" s="699"/>
      <c r="AF16" s="699"/>
      <c r="AG16" s="699"/>
      <c r="AH16" s="699"/>
      <c r="AI16" s="699"/>
      <c r="AJ16" s="700"/>
      <c r="AK16" s="698" t="s">
        <v>724</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608</v>
      </c>
      <c r="Q17" s="699"/>
      <c r="R17" s="699"/>
      <c r="S17" s="699"/>
      <c r="T17" s="699"/>
      <c r="U17" s="699"/>
      <c r="V17" s="700"/>
      <c r="W17" s="698" t="s">
        <v>608</v>
      </c>
      <c r="X17" s="699"/>
      <c r="Y17" s="699"/>
      <c r="Z17" s="699"/>
      <c r="AA17" s="699"/>
      <c r="AB17" s="699"/>
      <c r="AC17" s="700"/>
      <c r="AD17" s="698" t="s">
        <v>608</v>
      </c>
      <c r="AE17" s="699"/>
      <c r="AF17" s="699"/>
      <c r="AG17" s="699"/>
      <c r="AH17" s="699"/>
      <c r="AI17" s="699"/>
      <c r="AJ17" s="700"/>
      <c r="AK17" s="698" t="s">
        <v>725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463</v>
      </c>
      <c r="Q18" s="779"/>
      <c r="R18" s="779"/>
      <c r="S18" s="779"/>
      <c r="T18" s="779"/>
      <c r="U18" s="779"/>
      <c r="V18" s="780"/>
      <c r="W18" s="778">
        <f>SUM(W13:AC17)</f>
        <v>423</v>
      </c>
      <c r="X18" s="779"/>
      <c r="Y18" s="779"/>
      <c r="Z18" s="779"/>
      <c r="AA18" s="779"/>
      <c r="AB18" s="779"/>
      <c r="AC18" s="780"/>
      <c r="AD18" s="778">
        <f>SUM(AD13:AJ17)</f>
        <v>272</v>
      </c>
      <c r="AE18" s="779"/>
      <c r="AF18" s="779"/>
      <c r="AG18" s="779"/>
      <c r="AH18" s="779"/>
      <c r="AI18" s="779"/>
      <c r="AJ18" s="780"/>
      <c r="AK18" s="778">
        <f>SUM(AK13:AQ17)</f>
        <v>78</v>
      </c>
      <c r="AL18" s="779"/>
      <c r="AM18" s="779"/>
      <c r="AN18" s="779"/>
      <c r="AO18" s="779"/>
      <c r="AP18" s="779"/>
      <c r="AQ18" s="780"/>
      <c r="AR18" s="778">
        <f>SUM(AR13:AX17)</f>
        <v>131</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441</v>
      </c>
      <c r="Q19" s="699"/>
      <c r="R19" s="699"/>
      <c r="S19" s="699"/>
      <c r="T19" s="699"/>
      <c r="U19" s="699"/>
      <c r="V19" s="700"/>
      <c r="W19" s="698">
        <v>363</v>
      </c>
      <c r="X19" s="699"/>
      <c r="Y19" s="699"/>
      <c r="Z19" s="699"/>
      <c r="AA19" s="699"/>
      <c r="AB19" s="699"/>
      <c r="AC19" s="700"/>
      <c r="AD19" s="698">
        <v>255</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0.95248380129589638</v>
      </c>
      <c r="Q20" s="746"/>
      <c r="R20" s="746"/>
      <c r="S20" s="746"/>
      <c r="T20" s="746"/>
      <c r="U20" s="746"/>
      <c r="V20" s="746"/>
      <c r="W20" s="746">
        <f>IF(W18=0, "-", SUM(W19)/W18)</f>
        <v>0.85815602836879434</v>
      </c>
      <c r="X20" s="746"/>
      <c r="Y20" s="746"/>
      <c r="Z20" s="746"/>
      <c r="AA20" s="746"/>
      <c r="AB20" s="746"/>
      <c r="AC20" s="746"/>
      <c r="AD20" s="746">
        <f>IF(AD18=0, "-", SUM(AD19)/AD18)</f>
        <v>0.9375</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233</v>
      </c>
      <c r="H21" s="745"/>
      <c r="I21" s="745"/>
      <c r="J21" s="745"/>
      <c r="K21" s="745"/>
      <c r="L21" s="745"/>
      <c r="M21" s="745"/>
      <c r="N21" s="745"/>
      <c r="O21" s="745"/>
      <c r="P21" s="746">
        <f>IF(P19=0, "-", SUM(P19)/SUM(P13,P14))</f>
        <v>1</v>
      </c>
      <c r="Q21" s="746"/>
      <c r="R21" s="746"/>
      <c r="S21" s="746"/>
      <c r="T21" s="746"/>
      <c r="U21" s="746"/>
      <c r="V21" s="746"/>
      <c r="W21" s="746">
        <f>IF(W19=0, "-", SUM(W19)/SUM(W13,W14))</f>
        <v>1.3595505617977528</v>
      </c>
      <c r="X21" s="746"/>
      <c r="Y21" s="746"/>
      <c r="Z21" s="746"/>
      <c r="AA21" s="746"/>
      <c r="AB21" s="746"/>
      <c r="AC21" s="746"/>
      <c r="AD21" s="746">
        <f>IF(AD19=0, "-", SUM(AD19)/SUM(AD13,AD14))</f>
        <v>2.2173913043478262</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585</v>
      </c>
      <c r="B22" s="705"/>
      <c r="C22" s="705"/>
      <c r="D22" s="705"/>
      <c r="E22" s="705"/>
      <c r="F22" s="706"/>
      <c r="G22" s="710" t="s">
        <v>223</v>
      </c>
      <c r="H22" s="550"/>
      <c r="I22" s="550"/>
      <c r="J22" s="550"/>
      <c r="K22" s="550"/>
      <c r="L22" s="550"/>
      <c r="M22" s="550"/>
      <c r="N22" s="550"/>
      <c r="O22" s="551"/>
      <c r="P22" s="711" t="s">
        <v>583</v>
      </c>
      <c r="Q22" s="550"/>
      <c r="R22" s="550"/>
      <c r="S22" s="550"/>
      <c r="T22" s="550"/>
      <c r="U22" s="550"/>
      <c r="V22" s="551"/>
      <c r="W22" s="711" t="s">
        <v>584</v>
      </c>
      <c r="X22" s="550"/>
      <c r="Y22" s="550"/>
      <c r="Z22" s="550"/>
      <c r="AA22" s="550"/>
      <c r="AB22" s="550"/>
      <c r="AC22" s="551"/>
      <c r="AD22" s="711" t="s">
        <v>222</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609</v>
      </c>
      <c r="H23" s="733"/>
      <c r="I23" s="733"/>
      <c r="J23" s="733"/>
      <c r="K23" s="733"/>
      <c r="L23" s="733"/>
      <c r="M23" s="733"/>
      <c r="N23" s="733"/>
      <c r="O23" s="734"/>
      <c r="P23" s="735">
        <v>24</v>
      </c>
      <c r="Q23" s="736"/>
      <c r="R23" s="736"/>
      <c r="S23" s="736"/>
      <c r="T23" s="736"/>
      <c r="U23" s="736"/>
      <c r="V23" s="737"/>
      <c r="W23" s="735">
        <v>80</v>
      </c>
      <c r="X23" s="736"/>
      <c r="Y23" s="736"/>
      <c r="Z23" s="736"/>
      <c r="AA23" s="736"/>
      <c r="AB23" s="736"/>
      <c r="AC23" s="737"/>
      <c r="AD23" s="738" t="s">
        <v>772</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610</v>
      </c>
      <c r="H24" s="702"/>
      <c r="I24" s="702"/>
      <c r="J24" s="702"/>
      <c r="K24" s="702"/>
      <c r="L24" s="702"/>
      <c r="M24" s="702"/>
      <c r="N24" s="702"/>
      <c r="O24" s="703"/>
      <c r="P24" s="698">
        <v>23</v>
      </c>
      <c r="Q24" s="699"/>
      <c r="R24" s="699"/>
      <c r="S24" s="699"/>
      <c r="T24" s="699"/>
      <c r="U24" s="699"/>
      <c r="V24" s="700"/>
      <c r="W24" s="698">
        <v>23</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611</v>
      </c>
      <c r="H25" s="702"/>
      <c r="I25" s="702"/>
      <c r="J25" s="702"/>
      <c r="K25" s="702"/>
      <c r="L25" s="702"/>
      <c r="M25" s="702"/>
      <c r="N25" s="702"/>
      <c r="O25" s="703"/>
      <c r="P25" s="698">
        <v>17</v>
      </c>
      <c r="Q25" s="699"/>
      <c r="R25" s="699"/>
      <c r="S25" s="699"/>
      <c r="T25" s="699"/>
      <c r="U25" s="699"/>
      <c r="V25" s="700"/>
      <c r="W25" s="698">
        <v>26</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612</v>
      </c>
      <c r="H26" s="702"/>
      <c r="I26" s="702"/>
      <c r="J26" s="702"/>
      <c r="K26" s="702"/>
      <c r="L26" s="702"/>
      <c r="M26" s="702"/>
      <c r="N26" s="702"/>
      <c r="O26" s="703"/>
      <c r="P26" s="698">
        <v>1</v>
      </c>
      <c r="Q26" s="699"/>
      <c r="R26" s="699"/>
      <c r="S26" s="699"/>
      <c r="T26" s="699"/>
      <c r="U26" s="699"/>
      <c r="V26" s="700"/>
      <c r="W26" s="698">
        <v>1</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613</v>
      </c>
      <c r="H27" s="702"/>
      <c r="I27" s="702"/>
      <c r="J27" s="702"/>
      <c r="K27" s="702"/>
      <c r="L27" s="702"/>
      <c r="M27" s="702"/>
      <c r="N27" s="702"/>
      <c r="O27" s="703"/>
      <c r="P27" s="698">
        <v>0.2</v>
      </c>
      <c r="Q27" s="699"/>
      <c r="R27" s="699"/>
      <c r="S27" s="699"/>
      <c r="T27" s="699"/>
      <c r="U27" s="699"/>
      <c r="V27" s="700"/>
      <c r="W27" s="698">
        <v>1</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635</v>
      </c>
      <c r="H28" s="753"/>
      <c r="I28" s="753"/>
      <c r="J28" s="753"/>
      <c r="K28" s="753"/>
      <c r="L28" s="753"/>
      <c r="M28" s="753"/>
      <c r="N28" s="753"/>
      <c r="O28" s="754"/>
      <c r="P28" s="755">
        <v>0.8</v>
      </c>
      <c r="Q28" s="756"/>
      <c r="R28" s="756"/>
      <c r="S28" s="756"/>
      <c r="T28" s="756"/>
      <c r="U28" s="756"/>
      <c r="V28" s="757"/>
      <c r="W28" s="755">
        <v>0.2</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66</v>
      </c>
      <c r="Q29" s="721"/>
      <c r="R29" s="721"/>
      <c r="S29" s="721"/>
      <c r="T29" s="721"/>
      <c r="U29" s="721"/>
      <c r="V29" s="722"/>
      <c r="W29" s="723">
        <f>AR13</f>
        <v>131</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572</v>
      </c>
      <c r="B30" s="727"/>
      <c r="C30" s="727"/>
      <c r="D30" s="727"/>
      <c r="E30" s="727"/>
      <c r="F30" s="728"/>
      <c r="G30" s="729" t="s">
        <v>734</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573</v>
      </c>
      <c r="B31" s="153"/>
      <c r="C31" s="153"/>
      <c r="D31" s="153"/>
      <c r="E31" s="153"/>
      <c r="F31" s="154"/>
      <c r="G31" s="689" t="s">
        <v>565</v>
      </c>
      <c r="H31" s="690"/>
      <c r="I31" s="690"/>
      <c r="J31" s="690"/>
      <c r="K31" s="690"/>
      <c r="L31" s="690"/>
      <c r="M31" s="690"/>
      <c r="N31" s="690"/>
      <c r="O31" s="690"/>
      <c r="P31" s="691" t="s">
        <v>564</v>
      </c>
      <c r="Q31" s="690"/>
      <c r="R31" s="690"/>
      <c r="S31" s="690"/>
      <c r="T31" s="690"/>
      <c r="U31" s="690"/>
      <c r="V31" s="690"/>
      <c r="W31" s="690"/>
      <c r="X31" s="692"/>
      <c r="Y31" s="693"/>
      <c r="Z31" s="694"/>
      <c r="AA31" s="695"/>
      <c r="AB31" s="626" t="s">
        <v>11</v>
      </c>
      <c r="AC31" s="626"/>
      <c r="AD31" s="626"/>
      <c r="AE31" s="116" t="s">
        <v>409</v>
      </c>
      <c r="AF31" s="696"/>
      <c r="AG31" s="696"/>
      <c r="AH31" s="697"/>
      <c r="AI31" s="116" t="s">
        <v>561</v>
      </c>
      <c r="AJ31" s="696"/>
      <c r="AK31" s="696"/>
      <c r="AL31" s="697"/>
      <c r="AM31" s="116" t="s">
        <v>377</v>
      </c>
      <c r="AN31" s="696"/>
      <c r="AO31" s="696"/>
      <c r="AP31" s="697"/>
      <c r="AQ31" s="623" t="s">
        <v>408</v>
      </c>
      <c r="AR31" s="624"/>
      <c r="AS31" s="624"/>
      <c r="AT31" s="625"/>
      <c r="AU31" s="623" t="s">
        <v>586</v>
      </c>
      <c r="AV31" s="624"/>
      <c r="AW31" s="624"/>
      <c r="AX31" s="633"/>
    </row>
    <row r="32" spans="1:50" ht="23.25" customHeight="1" x14ac:dyDescent="0.15">
      <c r="A32" s="648"/>
      <c r="B32" s="153"/>
      <c r="C32" s="153"/>
      <c r="D32" s="153"/>
      <c r="E32" s="153"/>
      <c r="F32" s="154"/>
      <c r="G32" s="730" t="s">
        <v>745</v>
      </c>
      <c r="H32" s="635"/>
      <c r="I32" s="635"/>
      <c r="J32" s="635"/>
      <c r="K32" s="635"/>
      <c r="L32" s="635"/>
      <c r="M32" s="635"/>
      <c r="N32" s="635"/>
      <c r="O32" s="635"/>
      <c r="P32" s="385" t="s">
        <v>704</v>
      </c>
      <c r="Q32" s="639"/>
      <c r="R32" s="639"/>
      <c r="S32" s="639"/>
      <c r="T32" s="639"/>
      <c r="U32" s="639"/>
      <c r="V32" s="639"/>
      <c r="W32" s="639"/>
      <c r="X32" s="640"/>
      <c r="Y32" s="644" t="s">
        <v>51</v>
      </c>
      <c r="Z32" s="645"/>
      <c r="AA32" s="646"/>
      <c r="AB32" s="647" t="s">
        <v>617</v>
      </c>
      <c r="AC32" s="647"/>
      <c r="AD32" s="647"/>
      <c r="AE32" s="616">
        <v>143</v>
      </c>
      <c r="AF32" s="616"/>
      <c r="AG32" s="616"/>
      <c r="AH32" s="616"/>
      <c r="AI32" s="616">
        <v>132</v>
      </c>
      <c r="AJ32" s="616"/>
      <c r="AK32" s="616"/>
      <c r="AL32" s="616"/>
      <c r="AM32" s="616">
        <v>126</v>
      </c>
      <c r="AN32" s="616"/>
      <c r="AO32" s="616"/>
      <c r="AP32" s="616"/>
      <c r="AQ32" s="616"/>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617</v>
      </c>
      <c r="AC33" s="647"/>
      <c r="AD33" s="647"/>
      <c r="AE33" s="616" t="s">
        <v>608</v>
      </c>
      <c r="AF33" s="616"/>
      <c r="AG33" s="616"/>
      <c r="AH33" s="616"/>
      <c r="AI33" s="616" t="s">
        <v>608</v>
      </c>
      <c r="AJ33" s="616"/>
      <c r="AK33" s="616"/>
      <c r="AL33" s="616"/>
      <c r="AM33" s="616" t="s">
        <v>608</v>
      </c>
      <c r="AN33" s="616"/>
      <c r="AO33" s="616"/>
      <c r="AP33" s="616"/>
      <c r="AQ33" s="616"/>
      <c r="AR33" s="616"/>
      <c r="AS33" s="616"/>
      <c r="AT33" s="616"/>
      <c r="AU33" s="617"/>
      <c r="AV33" s="618"/>
      <c r="AW33" s="618"/>
      <c r="AX33" s="619"/>
    </row>
    <row r="34" spans="1:51" ht="23.25" customHeight="1" x14ac:dyDescent="0.15">
      <c r="A34" s="680" t="s">
        <v>574</v>
      </c>
      <c r="B34" s="681"/>
      <c r="C34" s="681"/>
      <c r="D34" s="681"/>
      <c r="E34" s="681"/>
      <c r="F34" s="682"/>
      <c r="G34" s="176" t="s">
        <v>575</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409</v>
      </c>
      <c r="AF34" s="176"/>
      <c r="AG34" s="176"/>
      <c r="AH34" s="177"/>
      <c r="AI34" s="175" t="s">
        <v>561</v>
      </c>
      <c r="AJ34" s="176"/>
      <c r="AK34" s="176"/>
      <c r="AL34" s="177"/>
      <c r="AM34" s="175" t="s">
        <v>377</v>
      </c>
      <c r="AN34" s="176"/>
      <c r="AO34" s="176"/>
      <c r="AP34" s="177"/>
      <c r="AQ34" s="627" t="s">
        <v>587</v>
      </c>
      <c r="AR34" s="628"/>
      <c r="AS34" s="628"/>
      <c r="AT34" s="628"/>
      <c r="AU34" s="628"/>
      <c r="AV34" s="628"/>
      <c r="AW34" s="628"/>
      <c r="AX34" s="629"/>
    </row>
    <row r="35" spans="1:51" ht="23.25" customHeight="1" x14ac:dyDescent="0.15">
      <c r="A35" s="683"/>
      <c r="B35" s="684"/>
      <c r="C35" s="684"/>
      <c r="D35" s="684"/>
      <c r="E35" s="684"/>
      <c r="F35" s="685"/>
      <c r="G35" s="652" t="s">
        <v>618</v>
      </c>
      <c r="H35" s="653"/>
      <c r="I35" s="653"/>
      <c r="J35" s="653"/>
      <c r="K35" s="653"/>
      <c r="L35" s="653"/>
      <c r="M35" s="653"/>
      <c r="N35" s="653"/>
      <c r="O35" s="653"/>
      <c r="P35" s="653"/>
      <c r="Q35" s="653"/>
      <c r="R35" s="653"/>
      <c r="S35" s="653"/>
      <c r="T35" s="653"/>
      <c r="U35" s="653"/>
      <c r="V35" s="653"/>
      <c r="W35" s="653"/>
      <c r="X35" s="653"/>
      <c r="Y35" s="656" t="s">
        <v>574</v>
      </c>
      <c r="Z35" s="657"/>
      <c r="AA35" s="658"/>
      <c r="AB35" s="659" t="s">
        <v>619</v>
      </c>
      <c r="AC35" s="660"/>
      <c r="AD35" s="661"/>
      <c r="AE35" s="662">
        <v>3075</v>
      </c>
      <c r="AF35" s="662"/>
      <c r="AG35" s="662"/>
      <c r="AH35" s="662"/>
      <c r="AI35" s="662">
        <v>1224</v>
      </c>
      <c r="AJ35" s="662"/>
      <c r="AK35" s="662"/>
      <c r="AL35" s="662"/>
      <c r="AM35" s="662">
        <v>964</v>
      </c>
      <c r="AN35" s="662"/>
      <c r="AO35" s="662"/>
      <c r="AP35" s="662"/>
      <c r="AQ35" s="93"/>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577</v>
      </c>
      <c r="Z36" s="649"/>
      <c r="AA36" s="650"/>
      <c r="AB36" s="612" t="s">
        <v>578</v>
      </c>
      <c r="AC36" s="613"/>
      <c r="AD36" s="614"/>
      <c r="AE36" s="615" t="s">
        <v>620</v>
      </c>
      <c r="AF36" s="615"/>
      <c r="AG36" s="615"/>
      <c r="AH36" s="615"/>
      <c r="AI36" s="615" t="s">
        <v>723</v>
      </c>
      <c r="AJ36" s="615"/>
      <c r="AK36" s="615"/>
      <c r="AL36" s="615"/>
      <c r="AM36" s="615" t="s">
        <v>732</v>
      </c>
      <c r="AN36" s="615"/>
      <c r="AO36" s="615"/>
      <c r="AP36" s="615"/>
      <c r="AQ36" s="615"/>
      <c r="AR36" s="615"/>
      <c r="AS36" s="615"/>
      <c r="AT36" s="615"/>
      <c r="AU36" s="615"/>
      <c r="AV36" s="615"/>
      <c r="AW36" s="615"/>
      <c r="AX36" s="651"/>
    </row>
    <row r="37" spans="1:51" ht="18.75" customHeight="1" x14ac:dyDescent="0.15">
      <c r="A37" s="668" t="s">
        <v>230</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409</v>
      </c>
      <c r="AF37" s="610"/>
      <c r="AG37" s="610"/>
      <c r="AH37" s="611"/>
      <c r="AI37" s="678" t="s">
        <v>561</v>
      </c>
      <c r="AJ37" s="678"/>
      <c r="AK37" s="678"/>
      <c r="AL37" s="609"/>
      <c r="AM37" s="678" t="s">
        <v>377</v>
      </c>
      <c r="AN37" s="678"/>
      <c r="AO37" s="678"/>
      <c r="AP37" s="609"/>
      <c r="AQ37" s="216" t="s">
        <v>173</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608</v>
      </c>
      <c r="AR38" s="508"/>
      <c r="AS38" s="127" t="s">
        <v>174</v>
      </c>
      <c r="AT38" s="128"/>
      <c r="AU38" s="126">
        <v>4</v>
      </c>
      <c r="AV38" s="126"/>
      <c r="AW38" s="108" t="s">
        <v>166</v>
      </c>
      <c r="AX38" s="129"/>
    </row>
    <row r="39" spans="1:51" ht="23.25" customHeight="1" x14ac:dyDescent="0.15">
      <c r="A39" s="674"/>
      <c r="B39" s="672"/>
      <c r="C39" s="672"/>
      <c r="D39" s="672"/>
      <c r="E39" s="672"/>
      <c r="F39" s="673"/>
      <c r="G39" s="178" t="s">
        <v>614</v>
      </c>
      <c r="H39" s="179"/>
      <c r="I39" s="179"/>
      <c r="J39" s="179"/>
      <c r="K39" s="179"/>
      <c r="L39" s="179"/>
      <c r="M39" s="179"/>
      <c r="N39" s="179"/>
      <c r="O39" s="180"/>
      <c r="P39" s="131" t="s">
        <v>705</v>
      </c>
      <c r="Q39" s="131"/>
      <c r="R39" s="131"/>
      <c r="S39" s="131"/>
      <c r="T39" s="131"/>
      <c r="U39" s="131"/>
      <c r="V39" s="131"/>
      <c r="W39" s="131"/>
      <c r="X39" s="132"/>
      <c r="Y39" s="219" t="s">
        <v>12</v>
      </c>
      <c r="Z39" s="220"/>
      <c r="AA39" s="221"/>
      <c r="AB39" s="148" t="s">
        <v>615</v>
      </c>
      <c r="AC39" s="148"/>
      <c r="AD39" s="148"/>
      <c r="AE39" s="93">
        <v>6</v>
      </c>
      <c r="AF39" s="87"/>
      <c r="AG39" s="87"/>
      <c r="AH39" s="87"/>
      <c r="AI39" s="93">
        <v>4</v>
      </c>
      <c r="AJ39" s="87"/>
      <c r="AK39" s="87"/>
      <c r="AL39" s="87"/>
      <c r="AM39" s="93">
        <v>5</v>
      </c>
      <c r="AN39" s="87"/>
      <c r="AO39" s="87"/>
      <c r="AP39" s="87"/>
      <c r="AQ39" s="94" t="s">
        <v>608</v>
      </c>
      <c r="AR39" s="95"/>
      <c r="AS39" s="95"/>
      <c r="AT39" s="96"/>
      <c r="AU39" s="87" t="s">
        <v>608</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615</v>
      </c>
      <c r="AC40" s="92"/>
      <c r="AD40" s="92"/>
      <c r="AE40" s="93">
        <v>6</v>
      </c>
      <c r="AF40" s="87"/>
      <c r="AG40" s="87"/>
      <c r="AH40" s="87"/>
      <c r="AI40" s="93">
        <v>8</v>
      </c>
      <c r="AJ40" s="87"/>
      <c r="AK40" s="87"/>
      <c r="AL40" s="87"/>
      <c r="AM40" s="93">
        <v>7</v>
      </c>
      <c r="AN40" s="87"/>
      <c r="AO40" s="87"/>
      <c r="AP40" s="87"/>
      <c r="AQ40" s="94" t="s">
        <v>608</v>
      </c>
      <c r="AR40" s="95"/>
      <c r="AS40" s="95"/>
      <c r="AT40" s="96"/>
      <c r="AU40" s="87">
        <v>8</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100</v>
      </c>
      <c r="AF41" s="87"/>
      <c r="AG41" s="87"/>
      <c r="AH41" s="87"/>
      <c r="AI41" s="93">
        <v>50</v>
      </c>
      <c r="AJ41" s="87"/>
      <c r="AK41" s="87"/>
      <c r="AL41" s="87"/>
      <c r="AM41" s="93">
        <v>71</v>
      </c>
      <c r="AN41" s="87"/>
      <c r="AO41" s="87"/>
      <c r="AP41" s="87"/>
      <c r="AQ41" s="94" t="s">
        <v>608</v>
      </c>
      <c r="AR41" s="95"/>
      <c r="AS41" s="95"/>
      <c r="AT41" s="96"/>
      <c r="AU41" s="87" t="s">
        <v>608</v>
      </c>
      <c r="AV41" s="87"/>
      <c r="AW41" s="87"/>
      <c r="AX41" s="88"/>
    </row>
    <row r="42" spans="1:51" ht="23.25" customHeight="1" x14ac:dyDescent="0.15">
      <c r="A42" s="187" t="s">
        <v>254</v>
      </c>
      <c r="B42" s="150"/>
      <c r="C42" s="150"/>
      <c r="D42" s="150"/>
      <c r="E42" s="150"/>
      <c r="F42" s="151"/>
      <c r="G42" s="189" t="s">
        <v>703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566</v>
      </c>
      <c r="B44" s="152" t="s">
        <v>567</v>
      </c>
      <c r="C44" s="153"/>
      <c r="D44" s="153"/>
      <c r="E44" s="153"/>
      <c r="F44" s="154"/>
      <c r="G44" s="197" t="s">
        <v>568</v>
      </c>
      <c r="H44" s="197"/>
      <c r="I44" s="197"/>
      <c r="J44" s="197"/>
      <c r="K44" s="197"/>
      <c r="L44" s="197"/>
      <c r="M44" s="197"/>
      <c r="N44" s="197"/>
      <c r="O44" s="197"/>
      <c r="P44" s="197"/>
      <c r="Q44" s="197"/>
      <c r="R44" s="197"/>
      <c r="S44" s="197"/>
      <c r="T44" s="197"/>
      <c r="U44" s="197"/>
      <c r="V44" s="197"/>
      <c r="W44" s="197"/>
      <c r="X44" s="197"/>
      <c r="Y44" s="197"/>
      <c r="Z44" s="197"/>
      <c r="AA44" s="198"/>
      <c r="AB44" s="199" t="s">
        <v>588</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409</v>
      </c>
      <c r="AF49" s="119"/>
      <c r="AG49" s="119"/>
      <c r="AH49" s="119"/>
      <c r="AI49" s="119" t="s">
        <v>561</v>
      </c>
      <c r="AJ49" s="119"/>
      <c r="AK49" s="119"/>
      <c r="AL49" s="119"/>
      <c r="AM49" s="119" t="s">
        <v>377</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409</v>
      </c>
      <c r="AF54" s="119"/>
      <c r="AG54" s="119"/>
      <c r="AH54" s="119"/>
      <c r="AI54" s="119" t="s">
        <v>561</v>
      </c>
      <c r="AJ54" s="119"/>
      <c r="AK54" s="119"/>
      <c r="AL54" s="119"/>
      <c r="AM54" s="119" t="s">
        <v>377</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409</v>
      </c>
      <c r="AF59" s="119"/>
      <c r="AG59" s="119"/>
      <c r="AH59" s="119"/>
      <c r="AI59" s="119" t="s">
        <v>561</v>
      </c>
      <c r="AJ59" s="119"/>
      <c r="AK59" s="119"/>
      <c r="AL59" s="119"/>
      <c r="AM59" s="119" t="s">
        <v>377</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572</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573</v>
      </c>
      <c r="B65" s="153"/>
      <c r="C65" s="153"/>
      <c r="D65" s="153"/>
      <c r="E65" s="153"/>
      <c r="F65" s="154"/>
      <c r="G65" s="689" t="s">
        <v>565</v>
      </c>
      <c r="H65" s="690"/>
      <c r="I65" s="690"/>
      <c r="J65" s="690"/>
      <c r="K65" s="690"/>
      <c r="L65" s="690"/>
      <c r="M65" s="690"/>
      <c r="N65" s="690"/>
      <c r="O65" s="690"/>
      <c r="P65" s="691" t="s">
        <v>564</v>
      </c>
      <c r="Q65" s="690"/>
      <c r="R65" s="690"/>
      <c r="S65" s="690"/>
      <c r="T65" s="690"/>
      <c r="U65" s="690"/>
      <c r="V65" s="690"/>
      <c r="W65" s="690"/>
      <c r="X65" s="692"/>
      <c r="Y65" s="693"/>
      <c r="Z65" s="694"/>
      <c r="AA65" s="695"/>
      <c r="AB65" s="626" t="s">
        <v>11</v>
      </c>
      <c r="AC65" s="626"/>
      <c r="AD65" s="626"/>
      <c r="AE65" s="116" t="s">
        <v>409</v>
      </c>
      <c r="AF65" s="696"/>
      <c r="AG65" s="696"/>
      <c r="AH65" s="697"/>
      <c r="AI65" s="116" t="s">
        <v>561</v>
      </c>
      <c r="AJ65" s="696"/>
      <c r="AK65" s="696"/>
      <c r="AL65" s="697"/>
      <c r="AM65" s="116" t="s">
        <v>377</v>
      </c>
      <c r="AN65" s="696"/>
      <c r="AO65" s="696"/>
      <c r="AP65" s="697"/>
      <c r="AQ65" s="623" t="s">
        <v>408</v>
      </c>
      <c r="AR65" s="624"/>
      <c r="AS65" s="624"/>
      <c r="AT65" s="625"/>
      <c r="AU65" s="623" t="s">
        <v>586</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574</v>
      </c>
      <c r="B68" s="681"/>
      <c r="C68" s="681"/>
      <c r="D68" s="681"/>
      <c r="E68" s="681"/>
      <c r="F68" s="682"/>
      <c r="G68" s="176" t="s">
        <v>575</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409</v>
      </c>
      <c r="AF68" s="119"/>
      <c r="AG68" s="119"/>
      <c r="AH68" s="119"/>
      <c r="AI68" s="119" t="s">
        <v>561</v>
      </c>
      <c r="AJ68" s="119"/>
      <c r="AK68" s="119"/>
      <c r="AL68" s="119"/>
      <c r="AM68" s="119" t="s">
        <v>377</v>
      </c>
      <c r="AN68" s="119"/>
      <c r="AO68" s="119"/>
      <c r="AP68" s="119"/>
      <c r="AQ68" s="627" t="s">
        <v>587</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621</v>
      </c>
      <c r="H69" s="653"/>
      <c r="I69" s="653"/>
      <c r="J69" s="653"/>
      <c r="K69" s="653"/>
      <c r="L69" s="653"/>
      <c r="M69" s="653"/>
      <c r="N69" s="653"/>
      <c r="O69" s="653"/>
      <c r="P69" s="653"/>
      <c r="Q69" s="653"/>
      <c r="R69" s="653"/>
      <c r="S69" s="653"/>
      <c r="T69" s="653"/>
      <c r="U69" s="653"/>
      <c r="V69" s="653"/>
      <c r="W69" s="653"/>
      <c r="X69" s="653"/>
      <c r="Y69" s="656" t="s">
        <v>574</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577</v>
      </c>
      <c r="Z70" s="649"/>
      <c r="AA70" s="650"/>
      <c r="AB70" s="612" t="s">
        <v>622</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230</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409</v>
      </c>
      <c r="AF71" s="119"/>
      <c r="AG71" s="119"/>
      <c r="AH71" s="119"/>
      <c r="AI71" s="119" t="s">
        <v>561</v>
      </c>
      <c r="AJ71" s="119"/>
      <c r="AK71" s="119"/>
      <c r="AL71" s="119"/>
      <c r="AM71" s="119" t="s">
        <v>377</v>
      </c>
      <c r="AN71" s="119"/>
      <c r="AO71" s="119"/>
      <c r="AP71" s="119"/>
      <c r="AQ71" s="216" t="s">
        <v>173</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174</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254</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566</v>
      </c>
      <c r="B78" s="152" t="s">
        <v>567</v>
      </c>
      <c r="C78" s="153"/>
      <c r="D78" s="153"/>
      <c r="E78" s="153"/>
      <c r="F78" s="154"/>
      <c r="G78" s="197" t="s">
        <v>568</v>
      </c>
      <c r="H78" s="197"/>
      <c r="I78" s="197"/>
      <c r="J78" s="197"/>
      <c r="K78" s="197"/>
      <c r="L78" s="197"/>
      <c r="M78" s="197"/>
      <c r="N78" s="197"/>
      <c r="O78" s="197"/>
      <c r="P78" s="197"/>
      <c r="Q78" s="197"/>
      <c r="R78" s="197"/>
      <c r="S78" s="197"/>
      <c r="T78" s="197"/>
      <c r="U78" s="197"/>
      <c r="V78" s="197"/>
      <c r="W78" s="197"/>
      <c r="X78" s="197"/>
      <c r="Y78" s="197"/>
      <c r="Z78" s="197"/>
      <c r="AA78" s="198"/>
      <c r="AB78" s="199" t="s">
        <v>588</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409</v>
      </c>
      <c r="AF83" s="119"/>
      <c r="AG83" s="119"/>
      <c r="AH83" s="119"/>
      <c r="AI83" s="119" t="s">
        <v>561</v>
      </c>
      <c r="AJ83" s="119"/>
      <c r="AK83" s="119"/>
      <c r="AL83" s="119"/>
      <c r="AM83" s="119" t="s">
        <v>377</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409</v>
      </c>
      <c r="AF88" s="119"/>
      <c r="AG88" s="119"/>
      <c r="AH88" s="119"/>
      <c r="AI88" s="119" t="s">
        <v>561</v>
      </c>
      <c r="AJ88" s="119"/>
      <c r="AK88" s="119"/>
      <c r="AL88" s="119"/>
      <c r="AM88" s="119" t="s">
        <v>377</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409</v>
      </c>
      <c r="AF93" s="119"/>
      <c r="AG93" s="119"/>
      <c r="AH93" s="119"/>
      <c r="AI93" s="119" t="s">
        <v>561</v>
      </c>
      <c r="AJ93" s="119"/>
      <c r="AK93" s="119"/>
      <c r="AL93" s="119"/>
      <c r="AM93" s="119" t="s">
        <v>377</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572</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573</v>
      </c>
      <c r="B99" s="153"/>
      <c r="C99" s="153"/>
      <c r="D99" s="153"/>
      <c r="E99" s="153"/>
      <c r="F99" s="154"/>
      <c r="G99" s="689" t="s">
        <v>565</v>
      </c>
      <c r="H99" s="690"/>
      <c r="I99" s="690"/>
      <c r="J99" s="690"/>
      <c r="K99" s="690"/>
      <c r="L99" s="690"/>
      <c r="M99" s="690"/>
      <c r="N99" s="690"/>
      <c r="O99" s="690"/>
      <c r="P99" s="691" t="s">
        <v>564</v>
      </c>
      <c r="Q99" s="690"/>
      <c r="R99" s="690"/>
      <c r="S99" s="690"/>
      <c r="T99" s="690"/>
      <c r="U99" s="690"/>
      <c r="V99" s="690"/>
      <c r="W99" s="690"/>
      <c r="X99" s="692"/>
      <c r="Y99" s="693"/>
      <c r="Z99" s="694"/>
      <c r="AA99" s="695"/>
      <c r="AB99" s="626" t="s">
        <v>11</v>
      </c>
      <c r="AC99" s="626"/>
      <c r="AD99" s="626"/>
      <c r="AE99" s="119" t="s">
        <v>409</v>
      </c>
      <c r="AF99" s="119"/>
      <c r="AG99" s="119"/>
      <c r="AH99" s="119"/>
      <c r="AI99" s="119" t="s">
        <v>561</v>
      </c>
      <c r="AJ99" s="119"/>
      <c r="AK99" s="119"/>
      <c r="AL99" s="119"/>
      <c r="AM99" s="119" t="s">
        <v>377</v>
      </c>
      <c r="AN99" s="119"/>
      <c r="AO99" s="119"/>
      <c r="AP99" s="119"/>
      <c r="AQ99" s="623" t="s">
        <v>408</v>
      </c>
      <c r="AR99" s="624"/>
      <c r="AS99" s="624"/>
      <c r="AT99" s="625"/>
      <c r="AU99" s="623" t="s">
        <v>586</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574</v>
      </c>
      <c r="B102" s="105"/>
      <c r="C102" s="105"/>
      <c r="D102" s="105"/>
      <c r="E102" s="105"/>
      <c r="F102" s="663"/>
      <c r="G102" s="176" t="s">
        <v>575</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409</v>
      </c>
      <c r="AF102" s="119"/>
      <c r="AG102" s="119"/>
      <c r="AH102" s="119"/>
      <c r="AI102" s="119" t="s">
        <v>561</v>
      </c>
      <c r="AJ102" s="119"/>
      <c r="AK102" s="119"/>
      <c r="AL102" s="119"/>
      <c r="AM102" s="119" t="s">
        <v>377</v>
      </c>
      <c r="AN102" s="119"/>
      <c r="AO102" s="119"/>
      <c r="AP102" s="119"/>
      <c r="AQ102" s="627" t="s">
        <v>587</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623</v>
      </c>
      <c r="H103" s="653"/>
      <c r="I103" s="653"/>
      <c r="J103" s="653"/>
      <c r="K103" s="653"/>
      <c r="L103" s="653"/>
      <c r="M103" s="653"/>
      <c r="N103" s="653"/>
      <c r="O103" s="653"/>
      <c r="P103" s="653"/>
      <c r="Q103" s="653"/>
      <c r="R103" s="653"/>
      <c r="S103" s="653"/>
      <c r="T103" s="653"/>
      <c r="U103" s="653"/>
      <c r="V103" s="653"/>
      <c r="W103" s="653"/>
      <c r="X103" s="653"/>
      <c r="Y103" s="656" t="s">
        <v>574</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577</v>
      </c>
      <c r="Z104" s="649"/>
      <c r="AA104" s="650"/>
      <c r="AB104" s="612" t="s">
        <v>578</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230</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409</v>
      </c>
      <c r="AF105" s="119"/>
      <c r="AG105" s="119"/>
      <c r="AH105" s="119"/>
      <c r="AI105" s="119" t="s">
        <v>561</v>
      </c>
      <c r="AJ105" s="119"/>
      <c r="AK105" s="119"/>
      <c r="AL105" s="119"/>
      <c r="AM105" s="119" t="s">
        <v>377</v>
      </c>
      <c r="AN105" s="119"/>
      <c r="AO105" s="119"/>
      <c r="AP105" s="119"/>
      <c r="AQ105" s="216" t="s">
        <v>173</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174</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254</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566</v>
      </c>
      <c r="B112" s="152" t="s">
        <v>567</v>
      </c>
      <c r="C112" s="153"/>
      <c r="D112" s="153"/>
      <c r="E112" s="153"/>
      <c r="F112" s="154"/>
      <c r="G112" s="197" t="s">
        <v>568</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588</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409</v>
      </c>
      <c r="AF117" s="119"/>
      <c r="AG117" s="119"/>
      <c r="AH117" s="119"/>
      <c r="AI117" s="119" t="s">
        <v>561</v>
      </c>
      <c r="AJ117" s="119"/>
      <c r="AK117" s="119"/>
      <c r="AL117" s="119"/>
      <c r="AM117" s="119" t="s">
        <v>377</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409</v>
      </c>
      <c r="AF122" s="119"/>
      <c r="AG122" s="119"/>
      <c r="AH122" s="119"/>
      <c r="AI122" s="119" t="s">
        <v>561</v>
      </c>
      <c r="AJ122" s="119"/>
      <c r="AK122" s="119"/>
      <c r="AL122" s="119"/>
      <c r="AM122" s="119" t="s">
        <v>377</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409</v>
      </c>
      <c r="AF127" s="119"/>
      <c r="AG127" s="119"/>
      <c r="AH127" s="119"/>
      <c r="AI127" s="119" t="s">
        <v>561</v>
      </c>
      <c r="AJ127" s="119"/>
      <c r="AK127" s="119"/>
      <c r="AL127" s="119"/>
      <c r="AM127" s="119" t="s">
        <v>377</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572</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573</v>
      </c>
      <c r="B133" s="153"/>
      <c r="C133" s="153"/>
      <c r="D133" s="153"/>
      <c r="E133" s="153"/>
      <c r="F133" s="154"/>
      <c r="G133" s="689" t="s">
        <v>565</v>
      </c>
      <c r="H133" s="690"/>
      <c r="I133" s="690"/>
      <c r="J133" s="690"/>
      <c r="K133" s="690"/>
      <c r="L133" s="690"/>
      <c r="M133" s="690"/>
      <c r="N133" s="690"/>
      <c r="O133" s="690"/>
      <c r="P133" s="691" t="s">
        <v>564</v>
      </c>
      <c r="Q133" s="690"/>
      <c r="R133" s="690"/>
      <c r="S133" s="690"/>
      <c r="T133" s="690"/>
      <c r="U133" s="690"/>
      <c r="V133" s="690"/>
      <c r="W133" s="690"/>
      <c r="X133" s="692"/>
      <c r="Y133" s="693"/>
      <c r="Z133" s="694"/>
      <c r="AA133" s="695"/>
      <c r="AB133" s="626" t="s">
        <v>11</v>
      </c>
      <c r="AC133" s="626"/>
      <c r="AD133" s="626"/>
      <c r="AE133" s="119" t="s">
        <v>409</v>
      </c>
      <c r="AF133" s="119"/>
      <c r="AG133" s="119"/>
      <c r="AH133" s="119"/>
      <c r="AI133" s="119" t="s">
        <v>561</v>
      </c>
      <c r="AJ133" s="119"/>
      <c r="AK133" s="119"/>
      <c r="AL133" s="119"/>
      <c r="AM133" s="119" t="s">
        <v>377</v>
      </c>
      <c r="AN133" s="119"/>
      <c r="AO133" s="119"/>
      <c r="AP133" s="119"/>
      <c r="AQ133" s="623" t="s">
        <v>408</v>
      </c>
      <c r="AR133" s="624"/>
      <c r="AS133" s="624"/>
      <c r="AT133" s="625"/>
      <c r="AU133" s="623" t="s">
        <v>586</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574</v>
      </c>
      <c r="B136" s="105"/>
      <c r="C136" s="105"/>
      <c r="D136" s="105"/>
      <c r="E136" s="105"/>
      <c r="F136" s="663"/>
      <c r="G136" s="176" t="s">
        <v>575</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409</v>
      </c>
      <c r="AF136" s="119"/>
      <c r="AG136" s="119"/>
      <c r="AH136" s="119"/>
      <c r="AI136" s="119" t="s">
        <v>561</v>
      </c>
      <c r="AJ136" s="119"/>
      <c r="AK136" s="119"/>
      <c r="AL136" s="119"/>
      <c r="AM136" s="119" t="s">
        <v>377</v>
      </c>
      <c r="AN136" s="119"/>
      <c r="AO136" s="119"/>
      <c r="AP136" s="119"/>
      <c r="AQ136" s="627" t="s">
        <v>587</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576</v>
      </c>
      <c r="H137" s="653"/>
      <c r="I137" s="653"/>
      <c r="J137" s="653"/>
      <c r="K137" s="653"/>
      <c r="L137" s="653"/>
      <c r="M137" s="653"/>
      <c r="N137" s="653"/>
      <c r="O137" s="653"/>
      <c r="P137" s="653"/>
      <c r="Q137" s="653"/>
      <c r="R137" s="653"/>
      <c r="S137" s="653"/>
      <c r="T137" s="653"/>
      <c r="U137" s="653"/>
      <c r="V137" s="653"/>
      <c r="W137" s="653"/>
      <c r="X137" s="653"/>
      <c r="Y137" s="656" t="s">
        <v>574</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577</v>
      </c>
      <c r="Z138" s="649"/>
      <c r="AA138" s="650"/>
      <c r="AB138" s="612" t="s">
        <v>622</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230</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409</v>
      </c>
      <c r="AF139" s="119"/>
      <c r="AG139" s="119"/>
      <c r="AH139" s="119"/>
      <c r="AI139" s="119" t="s">
        <v>561</v>
      </c>
      <c r="AJ139" s="119"/>
      <c r="AK139" s="119"/>
      <c r="AL139" s="119"/>
      <c r="AM139" s="119" t="s">
        <v>377</v>
      </c>
      <c r="AN139" s="119"/>
      <c r="AO139" s="119"/>
      <c r="AP139" s="119"/>
      <c r="AQ139" s="216" t="s">
        <v>173</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174</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254</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566</v>
      </c>
      <c r="B146" s="152" t="s">
        <v>567</v>
      </c>
      <c r="C146" s="153"/>
      <c r="D146" s="153"/>
      <c r="E146" s="153"/>
      <c r="F146" s="154"/>
      <c r="G146" s="197" t="s">
        <v>568</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588</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409</v>
      </c>
      <c r="AF151" s="119"/>
      <c r="AG151" s="119"/>
      <c r="AH151" s="119"/>
      <c r="AI151" s="119" t="s">
        <v>561</v>
      </c>
      <c r="AJ151" s="119"/>
      <c r="AK151" s="119"/>
      <c r="AL151" s="119"/>
      <c r="AM151" s="119" t="s">
        <v>377</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409</v>
      </c>
      <c r="AF156" s="119"/>
      <c r="AG156" s="119"/>
      <c r="AH156" s="119"/>
      <c r="AI156" s="119" t="s">
        <v>561</v>
      </c>
      <c r="AJ156" s="119"/>
      <c r="AK156" s="119"/>
      <c r="AL156" s="119"/>
      <c r="AM156" s="119" t="s">
        <v>377</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409</v>
      </c>
      <c r="AF161" s="119"/>
      <c r="AG161" s="119"/>
      <c r="AH161" s="119"/>
      <c r="AI161" s="119" t="s">
        <v>561</v>
      </c>
      <c r="AJ161" s="119"/>
      <c r="AK161" s="119"/>
      <c r="AL161" s="119"/>
      <c r="AM161" s="119" t="s">
        <v>377</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572</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573</v>
      </c>
      <c r="B167" s="153"/>
      <c r="C167" s="153"/>
      <c r="D167" s="153"/>
      <c r="E167" s="153"/>
      <c r="F167" s="154"/>
      <c r="G167" s="689" t="s">
        <v>565</v>
      </c>
      <c r="H167" s="690"/>
      <c r="I167" s="690"/>
      <c r="J167" s="690"/>
      <c r="K167" s="690"/>
      <c r="L167" s="690"/>
      <c r="M167" s="690"/>
      <c r="N167" s="690"/>
      <c r="O167" s="690"/>
      <c r="P167" s="691" t="s">
        <v>564</v>
      </c>
      <c r="Q167" s="690"/>
      <c r="R167" s="690"/>
      <c r="S167" s="690"/>
      <c r="T167" s="690"/>
      <c r="U167" s="690"/>
      <c r="V167" s="690"/>
      <c r="W167" s="690"/>
      <c r="X167" s="692"/>
      <c r="Y167" s="693"/>
      <c r="Z167" s="694"/>
      <c r="AA167" s="695"/>
      <c r="AB167" s="626" t="s">
        <v>11</v>
      </c>
      <c r="AC167" s="626"/>
      <c r="AD167" s="626"/>
      <c r="AE167" s="119" t="s">
        <v>409</v>
      </c>
      <c r="AF167" s="119"/>
      <c r="AG167" s="119"/>
      <c r="AH167" s="119"/>
      <c r="AI167" s="119" t="s">
        <v>561</v>
      </c>
      <c r="AJ167" s="119"/>
      <c r="AK167" s="119"/>
      <c r="AL167" s="119"/>
      <c r="AM167" s="119" t="s">
        <v>377</v>
      </c>
      <c r="AN167" s="119"/>
      <c r="AO167" s="119"/>
      <c r="AP167" s="119"/>
      <c r="AQ167" s="623" t="s">
        <v>408</v>
      </c>
      <c r="AR167" s="624"/>
      <c r="AS167" s="624"/>
      <c r="AT167" s="625"/>
      <c r="AU167" s="623" t="s">
        <v>586</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574</v>
      </c>
      <c r="B170" s="105"/>
      <c r="C170" s="105"/>
      <c r="D170" s="105"/>
      <c r="E170" s="105"/>
      <c r="F170" s="663"/>
      <c r="G170" s="176" t="s">
        <v>575</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409</v>
      </c>
      <c r="AF170" s="119"/>
      <c r="AG170" s="119"/>
      <c r="AH170" s="119"/>
      <c r="AI170" s="119" t="s">
        <v>561</v>
      </c>
      <c r="AJ170" s="119"/>
      <c r="AK170" s="119"/>
      <c r="AL170" s="119"/>
      <c r="AM170" s="119" t="s">
        <v>377</v>
      </c>
      <c r="AN170" s="119"/>
      <c r="AO170" s="119"/>
      <c r="AP170" s="119"/>
      <c r="AQ170" s="627" t="s">
        <v>587</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576</v>
      </c>
      <c r="H171" s="653"/>
      <c r="I171" s="653"/>
      <c r="J171" s="653"/>
      <c r="K171" s="653"/>
      <c r="L171" s="653"/>
      <c r="M171" s="653"/>
      <c r="N171" s="653"/>
      <c r="O171" s="653"/>
      <c r="P171" s="653"/>
      <c r="Q171" s="653"/>
      <c r="R171" s="653"/>
      <c r="S171" s="653"/>
      <c r="T171" s="653"/>
      <c r="U171" s="653"/>
      <c r="V171" s="653"/>
      <c r="W171" s="653"/>
      <c r="X171" s="653"/>
      <c r="Y171" s="656" t="s">
        <v>574</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577</v>
      </c>
      <c r="Z172" s="649"/>
      <c r="AA172" s="650"/>
      <c r="AB172" s="612" t="s">
        <v>624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230</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409</v>
      </c>
      <c r="AF173" s="119"/>
      <c r="AG173" s="119"/>
      <c r="AH173" s="119"/>
      <c r="AI173" s="119" t="s">
        <v>561</v>
      </c>
      <c r="AJ173" s="119"/>
      <c r="AK173" s="119"/>
      <c r="AL173" s="119"/>
      <c r="AM173" s="119" t="s">
        <v>377</v>
      </c>
      <c r="AN173" s="119"/>
      <c r="AO173" s="119"/>
      <c r="AP173" s="119"/>
      <c r="AQ173" s="216" t="s">
        <v>173</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174</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254</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566</v>
      </c>
      <c r="B180" s="152" t="s">
        <v>567</v>
      </c>
      <c r="C180" s="153"/>
      <c r="D180" s="153"/>
      <c r="E180" s="153"/>
      <c r="F180" s="154"/>
      <c r="G180" s="197" t="s">
        <v>568</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588</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409</v>
      </c>
      <c r="AF185" s="119"/>
      <c r="AG185" s="119"/>
      <c r="AH185" s="119"/>
      <c r="AI185" s="119" t="s">
        <v>561</v>
      </c>
      <c r="AJ185" s="119"/>
      <c r="AK185" s="119"/>
      <c r="AL185" s="119"/>
      <c r="AM185" s="119" t="s">
        <v>377</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409</v>
      </c>
      <c r="AF190" s="119"/>
      <c r="AG190" s="119"/>
      <c r="AH190" s="119"/>
      <c r="AI190" s="119" t="s">
        <v>561</v>
      </c>
      <c r="AJ190" s="119"/>
      <c r="AK190" s="119"/>
      <c r="AL190" s="119"/>
      <c r="AM190" s="119" t="s">
        <v>377</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409</v>
      </c>
      <c r="AF195" s="119"/>
      <c r="AG195" s="119"/>
      <c r="AH195" s="119"/>
      <c r="AI195" s="119" t="s">
        <v>561</v>
      </c>
      <c r="AJ195" s="119"/>
      <c r="AK195" s="119"/>
      <c r="AL195" s="119"/>
      <c r="AM195" s="119" t="s">
        <v>377</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231</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227</v>
      </c>
      <c r="X200" s="585"/>
      <c r="Y200" s="588"/>
      <c r="Z200" s="588"/>
      <c r="AA200" s="589"/>
      <c r="AB200" s="582" t="s">
        <v>11</v>
      </c>
      <c r="AC200" s="579"/>
      <c r="AD200" s="580"/>
      <c r="AE200" s="119" t="s">
        <v>409</v>
      </c>
      <c r="AF200" s="119"/>
      <c r="AG200" s="119"/>
      <c r="AH200" s="119"/>
      <c r="AI200" s="119" t="s">
        <v>561</v>
      </c>
      <c r="AJ200" s="119"/>
      <c r="AK200" s="119"/>
      <c r="AL200" s="119"/>
      <c r="AM200" s="119" t="s">
        <v>377</v>
      </c>
      <c r="AN200" s="119"/>
      <c r="AO200" s="119"/>
      <c r="AP200" s="119"/>
      <c r="AQ200" s="120" t="s">
        <v>173</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174</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175</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244</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244</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245</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234</v>
      </c>
      <c r="B205" s="514"/>
      <c r="C205" s="514"/>
      <c r="D205" s="514"/>
      <c r="E205" s="514"/>
      <c r="F205" s="515"/>
      <c r="G205" s="538" t="s">
        <v>176</v>
      </c>
      <c r="H205" s="539"/>
      <c r="I205" s="539"/>
      <c r="J205" s="539"/>
      <c r="K205" s="539"/>
      <c r="L205" s="539"/>
      <c r="M205" s="539"/>
      <c r="N205" s="539"/>
      <c r="O205" s="539"/>
      <c r="P205" s="539"/>
      <c r="Q205" s="539"/>
      <c r="R205" s="539"/>
      <c r="S205" s="539"/>
      <c r="T205" s="539"/>
      <c r="U205" s="539"/>
      <c r="V205" s="539"/>
      <c r="W205" s="542" t="s">
        <v>243</v>
      </c>
      <c r="X205" s="543"/>
      <c r="Y205" s="548" t="s">
        <v>12</v>
      </c>
      <c r="Z205" s="548"/>
      <c r="AA205" s="549"/>
      <c r="AB205" s="558" t="s">
        <v>244</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244</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245</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231</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409</v>
      </c>
      <c r="AF208" s="256"/>
      <c r="AG208" s="256"/>
      <c r="AH208" s="256"/>
      <c r="AI208" s="119" t="s">
        <v>561</v>
      </c>
      <c r="AJ208" s="119"/>
      <c r="AK208" s="119"/>
      <c r="AL208" s="119"/>
      <c r="AM208" s="119" t="s">
        <v>377</v>
      </c>
      <c r="AN208" s="119"/>
      <c r="AO208" s="119"/>
      <c r="AP208" s="119"/>
      <c r="AQ208" s="120" t="s">
        <v>173</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174</v>
      </c>
      <c r="AT209" s="128"/>
      <c r="AU209" s="507"/>
      <c r="AV209" s="508"/>
      <c r="AW209" s="127" t="s">
        <v>166</v>
      </c>
      <c r="AX209" s="509"/>
      <c r="AY209">
        <f>$AY$208</f>
        <v>0</v>
      </c>
    </row>
    <row r="210" spans="1:51" ht="23.25" hidden="1" customHeight="1" x14ac:dyDescent="0.15">
      <c r="A210" s="513"/>
      <c r="B210" s="514"/>
      <c r="C210" s="514"/>
      <c r="D210" s="514"/>
      <c r="E210" s="514"/>
      <c r="F210" s="515"/>
      <c r="G210" s="525" t="s">
        <v>175</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616</v>
      </c>
      <c r="B213" s="497"/>
      <c r="C213" s="497"/>
      <c r="D213" s="497"/>
      <c r="E213" s="498" t="s">
        <v>219</v>
      </c>
      <c r="F213" s="499"/>
      <c r="G213" s="82" t="s">
        <v>176</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569</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226</v>
      </c>
      <c r="AP214" s="420"/>
      <c r="AQ214" s="420"/>
      <c r="AR214" s="81" t="s">
        <v>225</v>
      </c>
      <c r="AS214" s="419"/>
      <c r="AT214" s="420"/>
      <c r="AU214" s="420"/>
      <c r="AV214" s="420"/>
      <c r="AW214" s="420"/>
      <c r="AX214" s="421"/>
      <c r="AY214">
        <f>COUNTIF($AR$214,"☑")</f>
        <v>0</v>
      </c>
    </row>
    <row r="215" spans="1:51" ht="45" customHeight="1" x14ac:dyDescent="0.15">
      <c r="A215" s="406" t="s">
        <v>276</v>
      </c>
      <c r="B215" s="407"/>
      <c r="C215" s="410" t="s">
        <v>177</v>
      </c>
      <c r="D215" s="407"/>
      <c r="E215" s="412" t="s">
        <v>193</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192</v>
      </c>
      <c r="F216" s="151"/>
      <c r="G216" s="130" t="s">
        <v>637</v>
      </c>
      <c r="H216" s="131"/>
      <c r="I216" s="131"/>
      <c r="J216" s="131"/>
      <c r="K216" s="131"/>
      <c r="L216" s="131"/>
      <c r="M216" s="131"/>
      <c r="N216" s="131"/>
      <c r="O216" s="131"/>
      <c r="P216" s="131"/>
      <c r="Q216" s="131"/>
      <c r="R216" s="131"/>
      <c r="S216" s="131"/>
      <c r="T216" s="131"/>
      <c r="U216" s="131"/>
      <c r="V216" s="132"/>
      <c r="W216" s="482" t="s">
        <v>579</v>
      </c>
      <c r="X216" s="483"/>
      <c r="Y216" s="483"/>
      <c r="Z216" s="483"/>
      <c r="AA216" s="484"/>
      <c r="AB216" s="485" t="s">
        <v>773</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580</v>
      </c>
      <c r="X217" s="489"/>
      <c r="Y217" s="489"/>
      <c r="Z217" s="489"/>
      <c r="AA217" s="490"/>
      <c r="AB217" s="485" t="s">
        <v>774</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592</v>
      </c>
      <c r="D218" s="492"/>
      <c r="E218" s="149" t="s">
        <v>272</v>
      </c>
      <c r="F218" s="151"/>
      <c r="G218" s="472" t="s">
        <v>180</v>
      </c>
      <c r="H218" s="473"/>
      <c r="I218" s="473"/>
      <c r="J218" s="493" t="s">
        <v>608</v>
      </c>
      <c r="K218" s="494"/>
      <c r="L218" s="494"/>
      <c r="M218" s="494"/>
      <c r="N218" s="494"/>
      <c r="O218" s="494"/>
      <c r="P218" s="494"/>
      <c r="Q218" s="494"/>
      <c r="R218" s="494"/>
      <c r="S218" s="494"/>
      <c r="T218" s="495"/>
      <c r="U218" s="470" t="s">
        <v>763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593</v>
      </c>
      <c r="H219" s="473"/>
      <c r="I219" s="473"/>
      <c r="J219" s="473"/>
      <c r="K219" s="473"/>
      <c r="L219" s="473"/>
      <c r="M219" s="473"/>
      <c r="N219" s="473"/>
      <c r="O219" s="473"/>
      <c r="P219" s="473"/>
      <c r="Q219" s="473"/>
      <c r="R219" s="473"/>
      <c r="S219" s="473"/>
      <c r="T219" s="473"/>
      <c r="U219" s="469" t="s">
        <v>722</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580</v>
      </c>
      <c r="H220" s="473"/>
      <c r="I220" s="473"/>
      <c r="J220" s="473"/>
      <c r="K220" s="473"/>
      <c r="L220" s="473"/>
      <c r="M220" s="473"/>
      <c r="N220" s="473"/>
      <c r="O220" s="473"/>
      <c r="P220" s="473"/>
      <c r="Q220" s="473"/>
      <c r="R220" s="473"/>
      <c r="S220" s="473"/>
      <c r="T220" s="473"/>
      <c r="U220" s="809" t="s">
        <v>763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4.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633</v>
      </c>
      <c r="AE223" s="452"/>
      <c r="AF223" s="452"/>
      <c r="AG223" s="453" t="s">
        <v>726</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633</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633</v>
      </c>
      <c r="AE225" s="402"/>
      <c r="AF225" s="402"/>
      <c r="AG225" s="387" t="s">
        <v>639</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633</v>
      </c>
      <c r="AE226" s="383"/>
      <c r="AF226" s="383"/>
      <c r="AG226" s="385" t="s">
        <v>640</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255</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638</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213</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607</v>
      </c>
      <c r="AE229" s="349"/>
      <c r="AF229" s="349"/>
      <c r="AG229" s="351" t="s">
        <v>641</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633</v>
      </c>
      <c r="AE230" s="365"/>
      <c r="AF230" s="365"/>
      <c r="AG230" s="359" t="s">
        <v>727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607</v>
      </c>
      <c r="AE231" s="365"/>
      <c r="AF231" s="365"/>
      <c r="AG231" s="359" t="s">
        <v>642</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633</v>
      </c>
      <c r="AE232" s="365"/>
      <c r="AF232" s="365"/>
      <c r="AG232" s="359" t="s">
        <v>727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228</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607</v>
      </c>
      <c r="AE233" s="402"/>
      <c r="AF233" s="402"/>
      <c r="AG233" s="403" t="s">
        <v>641</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229</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633</v>
      </c>
      <c r="AE234" s="365"/>
      <c r="AF234" s="434"/>
      <c r="AG234" s="359" t="s">
        <v>643</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216</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633</v>
      </c>
      <c r="AE235" s="395"/>
      <c r="AF235" s="396"/>
      <c r="AG235" s="397" t="s">
        <v>644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217</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633</v>
      </c>
      <c r="AE236" s="349"/>
      <c r="AF236" s="350"/>
      <c r="AG236" s="351" t="s">
        <v>728</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633</v>
      </c>
      <c r="AE237" s="358"/>
      <c r="AF237" s="358"/>
      <c r="AG237" s="359" t="s">
        <v>645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178</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607</v>
      </c>
      <c r="AE238" s="365"/>
      <c r="AF238" s="365"/>
      <c r="AG238" s="359" t="s">
        <v>642</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633</v>
      </c>
      <c r="AE239" s="365"/>
      <c r="AF239" s="365"/>
      <c r="AG239" s="389" t="s">
        <v>646</v>
      </c>
      <c r="AH239" s="137"/>
      <c r="AI239" s="137"/>
      <c r="AJ239" s="137"/>
      <c r="AK239" s="137"/>
      <c r="AL239" s="137"/>
      <c r="AM239" s="137"/>
      <c r="AN239" s="137"/>
      <c r="AO239" s="137"/>
      <c r="AP239" s="137"/>
      <c r="AQ239" s="137"/>
      <c r="AR239" s="137"/>
      <c r="AS239" s="137"/>
      <c r="AT239" s="137"/>
      <c r="AU239" s="137"/>
      <c r="AV239" s="137"/>
      <c r="AW239" s="137"/>
      <c r="AX239" s="390"/>
    </row>
    <row r="240" spans="1:50" ht="41.25" hidden="1"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hidden="1" customHeight="1" x14ac:dyDescent="0.15">
      <c r="A241" s="375"/>
      <c r="B241" s="376"/>
      <c r="C241" s="888" t="s">
        <v>0</v>
      </c>
      <c r="D241" s="889"/>
      <c r="E241" s="889"/>
      <c r="F241" s="889"/>
      <c r="G241" s="889"/>
      <c r="H241" s="889"/>
      <c r="I241" s="889"/>
      <c r="J241" s="889"/>
      <c r="K241" s="889"/>
      <c r="L241" s="889"/>
      <c r="M241" s="889"/>
      <c r="N241" s="889"/>
      <c r="O241" s="885" t="s">
        <v>598</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729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730</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771</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764</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765</v>
      </c>
      <c r="B254" s="324"/>
      <c r="C254" s="324"/>
      <c r="D254" s="324"/>
      <c r="E254" s="325"/>
      <c r="F254" s="326" t="s">
        <v>766</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232</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270</v>
      </c>
      <c r="B258" s="90"/>
      <c r="C258" s="90"/>
      <c r="D258" s="91"/>
      <c r="E258" s="319" t="s">
        <v>625</v>
      </c>
      <c r="F258" s="320"/>
      <c r="G258" s="320"/>
      <c r="H258" s="320"/>
      <c r="I258" s="320"/>
      <c r="J258" s="320"/>
      <c r="K258" s="320"/>
      <c r="L258" s="320"/>
      <c r="M258" s="320"/>
      <c r="N258" s="320"/>
      <c r="O258" s="320"/>
      <c r="P258" s="321"/>
      <c r="Q258" s="319" t="s">
        <v>608</v>
      </c>
      <c r="R258" s="320"/>
      <c r="S258" s="320"/>
      <c r="T258" s="320"/>
      <c r="U258" s="320"/>
      <c r="V258" s="320"/>
      <c r="W258" s="320"/>
      <c r="X258" s="320"/>
      <c r="Y258" s="320"/>
      <c r="Z258" s="320"/>
      <c r="AA258" s="320"/>
      <c r="AB258" s="321"/>
      <c r="AC258" s="319" t="s">
        <v>608</v>
      </c>
      <c r="AD258" s="320"/>
      <c r="AE258" s="320"/>
      <c r="AF258" s="320"/>
      <c r="AG258" s="320"/>
      <c r="AH258" s="320"/>
      <c r="AI258" s="320"/>
      <c r="AJ258" s="320"/>
      <c r="AK258" s="320"/>
      <c r="AL258" s="320"/>
      <c r="AM258" s="320"/>
      <c r="AN258" s="321"/>
      <c r="AO258" s="319" t="s">
        <v>608</v>
      </c>
      <c r="AP258" s="320"/>
      <c r="AQ258" s="320"/>
      <c r="AR258" s="320"/>
      <c r="AS258" s="320"/>
      <c r="AT258" s="320"/>
      <c r="AU258" s="320"/>
      <c r="AV258" s="320"/>
      <c r="AW258" s="320"/>
      <c r="AX258" s="322"/>
      <c r="AY258" s="74"/>
    </row>
    <row r="259" spans="1:52" ht="24.75" customHeight="1" x14ac:dyDescent="0.15">
      <c r="A259" s="256" t="s">
        <v>269</v>
      </c>
      <c r="B259" s="256"/>
      <c r="C259" s="256"/>
      <c r="D259" s="256"/>
      <c r="E259" s="319" t="s">
        <v>626</v>
      </c>
      <c r="F259" s="320"/>
      <c r="G259" s="320"/>
      <c r="H259" s="320"/>
      <c r="I259" s="320"/>
      <c r="J259" s="320"/>
      <c r="K259" s="320"/>
      <c r="L259" s="320"/>
      <c r="M259" s="320"/>
      <c r="N259" s="320"/>
      <c r="O259" s="320"/>
      <c r="P259" s="321"/>
      <c r="Q259" s="319" t="s">
        <v>608</v>
      </c>
      <c r="R259" s="320"/>
      <c r="S259" s="320"/>
      <c r="T259" s="320"/>
      <c r="U259" s="320"/>
      <c r="V259" s="320"/>
      <c r="W259" s="320"/>
      <c r="X259" s="320"/>
      <c r="Y259" s="320"/>
      <c r="Z259" s="320"/>
      <c r="AA259" s="320"/>
      <c r="AB259" s="321"/>
      <c r="AC259" s="319" t="s">
        <v>608</v>
      </c>
      <c r="AD259" s="320"/>
      <c r="AE259" s="320"/>
      <c r="AF259" s="320"/>
      <c r="AG259" s="320"/>
      <c r="AH259" s="320"/>
      <c r="AI259" s="320"/>
      <c r="AJ259" s="320"/>
      <c r="AK259" s="320"/>
      <c r="AL259" s="320"/>
      <c r="AM259" s="320"/>
      <c r="AN259" s="321"/>
      <c r="AO259" s="319" t="s">
        <v>608</v>
      </c>
      <c r="AP259" s="320"/>
      <c r="AQ259" s="320"/>
      <c r="AR259" s="320"/>
      <c r="AS259" s="320"/>
      <c r="AT259" s="320"/>
      <c r="AU259" s="320"/>
      <c r="AV259" s="320"/>
      <c r="AW259" s="320"/>
      <c r="AX259" s="322"/>
    </row>
    <row r="260" spans="1:52" ht="24.75" customHeight="1" x14ac:dyDescent="0.15">
      <c r="A260" s="256" t="s">
        <v>268</v>
      </c>
      <c r="B260" s="256"/>
      <c r="C260" s="256"/>
      <c r="D260" s="256"/>
      <c r="E260" s="319" t="s">
        <v>627</v>
      </c>
      <c r="F260" s="320"/>
      <c r="G260" s="320"/>
      <c r="H260" s="320"/>
      <c r="I260" s="320"/>
      <c r="J260" s="320"/>
      <c r="K260" s="320"/>
      <c r="L260" s="320"/>
      <c r="M260" s="320"/>
      <c r="N260" s="320"/>
      <c r="O260" s="320"/>
      <c r="P260" s="321"/>
      <c r="Q260" s="319" t="s">
        <v>608</v>
      </c>
      <c r="R260" s="320"/>
      <c r="S260" s="320"/>
      <c r="T260" s="320"/>
      <c r="U260" s="320"/>
      <c r="V260" s="320"/>
      <c r="W260" s="320"/>
      <c r="X260" s="320"/>
      <c r="Y260" s="320"/>
      <c r="Z260" s="320"/>
      <c r="AA260" s="320"/>
      <c r="AB260" s="321"/>
      <c r="AC260" s="319" t="s">
        <v>608</v>
      </c>
      <c r="AD260" s="320"/>
      <c r="AE260" s="320"/>
      <c r="AF260" s="320"/>
      <c r="AG260" s="320"/>
      <c r="AH260" s="320"/>
      <c r="AI260" s="320"/>
      <c r="AJ260" s="320"/>
      <c r="AK260" s="320"/>
      <c r="AL260" s="320"/>
      <c r="AM260" s="320"/>
      <c r="AN260" s="321"/>
      <c r="AO260" s="319" t="s">
        <v>608</v>
      </c>
      <c r="AP260" s="320"/>
      <c r="AQ260" s="320"/>
      <c r="AR260" s="320"/>
      <c r="AS260" s="320"/>
      <c r="AT260" s="320"/>
      <c r="AU260" s="320"/>
      <c r="AV260" s="320"/>
      <c r="AW260" s="320"/>
      <c r="AX260" s="322"/>
    </row>
    <row r="261" spans="1:52" ht="24.75" customHeight="1" x14ac:dyDescent="0.15">
      <c r="A261" s="256" t="s">
        <v>267</v>
      </c>
      <c r="B261" s="256"/>
      <c r="C261" s="256"/>
      <c r="D261" s="256"/>
      <c r="E261" s="319" t="s">
        <v>628</v>
      </c>
      <c r="F261" s="320"/>
      <c r="G261" s="320"/>
      <c r="H261" s="320"/>
      <c r="I261" s="320"/>
      <c r="J261" s="320"/>
      <c r="K261" s="320"/>
      <c r="L261" s="320"/>
      <c r="M261" s="320"/>
      <c r="N261" s="320"/>
      <c r="O261" s="320"/>
      <c r="P261" s="321"/>
      <c r="Q261" s="319" t="s">
        <v>608</v>
      </c>
      <c r="R261" s="320"/>
      <c r="S261" s="320"/>
      <c r="T261" s="320"/>
      <c r="U261" s="320"/>
      <c r="V261" s="320"/>
      <c r="W261" s="320"/>
      <c r="X261" s="320"/>
      <c r="Y261" s="320"/>
      <c r="Z261" s="320"/>
      <c r="AA261" s="320"/>
      <c r="AB261" s="321"/>
      <c r="AC261" s="319" t="s">
        <v>608</v>
      </c>
      <c r="AD261" s="320"/>
      <c r="AE261" s="320"/>
      <c r="AF261" s="320"/>
      <c r="AG261" s="320"/>
      <c r="AH261" s="320"/>
      <c r="AI261" s="320"/>
      <c r="AJ261" s="320"/>
      <c r="AK261" s="320"/>
      <c r="AL261" s="320"/>
      <c r="AM261" s="320"/>
      <c r="AN261" s="321"/>
      <c r="AO261" s="319" t="s">
        <v>608</v>
      </c>
      <c r="AP261" s="320"/>
      <c r="AQ261" s="320"/>
      <c r="AR261" s="320"/>
      <c r="AS261" s="320"/>
      <c r="AT261" s="320"/>
      <c r="AU261" s="320"/>
      <c r="AV261" s="320"/>
      <c r="AW261" s="320"/>
      <c r="AX261" s="322"/>
    </row>
    <row r="262" spans="1:52" ht="24.75" customHeight="1" x14ac:dyDescent="0.15">
      <c r="A262" s="256" t="s">
        <v>266</v>
      </c>
      <c r="B262" s="256"/>
      <c r="C262" s="256"/>
      <c r="D262" s="256"/>
      <c r="E262" s="319" t="s">
        <v>629</v>
      </c>
      <c r="F262" s="320"/>
      <c r="G262" s="320"/>
      <c r="H262" s="320"/>
      <c r="I262" s="320"/>
      <c r="J262" s="320"/>
      <c r="K262" s="320"/>
      <c r="L262" s="320"/>
      <c r="M262" s="320"/>
      <c r="N262" s="320"/>
      <c r="O262" s="320"/>
      <c r="P262" s="321"/>
      <c r="Q262" s="319" t="s">
        <v>608</v>
      </c>
      <c r="R262" s="320"/>
      <c r="S262" s="320"/>
      <c r="T262" s="320"/>
      <c r="U262" s="320"/>
      <c r="V262" s="320"/>
      <c r="W262" s="320"/>
      <c r="X262" s="320"/>
      <c r="Y262" s="320"/>
      <c r="Z262" s="320"/>
      <c r="AA262" s="320"/>
      <c r="AB262" s="321"/>
      <c r="AC262" s="319" t="s">
        <v>608</v>
      </c>
      <c r="AD262" s="320"/>
      <c r="AE262" s="320"/>
      <c r="AF262" s="320"/>
      <c r="AG262" s="320"/>
      <c r="AH262" s="320"/>
      <c r="AI262" s="320"/>
      <c r="AJ262" s="320"/>
      <c r="AK262" s="320"/>
      <c r="AL262" s="320"/>
      <c r="AM262" s="320"/>
      <c r="AN262" s="321"/>
      <c r="AO262" s="319" t="s">
        <v>608</v>
      </c>
      <c r="AP262" s="320"/>
      <c r="AQ262" s="320"/>
      <c r="AR262" s="320"/>
      <c r="AS262" s="320"/>
      <c r="AT262" s="320"/>
      <c r="AU262" s="320"/>
      <c r="AV262" s="320"/>
      <c r="AW262" s="320"/>
      <c r="AX262" s="322"/>
    </row>
    <row r="263" spans="1:52" ht="24.75" customHeight="1" x14ac:dyDescent="0.15">
      <c r="A263" s="256" t="s">
        <v>265</v>
      </c>
      <c r="B263" s="256"/>
      <c r="C263" s="256"/>
      <c r="D263" s="256"/>
      <c r="E263" s="319" t="s">
        <v>630</v>
      </c>
      <c r="F263" s="320"/>
      <c r="G263" s="320"/>
      <c r="H263" s="320"/>
      <c r="I263" s="320"/>
      <c r="J263" s="320"/>
      <c r="K263" s="320"/>
      <c r="L263" s="320"/>
      <c r="M263" s="320"/>
      <c r="N263" s="320"/>
      <c r="O263" s="320"/>
      <c r="P263" s="321"/>
      <c r="Q263" s="319" t="s">
        <v>608</v>
      </c>
      <c r="R263" s="320"/>
      <c r="S263" s="320"/>
      <c r="T263" s="320"/>
      <c r="U263" s="320"/>
      <c r="V263" s="320"/>
      <c r="W263" s="320"/>
      <c r="X263" s="320"/>
      <c r="Y263" s="320"/>
      <c r="Z263" s="320"/>
      <c r="AA263" s="320"/>
      <c r="AB263" s="321"/>
      <c r="AC263" s="319" t="s">
        <v>608</v>
      </c>
      <c r="AD263" s="320"/>
      <c r="AE263" s="320"/>
      <c r="AF263" s="320"/>
      <c r="AG263" s="320"/>
      <c r="AH263" s="320"/>
      <c r="AI263" s="320"/>
      <c r="AJ263" s="320"/>
      <c r="AK263" s="320"/>
      <c r="AL263" s="320"/>
      <c r="AM263" s="320"/>
      <c r="AN263" s="321"/>
      <c r="AO263" s="319" t="s">
        <v>608</v>
      </c>
      <c r="AP263" s="320"/>
      <c r="AQ263" s="320"/>
      <c r="AR263" s="320"/>
      <c r="AS263" s="320"/>
      <c r="AT263" s="320"/>
      <c r="AU263" s="320"/>
      <c r="AV263" s="320"/>
      <c r="AW263" s="320"/>
      <c r="AX263" s="322"/>
    </row>
    <row r="264" spans="1:52" ht="24.75" customHeight="1" x14ac:dyDescent="0.15">
      <c r="A264" s="256" t="s">
        <v>264</v>
      </c>
      <c r="B264" s="256"/>
      <c r="C264" s="256"/>
      <c r="D264" s="256"/>
      <c r="E264" s="319" t="s">
        <v>631</v>
      </c>
      <c r="F264" s="320"/>
      <c r="G264" s="320"/>
      <c r="H264" s="320"/>
      <c r="I264" s="320"/>
      <c r="J264" s="320"/>
      <c r="K264" s="320"/>
      <c r="L264" s="320"/>
      <c r="M264" s="320"/>
      <c r="N264" s="320"/>
      <c r="O264" s="320"/>
      <c r="P264" s="321"/>
      <c r="Q264" s="319" t="s">
        <v>608</v>
      </c>
      <c r="R264" s="320"/>
      <c r="S264" s="320"/>
      <c r="T264" s="320"/>
      <c r="U264" s="320"/>
      <c r="V264" s="320"/>
      <c r="W264" s="320"/>
      <c r="X264" s="320"/>
      <c r="Y264" s="320"/>
      <c r="Z264" s="320"/>
      <c r="AA264" s="320"/>
      <c r="AB264" s="321"/>
      <c r="AC264" s="319" t="s">
        <v>608</v>
      </c>
      <c r="AD264" s="320"/>
      <c r="AE264" s="320"/>
      <c r="AF264" s="320"/>
      <c r="AG264" s="320"/>
      <c r="AH264" s="320"/>
      <c r="AI264" s="320"/>
      <c r="AJ264" s="320"/>
      <c r="AK264" s="320"/>
      <c r="AL264" s="320"/>
      <c r="AM264" s="320"/>
      <c r="AN264" s="321"/>
      <c r="AO264" s="319" t="s">
        <v>608</v>
      </c>
      <c r="AP264" s="320"/>
      <c r="AQ264" s="320"/>
      <c r="AR264" s="320"/>
      <c r="AS264" s="320"/>
      <c r="AT264" s="320"/>
      <c r="AU264" s="320"/>
      <c r="AV264" s="320"/>
      <c r="AW264" s="320"/>
      <c r="AX264" s="322"/>
    </row>
    <row r="265" spans="1:52" ht="24.75" customHeight="1" x14ac:dyDescent="0.15">
      <c r="A265" s="256" t="s">
        <v>263</v>
      </c>
      <c r="B265" s="256"/>
      <c r="C265" s="256"/>
      <c r="D265" s="256"/>
      <c r="E265" s="319" t="s">
        <v>632</v>
      </c>
      <c r="F265" s="320"/>
      <c r="G265" s="320"/>
      <c r="H265" s="320"/>
      <c r="I265" s="320"/>
      <c r="J265" s="320"/>
      <c r="K265" s="320"/>
      <c r="L265" s="320"/>
      <c r="M265" s="320"/>
      <c r="N265" s="320"/>
      <c r="O265" s="320"/>
      <c r="P265" s="321"/>
      <c r="Q265" s="319" t="s">
        <v>608</v>
      </c>
      <c r="R265" s="320"/>
      <c r="S265" s="320"/>
      <c r="T265" s="320"/>
      <c r="U265" s="320"/>
      <c r="V265" s="320"/>
      <c r="W265" s="320"/>
      <c r="X265" s="320"/>
      <c r="Y265" s="320"/>
      <c r="Z265" s="320"/>
      <c r="AA265" s="320"/>
      <c r="AB265" s="321"/>
      <c r="AC265" s="319" t="s">
        <v>608</v>
      </c>
      <c r="AD265" s="320"/>
      <c r="AE265" s="320"/>
      <c r="AF265" s="320"/>
      <c r="AG265" s="320"/>
      <c r="AH265" s="320"/>
      <c r="AI265" s="320"/>
      <c r="AJ265" s="320"/>
      <c r="AK265" s="320"/>
      <c r="AL265" s="320"/>
      <c r="AM265" s="320"/>
      <c r="AN265" s="321"/>
      <c r="AO265" s="319" t="s">
        <v>608</v>
      </c>
      <c r="AP265" s="320"/>
      <c r="AQ265" s="320"/>
      <c r="AR265" s="320"/>
      <c r="AS265" s="320"/>
      <c r="AT265" s="320"/>
      <c r="AU265" s="320"/>
      <c r="AV265" s="320"/>
      <c r="AW265" s="320"/>
      <c r="AX265" s="322"/>
    </row>
    <row r="266" spans="1:52" ht="24.75" customHeight="1" x14ac:dyDescent="0.15">
      <c r="A266" s="256" t="s">
        <v>409</v>
      </c>
      <c r="B266" s="256"/>
      <c r="C266" s="256"/>
      <c r="D266" s="256"/>
      <c r="E266" s="100" t="s">
        <v>600</v>
      </c>
      <c r="F266" s="86"/>
      <c r="G266" s="86"/>
      <c r="H266" s="77" t="str">
        <f>IF(E266="","","-")</f>
        <v>-</v>
      </c>
      <c r="I266" s="86"/>
      <c r="J266" s="86"/>
      <c r="K266" s="77" t="str">
        <f>IF(I266="","","-")</f>
        <v/>
      </c>
      <c r="L266" s="101">
        <v>201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589</v>
      </c>
      <c r="B267" s="256"/>
      <c r="C267" s="256"/>
      <c r="D267" s="256"/>
      <c r="E267" s="100" t="s">
        <v>600</v>
      </c>
      <c r="F267" s="86"/>
      <c r="G267" s="86"/>
      <c r="H267" s="77"/>
      <c r="I267" s="86"/>
      <c r="J267" s="86"/>
      <c r="K267" s="77"/>
      <c r="L267" s="101">
        <v>206</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377</v>
      </c>
      <c r="B268" s="256"/>
      <c r="C268" s="256"/>
      <c r="D268" s="256"/>
      <c r="E268" s="84">
        <v>2021</v>
      </c>
      <c r="F268" s="85"/>
      <c r="G268" s="86" t="s">
        <v>634</v>
      </c>
      <c r="H268" s="86"/>
      <c r="I268" s="86"/>
      <c r="J268" s="85">
        <v>20</v>
      </c>
      <c r="K268" s="85"/>
      <c r="L268" s="101">
        <v>212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257</v>
      </c>
      <c r="B269" s="308"/>
      <c r="C269" s="308"/>
      <c r="D269" s="308"/>
      <c r="E269" s="308"/>
      <c r="F269" s="309"/>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thickBo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259</v>
      </c>
      <c r="B308" s="314"/>
      <c r="C308" s="314"/>
      <c r="D308" s="314"/>
      <c r="E308" s="314"/>
      <c r="F308" s="315"/>
      <c r="G308" s="294" t="s">
        <v>647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650</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648</v>
      </c>
      <c r="H310" s="285"/>
      <c r="I310" s="285"/>
      <c r="J310" s="285"/>
      <c r="K310" s="286"/>
      <c r="L310" s="287" t="s">
        <v>649</v>
      </c>
      <c r="M310" s="288"/>
      <c r="N310" s="288"/>
      <c r="O310" s="288"/>
      <c r="P310" s="288"/>
      <c r="Q310" s="288"/>
      <c r="R310" s="288"/>
      <c r="S310" s="288"/>
      <c r="T310" s="288"/>
      <c r="U310" s="288"/>
      <c r="V310" s="288"/>
      <c r="W310" s="288"/>
      <c r="X310" s="289"/>
      <c r="Y310" s="290">
        <v>53</v>
      </c>
      <c r="Z310" s="291"/>
      <c r="AA310" s="291"/>
      <c r="AB310" s="292"/>
      <c r="AC310" s="284" t="s">
        <v>648</v>
      </c>
      <c r="AD310" s="285"/>
      <c r="AE310" s="285"/>
      <c r="AF310" s="285"/>
      <c r="AG310" s="286"/>
      <c r="AH310" s="287" t="s">
        <v>649</v>
      </c>
      <c r="AI310" s="288"/>
      <c r="AJ310" s="288"/>
      <c r="AK310" s="288"/>
      <c r="AL310" s="288"/>
      <c r="AM310" s="288"/>
      <c r="AN310" s="288"/>
      <c r="AO310" s="288"/>
      <c r="AP310" s="288"/>
      <c r="AQ310" s="288"/>
      <c r="AR310" s="288"/>
      <c r="AS310" s="288"/>
      <c r="AT310" s="289"/>
      <c r="AU310" s="290">
        <v>2</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53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2</v>
      </c>
      <c r="AV320" s="271"/>
      <c r="AW320" s="271"/>
      <c r="AX320" s="273"/>
    </row>
    <row r="321" spans="1:51" ht="24.75" customHeight="1" x14ac:dyDescent="0.15">
      <c r="A321" s="316"/>
      <c r="B321" s="317"/>
      <c r="C321" s="317"/>
      <c r="D321" s="317"/>
      <c r="E321" s="317"/>
      <c r="F321" s="318"/>
      <c r="G321" s="294" t="s">
        <v>651</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740</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16"/>
      <c r="B323" s="317"/>
      <c r="C323" s="317"/>
      <c r="D323" s="317"/>
      <c r="E323" s="317"/>
      <c r="F323" s="318"/>
      <c r="G323" s="284" t="s">
        <v>652</v>
      </c>
      <c r="H323" s="285"/>
      <c r="I323" s="285"/>
      <c r="J323" s="285"/>
      <c r="K323" s="286"/>
      <c r="L323" s="287" t="s">
        <v>681</v>
      </c>
      <c r="M323" s="288"/>
      <c r="N323" s="288"/>
      <c r="O323" s="288"/>
      <c r="P323" s="288"/>
      <c r="Q323" s="288"/>
      <c r="R323" s="288"/>
      <c r="S323" s="288"/>
      <c r="T323" s="288"/>
      <c r="U323" s="288"/>
      <c r="V323" s="288"/>
      <c r="W323" s="288"/>
      <c r="X323" s="289"/>
      <c r="Y323" s="290">
        <v>3</v>
      </c>
      <c r="Z323" s="291"/>
      <c r="AA323" s="291"/>
      <c r="AB323" s="292"/>
      <c r="AC323" s="284" t="s">
        <v>648</v>
      </c>
      <c r="AD323" s="285"/>
      <c r="AE323" s="285"/>
      <c r="AF323" s="285"/>
      <c r="AG323" s="286"/>
      <c r="AH323" s="287" t="s">
        <v>741</v>
      </c>
      <c r="AI323" s="288"/>
      <c r="AJ323" s="288"/>
      <c r="AK323" s="288"/>
      <c r="AL323" s="288"/>
      <c r="AM323" s="288"/>
      <c r="AN323" s="288"/>
      <c r="AO323" s="288"/>
      <c r="AP323" s="288"/>
      <c r="AQ323" s="288"/>
      <c r="AR323" s="288"/>
      <c r="AS323" s="288"/>
      <c r="AT323" s="289"/>
      <c r="AU323" s="290">
        <v>1.1000000000000001</v>
      </c>
      <c r="AV323" s="291"/>
      <c r="AW323" s="291"/>
      <c r="AX323" s="293"/>
      <c r="AY323">
        <f t="shared" si="11"/>
        <v>2</v>
      </c>
    </row>
    <row r="324" spans="1:51" ht="24.75" customHeight="1" x14ac:dyDescent="0.15">
      <c r="A324" s="316"/>
      <c r="B324" s="317"/>
      <c r="C324" s="317"/>
      <c r="D324" s="317"/>
      <c r="E324" s="317"/>
      <c r="F324" s="318"/>
      <c r="G324" s="274" t="s">
        <v>652</v>
      </c>
      <c r="H324" s="275"/>
      <c r="I324" s="275"/>
      <c r="J324" s="275"/>
      <c r="K324" s="276"/>
      <c r="L324" s="277" t="s">
        <v>681</v>
      </c>
      <c r="M324" s="278"/>
      <c r="N324" s="278"/>
      <c r="O324" s="278"/>
      <c r="P324" s="278"/>
      <c r="Q324" s="278"/>
      <c r="R324" s="278"/>
      <c r="S324" s="278"/>
      <c r="T324" s="278"/>
      <c r="U324" s="278"/>
      <c r="V324" s="278"/>
      <c r="W324" s="278"/>
      <c r="X324" s="279"/>
      <c r="Y324" s="280">
        <v>2</v>
      </c>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2</v>
      </c>
    </row>
    <row r="325" spans="1:51" ht="24.75"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5</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1.1000000000000001</v>
      </c>
      <c r="AV333" s="271"/>
      <c r="AW333" s="271"/>
      <c r="AX333" s="273"/>
      <c r="AY333">
        <f t="shared" si="11"/>
        <v>2</v>
      </c>
    </row>
    <row r="334" spans="1:51" ht="24.75" customHeight="1" x14ac:dyDescent="0.15">
      <c r="A334" s="316"/>
      <c r="B334" s="317"/>
      <c r="C334" s="317"/>
      <c r="D334" s="317"/>
      <c r="E334" s="317"/>
      <c r="F334" s="318"/>
      <c r="G334" s="294" t="s">
        <v>653</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654</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2</v>
      </c>
    </row>
    <row r="335" spans="1:51" ht="24.75"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2</v>
      </c>
    </row>
    <row r="336" spans="1:51" ht="24.75" customHeight="1" x14ac:dyDescent="0.15">
      <c r="A336" s="316"/>
      <c r="B336" s="317"/>
      <c r="C336" s="317"/>
      <c r="D336" s="317"/>
      <c r="E336" s="317"/>
      <c r="F336" s="318"/>
      <c r="G336" s="284" t="s">
        <v>648</v>
      </c>
      <c r="H336" s="285"/>
      <c r="I336" s="285"/>
      <c r="J336" s="285"/>
      <c r="K336" s="286"/>
      <c r="L336" s="287" t="s">
        <v>649</v>
      </c>
      <c r="M336" s="288"/>
      <c r="N336" s="288"/>
      <c r="O336" s="288"/>
      <c r="P336" s="288"/>
      <c r="Q336" s="288"/>
      <c r="R336" s="288"/>
      <c r="S336" s="288"/>
      <c r="T336" s="288"/>
      <c r="U336" s="288"/>
      <c r="V336" s="288"/>
      <c r="W336" s="288"/>
      <c r="X336" s="289"/>
      <c r="Y336" s="290">
        <v>3</v>
      </c>
      <c r="Z336" s="291"/>
      <c r="AA336" s="291"/>
      <c r="AB336" s="292"/>
      <c r="AC336" s="284" t="s">
        <v>652</v>
      </c>
      <c r="AD336" s="285"/>
      <c r="AE336" s="285"/>
      <c r="AF336" s="285"/>
      <c r="AG336" s="286"/>
      <c r="AH336" s="287" t="s">
        <v>655</v>
      </c>
      <c r="AI336" s="288"/>
      <c r="AJ336" s="288"/>
      <c r="AK336" s="288"/>
      <c r="AL336" s="288"/>
      <c r="AM336" s="288"/>
      <c r="AN336" s="288"/>
      <c r="AO336" s="288"/>
      <c r="AP336" s="288"/>
      <c r="AQ336" s="288"/>
      <c r="AR336" s="288"/>
      <c r="AS336" s="288"/>
      <c r="AT336" s="289"/>
      <c r="AU336" s="290">
        <v>24</v>
      </c>
      <c r="AV336" s="291"/>
      <c r="AW336" s="291"/>
      <c r="AX336" s="293"/>
      <c r="AY336">
        <f t="shared" si="12"/>
        <v>2</v>
      </c>
    </row>
    <row r="337" spans="1:51" ht="24.75"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2</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2</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2</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2</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2</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2</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2</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2</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2</v>
      </c>
    </row>
    <row r="346" spans="1:51" ht="24.75"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3</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24</v>
      </c>
      <c r="AV346" s="271"/>
      <c r="AW346" s="271"/>
      <c r="AX346" s="273"/>
      <c r="AY346">
        <f t="shared" si="13"/>
        <v>2</v>
      </c>
    </row>
    <row r="347" spans="1:51" ht="24.75" customHeight="1" x14ac:dyDescent="0.15">
      <c r="A347" s="316"/>
      <c r="B347" s="317"/>
      <c r="C347" s="317"/>
      <c r="D347" s="317"/>
      <c r="E347" s="317"/>
      <c r="F347" s="318"/>
      <c r="G347" s="294" t="s">
        <v>742</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738</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2</v>
      </c>
    </row>
    <row r="348" spans="1:51" ht="24.75"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2</v>
      </c>
    </row>
    <row r="349" spans="1:51" s="16" customFormat="1" ht="24.75" customHeight="1" x14ac:dyDescent="0.15">
      <c r="A349" s="316"/>
      <c r="B349" s="317"/>
      <c r="C349" s="317"/>
      <c r="D349" s="317"/>
      <c r="E349" s="317"/>
      <c r="F349" s="318"/>
      <c r="G349" s="284" t="s">
        <v>656</v>
      </c>
      <c r="H349" s="285"/>
      <c r="I349" s="285"/>
      <c r="J349" s="285"/>
      <c r="K349" s="286"/>
      <c r="L349" s="287" t="s">
        <v>743</v>
      </c>
      <c r="M349" s="288"/>
      <c r="N349" s="288"/>
      <c r="O349" s="288"/>
      <c r="P349" s="288"/>
      <c r="Q349" s="288"/>
      <c r="R349" s="288"/>
      <c r="S349" s="288"/>
      <c r="T349" s="288"/>
      <c r="U349" s="288"/>
      <c r="V349" s="288"/>
      <c r="W349" s="288"/>
      <c r="X349" s="289"/>
      <c r="Y349" s="290">
        <v>3</v>
      </c>
      <c r="Z349" s="291"/>
      <c r="AA349" s="291"/>
      <c r="AB349" s="292"/>
      <c r="AC349" s="284" t="s">
        <v>744</v>
      </c>
      <c r="AD349" s="285"/>
      <c r="AE349" s="285"/>
      <c r="AF349" s="285"/>
      <c r="AG349" s="286"/>
      <c r="AH349" s="287" t="s">
        <v>746</v>
      </c>
      <c r="AI349" s="288"/>
      <c r="AJ349" s="288"/>
      <c r="AK349" s="288"/>
      <c r="AL349" s="288"/>
      <c r="AM349" s="288"/>
      <c r="AN349" s="288"/>
      <c r="AO349" s="288"/>
      <c r="AP349" s="288"/>
      <c r="AQ349" s="288"/>
      <c r="AR349" s="288"/>
      <c r="AS349" s="288"/>
      <c r="AT349" s="289"/>
      <c r="AU349" s="290">
        <v>33</v>
      </c>
      <c r="AV349" s="291"/>
      <c r="AW349" s="291"/>
      <c r="AX349" s="293"/>
      <c r="AY349">
        <f t="shared" ref="AY349:AY359" si="14">$AY$347</f>
        <v>2</v>
      </c>
    </row>
    <row r="350" spans="1:51" ht="24.75"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2</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2</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2</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2</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2</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2</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2</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2</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2</v>
      </c>
    </row>
    <row r="359" spans="1:51" ht="24.75"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3</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33</v>
      </c>
      <c r="AV359" s="271"/>
      <c r="AW359" s="271"/>
      <c r="AX359" s="273"/>
      <c r="AY359">
        <f t="shared" si="14"/>
        <v>2</v>
      </c>
    </row>
    <row r="360" spans="1:51" ht="24.75" hidden="1" customHeight="1" thickBot="1" x14ac:dyDescent="0.2">
      <c r="A360" s="260" t="s">
        <v>570</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226</v>
      </c>
      <c r="AM360" s="264"/>
      <c r="AN360" s="264"/>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224</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30" customHeight="1" x14ac:dyDescent="0.15">
      <c r="A366" s="230">
        <v>1</v>
      </c>
      <c r="B366" s="230">
        <v>1</v>
      </c>
      <c r="C366" s="250" t="s">
        <v>657</v>
      </c>
      <c r="D366" s="250"/>
      <c r="E366" s="250"/>
      <c r="F366" s="250"/>
      <c r="G366" s="250"/>
      <c r="H366" s="250"/>
      <c r="I366" s="250"/>
      <c r="J366" s="233">
        <v>4010401034575</v>
      </c>
      <c r="K366" s="234"/>
      <c r="L366" s="234"/>
      <c r="M366" s="234"/>
      <c r="N366" s="234"/>
      <c r="O366" s="234"/>
      <c r="P366" s="254" t="s">
        <v>649</v>
      </c>
      <c r="Q366" s="235"/>
      <c r="R366" s="235"/>
      <c r="S366" s="235"/>
      <c r="T366" s="235"/>
      <c r="U366" s="235"/>
      <c r="V366" s="235"/>
      <c r="W366" s="235"/>
      <c r="X366" s="235"/>
      <c r="Y366" s="236">
        <v>53</v>
      </c>
      <c r="Z366" s="237"/>
      <c r="AA366" s="237"/>
      <c r="AB366" s="238"/>
      <c r="AC366" s="222" t="s">
        <v>246</v>
      </c>
      <c r="AD366" s="223"/>
      <c r="AE366" s="223"/>
      <c r="AF366" s="223"/>
      <c r="AG366" s="223"/>
      <c r="AH366" s="251">
        <v>2</v>
      </c>
      <c r="AI366" s="252"/>
      <c r="AJ366" s="252"/>
      <c r="AK366" s="252"/>
      <c r="AL366" s="226">
        <v>93</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3" t="s">
        <v>737</v>
      </c>
      <c r="D367" s="250"/>
      <c r="E367" s="250"/>
      <c r="F367" s="250"/>
      <c r="G367" s="250"/>
      <c r="H367" s="250"/>
      <c r="I367" s="250"/>
      <c r="J367" s="233">
        <v>7210001012058</v>
      </c>
      <c r="K367" s="234"/>
      <c r="L367" s="234"/>
      <c r="M367" s="234"/>
      <c r="N367" s="234"/>
      <c r="O367" s="234"/>
      <c r="P367" s="254" t="s">
        <v>649</v>
      </c>
      <c r="Q367" s="235"/>
      <c r="R367" s="235"/>
      <c r="S367" s="235"/>
      <c r="T367" s="235"/>
      <c r="U367" s="235"/>
      <c r="V367" s="235"/>
      <c r="W367" s="235"/>
      <c r="X367" s="235"/>
      <c r="Y367" s="236">
        <v>49</v>
      </c>
      <c r="Z367" s="237"/>
      <c r="AA367" s="237"/>
      <c r="AB367" s="238"/>
      <c r="AC367" s="222" t="s">
        <v>246</v>
      </c>
      <c r="AD367" s="223"/>
      <c r="AE367" s="223"/>
      <c r="AF367" s="223"/>
      <c r="AG367" s="223"/>
      <c r="AH367" s="251">
        <v>2</v>
      </c>
      <c r="AI367" s="252"/>
      <c r="AJ367" s="252"/>
      <c r="AK367" s="252"/>
      <c r="AL367" s="226">
        <v>99</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3" t="s">
        <v>658</v>
      </c>
      <c r="D368" s="250"/>
      <c r="E368" s="250"/>
      <c r="F368" s="250"/>
      <c r="G368" s="250"/>
      <c r="H368" s="250"/>
      <c r="I368" s="250"/>
      <c r="J368" s="233">
        <v>2011001013590</v>
      </c>
      <c r="K368" s="234"/>
      <c r="L368" s="234"/>
      <c r="M368" s="234"/>
      <c r="N368" s="234"/>
      <c r="O368" s="234"/>
      <c r="P368" s="254" t="s">
        <v>649</v>
      </c>
      <c r="Q368" s="235"/>
      <c r="R368" s="235"/>
      <c r="S368" s="235"/>
      <c r="T368" s="235"/>
      <c r="U368" s="235"/>
      <c r="V368" s="235"/>
      <c r="W368" s="235"/>
      <c r="X368" s="235"/>
      <c r="Y368" s="236">
        <v>13</v>
      </c>
      <c r="Z368" s="237"/>
      <c r="AA368" s="237"/>
      <c r="AB368" s="238"/>
      <c r="AC368" s="222" t="s">
        <v>246</v>
      </c>
      <c r="AD368" s="223"/>
      <c r="AE368" s="223"/>
      <c r="AF368" s="223"/>
      <c r="AG368" s="223"/>
      <c r="AH368" s="224">
        <v>4</v>
      </c>
      <c r="AI368" s="225"/>
      <c r="AJ368" s="225"/>
      <c r="AK368" s="225"/>
      <c r="AL368" s="226">
        <v>99</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3" t="s">
        <v>659</v>
      </c>
      <c r="D369" s="250"/>
      <c r="E369" s="250"/>
      <c r="F369" s="250"/>
      <c r="G369" s="250"/>
      <c r="H369" s="250"/>
      <c r="I369" s="250"/>
      <c r="J369" s="233">
        <v>1011501006665</v>
      </c>
      <c r="K369" s="234"/>
      <c r="L369" s="234"/>
      <c r="M369" s="234"/>
      <c r="N369" s="234"/>
      <c r="O369" s="234"/>
      <c r="P369" s="254" t="s">
        <v>663</v>
      </c>
      <c r="Q369" s="235"/>
      <c r="R369" s="235"/>
      <c r="S369" s="235"/>
      <c r="T369" s="235"/>
      <c r="U369" s="235"/>
      <c r="V369" s="235"/>
      <c r="W369" s="235"/>
      <c r="X369" s="235"/>
      <c r="Y369" s="236">
        <v>10</v>
      </c>
      <c r="Z369" s="237"/>
      <c r="AA369" s="237"/>
      <c r="AB369" s="238"/>
      <c r="AC369" s="222" t="s">
        <v>246</v>
      </c>
      <c r="AD369" s="223"/>
      <c r="AE369" s="223"/>
      <c r="AF369" s="223"/>
      <c r="AG369" s="223"/>
      <c r="AH369" s="224">
        <v>1</v>
      </c>
      <c r="AI369" s="225"/>
      <c r="AJ369" s="225"/>
      <c r="AK369" s="225"/>
      <c r="AL369" s="226">
        <v>99</v>
      </c>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3" t="s">
        <v>660</v>
      </c>
      <c r="D370" s="250"/>
      <c r="E370" s="250"/>
      <c r="F370" s="250"/>
      <c r="G370" s="250"/>
      <c r="H370" s="250"/>
      <c r="I370" s="250"/>
      <c r="J370" s="233">
        <v>2010401006881</v>
      </c>
      <c r="K370" s="234"/>
      <c r="L370" s="234"/>
      <c r="M370" s="234"/>
      <c r="N370" s="234"/>
      <c r="O370" s="234"/>
      <c r="P370" s="254" t="s">
        <v>649</v>
      </c>
      <c r="Q370" s="235"/>
      <c r="R370" s="235"/>
      <c r="S370" s="235"/>
      <c r="T370" s="235"/>
      <c r="U370" s="235"/>
      <c r="V370" s="235"/>
      <c r="W370" s="235"/>
      <c r="X370" s="235"/>
      <c r="Y370" s="236">
        <v>10</v>
      </c>
      <c r="Z370" s="237"/>
      <c r="AA370" s="237"/>
      <c r="AB370" s="238"/>
      <c r="AC370" s="222" t="s">
        <v>246</v>
      </c>
      <c r="AD370" s="223"/>
      <c r="AE370" s="223"/>
      <c r="AF370" s="223"/>
      <c r="AG370" s="223"/>
      <c r="AH370" s="224">
        <v>3</v>
      </c>
      <c r="AI370" s="225"/>
      <c r="AJ370" s="225"/>
      <c r="AK370" s="225"/>
      <c r="AL370" s="226">
        <v>90</v>
      </c>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53" t="s">
        <v>737</v>
      </c>
      <c r="D371" s="250"/>
      <c r="E371" s="250"/>
      <c r="F371" s="250"/>
      <c r="G371" s="250"/>
      <c r="H371" s="250"/>
      <c r="I371" s="250"/>
      <c r="J371" s="233">
        <v>7210001012058</v>
      </c>
      <c r="K371" s="234"/>
      <c r="L371" s="234"/>
      <c r="M371" s="234"/>
      <c r="N371" s="234"/>
      <c r="O371" s="234"/>
      <c r="P371" s="254" t="s">
        <v>649</v>
      </c>
      <c r="Q371" s="235"/>
      <c r="R371" s="235"/>
      <c r="S371" s="235"/>
      <c r="T371" s="235"/>
      <c r="U371" s="235"/>
      <c r="V371" s="235"/>
      <c r="W371" s="235"/>
      <c r="X371" s="235"/>
      <c r="Y371" s="236">
        <v>9</v>
      </c>
      <c r="Z371" s="237"/>
      <c r="AA371" s="237"/>
      <c r="AB371" s="238"/>
      <c r="AC371" s="222" t="s">
        <v>246</v>
      </c>
      <c r="AD371" s="223"/>
      <c r="AE371" s="223"/>
      <c r="AF371" s="223"/>
      <c r="AG371" s="223"/>
      <c r="AH371" s="224">
        <v>2</v>
      </c>
      <c r="AI371" s="225"/>
      <c r="AJ371" s="225"/>
      <c r="AK371" s="225"/>
      <c r="AL371" s="226">
        <v>100</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3" t="s">
        <v>665</v>
      </c>
      <c r="D372" s="250"/>
      <c r="E372" s="250"/>
      <c r="F372" s="250"/>
      <c r="G372" s="250"/>
      <c r="H372" s="250"/>
      <c r="I372" s="250"/>
      <c r="J372" s="233">
        <v>1010401007261</v>
      </c>
      <c r="K372" s="234"/>
      <c r="L372" s="234"/>
      <c r="M372" s="234"/>
      <c r="N372" s="234"/>
      <c r="O372" s="234"/>
      <c r="P372" s="254" t="s">
        <v>649</v>
      </c>
      <c r="Q372" s="235"/>
      <c r="R372" s="235"/>
      <c r="S372" s="235"/>
      <c r="T372" s="235"/>
      <c r="U372" s="235"/>
      <c r="V372" s="235"/>
      <c r="W372" s="235"/>
      <c r="X372" s="235"/>
      <c r="Y372" s="236">
        <v>4</v>
      </c>
      <c r="Z372" s="237"/>
      <c r="AA372" s="237"/>
      <c r="AB372" s="238"/>
      <c r="AC372" s="222" t="s">
        <v>246</v>
      </c>
      <c r="AD372" s="223"/>
      <c r="AE372" s="223"/>
      <c r="AF372" s="223"/>
      <c r="AG372" s="223"/>
      <c r="AH372" s="224">
        <v>1</v>
      </c>
      <c r="AI372" s="225"/>
      <c r="AJ372" s="225"/>
      <c r="AK372" s="225"/>
      <c r="AL372" s="226">
        <v>98</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50" t="s">
        <v>661</v>
      </c>
      <c r="D373" s="250"/>
      <c r="E373" s="250"/>
      <c r="F373" s="250"/>
      <c r="G373" s="250"/>
      <c r="H373" s="250"/>
      <c r="I373" s="250"/>
      <c r="J373" s="233">
        <v>6011801038346</v>
      </c>
      <c r="K373" s="234"/>
      <c r="L373" s="234"/>
      <c r="M373" s="234"/>
      <c r="N373" s="234"/>
      <c r="O373" s="234"/>
      <c r="P373" s="254" t="s">
        <v>649</v>
      </c>
      <c r="Q373" s="235"/>
      <c r="R373" s="235"/>
      <c r="S373" s="235"/>
      <c r="T373" s="235"/>
      <c r="U373" s="235"/>
      <c r="V373" s="235"/>
      <c r="W373" s="235"/>
      <c r="X373" s="235"/>
      <c r="Y373" s="236">
        <v>3</v>
      </c>
      <c r="Z373" s="237"/>
      <c r="AA373" s="237"/>
      <c r="AB373" s="238"/>
      <c r="AC373" s="222" t="s">
        <v>246</v>
      </c>
      <c r="AD373" s="223"/>
      <c r="AE373" s="223"/>
      <c r="AF373" s="223"/>
      <c r="AG373" s="223"/>
      <c r="AH373" s="224">
        <v>4</v>
      </c>
      <c r="AI373" s="225"/>
      <c r="AJ373" s="225"/>
      <c r="AK373" s="225"/>
      <c r="AL373" s="226">
        <v>98</v>
      </c>
      <c r="AM373" s="227"/>
      <c r="AN373" s="227"/>
      <c r="AO373" s="228"/>
      <c r="AP373" s="229"/>
      <c r="AQ373" s="229"/>
      <c r="AR373" s="229"/>
      <c r="AS373" s="229"/>
      <c r="AT373" s="229"/>
      <c r="AU373" s="229"/>
      <c r="AV373" s="229"/>
      <c r="AW373" s="229"/>
      <c r="AX373" s="229"/>
      <c r="AY373">
        <f>COUNTA($C$373)</f>
        <v>1</v>
      </c>
    </row>
    <row r="374" spans="1:51" ht="30" customHeight="1" x14ac:dyDescent="0.15">
      <c r="A374" s="230">
        <v>9</v>
      </c>
      <c r="B374" s="230">
        <v>1</v>
      </c>
      <c r="C374" s="250" t="s">
        <v>662</v>
      </c>
      <c r="D374" s="250"/>
      <c r="E374" s="250"/>
      <c r="F374" s="250"/>
      <c r="G374" s="250"/>
      <c r="H374" s="250"/>
      <c r="I374" s="250"/>
      <c r="J374" s="233">
        <v>2011101020396</v>
      </c>
      <c r="K374" s="234"/>
      <c r="L374" s="234"/>
      <c r="M374" s="234"/>
      <c r="N374" s="234"/>
      <c r="O374" s="234"/>
      <c r="P374" s="254" t="s">
        <v>696</v>
      </c>
      <c r="Q374" s="235"/>
      <c r="R374" s="235"/>
      <c r="S374" s="235"/>
      <c r="T374" s="235"/>
      <c r="U374" s="235"/>
      <c r="V374" s="235"/>
      <c r="W374" s="235"/>
      <c r="X374" s="235"/>
      <c r="Y374" s="236">
        <v>2</v>
      </c>
      <c r="Z374" s="237"/>
      <c r="AA374" s="237"/>
      <c r="AB374" s="238"/>
      <c r="AC374" s="222" t="s">
        <v>246</v>
      </c>
      <c r="AD374" s="223"/>
      <c r="AE374" s="223"/>
      <c r="AF374" s="223"/>
      <c r="AG374" s="223"/>
      <c r="AH374" s="224">
        <v>2</v>
      </c>
      <c r="AI374" s="225"/>
      <c r="AJ374" s="225"/>
      <c r="AK374" s="225"/>
      <c r="AL374" s="226" t="s">
        <v>666</v>
      </c>
      <c r="AM374" s="227"/>
      <c r="AN374" s="227"/>
      <c r="AO374" s="228"/>
      <c r="AP374" s="229"/>
      <c r="AQ374" s="229"/>
      <c r="AR374" s="229"/>
      <c r="AS374" s="229"/>
      <c r="AT374" s="229"/>
      <c r="AU374" s="229"/>
      <c r="AV374" s="229"/>
      <c r="AW374" s="229"/>
      <c r="AX374" s="229"/>
      <c r="AY374">
        <f>COUNTA($C$374)</f>
        <v>1</v>
      </c>
    </row>
    <row r="375" spans="1:51" ht="30" customHeight="1" x14ac:dyDescent="0.15">
      <c r="A375" s="230">
        <v>10</v>
      </c>
      <c r="B375" s="230">
        <v>1</v>
      </c>
      <c r="C375" s="250" t="s">
        <v>662</v>
      </c>
      <c r="D375" s="250"/>
      <c r="E375" s="250"/>
      <c r="F375" s="250"/>
      <c r="G375" s="250"/>
      <c r="H375" s="250"/>
      <c r="I375" s="250"/>
      <c r="J375" s="233">
        <v>2011101020396</v>
      </c>
      <c r="K375" s="234"/>
      <c r="L375" s="234"/>
      <c r="M375" s="234"/>
      <c r="N375" s="234"/>
      <c r="O375" s="234"/>
      <c r="P375" s="254" t="s">
        <v>696</v>
      </c>
      <c r="Q375" s="235"/>
      <c r="R375" s="235"/>
      <c r="S375" s="235"/>
      <c r="T375" s="235"/>
      <c r="U375" s="235"/>
      <c r="V375" s="235"/>
      <c r="W375" s="235"/>
      <c r="X375" s="235"/>
      <c r="Y375" s="236">
        <v>0.3</v>
      </c>
      <c r="Z375" s="237"/>
      <c r="AA375" s="237"/>
      <c r="AB375" s="238"/>
      <c r="AC375" s="222" t="s">
        <v>246</v>
      </c>
      <c r="AD375" s="223"/>
      <c r="AE375" s="223"/>
      <c r="AF375" s="223"/>
      <c r="AG375" s="223"/>
      <c r="AH375" s="224">
        <v>2</v>
      </c>
      <c r="AI375" s="225"/>
      <c r="AJ375" s="225"/>
      <c r="AK375" s="225"/>
      <c r="AL375" s="226" t="s">
        <v>666</v>
      </c>
      <c r="AM375" s="227"/>
      <c r="AN375" s="227"/>
      <c r="AO375" s="228"/>
      <c r="AP375" s="229"/>
      <c r="AQ375" s="229"/>
      <c r="AR375" s="229"/>
      <c r="AS375" s="229"/>
      <c r="AT375" s="229"/>
      <c r="AU375" s="229"/>
      <c r="AV375" s="229"/>
      <c r="AW375" s="229"/>
      <c r="AX375" s="229"/>
      <c r="AY375">
        <f>COUNTA($C$375)</f>
        <v>1</v>
      </c>
    </row>
    <row r="376" spans="1:51" ht="30" customHeight="1" x14ac:dyDescent="0.15">
      <c r="A376" s="230">
        <v>11</v>
      </c>
      <c r="B376" s="230">
        <v>1</v>
      </c>
      <c r="C376" s="250" t="s">
        <v>751</v>
      </c>
      <c r="D376" s="250"/>
      <c r="E376" s="250"/>
      <c r="F376" s="250"/>
      <c r="G376" s="250"/>
      <c r="H376" s="250"/>
      <c r="I376" s="250"/>
      <c r="J376" s="233">
        <v>7011801002912</v>
      </c>
      <c r="K376" s="234"/>
      <c r="L376" s="234"/>
      <c r="M376" s="234"/>
      <c r="N376" s="234"/>
      <c r="O376" s="234"/>
      <c r="P376" s="254" t="s">
        <v>754</v>
      </c>
      <c r="Q376" s="235"/>
      <c r="R376" s="235"/>
      <c r="S376" s="235"/>
      <c r="T376" s="235"/>
      <c r="U376" s="235"/>
      <c r="V376" s="235"/>
      <c r="W376" s="235"/>
      <c r="X376" s="235"/>
      <c r="Y376" s="236">
        <v>0</v>
      </c>
      <c r="Z376" s="237"/>
      <c r="AA376" s="237"/>
      <c r="AB376" s="238"/>
      <c r="AC376" s="222" t="s">
        <v>246</v>
      </c>
      <c r="AD376" s="223"/>
      <c r="AE376" s="223"/>
      <c r="AF376" s="223"/>
      <c r="AG376" s="223"/>
      <c r="AH376" s="224">
        <v>1</v>
      </c>
      <c r="AI376" s="225"/>
      <c r="AJ376" s="225"/>
      <c r="AK376" s="225"/>
      <c r="AL376" s="226" t="s">
        <v>277</v>
      </c>
      <c r="AM376" s="227"/>
      <c r="AN376" s="227"/>
      <c r="AO376" s="228"/>
      <c r="AP376" s="229"/>
      <c r="AQ376" s="229"/>
      <c r="AR376" s="229"/>
      <c r="AS376" s="229"/>
      <c r="AT376" s="229"/>
      <c r="AU376" s="229"/>
      <c r="AV376" s="229"/>
      <c r="AW376" s="229"/>
      <c r="AX376" s="229"/>
      <c r="AY376">
        <f>COUNTA($C$376)</f>
        <v>1</v>
      </c>
    </row>
    <row r="377" spans="1:51" ht="30" customHeight="1" x14ac:dyDescent="0.15">
      <c r="A377" s="230">
        <v>12</v>
      </c>
      <c r="B377" s="230">
        <v>1</v>
      </c>
      <c r="C377" s="250" t="s">
        <v>752</v>
      </c>
      <c r="D377" s="250"/>
      <c r="E377" s="250"/>
      <c r="F377" s="250"/>
      <c r="G377" s="250"/>
      <c r="H377" s="250"/>
      <c r="I377" s="250"/>
      <c r="J377" s="233">
        <v>1010001058564</v>
      </c>
      <c r="K377" s="234"/>
      <c r="L377" s="234"/>
      <c r="M377" s="234"/>
      <c r="N377" s="234"/>
      <c r="O377" s="234"/>
      <c r="P377" s="254" t="s">
        <v>753</v>
      </c>
      <c r="Q377" s="235"/>
      <c r="R377" s="235"/>
      <c r="S377" s="235"/>
      <c r="T377" s="235"/>
      <c r="U377" s="235"/>
      <c r="V377" s="235"/>
      <c r="W377" s="235"/>
      <c r="X377" s="235"/>
      <c r="Y377" s="236">
        <v>0</v>
      </c>
      <c r="Z377" s="237"/>
      <c r="AA377" s="237"/>
      <c r="AB377" s="238"/>
      <c r="AC377" s="222" t="s">
        <v>246</v>
      </c>
      <c r="AD377" s="223"/>
      <c r="AE377" s="223"/>
      <c r="AF377" s="223"/>
      <c r="AG377" s="223"/>
      <c r="AH377" s="224">
        <v>2</v>
      </c>
      <c r="AI377" s="225"/>
      <c r="AJ377" s="225"/>
      <c r="AK377" s="225"/>
      <c r="AL377" s="226" t="s">
        <v>277</v>
      </c>
      <c r="AM377" s="227"/>
      <c r="AN377" s="227"/>
      <c r="AO377" s="228"/>
      <c r="AP377" s="229"/>
      <c r="AQ377" s="229"/>
      <c r="AR377" s="229"/>
      <c r="AS377" s="229"/>
      <c r="AT377" s="229"/>
      <c r="AU377" s="229"/>
      <c r="AV377" s="229"/>
      <c r="AW377" s="229"/>
      <c r="AX377" s="229"/>
      <c r="AY377">
        <f>COUNTA($C$377)</f>
        <v>1</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224</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30" customHeight="1" x14ac:dyDescent="0.15">
      <c r="A399" s="230">
        <v>1</v>
      </c>
      <c r="B399" s="230">
        <v>1</v>
      </c>
      <c r="C399" s="250" t="s">
        <v>667</v>
      </c>
      <c r="D399" s="250"/>
      <c r="E399" s="250"/>
      <c r="F399" s="250"/>
      <c r="G399" s="250"/>
      <c r="H399" s="250"/>
      <c r="I399" s="250"/>
      <c r="J399" s="233">
        <v>4010401067666</v>
      </c>
      <c r="K399" s="234"/>
      <c r="L399" s="234"/>
      <c r="M399" s="234"/>
      <c r="N399" s="234"/>
      <c r="O399" s="234"/>
      <c r="P399" s="254" t="s">
        <v>655</v>
      </c>
      <c r="Q399" s="235"/>
      <c r="R399" s="235"/>
      <c r="S399" s="235"/>
      <c r="T399" s="235"/>
      <c r="U399" s="235"/>
      <c r="V399" s="235"/>
      <c r="W399" s="235"/>
      <c r="X399" s="235"/>
      <c r="Y399" s="236">
        <v>2</v>
      </c>
      <c r="Z399" s="237"/>
      <c r="AA399" s="237"/>
      <c r="AB399" s="238"/>
      <c r="AC399" s="222" t="s">
        <v>252</v>
      </c>
      <c r="AD399" s="223"/>
      <c r="AE399" s="223"/>
      <c r="AF399" s="223"/>
      <c r="AG399" s="223"/>
      <c r="AH399" s="251" t="s">
        <v>666</v>
      </c>
      <c r="AI399" s="252"/>
      <c r="AJ399" s="252"/>
      <c r="AK399" s="252"/>
      <c r="AL399" s="226">
        <v>100</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3" t="s">
        <v>737</v>
      </c>
      <c r="D400" s="250"/>
      <c r="E400" s="250"/>
      <c r="F400" s="250"/>
      <c r="G400" s="250"/>
      <c r="H400" s="250"/>
      <c r="I400" s="250"/>
      <c r="J400" s="233">
        <v>7210001012058</v>
      </c>
      <c r="K400" s="234"/>
      <c r="L400" s="234"/>
      <c r="M400" s="234"/>
      <c r="N400" s="234"/>
      <c r="O400" s="234"/>
      <c r="P400" s="254" t="s">
        <v>655</v>
      </c>
      <c r="Q400" s="235"/>
      <c r="R400" s="235"/>
      <c r="S400" s="235"/>
      <c r="T400" s="235"/>
      <c r="U400" s="235"/>
      <c r="V400" s="235"/>
      <c r="W400" s="235"/>
      <c r="X400" s="235"/>
      <c r="Y400" s="236">
        <v>0.9</v>
      </c>
      <c r="Z400" s="237"/>
      <c r="AA400" s="237"/>
      <c r="AB400" s="238"/>
      <c r="AC400" s="222" t="s">
        <v>252</v>
      </c>
      <c r="AD400" s="223"/>
      <c r="AE400" s="223"/>
      <c r="AF400" s="223"/>
      <c r="AG400" s="223"/>
      <c r="AH400" s="251" t="s">
        <v>666</v>
      </c>
      <c r="AI400" s="252"/>
      <c r="AJ400" s="252"/>
      <c r="AK400" s="252"/>
      <c r="AL400" s="226">
        <v>100</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3" t="s">
        <v>668</v>
      </c>
      <c r="D401" s="250"/>
      <c r="E401" s="250"/>
      <c r="F401" s="250"/>
      <c r="G401" s="250"/>
      <c r="H401" s="250"/>
      <c r="I401" s="250"/>
      <c r="J401" s="233">
        <v>4140001038492</v>
      </c>
      <c r="K401" s="234"/>
      <c r="L401" s="234"/>
      <c r="M401" s="234"/>
      <c r="N401" s="234"/>
      <c r="O401" s="234"/>
      <c r="P401" s="254" t="s">
        <v>655</v>
      </c>
      <c r="Q401" s="235"/>
      <c r="R401" s="235"/>
      <c r="S401" s="235"/>
      <c r="T401" s="235"/>
      <c r="U401" s="235"/>
      <c r="V401" s="235"/>
      <c r="W401" s="235"/>
      <c r="X401" s="235"/>
      <c r="Y401" s="236">
        <v>0.8</v>
      </c>
      <c r="Z401" s="237"/>
      <c r="AA401" s="237"/>
      <c r="AB401" s="238"/>
      <c r="AC401" s="222" t="s">
        <v>252</v>
      </c>
      <c r="AD401" s="223"/>
      <c r="AE401" s="223"/>
      <c r="AF401" s="223"/>
      <c r="AG401" s="223"/>
      <c r="AH401" s="251" t="s">
        <v>666</v>
      </c>
      <c r="AI401" s="252"/>
      <c r="AJ401" s="252"/>
      <c r="AK401" s="252"/>
      <c r="AL401" s="226">
        <v>100</v>
      </c>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3" t="s">
        <v>671</v>
      </c>
      <c r="D402" s="250"/>
      <c r="E402" s="250"/>
      <c r="F402" s="250"/>
      <c r="G402" s="250"/>
      <c r="H402" s="250"/>
      <c r="I402" s="250"/>
      <c r="J402" s="233">
        <v>1010401007261</v>
      </c>
      <c r="K402" s="234"/>
      <c r="L402" s="234"/>
      <c r="M402" s="234"/>
      <c r="N402" s="234"/>
      <c r="O402" s="234"/>
      <c r="P402" s="254" t="s">
        <v>655</v>
      </c>
      <c r="Q402" s="235"/>
      <c r="R402" s="235"/>
      <c r="S402" s="235"/>
      <c r="T402" s="235"/>
      <c r="U402" s="235"/>
      <c r="V402" s="235"/>
      <c r="W402" s="235"/>
      <c r="X402" s="235"/>
      <c r="Y402" s="236">
        <v>0.8</v>
      </c>
      <c r="Z402" s="237"/>
      <c r="AA402" s="237"/>
      <c r="AB402" s="238"/>
      <c r="AC402" s="222" t="s">
        <v>252</v>
      </c>
      <c r="AD402" s="223"/>
      <c r="AE402" s="223"/>
      <c r="AF402" s="223"/>
      <c r="AG402" s="223"/>
      <c r="AH402" s="251" t="s">
        <v>666</v>
      </c>
      <c r="AI402" s="252"/>
      <c r="AJ402" s="252"/>
      <c r="AK402" s="252"/>
      <c r="AL402" s="226">
        <v>100</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0" t="s">
        <v>669</v>
      </c>
      <c r="D403" s="250"/>
      <c r="E403" s="250"/>
      <c r="F403" s="250"/>
      <c r="G403" s="250"/>
      <c r="H403" s="250"/>
      <c r="I403" s="250"/>
      <c r="J403" s="233">
        <v>5020001102986</v>
      </c>
      <c r="K403" s="234"/>
      <c r="L403" s="234"/>
      <c r="M403" s="234"/>
      <c r="N403" s="234"/>
      <c r="O403" s="234"/>
      <c r="P403" s="254" t="s">
        <v>690</v>
      </c>
      <c r="Q403" s="235"/>
      <c r="R403" s="235"/>
      <c r="S403" s="235"/>
      <c r="T403" s="235"/>
      <c r="U403" s="235"/>
      <c r="V403" s="235"/>
      <c r="W403" s="235"/>
      <c r="X403" s="235"/>
      <c r="Y403" s="236">
        <v>0.5</v>
      </c>
      <c r="Z403" s="237"/>
      <c r="AA403" s="237"/>
      <c r="AB403" s="238"/>
      <c r="AC403" s="222" t="s">
        <v>252</v>
      </c>
      <c r="AD403" s="223"/>
      <c r="AE403" s="223"/>
      <c r="AF403" s="223"/>
      <c r="AG403" s="223"/>
      <c r="AH403" s="251" t="s">
        <v>666</v>
      </c>
      <c r="AI403" s="252"/>
      <c r="AJ403" s="252"/>
      <c r="AK403" s="252"/>
      <c r="AL403" s="226">
        <v>100</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0" t="s">
        <v>658</v>
      </c>
      <c r="D404" s="250"/>
      <c r="E404" s="250"/>
      <c r="F404" s="250"/>
      <c r="G404" s="250"/>
      <c r="H404" s="250"/>
      <c r="I404" s="250"/>
      <c r="J404" s="233">
        <v>2011001013590</v>
      </c>
      <c r="K404" s="234"/>
      <c r="L404" s="234"/>
      <c r="M404" s="234"/>
      <c r="N404" s="234"/>
      <c r="O404" s="234"/>
      <c r="P404" s="254" t="s">
        <v>655</v>
      </c>
      <c r="Q404" s="235"/>
      <c r="R404" s="235"/>
      <c r="S404" s="235"/>
      <c r="T404" s="235"/>
      <c r="U404" s="235"/>
      <c r="V404" s="235"/>
      <c r="W404" s="235"/>
      <c r="X404" s="235"/>
      <c r="Y404" s="236">
        <v>0.3</v>
      </c>
      <c r="Z404" s="237"/>
      <c r="AA404" s="237"/>
      <c r="AB404" s="238"/>
      <c r="AC404" s="222" t="s">
        <v>252</v>
      </c>
      <c r="AD404" s="223"/>
      <c r="AE404" s="223"/>
      <c r="AF404" s="223"/>
      <c r="AG404" s="223"/>
      <c r="AH404" s="251" t="s">
        <v>666</v>
      </c>
      <c r="AI404" s="252"/>
      <c r="AJ404" s="252"/>
      <c r="AK404" s="252"/>
      <c r="AL404" s="226">
        <v>90</v>
      </c>
      <c r="AM404" s="227"/>
      <c r="AN404" s="227"/>
      <c r="AO404" s="228"/>
      <c r="AP404" s="229"/>
      <c r="AQ404" s="229"/>
      <c r="AR404" s="229"/>
      <c r="AS404" s="229"/>
      <c r="AT404" s="229"/>
      <c r="AU404" s="229"/>
      <c r="AV404" s="229"/>
      <c r="AW404" s="229"/>
      <c r="AX404" s="229"/>
      <c r="AY404">
        <f>COUNTA($C$404)</f>
        <v>1</v>
      </c>
    </row>
    <row r="405" spans="1:51" ht="30" customHeight="1" x14ac:dyDescent="0.15">
      <c r="A405" s="230">
        <v>7</v>
      </c>
      <c r="B405" s="230">
        <v>1</v>
      </c>
      <c r="C405" s="250" t="s">
        <v>658</v>
      </c>
      <c r="D405" s="250"/>
      <c r="E405" s="250"/>
      <c r="F405" s="250"/>
      <c r="G405" s="250"/>
      <c r="H405" s="250"/>
      <c r="I405" s="250"/>
      <c r="J405" s="233">
        <v>2011001013590</v>
      </c>
      <c r="K405" s="234"/>
      <c r="L405" s="234"/>
      <c r="M405" s="234"/>
      <c r="N405" s="234"/>
      <c r="O405" s="234"/>
      <c r="P405" s="254" t="s">
        <v>655</v>
      </c>
      <c r="Q405" s="235"/>
      <c r="R405" s="235"/>
      <c r="S405" s="235"/>
      <c r="T405" s="235"/>
      <c r="U405" s="235"/>
      <c r="V405" s="235"/>
      <c r="W405" s="235"/>
      <c r="X405" s="235"/>
      <c r="Y405" s="236">
        <v>0.3</v>
      </c>
      <c r="Z405" s="237"/>
      <c r="AA405" s="237"/>
      <c r="AB405" s="238"/>
      <c r="AC405" s="222" t="s">
        <v>252</v>
      </c>
      <c r="AD405" s="223"/>
      <c r="AE405" s="223"/>
      <c r="AF405" s="223"/>
      <c r="AG405" s="223"/>
      <c r="AH405" s="251" t="s">
        <v>666</v>
      </c>
      <c r="AI405" s="252"/>
      <c r="AJ405" s="252"/>
      <c r="AK405" s="252"/>
      <c r="AL405" s="226">
        <v>100</v>
      </c>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3" t="s">
        <v>673</v>
      </c>
      <c r="D406" s="250"/>
      <c r="E406" s="250"/>
      <c r="F406" s="250"/>
      <c r="G406" s="250"/>
      <c r="H406" s="250"/>
      <c r="I406" s="250"/>
      <c r="J406" s="233">
        <v>1010001092605</v>
      </c>
      <c r="K406" s="234"/>
      <c r="L406" s="234"/>
      <c r="M406" s="234"/>
      <c r="N406" s="234"/>
      <c r="O406" s="234"/>
      <c r="P406" s="254" t="s">
        <v>690</v>
      </c>
      <c r="Q406" s="235"/>
      <c r="R406" s="235"/>
      <c r="S406" s="235"/>
      <c r="T406" s="235"/>
      <c r="U406" s="235"/>
      <c r="V406" s="235"/>
      <c r="W406" s="235"/>
      <c r="X406" s="235"/>
      <c r="Y406" s="236">
        <v>0.2</v>
      </c>
      <c r="Z406" s="237"/>
      <c r="AA406" s="237"/>
      <c r="AB406" s="238"/>
      <c r="AC406" s="222" t="s">
        <v>252</v>
      </c>
      <c r="AD406" s="223"/>
      <c r="AE406" s="223"/>
      <c r="AF406" s="223"/>
      <c r="AG406" s="223"/>
      <c r="AH406" s="251" t="s">
        <v>666</v>
      </c>
      <c r="AI406" s="252"/>
      <c r="AJ406" s="252"/>
      <c r="AK406" s="252"/>
      <c r="AL406" s="226">
        <v>100</v>
      </c>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3" t="s">
        <v>672</v>
      </c>
      <c r="D407" s="250"/>
      <c r="E407" s="250"/>
      <c r="F407" s="250"/>
      <c r="G407" s="250"/>
      <c r="H407" s="250"/>
      <c r="I407" s="250"/>
      <c r="J407" s="233">
        <v>5011001003003</v>
      </c>
      <c r="K407" s="234"/>
      <c r="L407" s="234"/>
      <c r="M407" s="234"/>
      <c r="N407" s="234"/>
      <c r="O407" s="234"/>
      <c r="P407" s="254" t="s">
        <v>670</v>
      </c>
      <c r="Q407" s="235"/>
      <c r="R407" s="235"/>
      <c r="S407" s="235"/>
      <c r="T407" s="235"/>
      <c r="U407" s="235"/>
      <c r="V407" s="235"/>
      <c r="W407" s="235"/>
      <c r="X407" s="235"/>
      <c r="Y407" s="236">
        <v>0.2</v>
      </c>
      <c r="Z407" s="237"/>
      <c r="AA407" s="237"/>
      <c r="AB407" s="238"/>
      <c r="AC407" s="222" t="s">
        <v>252</v>
      </c>
      <c r="AD407" s="223"/>
      <c r="AE407" s="223"/>
      <c r="AF407" s="223"/>
      <c r="AG407" s="223"/>
      <c r="AH407" s="251" t="s">
        <v>666</v>
      </c>
      <c r="AI407" s="252"/>
      <c r="AJ407" s="252"/>
      <c r="AK407" s="252"/>
      <c r="AL407" s="226">
        <v>100</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0" t="s">
        <v>668</v>
      </c>
      <c r="D408" s="250"/>
      <c r="E408" s="250"/>
      <c r="F408" s="250"/>
      <c r="G408" s="250"/>
      <c r="H408" s="250"/>
      <c r="I408" s="250"/>
      <c r="J408" s="233">
        <v>4140001038492</v>
      </c>
      <c r="K408" s="234"/>
      <c r="L408" s="234"/>
      <c r="M408" s="234"/>
      <c r="N408" s="234"/>
      <c r="O408" s="234"/>
      <c r="P408" s="254" t="s">
        <v>655</v>
      </c>
      <c r="Q408" s="235"/>
      <c r="R408" s="235"/>
      <c r="S408" s="235"/>
      <c r="T408" s="235"/>
      <c r="U408" s="235"/>
      <c r="V408" s="235"/>
      <c r="W408" s="235"/>
      <c r="X408" s="235"/>
      <c r="Y408" s="236">
        <v>0.1</v>
      </c>
      <c r="Z408" s="237"/>
      <c r="AA408" s="237"/>
      <c r="AB408" s="238"/>
      <c r="AC408" s="222" t="s">
        <v>252</v>
      </c>
      <c r="AD408" s="223"/>
      <c r="AE408" s="223"/>
      <c r="AF408" s="223"/>
      <c r="AG408" s="223"/>
      <c r="AH408" s="251" t="s">
        <v>666</v>
      </c>
      <c r="AI408" s="252"/>
      <c r="AJ408" s="252"/>
      <c r="AK408" s="252"/>
      <c r="AL408" s="226">
        <v>100</v>
      </c>
      <c r="AM408" s="227"/>
      <c r="AN408" s="227"/>
      <c r="AO408" s="228"/>
      <c r="AP408" s="229"/>
      <c r="AQ408" s="229"/>
      <c r="AR408" s="229"/>
      <c r="AS408" s="229"/>
      <c r="AT408" s="229"/>
      <c r="AU408" s="229"/>
      <c r="AV408" s="229"/>
      <c r="AW408" s="229"/>
      <c r="AX408" s="229"/>
      <c r="AY408">
        <f>COUNTA($C$408)</f>
        <v>1</v>
      </c>
    </row>
    <row r="409" spans="1:51" ht="30.75" customHeight="1" x14ac:dyDescent="0.15">
      <c r="A409" s="230">
        <v>11</v>
      </c>
      <c r="B409" s="230">
        <v>1</v>
      </c>
      <c r="C409" s="253" t="s">
        <v>768</v>
      </c>
      <c r="D409" s="250"/>
      <c r="E409" s="250"/>
      <c r="F409" s="250"/>
      <c r="G409" s="250"/>
      <c r="H409" s="250"/>
      <c r="I409" s="250"/>
      <c r="J409" s="233">
        <v>6010001109206</v>
      </c>
      <c r="K409" s="234"/>
      <c r="L409" s="234"/>
      <c r="M409" s="234"/>
      <c r="N409" s="234"/>
      <c r="O409" s="234"/>
      <c r="P409" s="254" t="s">
        <v>755</v>
      </c>
      <c r="Q409" s="235"/>
      <c r="R409" s="235"/>
      <c r="S409" s="235"/>
      <c r="T409" s="235"/>
      <c r="U409" s="235"/>
      <c r="V409" s="235"/>
      <c r="W409" s="235"/>
      <c r="X409" s="235"/>
      <c r="Y409" s="236">
        <v>0.1</v>
      </c>
      <c r="Z409" s="237"/>
      <c r="AA409" s="237"/>
      <c r="AB409" s="238"/>
      <c r="AC409" s="222" t="s">
        <v>252</v>
      </c>
      <c r="AD409" s="223"/>
      <c r="AE409" s="223"/>
      <c r="AF409" s="223"/>
      <c r="AG409" s="223"/>
      <c r="AH409" s="251" t="s">
        <v>666</v>
      </c>
      <c r="AI409" s="252"/>
      <c r="AJ409" s="252"/>
      <c r="AK409" s="252"/>
      <c r="AL409" s="226">
        <v>100</v>
      </c>
      <c r="AM409" s="227"/>
      <c r="AN409" s="227"/>
      <c r="AO409" s="228"/>
      <c r="AP409" s="229"/>
      <c r="AQ409" s="229"/>
      <c r="AR409" s="229"/>
      <c r="AS409" s="229"/>
      <c r="AT409" s="229"/>
      <c r="AU409" s="229"/>
      <c r="AV409" s="229"/>
      <c r="AW409" s="229"/>
      <c r="AX409" s="229"/>
      <c r="AY409">
        <f>COUNTA($C$409)</f>
        <v>1</v>
      </c>
    </row>
    <row r="410" spans="1:51" ht="30" customHeight="1" x14ac:dyDescent="0.15">
      <c r="A410" s="230">
        <v>12</v>
      </c>
      <c r="B410" s="230">
        <v>1</v>
      </c>
      <c r="C410" s="253" t="s">
        <v>762</v>
      </c>
      <c r="D410" s="250"/>
      <c r="E410" s="250"/>
      <c r="F410" s="250"/>
      <c r="G410" s="250"/>
      <c r="H410" s="250"/>
      <c r="I410" s="250"/>
      <c r="J410" s="233">
        <v>2011101020396</v>
      </c>
      <c r="K410" s="234"/>
      <c r="L410" s="234"/>
      <c r="M410" s="234"/>
      <c r="N410" s="234"/>
      <c r="O410" s="234"/>
      <c r="P410" s="254" t="s">
        <v>696</v>
      </c>
      <c r="Q410" s="235"/>
      <c r="R410" s="235"/>
      <c r="S410" s="235"/>
      <c r="T410" s="235"/>
      <c r="U410" s="235"/>
      <c r="V410" s="235"/>
      <c r="W410" s="235"/>
      <c r="X410" s="235"/>
      <c r="Y410" s="236">
        <v>0.1</v>
      </c>
      <c r="Z410" s="237"/>
      <c r="AA410" s="237"/>
      <c r="AB410" s="238"/>
      <c r="AC410" s="222" t="s">
        <v>252</v>
      </c>
      <c r="AD410" s="223"/>
      <c r="AE410" s="223"/>
      <c r="AF410" s="223"/>
      <c r="AG410" s="223"/>
      <c r="AH410" s="251" t="s">
        <v>666</v>
      </c>
      <c r="AI410" s="252"/>
      <c r="AJ410" s="252"/>
      <c r="AK410" s="252"/>
      <c r="AL410" s="226">
        <v>100</v>
      </c>
      <c r="AM410" s="227"/>
      <c r="AN410" s="227"/>
      <c r="AO410" s="228"/>
      <c r="AP410" s="229"/>
      <c r="AQ410" s="229"/>
      <c r="AR410" s="229"/>
      <c r="AS410" s="229"/>
      <c r="AT410" s="229"/>
      <c r="AU410" s="229"/>
      <c r="AV410" s="229"/>
      <c r="AW410" s="229"/>
      <c r="AX410" s="229"/>
      <c r="AY410">
        <f>COUNTA($C$410)</f>
        <v>1</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224</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30" customHeight="1" x14ac:dyDescent="0.15">
      <c r="A432" s="230">
        <v>1</v>
      </c>
      <c r="B432" s="230">
        <v>1</v>
      </c>
      <c r="C432" s="253" t="s">
        <v>674</v>
      </c>
      <c r="D432" s="250"/>
      <c r="E432" s="250"/>
      <c r="F432" s="250"/>
      <c r="G432" s="250"/>
      <c r="H432" s="250"/>
      <c r="I432" s="250"/>
      <c r="J432" s="233">
        <v>9020005011172</v>
      </c>
      <c r="K432" s="234"/>
      <c r="L432" s="234"/>
      <c r="M432" s="234"/>
      <c r="N432" s="234"/>
      <c r="O432" s="234"/>
      <c r="P432" s="254" t="s">
        <v>691</v>
      </c>
      <c r="Q432" s="235"/>
      <c r="R432" s="235"/>
      <c r="S432" s="235"/>
      <c r="T432" s="235"/>
      <c r="U432" s="235"/>
      <c r="V432" s="235"/>
      <c r="W432" s="235"/>
      <c r="X432" s="235"/>
      <c r="Y432" s="236">
        <v>3</v>
      </c>
      <c r="Z432" s="237"/>
      <c r="AA432" s="237"/>
      <c r="AB432" s="238"/>
      <c r="AC432" s="222" t="s">
        <v>246</v>
      </c>
      <c r="AD432" s="223"/>
      <c r="AE432" s="223"/>
      <c r="AF432" s="223"/>
      <c r="AG432" s="223"/>
      <c r="AH432" s="251">
        <v>1</v>
      </c>
      <c r="AI432" s="252"/>
      <c r="AJ432" s="252"/>
      <c r="AK432" s="252"/>
      <c r="AL432" s="226">
        <v>100</v>
      </c>
      <c r="AM432" s="227"/>
      <c r="AN432" s="227"/>
      <c r="AO432" s="228"/>
      <c r="AP432" s="229"/>
      <c r="AQ432" s="229"/>
      <c r="AR432" s="229"/>
      <c r="AS432" s="229"/>
      <c r="AT432" s="229"/>
      <c r="AU432" s="229"/>
      <c r="AV432" s="229"/>
      <c r="AW432" s="229"/>
      <c r="AX432" s="229"/>
      <c r="AY432">
        <f>$AY$429</f>
        <v>1</v>
      </c>
    </row>
    <row r="433" spans="1:51" ht="30" customHeight="1" x14ac:dyDescent="0.15">
      <c r="A433" s="230">
        <v>2</v>
      </c>
      <c r="B433" s="230">
        <v>1</v>
      </c>
      <c r="C433" s="253" t="s">
        <v>674</v>
      </c>
      <c r="D433" s="250"/>
      <c r="E433" s="250"/>
      <c r="F433" s="250"/>
      <c r="G433" s="250"/>
      <c r="H433" s="250"/>
      <c r="I433" s="250"/>
      <c r="J433" s="233">
        <v>9020005011172</v>
      </c>
      <c r="K433" s="234"/>
      <c r="L433" s="234"/>
      <c r="M433" s="234"/>
      <c r="N433" s="234"/>
      <c r="O433" s="234"/>
      <c r="P433" s="254" t="s">
        <v>691</v>
      </c>
      <c r="Q433" s="235"/>
      <c r="R433" s="235"/>
      <c r="S433" s="235"/>
      <c r="T433" s="235"/>
      <c r="U433" s="235"/>
      <c r="V433" s="235"/>
      <c r="W433" s="235"/>
      <c r="X433" s="235"/>
      <c r="Y433" s="236">
        <v>2</v>
      </c>
      <c r="Z433" s="237"/>
      <c r="AA433" s="237"/>
      <c r="AB433" s="238"/>
      <c r="AC433" s="222" t="s">
        <v>246</v>
      </c>
      <c r="AD433" s="223"/>
      <c r="AE433" s="223"/>
      <c r="AF433" s="223"/>
      <c r="AG433" s="223"/>
      <c r="AH433" s="251">
        <v>1</v>
      </c>
      <c r="AI433" s="252"/>
      <c r="AJ433" s="252"/>
      <c r="AK433" s="252"/>
      <c r="AL433" s="226">
        <v>100</v>
      </c>
      <c r="AM433" s="227"/>
      <c r="AN433" s="227"/>
      <c r="AO433" s="228"/>
      <c r="AP433" s="229"/>
      <c r="AQ433" s="229"/>
      <c r="AR433" s="229"/>
      <c r="AS433" s="229"/>
      <c r="AT433" s="229"/>
      <c r="AU433" s="229"/>
      <c r="AV433" s="229"/>
      <c r="AW433" s="229"/>
      <c r="AX433" s="229"/>
      <c r="AY433">
        <f>COUNTA($C$433)</f>
        <v>1</v>
      </c>
    </row>
    <row r="434" spans="1:51" ht="30" hidden="1" customHeight="1" x14ac:dyDescent="0.15">
      <c r="A434" s="230">
        <v>3</v>
      </c>
      <c r="B434" s="230">
        <v>1</v>
      </c>
      <c r="C434" s="253"/>
      <c r="D434" s="250"/>
      <c r="E434" s="250"/>
      <c r="F434" s="250"/>
      <c r="G434" s="250"/>
      <c r="H434" s="250"/>
      <c r="I434" s="250"/>
      <c r="J434" s="233"/>
      <c r="K434" s="234"/>
      <c r="L434" s="234"/>
      <c r="M434" s="234"/>
      <c r="N434" s="234"/>
      <c r="O434" s="234"/>
      <c r="P434" s="254"/>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3"/>
      <c r="D435" s="250"/>
      <c r="E435" s="250"/>
      <c r="F435" s="250"/>
      <c r="G435" s="250"/>
      <c r="H435" s="250"/>
      <c r="I435" s="250"/>
      <c r="J435" s="233"/>
      <c r="K435" s="234"/>
      <c r="L435" s="234"/>
      <c r="M435" s="234"/>
      <c r="N435" s="234"/>
      <c r="O435" s="234"/>
      <c r="P435" s="254"/>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224</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30" customHeight="1" x14ac:dyDescent="0.15">
      <c r="A465" s="230">
        <v>1</v>
      </c>
      <c r="B465" s="230">
        <v>1</v>
      </c>
      <c r="C465" s="253" t="s">
        <v>739</v>
      </c>
      <c r="D465" s="250"/>
      <c r="E465" s="250"/>
      <c r="F465" s="250"/>
      <c r="G465" s="250"/>
      <c r="H465" s="250"/>
      <c r="I465" s="250"/>
      <c r="J465" s="233">
        <v>7010005018674</v>
      </c>
      <c r="K465" s="234"/>
      <c r="L465" s="234"/>
      <c r="M465" s="234"/>
      <c r="N465" s="234"/>
      <c r="O465" s="234"/>
      <c r="P465" s="254" t="s">
        <v>680</v>
      </c>
      <c r="Q465" s="235"/>
      <c r="R465" s="235"/>
      <c r="S465" s="235"/>
      <c r="T465" s="235"/>
      <c r="U465" s="235"/>
      <c r="V465" s="235"/>
      <c r="W465" s="235"/>
      <c r="X465" s="235"/>
      <c r="Y465" s="236">
        <v>0.6</v>
      </c>
      <c r="Z465" s="237"/>
      <c r="AA465" s="237"/>
      <c r="AB465" s="238"/>
      <c r="AC465" s="222" t="s">
        <v>252</v>
      </c>
      <c r="AD465" s="223"/>
      <c r="AE465" s="223"/>
      <c r="AF465" s="223"/>
      <c r="AG465" s="223"/>
      <c r="AH465" s="251" t="s">
        <v>682</v>
      </c>
      <c r="AI465" s="252"/>
      <c r="AJ465" s="252"/>
      <c r="AK465" s="252"/>
      <c r="AL465" s="226">
        <v>55</v>
      </c>
      <c r="AM465" s="227"/>
      <c r="AN465" s="227"/>
      <c r="AO465" s="228"/>
      <c r="AP465" s="229"/>
      <c r="AQ465" s="229"/>
      <c r="AR465" s="229"/>
      <c r="AS465" s="229"/>
      <c r="AT465" s="229"/>
      <c r="AU465" s="229"/>
      <c r="AV465" s="229"/>
      <c r="AW465" s="229"/>
      <c r="AX465" s="229"/>
      <c r="AY465">
        <f>$AY$462</f>
        <v>1</v>
      </c>
    </row>
    <row r="466" spans="1:51" ht="30" customHeight="1" x14ac:dyDescent="0.15">
      <c r="A466" s="230">
        <v>2</v>
      </c>
      <c r="B466" s="230">
        <v>1</v>
      </c>
      <c r="C466" s="250" t="s">
        <v>675</v>
      </c>
      <c r="D466" s="250"/>
      <c r="E466" s="250"/>
      <c r="F466" s="250"/>
      <c r="G466" s="250"/>
      <c r="H466" s="250"/>
      <c r="I466" s="250"/>
      <c r="J466" s="233">
        <v>7010005018674</v>
      </c>
      <c r="K466" s="234"/>
      <c r="L466" s="234"/>
      <c r="M466" s="234"/>
      <c r="N466" s="234"/>
      <c r="O466" s="234"/>
      <c r="P466" s="254" t="s">
        <v>680</v>
      </c>
      <c r="Q466" s="235"/>
      <c r="R466" s="235"/>
      <c r="S466" s="235"/>
      <c r="T466" s="235"/>
      <c r="U466" s="235"/>
      <c r="V466" s="235"/>
      <c r="W466" s="235"/>
      <c r="X466" s="235"/>
      <c r="Y466" s="236">
        <v>0.5</v>
      </c>
      <c r="Z466" s="237"/>
      <c r="AA466" s="237"/>
      <c r="AB466" s="238"/>
      <c r="AC466" s="222" t="s">
        <v>252</v>
      </c>
      <c r="AD466" s="223"/>
      <c r="AE466" s="223"/>
      <c r="AF466" s="223"/>
      <c r="AG466" s="223"/>
      <c r="AH466" s="251" t="s">
        <v>682</v>
      </c>
      <c r="AI466" s="252"/>
      <c r="AJ466" s="252"/>
      <c r="AK466" s="252"/>
      <c r="AL466" s="226">
        <v>45</v>
      </c>
      <c r="AM466" s="227"/>
      <c r="AN466" s="227"/>
      <c r="AO466" s="228"/>
      <c r="AP466" s="229"/>
      <c r="AQ466" s="229"/>
      <c r="AR466" s="229"/>
      <c r="AS466" s="229"/>
      <c r="AT466" s="229"/>
      <c r="AU466" s="229"/>
      <c r="AV466" s="229"/>
      <c r="AW466" s="229"/>
      <c r="AX466" s="229"/>
      <c r="AY466">
        <f>COUNTA($C$466)</f>
        <v>1</v>
      </c>
    </row>
    <row r="467" spans="1:51" ht="45" customHeight="1" x14ac:dyDescent="0.15">
      <c r="A467" s="230">
        <v>3</v>
      </c>
      <c r="B467" s="230">
        <v>1</v>
      </c>
      <c r="C467" s="253" t="s">
        <v>676</v>
      </c>
      <c r="D467" s="250"/>
      <c r="E467" s="250"/>
      <c r="F467" s="250"/>
      <c r="G467" s="250"/>
      <c r="H467" s="250"/>
      <c r="I467" s="250"/>
      <c r="J467" s="233">
        <v>8040005001619</v>
      </c>
      <c r="K467" s="234"/>
      <c r="L467" s="234"/>
      <c r="M467" s="234"/>
      <c r="N467" s="234"/>
      <c r="O467" s="234"/>
      <c r="P467" s="254" t="s">
        <v>691</v>
      </c>
      <c r="Q467" s="235"/>
      <c r="R467" s="235"/>
      <c r="S467" s="235"/>
      <c r="T467" s="235"/>
      <c r="U467" s="235"/>
      <c r="V467" s="235"/>
      <c r="W467" s="235"/>
      <c r="X467" s="235"/>
      <c r="Y467" s="236">
        <v>0.3</v>
      </c>
      <c r="Z467" s="237"/>
      <c r="AA467" s="237"/>
      <c r="AB467" s="238"/>
      <c r="AC467" s="222" t="s">
        <v>252</v>
      </c>
      <c r="AD467" s="223"/>
      <c r="AE467" s="223"/>
      <c r="AF467" s="223"/>
      <c r="AG467" s="223"/>
      <c r="AH467" s="251" t="s">
        <v>682</v>
      </c>
      <c r="AI467" s="252"/>
      <c r="AJ467" s="252"/>
      <c r="AK467" s="252"/>
      <c r="AL467" s="226">
        <v>100</v>
      </c>
      <c r="AM467" s="227"/>
      <c r="AN467" s="227"/>
      <c r="AO467" s="228"/>
      <c r="AP467" s="229"/>
      <c r="AQ467" s="229"/>
      <c r="AR467" s="229"/>
      <c r="AS467" s="229"/>
      <c r="AT467" s="229"/>
      <c r="AU467" s="229"/>
      <c r="AV467" s="229"/>
      <c r="AW467" s="229"/>
      <c r="AX467" s="229"/>
      <c r="AY467">
        <f>COUNTA($C$467)</f>
        <v>1</v>
      </c>
    </row>
    <row r="468" spans="1:51" ht="30" customHeight="1" x14ac:dyDescent="0.15">
      <c r="A468" s="230">
        <v>4</v>
      </c>
      <c r="B468" s="230">
        <v>1</v>
      </c>
      <c r="C468" s="253" t="s">
        <v>679</v>
      </c>
      <c r="D468" s="250"/>
      <c r="E468" s="250"/>
      <c r="F468" s="250"/>
      <c r="G468" s="250"/>
      <c r="H468" s="250"/>
      <c r="I468" s="250"/>
      <c r="J468" s="233">
        <v>5010005016779</v>
      </c>
      <c r="K468" s="234"/>
      <c r="L468" s="234"/>
      <c r="M468" s="234"/>
      <c r="N468" s="234"/>
      <c r="O468" s="234"/>
      <c r="P468" s="254" t="s">
        <v>693</v>
      </c>
      <c r="Q468" s="235"/>
      <c r="R468" s="235"/>
      <c r="S468" s="235"/>
      <c r="T468" s="235"/>
      <c r="U468" s="235"/>
      <c r="V468" s="235"/>
      <c r="W468" s="235"/>
      <c r="X468" s="235"/>
      <c r="Y468" s="236">
        <v>0.2</v>
      </c>
      <c r="Z468" s="237"/>
      <c r="AA468" s="237"/>
      <c r="AB468" s="238"/>
      <c r="AC468" s="222" t="s">
        <v>252</v>
      </c>
      <c r="AD468" s="223"/>
      <c r="AE468" s="223"/>
      <c r="AF468" s="223"/>
      <c r="AG468" s="223"/>
      <c r="AH468" s="251" t="s">
        <v>682</v>
      </c>
      <c r="AI468" s="252"/>
      <c r="AJ468" s="252"/>
      <c r="AK468" s="252"/>
      <c r="AL468" s="226" t="s">
        <v>666</v>
      </c>
      <c r="AM468" s="227"/>
      <c r="AN468" s="227"/>
      <c r="AO468" s="228"/>
      <c r="AP468" s="229"/>
      <c r="AQ468" s="229"/>
      <c r="AR468" s="229"/>
      <c r="AS468" s="229"/>
      <c r="AT468" s="229"/>
      <c r="AU468" s="229"/>
      <c r="AV468" s="229"/>
      <c r="AW468" s="229"/>
      <c r="AX468" s="229"/>
      <c r="AY468">
        <f>COUNTA($C$468)</f>
        <v>1</v>
      </c>
    </row>
    <row r="469" spans="1:51" ht="30" customHeight="1" x14ac:dyDescent="0.15">
      <c r="A469" s="230">
        <v>5</v>
      </c>
      <c r="B469" s="230">
        <v>1</v>
      </c>
      <c r="C469" s="253" t="s">
        <v>748</v>
      </c>
      <c r="D469" s="250"/>
      <c r="E469" s="250"/>
      <c r="F469" s="250"/>
      <c r="G469" s="250"/>
      <c r="H469" s="250"/>
      <c r="I469" s="250"/>
      <c r="J469" s="233">
        <v>6010405003434</v>
      </c>
      <c r="K469" s="234"/>
      <c r="L469" s="234"/>
      <c r="M469" s="234"/>
      <c r="N469" s="234"/>
      <c r="O469" s="234"/>
      <c r="P469" s="254" t="s">
        <v>695</v>
      </c>
      <c r="Q469" s="235"/>
      <c r="R469" s="235"/>
      <c r="S469" s="235"/>
      <c r="T469" s="235"/>
      <c r="U469" s="235"/>
      <c r="V469" s="235"/>
      <c r="W469" s="235"/>
      <c r="X469" s="235"/>
      <c r="Y469" s="236">
        <v>0.1</v>
      </c>
      <c r="Z469" s="237"/>
      <c r="AA469" s="237"/>
      <c r="AB469" s="238"/>
      <c r="AC469" s="222" t="s">
        <v>252</v>
      </c>
      <c r="AD469" s="223"/>
      <c r="AE469" s="223"/>
      <c r="AF469" s="223"/>
      <c r="AG469" s="223"/>
      <c r="AH469" s="251" t="s">
        <v>682</v>
      </c>
      <c r="AI469" s="252"/>
      <c r="AJ469" s="252"/>
      <c r="AK469" s="252"/>
      <c r="AL469" s="226" t="s">
        <v>666</v>
      </c>
      <c r="AM469" s="227"/>
      <c r="AN469" s="227"/>
      <c r="AO469" s="228"/>
      <c r="AP469" s="229"/>
      <c r="AQ469" s="229"/>
      <c r="AR469" s="229"/>
      <c r="AS469" s="229"/>
      <c r="AT469" s="229"/>
      <c r="AU469" s="229"/>
      <c r="AV469" s="229"/>
      <c r="AW469" s="229"/>
      <c r="AX469" s="229"/>
      <c r="AY469">
        <f>COUNTA($C$469)</f>
        <v>1</v>
      </c>
    </row>
    <row r="470" spans="1:51" ht="30" customHeight="1" x14ac:dyDescent="0.15">
      <c r="A470" s="230">
        <v>6</v>
      </c>
      <c r="B470" s="230">
        <v>1</v>
      </c>
      <c r="C470" s="253" t="s">
        <v>748</v>
      </c>
      <c r="D470" s="250"/>
      <c r="E470" s="250"/>
      <c r="F470" s="250"/>
      <c r="G470" s="250"/>
      <c r="H470" s="250"/>
      <c r="I470" s="250"/>
      <c r="J470" s="233">
        <v>6010405003434</v>
      </c>
      <c r="K470" s="234"/>
      <c r="L470" s="234"/>
      <c r="M470" s="234"/>
      <c r="N470" s="234"/>
      <c r="O470" s="234"/>
      <c r="P470" s="254" t="s">
        <v>695</v>
      </c>
      <c r="Q470" s="235"/>
      <c r="R470" s="235"/>
      <c r="S470" s="235"/>
      <c r="T470" s="235"/>
      <c r="U470" s="235"/>
      <c r="V470" s="235"/>
      <c r="W470" s="235"/>
      <c r="X470" s="235"/>
      <c r="Y470" s="236">
        <v>0.1</v>
      </c>
      <c r="Z470" s="237"/>
      <c r="AA470" s="237"/>
      <c r="AB470" s="238"/>
      <c r="AC470" s="222" t="s">
        <v>252</v>
      </c>
      <c r="AD470" s="223"/>
      <c r="AE470" s="223"/>
      <c r="AF470" s="223"/>
      <c r="AG470" s="223"/>
      <c r="AH470" s="251" t="s">
        <v>682</v>
      </c>
      <c r="AI470" s="252"/>
      <c r="AJ470" s="252"/>
      <c r="AK470" s="252"/>
      <c r="AL470" s="226" t="s">
        <v>666</v>
      </c>
      <c r="AM470" s="227"/>
      <c r="AN470" s="227"/>
      <c r="AO470" s="228"/>
      <c r="AP470" s="229"/>
      <c r="AQ470" s="229"/>
      <c r="AR470" s="229"/>
      <c r="AS470" s="229"/>
      <c r="AT470" s="229"/>
      <c r="AU470" s="229"/>
      <c r="AV470" s="229"/>
      <c r="AW470" s="229"/>
      <c r="AX470" s="229"/>
      <c r="AY470">
        <f>COUNTA($C$470)</f>
        <v>1</v>
      </c>
    </row>
    <row r="471" spans="1:51" ht="30" customHeight="1" x14ac:dyDescent="0.15">
      <c r="A471" s="230">
        <v>7</v>
      </c>
      <c r="B471" s="230">
        <v>1</v>
      </c>
      <c r="C471" s="253" t="s">
        <v>747</v>
      </c>
      <c r="D471" s="250"/>
      <c r="E471" s="250"/>
      <c r="F471" s="250"/>
      <c r="G471" s="250"/>
      <c r="H471" s="250"/>
      <c r="I471" s="250"/>
      <c r="J471" s="233">
        <v>1010605002513</v>
      </c>
      <c r="K471" s="234"/>
      <c r="L471" s="234"/>
      <c r="M471" s="234"/>
      <c r="N471" s="234"/>
      <c r="O471" s="234"/>
      <c r="P471" s="254" t="s">
        <v>693</v>
      </c>
      <c r="Q471" s="235"/>
      <c r="R471" s="235"/>
      <c r="S471" s="235"/>
      <c r="T471" s="235"/>
      <c r="U471" s="235"/>
      <c r="V471" s="235"/>
      <c r="W471" s="235"/>
      <c r="X471" s="235"/>
      <c r="Y471" s="236">
        <v>0</v>
      </c>
      <c r="Z471" s="237"/>
      <c r="AA471" s="237"/>
      <c r="AB471" s="238"/>
      <c r="AC471" s="222" t="s">
        <v>252</v>
      </c>
      <c r="AD471" s="223"/>
      <c r="AE471" s="223"/>
      <c r="AF471" s="223"/>
      <c r="AG471" s="223"/>
      <c r="AH471" s="251" t="s">
        <v>682</v>
      </c>
      <c r="AI471" s="252"/>
      <c r="AJ471" s="252"/>
      <c r="AK471" s="252"/>
      <c r="AL471" s="226" t="s">
        <v>666</v>
      </c>
      <c r="AM471" s="227"/>
      <c r="AN471" s="227"/>
      <c r="AO471" s="228"/>
      <c r="AP471" s="229"/>
      <c r="AQ471" s="229"/>
      <c r="AR471" s="229"/>
      <c r="AS471" s="229"/>
      <c r="AT471" s="229"/>
      <c r="AU471" s="229"/>
      <c r="AV471" s="229"/>
      <c r="AW471" s="229"/>
      <c r="AX471" s="229"/>
      <c r="AY471">
        <f>COUNTA($C$471)</f>
        <v>1</v>
      </c>
    </row>
    <row r="472" spans="1:51" ht="47.25" customHeight="1" x14ac:dyDescent="0.15">
      <c r="A472" s="230">
        <v>8</v>
      </c>
      <c r="B472" s="230">
        <v>1</v>
      </c>
      <c r="C472" s="250" t="s">
        <v>677</v>
      </c>
      <c r="D472" s="250"/>
      <c r="E472" s="250"/>
      <c r="F472" s="250"/>
      <c r="G472" s="250"/>
      <c r="H472" s="250"/>
      <c r="I472" s="250"/>
      <c r="J472" s="233">
        <v>5010405009548</v>
      </c>
      <c r="K472" s="234"/>
      <c r="L472" s="234"/>
      <c r="M472" s="234"/>
      <c r="N472" s="234"/>
      <c r="O472" s="234"/>
      <c r="P472" s="254" t="s">
        <v>692</v>
      </c>
      <c r="Q472" s="235"/>
      <c r="R472" s="235"/>
      <c r="S472" s="235"/>
      <c r="T472" s="235"/>
      <c r="U472" s="235"/>
      <c r="V472" s="235"/>
      <c r="W472" s="235"/>
      <c r="X472" s="235"/>
      <c r="Y472" s="236">
        <v>0</v>
      </c>
      <c r="Z472" s="237"/>
      <c r="AA472" s="237"/>
      <c r="AB472" s="238"/>
      <c r="AC472" s="222" t="s">
        <v>252</v>
      </c>
      <c r="AD472" s="223"/>
      <c r="AE472" s="223"/>
      <c r="AF472" s="223"/>
      <c r="AG472" s="223"/>
      <c r="AH472" s="251" t="s">
        <v>682</v>
      </c>
      <c r="AI472" s="252"/>
      <c r="AJ472" s="252"/>
      <c r="AK472" s="252"/>
      <c r="AL472" s="226" t="s">
        <v>666</v>
      </c>
      <c r="AM472" s="227"/>
      <c r="AN472" s="227"/>
      <c r="AO472" s="228"/>
      <c r="AP472" s="229"/>
      <c r="AQ472" s="229"/>
      <c r="AR472" s="229"/>
      <c r="AS472" s="229"/>
      <c r="AT472" s="229"/>
      <c r="AU472" s="229"/>
      <c r="AV472" s="229"/>
      <c r="AW472" s="229"/>
      <c r="AX472" s="229"/>
      <c r="AY472">
        <f>COUNTA($C$472)</f>
        <v>1</v>
      </c>
    </row>
    <row r="473" spans="1:51" ht="47.25" customHeight="1" x14ac:dyDescent="0.15">
      <c r="A473" s="230">
        <v>9</v>
      </c>
      <c r="B473" s="230">
        <v>1</v>
      </c>
      <c r="C473" s="250" t="s">
        <v>677</v>
      </c>
      <c r="D473" s="250"/>
      <c r="E473" s="250"/>
      <c r="F473" s="250"/>
      <c r="G473" s="250"/>
      <c r="H473" s="250"/>
      <c r="I473" s="250"/>
      <c r="J473" s="233">
        <v>5010405009548</v>
      </c>
      <c r="K473" s="234"/>
      <c r="L473" s="234"/>
      <c r="M473" s="234"/>
      <c r="N473" s="234"/>
      <c r="O473" s="234"/>
      <c r="P473" s="254" t="s">
        <v>693</v>
      </c>
      <c r="Q473" s="235"/>
      <c r="R473" s="235"/>
      <c r="S473" s="235"/>
      <c r="T473" s="235"/>
      <c r="U473" s="235"/>
      <c r="V473" s="235"/>
      <c r="W473" s="235"/>
      <c r="X473" s="235"/>
      <c r="Y473" s="236">
        <v>0</v>
      </c>
      <c r="Z473" s="237"/>
      <c r="AA473" s="237"/>
      <c r="AB473" s="238"/>
      <c r="AC473" s="222" t="s">
        <v>252</v>
      </c>
      <c r="AD473" s="223"/>
      <c r="AE473" s="223"/>
      <c r="AF473" s="223"/>
      <c r="AG473" s="223"/>
      <c r="AH473" s="251" t="s">
        <v>682</v>
      </c>
      <c r="AI473" s="252"/>
      <c r="AJ473" s="252"/>
      <c r="AK473" s="252"/>
      <c r="AL473" s="226" t="s">
        <v>666</v>
      </c>
      <c r="AM473" s="227"/>
      <c r="AN473" s="227"/>
      <c r="AO473" s="228"/>
      <c r="AP473" s="229"/>
      <c r="AQ473" s="229"/>
      <c r="AR473" s="229"/>
      <c r="AS473" s="229"/>
      <c r="AT473" s="229"/>
      <c r="AU473" s="229"/>
      <c r="AV473" s="229"/>
      <c r="AW473" s="229"/>
      <c r="AX473" s="229"/>
      <c r="AY473">
        <f>COUNTA($C$473)</f>
        <v>1</v>
      </c>
    </row>
    <row r="474" spans="1:51" ht="30" customHeight="1" x14ac:dyDescent="0.15">
      <c r="A474" s="230">
        <v>10</v>
      </c>
      <c r="B474" s="230">
        <v>1</v>
      </c>
      <c r="C474" s="250" t="s">
        <v>678</v>
      </c>
      <c r="D474" s="250"/>
      <c r="E474" s="250"/>
      <c r="F474" s="250"/>
      <c r="G474" s="250"/>
      <c r="H474" s="250"/>
      <c r="I474" s="250"/>
      <c r="J474" s="233">
        <v>3050005005516</v>
      </c>
      <c r="K474" s="234"/>
      <c r="L474" s="234"/>
      <c r="M474" s="234"/>
      <c r="N474" s="234"/>
      <c r="O474" s="234"/>
      <c r="P474" s="254" t="s">
        <v>694</v>
      </c>
      <c r="Q474" s="235"/>
      <c r="R474" s="235"/>
      <c r="S474" s="235"/>
      <c r="T474" s="235"/>
      <c r="U474" s="235"/>
      <c r="V474" s="235"/>
      <c r="W474" s="235"/>
      <c r="X474" s="235"/>
      <c r="Y474" s="236">
        <v>0</v>
      </c>
      <c r="Z474" s="237"/>
      <c r="AA474" s="237"/>
      <c r="AB474" s="238"/>
      <c r="AC474" s="222" t="s">
        <v>252</v>
      </c>
      <c r="AD474" s="223"/>
      <c r="AE474" s="223"/>
      <c r="AF474" s="223"/>
      <c r="AG474" s="223"/>
      <c r="AH474" s="251" t="s">
        <v>682</v>
      </c>
      <c r="AI474" s="252"/>
      <c r="AJ474" s="252"/>
      <c r="AK474" s="252"/>
      <c r="AL474" s="226" t="s">
        <v>666</v>
      </c>
      <c r="AM474" s="227"/>
      <c r="AN474" s="227"/>
      <c r="AO474" s="228"/>
      <c r="AP474" s="229"/>
      <c r="AQ474" s="229"/>
      <c r="AR474" s="229"/>
      <c r="AS474" s="229"/>
      <c r="AT474" s="229"/>
      <c r="AU474" s="229"/>
      <c r="AV474" s="229"/>
      <c r="AW474" s="229"/>
      <c r="AX474" s="229"/>
      <c r="AY474">
        <f>COUNTA($C$474)</f>
        <v>1</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224</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1</v>
      </c>
    </row>
    <row r="498" spans="1:51" ht="30" customHeight="1" x14ac:dyDescent="0.15">
      <c r="A498" s="230">
        <v>1</v>
      </c>
      <c r="B498" s="230">
        <v>1</v>
      </c>
      <c r="C498" s="250" t="s">
        <v>683</v>
      </c>
      <c r="D498" s="250"/>
      <c r="E498" s="250"/>
      <c r="F498" s="250"/>
      <c r="G498" s="250"/>
      <c r="H498" s="250"/>
      <c r="I498" s="250"/>
      <c r="J498" s="233">
        <v>7011801035945</v>
      </c>
      <c r="K498" s="234"/>
      <c r="L498" s="234"/>
      <c r="M498" s="234"/>
      <c r="N498" s="234"/>
      <c r="O498" s="234"/>
      <c r="P498" s="254" t="s">
        <v>649</v>
      </c>
      <c r="Q498" s="235"/>
      <c r="R498" s="235"/>
      <c r="S498" s="235"/>
      <c r="T498" s="235"/>
      <c r="U498" s="235"/>
      <c r="V498" s="235"/>
      <c r="W498" s="235"/>
      <c r="X498" s="235"/>
      <c r="Y498" s="236">
        <v>3</v>
      </c>
      <c r="Z498" s="237"/>
      <c r="AA498" s="237"/>
      <c r="AB498" s="238"/>
      <c r="AC498" s="222" t="s">
        <v>246</v>
      </c>
      <c r="AD498" s="223"/>
      <c r="AE498" s="223"/>
      <c r="AF498" s="223"/>
      <c r="AG498" s="223"/>
      <c r="AH498" s="251">
        <v>1</v>
      </c>
      <c r="AI498" s="252"/>
      <c r="AJ498" s="252"/>
      <c r="AK498" s="252"/>
      <c r="AL498" s="226">
        <v>83</v>
      </c>
      <c r="AM498" s="227"/>
      <c r="AN498" s="227"/>
      <c r="AO498" s="228"/>
      <c r="AP498" s="229"/>
      <c r="AQ498" s="229"/>
      <c r="AR498" s="229"/>
      <c r="AS498" s="229"/>
      <c r="AT498" s="229"/>
      <c r="AU498" s="229"/>
      <c r="AV498" s="229"/>
      <c r="AW498" s="229"/>
      <c r="AX498" s="229"/>
      <c r="AY498">
        <f>$AY$495</f>
        <v>1</v>
      </c>
    </row>
    <row r="499" spans="1:51" ht="30" customHeight="1" x14ac:dyDescent="0.15">
      <c r="A499" s="230">
        <v>2</v>
      </c>
      <c r="B499" s="230">
        <v>1</v>
      </c>
      <c r="C499" s="250" t="s">
        <v>684</v>
      </c>
      <c r="D499" s="250"/>
      <c r="E499" s="250"/>
      <c r="F499" s="250"/>
      <c r="G499" s="250"/>
      <c r="H499" s="250"/>
      <c r="I499" s="250"/>
      <c r="J499" s="233">
        <v>8220001015265</v>
      </c>
      <c r="K499" s="234"/>
      <c r="L499" s="234"/>
      <c r="M499" s="234"/>
      <c r="N499" s="234"/>
      <c r="O499" s="234"/>
      <c r="P499" s="254" t="s">
        <v>649</v>
      </c>
      <c r="Q499" s="235"/>
      <c r="R499" s="235"/>
      <c r="S499" s="235"/>
      <c r="T499" s="235"/>
      <c r="U499" s="235"/>
      <c r="V499" s="235"/>
      <c r="W499" s="235"/>
      <c r="X499" s="235"/>
      <c r="Y499" s="236">
        <v>0.7</v>
      </c>
      <c r="Z499" s="237"/>
      <c r="AA499" s="237"/>
      <c r="AB499" s="238"/>
      <c r="AC499" s="222" t="s">
        <v>246</v>
      </c>
      <c r="AD499" s="223"/>
      <c r="AE499" s="223"/>
      <c r="AF499" s="223"/>
      <c r="AG499" s="223"/>
      <c r="AH499" s="251">
        <v>2</v>
      </c>
      <c r="AI499" s="252"/>
      <c r="AJ499" s="252"/>
      <c r="AK499" s="252"/>
      <c r="AL499" s="226" t="s">
        <v>698</v>
      </c>
      <c r="AM499" s="227"/>
      <c r="AN499" s="227"/>
      <c r="AO499" s="228"/>
      <c r="AP499" s="229"/>
      <c r="AQ499" s="229"/>
      <c r="AR499" s="229"/>
      <c r="AS499" s="229"/>
      <c r="AT499" s="229"/>
      <c r="AU499" s="229"/>
      <c r="AV499" s="229"/>
      <c r="AW499" s="229"/>
      <c r="AX499" s="229"/>
      <c r="AY499">
        <f>COUNTA($C$499)</f>
        <v>1</v>
      </c>
    </row>
    <row r="500" spans="1:51" ht="30" customHeight="1" x14ac:dyDescent="0.15">
      <c r="A500" s="230">
        <v>3</v>
      </c>
      <c r="B500" s="230">
        <v>1</v>
      </c>
      <c r="C500" s="253" t="s">
        <v>684</v>
      </c>
      <c r="D500" s="250"/>
      <c r="E500" s="250"/>
      <c r="F500" s="250"/>
      <c r="G500" s="250"/>
      <c r="H500" s="250"/>
      <c r="I500" s="250"/>
      <c r="J500" s="233">
        <v>8220001015265</v>
      </c>
      <c r="K500" s="234"/>
      <c r="L500" s="234"/>
      <c r="M500" s="234"/>
      <c r="N500" s="234"/>
      <c r="O500" s="234"/>
      <c r="P500" s="254" t="s">
        <v>649</v>
      </c>
      <c r="Q500" s="235"/>
      <c r="R500" s="235"/>
      <c r="S500" s="235"/>
      <c r="T500" s="235"/>
      <c r="U500" s="235"/>
      <c r="V500" s="235"/>
      <c r="W500" s="235"/>
      <c r="X500" s="235"/>
      <c r="Y500" s="236">
        <v>0.4</v>
      </c>
      <c r="Z500" s="237"/>
      <c r="AA500" s="237"/>
      <c r="AB500" s="238"/>
      <c r="AC500" s="222" t="s">
        <v>246</v>
      </c>
      <c r="AD500" s="223"/>
      <c r="AE500" s="223"/>
      <c r="AF500" s="223"/>
      <c r="AG500" s="223"/>
      <c r="AH500" s="224">
        <v>2</v>
      </c>
      <c r="AI500" s="225"/>
      <c r="AJ500" s="225"/>
      <c r="AK500" s="225"/>
      <c r="AL500" s="226" t="s">
        <v>698</v>
      </c>
      <c r="AM500" s="227"/>
      <c r="AN500" s="227"/>
      <c r="AO500" s="228"/>
      <c r="AP500" s="229"/>
      <c r="AQ500" s="229"/>
      <c r="AR500" s="229"/>
      <c r="AS500" s="229"/>
      <c r="AT500" s="229"/>
      <c r="AU500" s="229"/>
      <c r="AV500" s="229"/>
      <c r="AW500" s="229"/>
      <c r="AX500" s="229"/>
      <c r="AY500">
        <f>COUNTA($C$500)</f>
        <v>1</v>
      </c>
    </row>
    <row r="501" spans="1:51" ht="30" customHeight="1" x14ac:dyDescent="0.15">
      <c r="A501" s="230">
        <v>4</v>
      </c>
      <c r="B501" s="230">
        <v>1</v>
      </c>
      <c r="C501" s="253" t="s">
        <v>685</v>
      </c>
      <c r="D501" s="250"/>
      <c r="E501" s="250"/>
      <c r="F501" s="250"/>
      <c r="G501" s="250"/>
      <c r="H501" s="250"/>
      <c r="I501" s="250"/>
      <c r="J501" s="233">
        <v>6360001008777</v>
      </c>
      <c r="K501" s="234"/>
      <c r="L501" s="234"/>
      <c r="M501" s="234"/>
      <c r="N501" s="234"/>
      <c r="O501" s="234"/>
      <c r="P501" s="254" t="s">
        <v>649</v>
      </c>
      <c r="Q501" s="235"/>
      <c r="R501" s="235"/>
      <c r="S501" s="235"/>
      <c r="T501" s="235"/>
      <c r="U501" s="235"/>
      <c r="V501" s="235"/>
      <c r="W501" s="235"/>
      <c r="X501" s="235"/>
      <c r="Y501" s="236">
        <v>0.2</v>
      </c>
      <c r="Z501" s="237"/>
      <c r="AA501" s="237"/>
      <c r="AB501" s="238"/>
      <c r="AC501" s="222" t="s">
        <v>246</v>
      </c>
      <c r="AD501" s="223"/>
      <c r="AE501" s="223"/>
      <c r="AF501" s="223"/>
      <c r="AG501" s="223"/>
      <c r="AH501" s="224">
        <v>3</v>
      </c>
      <c r="AI501" s="225"/>
      <c r="AJ501" s="225"/>
      <c r="AK501" s="225"/>
      <c r="AL501" s="226" t="s">
        <v>698</v>
      </c>
      <c r="AM501" s="227"/>
      <c r="AN501" s="227"/>
      <c r="AO501" s="228"/>
      <c r="AP501" s="229"/>
      <c r="AQ501" s="229"/>
      <c r="AR501" s="229"/>
      <c r="AS501" s="229"/>
      <c r="AT501" s="229"/>
      <c r="AU501" s="229"/>
      <c r="AV501" s="229"/>
      <c r="AW501" s="229"/>
      <c r="AX501" s="229"/>
      <c r="AY501">
        <f>COUNTA($C$501)</f>
        <v>1</v>
      </c>
    </row>
    <row r="502" spans="1:51" ht="42" customHeight="1" x14ac:dyDescent="0.15">
      <c r="A502" s="230">
        <v>5</v>
      </c>
      <c r="B502" s="230">
        <v>1</v>
      </c>
      <c r="C502" s="250" t="s">
        <v>686</v>
      </c>
      <c r="D502" s="250"/>
      <c r="E502" s="250"/>
      <c r="F502" s="250"/>
      <c r="G502" s="250"/>
      <c r="H502" s="250"/>
      <c r="I502" s="250"/>
      <c r="J502" s="233">
        <v>7290801004032</v>
      </c>
      <c r="K502" s="234"/>
      <c r="L502" s="234"/>
      <c r="M502" s="234"/>
      <c r="N502" s="234"/>
      <c r="O502" s="234"/>
      <c r="P502" s="254" t="s">
        <v>696</v>
      </c>
      <c r="Q502" s="235"/>
      <c r="R502" s="235"/>
      <c r="S502" s="235"/>
      <c r="T502" s="235"/>
      <c r="U502" s="235"/>
      <c r="V502" s="235"/>
      <c r="W502" s="235"/>
      <c r="X502" s="235"/>
      <c r="Y502" s="236">
        <v>0.1</v>
      </c>
      <c r="Z502" s="237"/>
      <c r="AA502" s="237"/>
      <c r="AB502" s="238"/>
      <c r="AC502" s="222" t="s">
        <v>246</v>
      </c>
      <c r="AD502" s="223"/>
      <c r="AE502" s="223"/>
      <c r="AF502" s="223"/>
      <c r="AG502" s="223"/>
      <c r="AH502" s="224">
        <v>3</v>
      </c>
      <c r="AI502" s="225"/>
      <c r="AJ502" s="225"/>
      <c r="AK502" s="225"/>
      <c r="AL502" s="226" t="s">
        <v>698</v>
      </c>
      <c r="AM502" s="227"/>
      <c r="AN502" s="227"/>
      <c r="AO502" s="228"/>
      <c r="AP502" s="229"/>
      <c r="AQ502" s="229"/>
      <c r="AR502" s="229"/>
      <c r="AS502" s="229"/>
      <c r="AT502" s="229"/>
      <c r="AU502" s="229"/>
      <c r="AV502" s="229"/>
      <c r="AW502" s="229"/>
      <c r="AX502" s="229"/>
      <c r="AY502">
        <f>COUNTA($C$502)</f>
        <v>1</v>
      </c>
    </row>
    <row r="503" spans="1:51" ht="30" customHeight="1" x14ac:dyDescent="0.15">
      <c r="A503" s="230">
        <v>6</v>
      </c>
      <c r="B503" s="230">
        <v>1</v>
      </c>
      <c r="C503" s="250" t="s">
        <v>687</v>
      </c>
      <c r="D503" s="250"/>
      <c r="E503" s="250"/>
      <c r="F503" s="250"/>
      <c r="G503" s="250"/>
      <c r="H503" s="250"/>
      <c r="I503" s="250"/>
      <c r="J503" s="233">
        <v>3122001028204</v>
      </c>
      <c r="K503" s="234"/>
      <c r="L503" s="234"/>
      <c r="M503" s="234"/>
      <c r="N503" s="234"/>
      <c r="O503" s="234"/>
      <c r="P503" s="254" t="s">
        <v>696</v>
      </c>
      <c r="Q503" s="235"/>
      <c r="R503" s="235"/>
      <c r="S503" s="235"/>
      <c r="T503" s="235"/>
      <c r="U503" s="235"/>
      <c r="V503" s="235"/>
      <c r="W503" s="235"/>
      <c r="X503" s="235"/>
      <c r="Y503" s="236">
        <v>0.1</v>
      </c>
      <c r="Z503" s="237"/>
      <c r="AA503" s="237"/>
      <c r="AB503" s="238"/>
      <c r="AC503" s="222" t="s">
        <v>246</v>
      </c>
      <c r="AD503" s="223"/>
      <c r="AE503" s="223"/>
      <c r="AF503" s="223"/>
      <c r="AG503" s="223"/>
      <c r="AH503" s="224">
        <v>3</v>
      </c>
      <c r="AI503" s="225"/>
      <c r="AJ503" s="225"/>
      <c r="AK503" s="225"/>
      <c r="AL503" s="226" t="s">
        <v>698</v>
      </c>
      <c r="AM503" s="227"/>
      <c r="AN503" s="227"/>
      <c r="AO503" s="228"/>
      <c r="AP503" s="229"/>
      <c r="AQ503" s="229"/>
      <c r="AR503" s="229"/>
      <c r="AS503" s="229"/>
      <c r="AT503" s="229"/>
      <c r="AU503" s="229"/>
      <c r="AV503" s="229"/>
      <c r="AW503" s="229"/>
      <c r="AX503" s="229"/>
      <c r="AY503">
        <f>COUNTA($C$503)</f>
        <v>1</v>
      </c>
    </row>
    <row r="504" spans="1:51" ht="30" customHeight="1" x14ac:dyDescent="0.15">
      <c r="A504" s="230">
        <v>7</v>
      </c>
      <c r="B504" s="230">
        <v>1</v>
      </c>
      <c r="C504" s="250" t="s">
        <v>688</v>
      </c>
      <c r="D504" s="250"/>
      <c r="E504" s="250"/>
      <c r="F504" s="250"/>
      <c r="G504" s="250"/>
      <c r="H504" s="250"/>
      <c r="I504" s="250"/>
      <c r="J504" s="233">
        <v>2370001006107</v>
      </c>
      <c r="K504" s="234"/>
      <c r="L504" s="234"/>
      <c r="M504" s="234"/>
      <c r="N504" s="234"/>
      <c r="O504" s="234"/>
      <c r="P504" s="254" t="s">
        <v>696</v>
      </c>
      <c r="Q504" s="235"/>
      <c r="R504" s="235"/>
      <c r="S504" s="235"/>
      <c r="T504" s="235"/>
      <c r="U504" s="235"/>
      <c r="V504" s="235"/>
      <c r="W504" s="235"/>
      <c r="X504" s="235"/>
      <c r="Y504" s="236">
        <v>0.1</v>
      </c>
      <c r="Z504" s="237"/>
      <c r="AA504" s="237"/>
      <c r="AB504" s="238"/>
      <c r="AC504" s="222" t="s">
        <v>246</v>
      </c>
      <c r="AD504" s="223"/>
      <c r="AE504" s="223"/>
      <c r="AF504" s="223"/>
      <c r="AG504" s="223"/>
      <c r="AH504" s="224">
        <v>4</v>
      </c>
      <c r="AI504" s="225"/>
      <c r="AJ504" s="225"/>
      <c r="AK504" s="225"/>
      <c r="AL504" s="226" t="s">
        <v>698</v>
      </c>
      <c r="AM504" s="227"/>
      <c r="AN504" s="227"/>
      <c r="AO504" s="228"/>
      <c r="AP504" s="229"/>
      <c r="AQ504" s="229"/>
      <c r="AR504" s="229"/>
      <c r="AS504" s="229"/>
      <c r="AT504" s="229"/>
      <c r="AU504" s="229"/>
      <c r="AV504" s="229"/>
      <c r="AW504" s="229"/>
      <c r="AX504" s="229"/>
      <c r="AY504">
        <f>COUNTA($C$504)</f>
        <v>1</v>
      </c>
    </row>
    <row r="505" spans="1:51" ht="30" customHeight="1" x14ac:dyDescent="0.15">
      <c r="A505" s="230">
        <v>8</v>
      </c>
      <c r="B505" s="230">
        <v>1</v>
      </c>
      <c r="C505" s="253" t="s">
        <v>769</v>
      </c>
      <c r="D505" s="250"/>
      <c r="E505" s="250"/>
      <c r="F505" s="250"/>
      <c r="G505" s="250"/>
      <c r="H505" s="250"/>
      <c r="I505" s="250"/>
      <c r="J505" s="233">
        <v>6360002002903</v>
      </c>
      <c r="K505" s="234"/>
      <c r="L505" s="234"/>
      <c r="M505" s="234"/>
      <c r="N505" s="234"/>
      <c r="O505" s="234"/>
      <c r="P505" s="254" t="s">
        <v>696</v>
      </c>
      <c r="Q505" s="235"/>
      <c r="R505" s="235"/>
      <c r="S505" s="235"/>
      <c r="T505" s="235"/>
      <c r="U505" s="235"/>
      <c r="V505" s="235"/>
      <c r="W505" s="235"/>
      <c r="X505" s="235"/>
      <c r="Y505" s="236">
        <v>0.1</v>
      </c>
      <c r="Z505" s="237"/>
      <c r="AA505" s="237"/>
      <c r="AB505" s="238"/>
      <c r="AC505" s="222" t="s">
        <v>246</v>
      </c>
      <c r="AD505" s="223"/>
      <c r="AE505" s="223"/>
      <c r="AF505" s="223"/>
      <c r="AG505" s="223"/>
      <c r="AH505" s="224">
        <v>1</v>
      </c>
      <c r="AI505" s="225"/>
      <c r="AJ505" s="225"/>
      <c r="AK505" s="225"/>
      <c r="AL505" s="226" t="s">
        <v>698</v>
      </c>
      <c r="AM505" s="227"/>
      <c r="AN505" s="227"/>
      <c r="AO505" s="228"/>
      <c r="AP505" s="229"/>
      <c r="AQ505" s="229"/>
      <c r="AR505" s="229"/>
      <c r="AS505" s="229"/>
      <c r="AT505" s="229"/>
      <c r="AU505" s="229"/>
      <c r="AV505" s="229"/>
      <c r="AW505" s="229"/>
      <c r="AX505" s="229"/>
      <c r="AY505">
        <f>COUNTA($C$505)</f>
        <v>1</v>
      </c>
    </row>
    <row r="506" spans="1:51" ht="30" customHeight="1" x14ac:dyDescent="0.15">
      <c r="A506" s="230">
        <v>9</v>
      </c>
      <c r="B506" s="230">
        <v>1</v>
      </c>
      <c r="C506" s="250" t="s">
        <v>684</v>
      </c>
      <c r="D506" s="250"/>
      <c r="E506" s="250"/>
      <c r="F506" s="250"/>
      <c r="G506" s="250"/>
      <c r="H506" s="250"/>
      <c r="I506" s="250"/>
      <c r="J506" s="233">
        <v>8220001015265</v>
      </c>
      <c r="K506" s="234"/>
      <c r="L506" s="234"/>
      <c r="M506" s="234"/>
      <c r="N506" s="234"/>
      <c r="O506" s="234"/>
      <c r="P506" s="254" t="s">
        <v>649</v>
      </c>
      <c r="Q506" s="235"/>
      <c r="R506" s="235"/>
      <c r="S506" s="235"/>
      <c r="T506" s="235"/>
      <c r="U506" s="235"/>
      <c r="V506" s="235"/>
      <c r="W506" s="235"/>
      <c r="X506" s="235"/>
      <c r="Y506" s="236">
        <v>0.1</v>
      </c>
      <c r="Z506" s="237"/>
      <c r="AA506" s="237"/>
      <c r="AB506" s="238"/>
      <c r="AC506" s="222" t="s">
        <v>246</v>
      </c>
      <c r="AD506" s="223"/>
      <c r="AE506" s="223"/>
      <c r="AF506" s="223"/>
      <c r="AG506" s="223"/>
      <c r="AH506" s="224">
        <v>2</v>
      </c>
      <c r="AI506" s="225"/>
      <c r="AJ506" s="225"/>
      <c r="AK506" s="225"/>
      <c r="AL506" s="226" t="s">
        <v>698</v>
      </c>
      <c r="AM506" s="227"/>
      <c r="AN506" s="227"/>
      <c r="AO506" s="228"/>
      <c r="AP506" s="229"/>
      <c r="AQ506" s="229"/>
      <c r="AR506" s="229"/>
      <c r="AS506" s="229"/>
      <c r="AT506" s="229"/>
      <c r="AU506" s="229"/>
      <c r="AV506" s="229"/>
      <c r="AW506" s="229"/>
      <c r="AX506" s="229"/>
      <c r="AY506">
        <f>COUNTA($C$506)</f>
        <v>1</v>
      </c>
    </row>
    <row r="507" spans="1:51" ht="30" customHeight="1" x14ac:dyDescent="0.15">
      <c r="A507" s="230">
        <v>10</v>
      </c>
      <c r="B507" s="230">
        <v>1</v>
      </c>
      <c r="C507" s="250" t="s">
        <v>689</v>
      </c>
      <c r="D507" s="250"/>
      <c r="E507" s="250"/>
      <c r="F507" s="250"/>
      <c r="G507" s="250"/>
      <c r="H507" s="250"/>
      <c r="I507" s="250"/>
      <c r="J507" s="233">
        <v>7140001014078</v>
      </c>
      <c r="K507" s="234"/>
      <c r="L507" s="234"/>
      <c r="M507" s="234"/>
      <c r="N507" s="234"/>
      <c r="O507" s="234"/>
      <c r="P507" s="254" t="s">
        <v>697</v>
      </c>
      <c r="Q507" s="235"/>
      <c r="R507" s="235"/>
      <c r="S507" s="235"/>
      <c r="T507" s="235"/>
      <c r="U507" s="235"/>
      <c r="V507" s="235"/>
      <c r="W507" s="235"/>
      <c r="X507" s="235"/>
      <c r="Y507" s="236">
        <v>0</v>
      </c>
      <c r="Z507" s="237"/>
      <c r="AA507" s="237"/>
      <c r="AB507" s="238"/>
      <c r="AC507" s="222" t="s">
        <v>246</v>
      </c>
      <c r="AD507" s="223"/>
      <c r="AE507" s="223"/>
      <c r="AF507" s="223"/>
      <c r="AG507" s="223"/>
      <c r="AH507" s="224">
        <v>4</v>
      </c>
      <c r="AI507" s="225"/>
      <c r="AJ507" s="225"/>
      <c r="AK507" s="225"/>
      <c r="AL507" s="226" t="s">
        <v>698</v>
      </c>
      <c r="AM507" s="227"/>
      <c r="AN507" s="227"/>
      <c r="AO507" s="228"/>
      <c r="AP507" s="229"/>
      <c r="AQ507" s="229"/>
      <c r="AR507" s="229"/>
      <c r="AS507" s="229"/>
      <c r="AT507" s="229"/>
      <c r="AU507" s="229"/>
      <c r="AV507" s="229"/>
      <c r="AW507" s="229"/>
      <c r="AX507" s="229"/>
      <c r="AY507">
        <f>COUNTA($C$507)</f>
        <v>1</v>
      </c>
    </row>
    <row r="508" spans="1:51" ht="30" customHeight="1" x14ac:dyDescent="0.15">
      <c r="A508" s="230">
        <v>11</v>
      </c>
      <c r="B508" s="230">
        <v>1</v>
      </c>
      <c r="C508" s="250" t="s">
        <v>756</v>
      </c>
      <c r="D508" s="250"/>
      <c r="E508" s="250"/>
      <c r="F508" s="250"/>
      <c r="G508" s="250"/>
      <c r="H508" s="250"/>
      <c r="I508" s="250"/>
      <c r="J508" s="233">
        <v>8360001009195</v>
      </c>
      <c r="K508" s="234"/>
      <c r="L508" s="234"/>
      <c r="M508" s="234"/>
      <c r="N508" s="234"/>
      <c r="O508" s="234"/>
      <c r="P508" s="254" t="s">
        <v>759</v>
      </c>
      <c r="Q508" s="235"/>
      <c r="R508" s="235"/>
      <c r="S508" s="235"/>
      <c r="T508" s="235"/>
      <c r="U508" s="235"/>
      <c r="V508" s="235"/>
      <c r="W508" s="235"/>
      <c r="X508" s="235"/>
      <c r="Y508" s="236">
        <v>0</v>
      </c>
      <c r="Z508" s="237"/>
      <c r="AA508" s="237"/>
      <c r="AB508" s="238"/>
      <c r="AC508" s="222" t="s">
        <v>246</v>
      </c>
      <c r="AD508" s="223"/>
      <c r="AE508" s="223"/>
      <c r="AF508" s="223"/>
      <c r="AG508" s="223"/>
      <c r="AH508" s="224">
        <v>1</v>
      </c>
      <c r="AI508" s="225"/>
      <c r="AJ508" s="225"/>
      <c r="AK508" s="225"/>
      <c r="AL508" s="226" t="s">
        <v>698</v>
      </c>
      <c r="AM508" s="227"/>
      <c r="AN508" s="227"/>
      <c r="AO508" s="228"/>
      <c r="AP508" s="229"/>
      <c r="AQ508" s="229"/>
      <c r="AR508" s="229"/>
      <c r="AS508" s="229"/>
      <c r="AT508" s="229"/>
      <c r="AU508" s="229"/>
      <c r="AV508" s="229"/>
      <c r="AW508" s="229"/>
      <c r="AX508" s="229"/>
      <c r="AY508">
        <f>COUNTA($C$508)</f>
        <v>1</v>
      </c>
    </row>
    <row r="509" spans="1:51" ht="30" customHeight="1" x14ac:dyDescent="0.15">
      <c r="A509" s="230">
        <v>12</v>
      </c>
      <c r="B509" s="230">
        <v>1</v>
      </c>
      <c r="C509" s="250" t="s">
        <v>757</v>
      </c>
      <c r="D509" s="250"/>
      <c r="E509" s="250"/>
      <c r="F509" s="250"/>
      <c r="G509" s="250"/>
      <c r="H509" s="250"/>
      <c r="I509" s="250"/>
      <c r="J509" s="233">
        <v>2240001001707</v>
      </c>
      <c r="K509" s="234"/>
      <c r="L509" s="234"/>
      <c r="M509" s="234"/>
      <c r="N509" s="234"/>
      <c r="O509" s="234"/>
      <c r="P509" s="254" t="s">
        <v>758</v>
      </c>
      <c r="Q509" s="235"/>
      <c r="R509" s="235"/>
      <c r="S509" s="235"/>
      <c r="T509" s="235"/>
      <c r="U509" s="235"/>
      <c r="V509" s="235"/>
      <c r="W509" s="235"/>
      <c r="X509" s="235"/>
      <c r="Y509" s="236">
        <v>0</v>
      </c>
      <c r="Z509" s="237"/>
      <c r="AA509" s="237"/>
      <c r="AB509" s="238"/>
      <c r="AC509" s="222" t="s">
        <v>246</v>
      </c>
      <c r="AD509" s="223"/>
      <c r="AE509" s="223"/>
      <c r="AF509" s="223"/>
      <c r="AG509" s="223"/>
      <c r="AH509" s="224">
        <v>2</v>
      </c>
      <c r="AI509" s="225"/>
      <c r="AJ509" s="225"/>
      <c r="AK509" s="225"/>
      <c r="AL509" s="226" t="s">
        <v>698</v>
      </c>
      <c r="AM509" s="227"/>
      <c r="AN509" s="227"/>
      <c r="AO509" s="228"/>
      <c r="AP509" s="229"/>
      <c r="AQ509" s="229"/>
      <c r="AR509" s="229"/>
      <c r="AS509" s="229"/>
      <c r="AT509" s="229"/>
      <c r="AU509" s="229"/>
      <c r="AV509" s="229"/>
      <c r="AW509" s="229"/>
      <c r="AX509" s="229"/>
      <c r="AY509">
        <f>COUNTA($C$509)</f>
        <v>1</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224</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1</v>
      </c>
    </row>
    <row r="531" spans="1:51" ht="30" customHeight="1" x14ac:dyDescent="0.15">
      <c r="A531" s="230">
        <v>1</v>
      </c>
      <c r="B531" s="230">
        <v>1</v>
      </c>
      <c r="C531" s="250" t="s">
        <v>699</v>
      </c>
      <c r="D531" s="250"/>
      <c r="E531" s="250"/>
      <c r="F531" s="250"/>
      <c r="G531" s="250"/>
      <c r="H531" s="250"/>
      <c r="I531" s="250"/>
      <c r="J531" s="233">
        <v>5010001135104</v>
      </c>
      <c r="K531" s="234"/>
      <c r="L531" s="234"/>
      <c r="M531" s="234"/>
      <c r="N531" s="234"/>
      <c r="O531" s="234"/>
      <c r="P531" s="254" t="s">
        <v>706</v>
      </c>
      <c r="Q531" s="235"/>
      <c r="R531" s="235"/>
      <c r="S531" s="235"/>
      <c r="T531" s="235"/>
      <c r="U531" s="235"/>
      <c r="V531" s="235"/>
      <c r="W531" s="235"/>
      <c r="X531" s="235"/>
      <c r="Y531" s="236">
        <v>24</v>
      </c>
      <c r="Z531" s="237"/>
      <c r="AA531" s="237"/>
      <c r="AB531" s="238"/>
      <c r="AC531" s="222" t="s">
        <v>252</v>
      </c>
      <c r="AD531" s="223"/>
      <c r="AE531" s="223"/>
      <c r="AF531" s="223"/>
      <c r="AG531" s="223"/>
      <c r="AH531" s="251" t="s">
        <v>708</v>
      </c>
      <c r="AI531" s="252"/>
      <c r="AJ531" s="252"/>
      <c r="AK531" s="252"/>
      <c r="AL531" s="226">
        <v>100</v>
      </c>
      <c r="AM531" s="227"/>
      <c r="AN531" s="227"/>
      <c r="AO531" s="228"/>
      <c r="AP531" s="229"/>
      <c r="AQ531" s="229"/>
      <c r="AR531" s="229"/>
      <c r="AS531" s="229"/>
      <c r="AT531" s="229"/>
      <c r="AU531" s="229"/>
      <c r="AV531" s="229"/>
      <c r="AW531" s="229"/>
      <c r="AX531" s="229"/>
      <c r="AY531">
        <f>$AY$528</f>
        <v>1</v>
      </c>
    </row>
    <row r="532" spans="1:51" ht="30" customHeight="1" x14ac:dyDescent="0.15">
      <c r="A532" s="230">
        <v>2</v>
      </c>
      <c r="B532" s="230">
        <v>1</v>
      </c>
      <c r="C532" s="250" t="s">
        <v>700</v>
      </c>
      <c r="D532" s="250"/>
      <c r="E532" s="250"/>
      <c r="F532" s="250"/>
      <c r="G532" s="250"/>
      <c r="H532" s="250"/>
      <c r="I532" s="250"/>
      <c r="J532" s="233">
        <v>9020001010681</v>
      </c>
      <c r="K532" s="234"/>
      <c r="L532" s="234"/>
      <c r="M532" s="234"/>
      <c r="N532" s="234"/>
      <c r="O532" s="234"/>
      <c r="P532" s="254" t="s">
        <v>706</v>
      </c>
      <c r="Q532" s="235"/>
      <c r="R532" s="235"/>
      <c r="S532" s="235"/>
      <c r="T532" s="235"/>
      <c r="U532" s="235"/>
      <c r="V532" s="235"/>
      <c r="W532" s="235"/>
      <c r="X532" s="235"/>
      <c r="Y532" s="236">
        <v>2</v>
      </c>
      <c r="Z532" s="237"/>
      <c r="AA532" s="237"/>
      <c r="AB532" s="238"/>
      <c r="AC532" s="222" t="s">
        <v>252</v>
      </c>
      <c r="AD532" s="223"/>
      <c r="AE532" s="223"/>
      <c r="AF532" s="223"/>
      <c r="AG532" s="223"/>
      <c r="AH532" s="251" t="s">
        <v>708</v>
      </c>
      <c r="AI532" s="252"/>
      <c r="AJ532" s="252"/>
      <c r="AK532" s="252"/>
      <c r="AL532" s="226">
        <v>100</v>
      </c>
      <c r="AM532" s="227"/>
      <c r="AN532" s="227"/>
      <c r="AO532" s="228"/>
      <c r="AP532" s="229"/>
      <c r="AQ532" s="229"/>
      <c r="AR532" s="229"/>
      <c r="AS532" s="229"/>
      <c r="AT532" s="229"/>
      <c r="AU532" s="229"/>
      <c r="AV532" s="229"/>
      <c r="AW532" s="229"/>
      <c r="AX532" s="229"/>
      <c r="AY532">
        <f>COUNTA($C$532)</f>
        <v>1</v>
      </c>
    </row>
    <row r="533" spans="1:51" ht="30" customHeight="1" x14ac:dyDescent="0.15">
      <c r="A533" s="230">
        <v>3</v>
      </c>
      <c r="B533" s="230">
        <v>1</v>
      </c>
      <c r="C533" s="253" t="s">
        <v>664</v>
      </c>
      <c r="D533" s="250"/>
      <c r="E533" s="250"/>
      <c r="F533" s="250"/>
      <c r="G533" s="250"/>
      <c r="H533" s="250"/>
      <c r="I533" s="250"/>
      <c r="J533" s="233">
        <v>1010401007261</v>
      </c>
      <c r="K533" s="234"/>
      <c r="L533" s="234"/>
      <c r="M533" s="234"/>
      <c r="N533" s="234"/>
      <c r="O533" s="234"/>
      <c r="P533" s="254" t="s">
        <v>706</v>
      </c>
      <c r="Q533" s="235"/>
      <c r="R533" s="235"/>
      <c r="S533" s="235"/>
      <c r="T533" s="235"/>
      <c r="U533" s="235"/>
      <c r="V533" s="235"/>
      <c r="W533" s="235"/>
      <c r="X533" s="235"/>
      <c r="Y533" s="236">
        <v>1</v>
      </c>
      <c r="Z533" s="237"/>
      <c r="AA533" s="237"/>
      <c r="AB533" s="238"/>
      <c r="AC533" s="222" t="s">
        <v>252</v>
      </c>
      <c r="AD533" s="223"/>
      <c r="AE533" s="223"/>
      <c r="AF533" s="223"/>
      <c r="AG533" s="223"/>
      <c r="AH533" s="251" t="s">
        <v>708</v>
      </c>
      <c r="AI533" s="252"/>
      <c r="AJ533" s="252"/>
      <c r="AK533" s="252"/>
      <c r="AL533" s="226">
        <v>93</v>
      </c>
      <c r="AM533" s="227"/>
      <c r="AN533" s="227"/>
      <c r="AO533" s="228"/>
      <c r="AP533" s="229"/>
      <c r="AQ533" s="229"/>
      <c r="AR533" s="229"/>
      <c r="AS533" s="229"/>
      <c r="AT533" s="229"/>
      <c r="AU533" s="229"/>
      <c r="AV533" s="229"/>
      <c r="AW533" s="229"/>
      <c r="AX533" s="229"/>
      <c r="AY533">
        <f>COUNTA($C$533)</f>
        <v>1</v>
      </c>
    </row>
    <row r="534" spans="1:51" ht="30" customHeight="1" x14ac:dyDescent="0.15">
      <c r="A534" s="230">
        <v>4</v>
      </c>
      <c r="B534" s="230">
        <v>1</v>
      </c>
      <c r="C534" s="253" t="s">
        <v>701</v>
      </c>
      <c r="D534" s="250"/>
      <c r="E534" s="250"/>
      <c r="F534" s="250"/>
      <c r="G534" s="250"/>
      <c r="H534" s="250"/>
      <c r="I534" s="250"/>
      <c r="J534" s="233">
        <v>9020005011172</v>
      </c>
      <c r="K534" s="234"/>
      <c r="L534" s="234"/>
      <c r="M534" s="234"/>
      <c r="N534" s="234"/>
      <c r="O534" s="234"/>
      <c r="P534" s="254" t="s">
        <v>691</v>
      </c>
      <c r="Q534" s="235"/>
      <c r="R534" s="235"/>
      <c r="S534" s="235"/>
      <c r="T534" s="235"/>
      <c r="U534" s="235"/>
      <c r="V534" s="235"/>
      <c r="W534" s="235"/>
      <c r="X534" s="235"/>
      <c r="Y534" s="236">
        <v>1</v>
      </c>
      <c r="Z534" s="237"/>
      <c r="AA534" s="237"/>
      <c r="AB534" s="238"/>
      <c r="AC534" s="222" t="s">
        <v>252</v>
      </c>
      <c r="AD534" s="223"/>
      <c r="AE534" s="223"/>
      <c r="AF534" s="223"/>
      <c r="AG534" s="223"/>
      <c r="AH534" s="251" t="s">
        <v>708</v>
      </c>
      <c r="AI534" s="252"/>
      <c r="AJ534" s="252"/>
      <c r="AK534" s="252"/>
      <c r="AL534" s="226">
        <v>100</v>
      </c>
      <c r="AM534" s="227"/>
      <c r="AN534" s="227"/>
      <c r="AO534" s="228"/>
      <c r="AP534" s="229"/>
      <c r="AQ534" s="229"/>
      <c r="AR534" s="229"/>
      <c r="AS534" s="229"/>
      <c r="AT534" s="229"/>
      <c r="AU534" s="229"/>
      <c r="AV534" s="229"/>
      <c r="AW534" s="229"/>
      <c r="AX534" s="229"/>
      <c r="AY534">
        <f>COUNTA($C$534)</f>
        <v>1</v>
      </c>
    </row>
    <row r="535" spans="1:51" ht="30" customHeight="1" x14ac:dyDescent="0.15">
      <c r="A535" s="230">
        <v>5</v>
      </c>
      <c r="B535" s="230">
        <v>1</v>
      </c>
      <c r="C535" s="250" t="s">
        <v>701</v>
      </c>
      <c r="D535" s="250"/>
      <c r="E535" s="250"/>
      <c r="F535" s="250"/>
      <c r="G535" s="250"/>
      <c r="H535" s="250"/>
      <c r="I535" s="250"/>
      <c r="J535" s="233">
        <v>9020005011172</v>
      </c>
      <c r="K535" s="234"/>
      <c r="L535" s="234"/>
      <c r="M535" s="234"/>
      <c r="N535" s="234"/>
      <c r="O535" s="234"/>
      <c r="P535" s="254" t="s">
        <v>691</v>
      </c>
      <c r="Q535" s="235"/>
      <c r="R535" s="235"/>
      <c r="S535" s="235"/>
      <c r="T535" s="235"/>
      <c r="U535" s="235"/>
      <c r="V535" s="235"/>
      <c r="W535" s="235"/>
      <c r="X535" s="235"/>
      <c r="Y535" s="236">
        <v>1</v>
      </c>
      <c r="Z535" s="237"/>
      <c r="AA535" s="237"/>
      <c r="AB535" s="238"/>
      <c r="AC535" s="222" t="s">
        <v>252</v>
      </c>
      <c r="AD535" s="223"/>
      <c r="AE535" s="223"/>
      <c r="AF535" s="223"/>
      <c r="AG535" s="223"/>
      <c r="AH535" s="251" t="s">
        <v>708</v>
      </c>
      <c r="AI535" s="252"/>
      <c r="AJ535" s="252"/>
      <c r="AK535" s="252"/>
      <c r="AL535" s="226">
        <v>100</v>
      </c>
      <c r="AM535" s="227"/>
      <c r="AN535" s="227"/>
      <c r="AO535" s="228"/>
      <c r="AP535" s="229"/>
      <c r="AQ535" s="229"/>
      <c r="AR535" s="229"/>
      <c r="AS535" s="229"/>
      <c r="AT535" s="229"/>
      <c r="AU535" s="229"/>
      <c r="AV535" s="229"/>
      <c r="AW535" s="229"/>
      <c r="AX535" s="229"/>
      <c r="AY535">
        <f>COUNTA($C$535)</f>
        <v>1</v>
      </c>
    </row>
    <row r="536" spans="1:51" ht="30" customHeight="1" x14ac:dyDescent="0.15">
      <c r="A536" s="230">
        <v>6</v>
      </c>
      <c r="B536" s="230">
        <v>1</v>
      </c>
      <c r="C536" s="253" t="s">
        <v>749</v>
      </c>
      <c r="D536" s="250"/>
      <c r="E536" s="250"/>
      <c r="F536" s="250"/>
      <c r="G536" s="250"/>
      <c r="H536" s="250"/>
      <c r="I536" s="250"/>
      <c r="J536" s="233">
        <v>5010001044528</v>
      </c>
      <c r="K536" s="234"/>
      <c r="L536" s="234"/>
      <c r="M536" s="234"/>
      <c r="N536" s="234"/>
      <c r="O536" s="234"/>
      <c r="P536" s="254" t="s">
        <v>707</v>
      </c>
      <c r="Q536" s="235"/>
      <c r="R536" s="235"/>
      <c r="S536" s="235"/>
      <c r="T536" s="235"/>
      <c r="U536" s="235"/>
      <c r="V536" s="235"/>
      <c r="W536" s="235"/>
      <c r="X536" s="235"/>
      <c r="Y536" s="236">
        <v>1</v>
      </c>
      <c r="Z536" s="237"/>
      <c r="AA536" s="237"/>
      <c r="AB536" s="238"/>
      <c r="AC536" s="222" t="s">
        <v>252</v>
      </c>
      <c r="AD536" s="223"/>
      <c r="AE536" s="223"/>
      <c r="AF536" s="223"/>
      <c r="AG536" s="223"/>
      <c r="AH536" s="251" t="s">
        <v>708</v>
      </c>
      <c r="AI536" s="252"/>
      <c r="AJ536" s="252"/>
      <c r="AK536" s="252"/>
      <c r="AL536" s="226">
        <v>100</v>
      </c>
      <c r="AM536" s="227"/>
      <c r="AN536" s="227"/>
      <c r="AO536" s="228"/>
      <c r="AP536" s="229"/>
      <c r="AQ536" s="229"/>
      <c r="AR536" s="229"/>
      <c r="AS536" s="229"/>
      <c r="AT536" s="229"/>
      <c r="AU536" s="229"/>
      <c r="AV536" s="229"/>
      <c r="AW536" s="229"/>
      <c r="AX536" s="229"/>
      <c r="AY536">
        <f>COUNTA($C$536)</f>
        <v>1</v>
      </c>
    </row>
    <row r="537" spans="1:51" ht="30" customHeight="1" x14ac:dyDescent="0.15">
      <c r="A537" s="230">
        <v>7</v>
      </c>
      <c r="B537" s="230">
        <v>1</v>
      </c>
      <c r="C537" s="253" t="s">
        <v>736</v>
      </c>
      <c r="D537" s="250"/>
      <c r="E537" s="250"/>
      <c r="F537" s="250"/>
      <c r="G537" s="250"/>
      <c r="H537" s="250"/>
      <c r="I537" s="250"/>
      <c r="J537" s="233">
        <v>8370001009558</v>
      </c>
      <c r="K537" s="234"/>
      <c r="L537" s="234"/>
      <c r="M537" s="234"/>
      <c r="N537" s="234"/>
      <c r="O537" s="234"/>
      <c r="P537" s="254" t="s">
        <v>706</v>
      </c>
      <c r="Q537" s="235"/>
      <c r="R537" s="235"/>
      <c r="S537" s="235"/>
      <c r="T537" s="235"/>
      <c r="U537" s="235"/>
      <c r="V537" s="235"/>
      <c r="W537" s="235"/>
      <c r="X537" s="235"/>
      <c r="Y537" s="236">
        <v>1</v>
      </c>
      <c r="Z537" s="237"/>
      <c r="AA537" s="237"/>
      <c r="AB537" s="238"/>
      <c r="AC537" s="222" t="s">
        <v>252</v>
      </c>
      <c r="AD537" s="223"/>
      <c r="AE537" s="223"/>
      <c r="AF537" s="223"/>
      <c r="AG537" s="223"/>
      <c r="AH537" s="251" t="s">
        <v>708</v>
      </c>
      <c r="AI537" s="252"/>
      <c r="AJ537" s="252"/>
      <c r="AK537" s="252"/>
      <c r="AL537" s="226">
        <v>100</v>
      </c>
      <c r="AM537" s="227"/>
      <c r="AN537" s="227"/>
      <c r="AO537" s="228"/>
      <c r="AP537" s="229"/>
      <c r="AQ537" s="229"/>
      <c r="AR537" s="229"/>
      <c r="AS537" s="229"/>
      <c r="AT537" s="229"/>
      <c r="AU537" s="229"/>
      <c r="AV537" s="229"/>
      <c r="AW537" s="229"/>
      <c r="AX537" s="229"/>
      <c r="AY537">
        <f>COUNTA($C$537)</f>
        <v>1</v>
      </c>
    </row>
    <row r="538" spans="1:51" ht="30" customHeight="1" x14ac:dyDescent="0.15">
      <c r="A538" s="230">
        <v>8</v>
      </c>
      <c r="B538" s="230">
        <v>1</v>
      </c>
      <c r="C538" s="253" t="s">
        <v>750</v>
      </c>
      <c r="D538" s="250"/>
      <c r="E538" s="250"/>
      <c r="F538" s="250"/>
      <c r="G538" s="250"/>
      <c r="H538" s="250"/>
      <c r="I538" s="250"/>
      <c r="J538" s="233">
        <v>4190001007071</v>
      </c>
      <c r="K538" s="234"/>
      <c r="L538" s="234"/>
      <c r="M538" s="234"/>
      <c r="N538" s="234"/>
      <c r="O538" s="234"/>
      <c r="P538" s="254" t="s">
        <v>707</v>
      </c>
      <c r="Q538" s="235"/>
      <c r="R538" s="235"/>
      <c r="S538" s="235"/>
      <c r="T538" s="235"/>
      <c r="U538" s="235"/>
      <c r="V538" s="235"/>
      <c r="W538" s="235"/>
      <c r="X538" s="235"/>
      <c r="Y538" s="236">
        <v>0.9</v>
      </c>
      <c r="Z538" s="237"/>
      <c r="AA538" s="237"/>
      <c r="AB538" s="238"/>
      <c r="AC538" s="222" t="s">
        <v>252</v>
      </c>
      <c r="AD538" s="223"/>
      <c r="AE538" s="223"/>
      <c r="AF538" s="223"/>
      <c r="AG538" s="223"/>
      <c r="AH538" s="251" t="s">
        <v>708</v>
      </c>
      <c r="AI538" s="252"/>
      <c r="AJ538" s="252"/>
      <c r="AK538" s="252"/>
      <c r="AL538" s="226">
        <v>100</v>
      </c>
      <c r="AM538" s="227"/>
      <c r="AN538" s="227"/>
      <c r="AO538" s="228"/>
      <c r="AP538" s="229"/>
      <c r="AQ538" s="229"/>
      <c r="AR538" s="229"/>
      <c r="AS538" s="229"/>
      <c r="AT538" s="229"/>
      <c r="AU538" s="229"/>
      <c r="AV538" s="229"/>
      <c r="AW538" s="229"/>
      <c r="AX538" s="229"/>
      <c r="AY538">
        <f>COUNTA($C$538)</f>
        <v>1</v>
      </c>
    </row>
    <row r="539" spans="1:51" ht="30" customHeight="1" x14ac:dyDescent="0.15">
      <c r="A539" s="230">
        <v>9</v>
      </c>
      <c r="B539" s="230">
        <v>1</v>
      </c>
      <c r="C539" s="253" t="s">
        <v>749</v>
      </c>
      <c r="D539" s="250"/>
      <c r="E539" s="250"/>
      <c r="F539" s="250"/>
      <c r="G539" s="250"/>
      <c r="H539" s="250"/>
      <c r="I539" s="250"/>
      <c r="J539" s="233">
        <v>5010001044528</v>
      </c>
      <c r="K539" s="234"/>
      <c r="L539" s="234"/>
      <c r="M539" s="234"/>
      <c r="N539" s="234"/>
      <c r="O539" s="234"/>
      <c r="P539" s="254" t="s">
        <v>707</v>
      </c>
      <c r="Q539" s="235"/>
      <c r="R539" s="235"/>
      <c r="S539" s="235"/>
      <c r="T539" s="235"/>
      <c r="U539" s="235"/>
      <c r="V539" s="235"/>
      <c r="W539" s="235"/>
      <c r="X539" s="235"/>
      <c r="Y539" s="236">
        <v>0.9</v>
      </c>
      <c r="Z539" s="237"/>
      <c r="AA539" s="237"/>
      <c r="AB539" s="238"/>
      <c r="AC539" s="222" t="s">
        <v>252</v>
      </c>
      <c r="AD539" s="223"/>
      <c r="AE539" s="223"/>
      <c r="AF539" s="223"/>
      <c r="AG539" s="223"/>
      <c r="AH539" s="251" t="s">
        <v>708</v>
      </c>
      <c r="AI539" s="252"/>
      <c r="AJ539" s="252"/>
      <c r="AK539" s="252"/>
      <c r="AL539" s="226">
        <v>100</v>
      </c>
      <c r="AM539" s="227"/>
      <c r="AN539" s="227"/>
      <c r="AO539" s="228"/>
      <c r="AP539" s="229"/>
      <c r="AQ539" s="229"/>
      <c r="AR539" s="229"/>
      <c r="AS539" s="229"/>
      <c r="AT539" s="229"/>
      <c r="AU539" s="229"/>
      <c r="AV539" s="229"/>
      <c r="AW539" s="229"/>
      <c r="AX539" s="229"/>
      <c r="AY539">
        <f>COUNTA($C$539)</f>
        <v>1</v>
      </c>
    </row>
    <row r="540" spans="1:51" ht="30" customHeight="1" x14ac:dyDescent="0.15">
      <c r="A540" s="230">
        <v>10</v>
      </c>
      <c r="B540" s="230">
        <v>1</v>
      </c>
      <c r="C540" s="253" t="s">
        <v>735</v>
      </c>
      <c r="D540" s="250"/>
      <c r="E540" s="250"/>
      <c r="F540" s="250"/>
      <c r="G540" s="250"/>
      <c r="H540" s="250"/>
      <c r="I540" s="250"/>
      <c r="J540" s="233">
        <v>8240001001965</v>
      </c>
      <c r="K540" s="234"/>
      <c r="L540" s="234"/>
      <c r="M540" s="234"/>
      <c r="N540" s="234"/>
      <c r="O540" s="234"/>
      <c r="P540" s="254" t="s">
        <v>707</v>
      </c>
      <c r="Q540" s="235"/>
      <c r="R540" s="235"/>
      <c r="S540" s="235"/>
      <c r="T540" s="235"/>
      <c r="U540" s="235"/>
      <c r="V540" s="235"/>
      <c r="W540" s="235"/>
      <c r="X540" s="235"/>
      <c r="Y540" s="236">
        <v>0.7</v>
      </c>
      <c r="Z540" s="237"/>
      <c r="AA540" s="237"/>
      <c r="AB540" s="238"/>
      <c r="AC540" s="222" t="s">
        <v>252</v>
      </c>
      <c r="AD540" s="223"/>
      <c r="AE540" s="223"/>
      <c r="AF540" s="223"/>
      <c r="AG540" s="223"/>
      <c r="AH540" s="251" t="s">
        <v>708</v>
      </c>
      <c r="AI540" s="252"/>
      <c r="AJ540" s="252"/>
      <c r="AK540" s="252"/>
      <c r="AL540" s="226">
        <v>100</v>
      </c>
      <c r="AM540" s="227"/>
      <c r="AN540" s="227"/>
      <c r="AO540" s="228"/>
      <c r="AP540" s="229"/>
      <c r="AQ540" s="229"/>
      <c r="AR540" s="229"/>
      <c r="AS540" s="229"/>
      <c r="AT540" s="229"/>
      <c r="AU540" s="229"/>
      <c r="AV540" s="229"/>
      <c r="AW540" s="229"/>
      <c r="AX540" s="229"/>
      <c r="AY540">
        <f>COUNTA($C$540)</f>
        <v>1</v>
      </c>
    </row>
    <row r="541" spans="1:51" ht="30" customHeight="1" x14ac:dyDescent="0.15">
      <c r="A541" s="230">
        <v>11</v>
      </c>
      <c r="B541" s="230">
        <v>1</v>
      </c>
      <c r="C541" s="250" t="s">
        <v>687</v>
      </c>
      <c r="D541" s="250"/>
      <c r="E541" s="250"/>
      <c r="F541" s="250"/>
      <c r="G541" s="250"/>
      <c r="H541" s="250"/>
      <c r="I541" s="250"/>
      <c r="J541" s="233">
        <v>3122001028204</v>
      </c>
      <c r="K541" s="234"/>
      <c r="L541" s="234"/>
      <c r="M541" s="234"/>
      <c r="N541" s="234"/>
      <c r="O541" s="234"/>
      <c r="P541" s="254" t="s">
        <v>696</v>
      </c>
      <c r="Q541" s="235"/>
      <c r="R541" s="235"/>
      <c r="S541" s="235"/>
      <c r="T541" s="235"/>
      <c r="U541" s="235"/>
      <c r="V541" s="235"/>
      <c r="W541" s="235"/>
      <c r="X541" s="235"/>
      <c r="Y541" s="236">
        <v>0.7</v>
      </c>
      <c r="Z541" s="237"/>
      <c r="AA541" s="237"/>
      <c r="AB541" s="238"/>
      <c r="AC541" s="222" t="s">
        <v>252</v>
      </c>
      <c r="AD541" s="223"/>
      <c r="AE541" s="223"/>
      <c r="AF541" s="223"/>
      <c r="AG541" s="223"/>
      <c r="AH541" s="251" t="s">
        <v>708</v>
      </c>
      <c r="AI541" s="252"/>
      <c r="AJ541" s="252"/>
      <c r="AK541" s="252"/>
      <c r="AL541" s="226">
        <v>65</v>
      </c>
      <c r="AM541" s="227"/>
      <c r="AN541" s="227"/>
      <c r="AO541" s="228"/>
      <c r="AP541" s="229"/>
      <c r="AQ541" s="229"/>
      <c r="AR541" s="229"/>
      <c r="AS541" s="229"/>
      <c r="AT541" s="229"/>
      <c r="AU541" s="229"/>
      <c r="AV541" s="229"/>
      <c r="AW541" s="229"/>
      <c r="AX541" s="229"/>
      <c r="AY541">
        <f>COUNTA($C$541)</f>
        <v>1</v>
      </c>
    </row>
    <row r="542" spans="1:51" ht="30" customHeight="1" x14ac:dyDescent="0.15">
      <c r="A542" s="230">
        <v>12</v>
      </c>
      <c r="B542" s="230">
        <v>1</v>
      </c>
      <c r="C542" s="253" t="s">
        <v>760</v>
      </c>
      <c r="D542" s="250"/>
      <c r="E542" s="250"/>
      <c r="F542" s="250"/>
      <c r="G542" s="250"/>
      <c r="H542" s="250"/>
      <c r="I542" s="250"/>
      <c r="J542" s="233">
        <v>2120001029066</v>
      </c>
      <c r="K542" s="234"/>
      <c r="L542" s="234"/>
      <c r="M542" s="234"/>
      <c r="N542" s="234"/>
      <c r="O542" s="234"/>
      <c r="P542" s="254" t="s">
        <v>761</v>
      </c>
      <c r="Q542" s="235"/>
      <c r="R542" s="235"/>
      <c r="S542" s="235"/>
      <c r="T542" s="235"/>
      <c r="U542" s="235"/>
      <c r="V542" s="235"/>
      <c r="W542" s="235"/>
      <c r="X542" s="235"/>
      <c r="Y542" s="236">
        <v>0.7</v>
      </c>
      <c r="Z542" s="237"/>
      <c r="AA542" s="237"/>
      <c r="AB542" s="238"/>
      <c r="AC542" s="222" t="s">
        <v>252</v>
      </c>
      <c r="AD542" s="223"/>
      <c r="AE542" s="223"/>
      <c r="AF542" s="223"/>
      <c r="AG542" s="223"/>
      <c r="AH542" s="251" t="s">
        <v>708</v>
      </c>
      <c r="AI542" s="252"/>
      <c r="AJ542" s="252"/>
      <c r="AK542" s="252"/>
      <c r="AL542" s="226">
        <v>105</v>
      </c>
      <c r="AM542" s="227"/>
      <c r="AN542" s="227"/>
      <c r="AO542" s="228"/>
      <c r="AP542" s="229"/>
      <c r="AQ542" s="229"/>
      <c r="AR542" s="229"/>
      <c r="AS542" s="229"/>
      <c r="AT542" s="229"/>
      <c r="AU542" s="229"/>
      <c r="AV542" s="229"/>
      <c r="AW542" s="229"/>
      <c r="AX542" s="229"/>
      <c r="AY542">
        <f>COUNTA($C$542)</f>
        <v>1</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224</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1</v>
      </c>
    </row>
    <row r="564" spans="1:51" ht="30" customHeight="1" x14ac:dyDescent="0.15">
      <c r="A564" s="230">
        <v>1</v>
      </c>
      <c r="B564" s="230">
        <v>1</v>
      </c>
      <c r="C564" s="253" t="s">
        <v>709</v>
      </c>
      <c r="D564" s="250"/>
      <c r="E564" s="250"/>
      <c r="F564" s="250"/>
      <c r="G564" s="250"/>
      <c r="H564" s="250"/>
      <c r="I564" s="250"/>
      <c r="J564" s="233" t="s">
        <v>708</v>
      </c>
      <c r="K564" s="234"/>
      <c r="L564" s="234"/>
      <c r="M564" s="234"/>
      <c r="N564" s="234"/>
      <c r="O564" s="234"/>
      <c r="P564" s="254" t="s">
        <v>702</v>
      </c>
      <c r="Q564" s="235"/>
      <c r="R564" s="235"/>
      <c r="S564" s="235"/>
      <c r="T564" s="235"/>
      <c r="U564" s="235"/>
      <c r="V564" s="235"/>
      <c r="W564" s="235"/>
      <c r="X564" s="235"/>
      <c r="Y564" s="236">
        <v>3</v>
      </c>
      <c r="Z564" s="237"/>
      <c r="AA564" s="237"/>
      <c r="AB564" s="238"/>
      <c r="AC564" s="222" t="s">
        <v>75</v>
      </c>
      <c r="AD564" s="223"/>
      <c r="AE564" s="223"/>
      <c r="AF564" s="223"/>
      <c r="AG564" s="223"/>
      <c r="AH564" s="251" t="s">
        <v>708</v>
      </c>
      <c r="AI564" s="252"/>
      <c r="AJ564" s="252"/>
      <c r="AK564" s="252"/>
      <c r="AL564" s="251" t="s">
        <v>708</v>
      </c>
      <c r="AM564" s="252"/>
      <c r="AN564" s="252"/>
      <c r="AO564" s="252"/>
      <c r="AP564" s="229"/>
      <c r="AQ564" s="229"/>
      <c r="AR564" s="229"/>
      <c r="AS564" s="229"/>
      <c r="AT564" s="229"/>
      <c r="AU564" s="229"/>
      <c r="AV564" s="229"/>
      <c r="AW564" s="229"/>
      <c r="AX564" s="229"/>
      <c r="AY564">
        <f>$AY$561</f>
        <v>1</v>
      </c>
    </row>
    <row r="565" spans="1:51" ht="30" customHeight="1" x14ac:dyDescent="0.15">
      <c r="A565" s="230">
        <v>2</v>
      </c>
      <c r="B565" s="230">
        <v>1</v>
      </c>
      <c r="C565" s="253" t="s">
        <v>710</v>
      </c>
      <c r="D565" s="250"/>
      <c r="E565" s="250"/>
      <c r="F565" s="250"/>
      <c r="G565" s="250"/>
      <c r="H565" s="250"/>
      <c r="I565" s="250"/>
      <c r="J565" s="233" t="s">
        <v>708</v>
      </c>
      <c r="K565" s="234"/>
      <c r="L565" s="234"/>
      <c r="M565" s="234"/>
      <c r="N565" s="234"/>
      <c r="O565" s="234"/>
      <c r="P565" s="254" t="s">
        <v>702</v>
      </c>
      <c r="Q565" s="235"/>
      <c r="R565" s="235"/>
      <c r="S565" s="235"/>
      <c r="T565" s="235"/>
      <c r="U565" s="235"/>
      <c r="V565" s="235"/>
      <c r="W565" s="235"/>
      <c r="X565" s="235"/>
      <c r="Y565" s="236">
        <v>2</v>
      </c>
      <c r="Z565" s="237"/>
      <c r="AA565" s="237"/>
      <c r="AB565" s="238"/>
      <c r="AC565" s="222" t="s">
        <v>75</v>
      </c>
      <c r="AD565" s="223"/>
      <c r="AE565" s="223"/>
      <c r="AF565" s="223"/>
      <c r="AG565" s="223"/>
      <c r="AH565" s="251" t="s">
        <v>708</v>
      </c>
      <c r="AI565" s="252"/>
      <c r="AJ565" s="252"/>
      <c r="AK565" s="252"/>
      <c r="AL565" s="251" t="s">
        <v>708</v>
      </c>
      <c r="AM565" s="252"/>
      <c r="AN565" s="252"/>
      <c r="AO565" s="252"/>
      <c r="AP565" s="229"/>
      <c r="AQ565" s="229"/>
      <c r="AR565" s="229"/>
      <c r="AS565" s="229"/>
      <c r="AT565" s="229"/>
      <c r="AU565" s="229"/>
      <c r="AV565" s="229"/>
      <c r="AW565" s="229"/>
      <c r="AX565" s="229"/>
      <c r="AY565">
        <f>COUNTA($C$565)</f>
        <v>1</v>
      </c>
    </row>
    <row r="566" spans="1:51" ht="30" customHeight="1" x14ac:dyDescent="0.15">
      <c r="A566" s="230">
        <v>3</v>
      </c>
      <c r="B566" s="230">
        <v>1</v>
      </c>
      <c r="C566" s="253" t="s">
        <v>711</v>
      </c>
      <c r="D566" s="250"/>
      <c r="E566" s="250"/>
      <c r="F566" s="250"/>
      <c r="G566" s="250"/>
      <c r="H566" s="250"/>
      <c r="I566" s="250"/>
      <c r="J566" s="233" t="s">
        <v>708</v>
      </c>
      <c r="K566" s="234"/>
      <c r="L566" s="234"/>
      <c r="M566" s="234"/>
      <c r="N566" s="234"/>
      <c r="O566" s="234"/>
      <c r="P566" s="254" t="s">
        <v>702</v>
      </c>
      <c r="Q566" s="235"/>
      <c r="R566" s="235"/>
      <c r="S566" s="235"/>
      <c r="T566" s="235"/>
      <c r="U566" s="235"/>
      <c r="V566" s="235"/>
      <c r="W566" s="235"/>
      <c r="X566" s="235"/>
      <c r="Y566" s="236">
        <v>2</v>
      </c>
      <c r="Z566" s="237"/>
      <c r="AA566" s="237"/>
      <c r="AB566" s="238"/>
      <c r="AC566" s="222" t="s">
        <v>75</v>
      </c>
      <c r="AD566" s="223"/>
      <c r="AE566" s="223"/>
      <c r="AF566" s="223"/>
      <c r="AG566" s="223"/>
      <c r="AH566" s="251" t="s">
        <v>708</v>
      </c>
      <c r="AI566" s="252"/>
      <c r="AJ566" s="252"/>
      <c r="AK566" s="252"/>
      <c r="AL566" s="251" t="s">
        <v>708</v>
      </c>
      <c r="AM566" s="252"/>
      <c r="AN566" s="252"/>
      <c r="AO566" s="252"/>
      <c r="AP566" s="229"/>
      <c r="AQ566" s="229"/>
      <c r="AR566" s="229"/>
      <c r="AS566" s="229"/>
      <c r="AT566" s="229"/>
      <c r="AU566" s="229"/>
      <c r="AV566" s="229"/>
      <c r="AW566" s="229"/>
      <c r="AX566" s="229"/>
      <c r="AY566">
        <f>COUNTA($C$566)</f>
        <v>1</v>
      </c>
    </row>
    <row r="567" spans="1:51" ht="30" customHeight="1" x14ac:dyDescent="0.15">
      <c r="A567" s="230">
        <v>4</v>
      </c>
      <c r="B567" s="230">
        <v>1</v>
      </c>
      <c r="C567" s="253" t="s">
        <v>712</v>
      </c>
      <c r="D567" s="250"/>
      <c r="E567" s="250"/>
      <c r="F567" s="250"/>
      <c r="G567" s="250"/>
      <c r="H567" s="250"/>
      <c r="I567" s="250"/>
      <c r="J567" s="233" t="s">
        <v>708</v>
      </c>
      <c r="K567" s="234"/>
      <c r="L567" s="234"/>
      <c r="M567" s="234"/>
      <c r="N567" s="234"/>
      <c r="O567" s="234"/>
      <c r="P567" s="254" t="s">
        <v>702</v>
      </c>
      <c r="Q567" s="235"/>
      <c r="R567" s="235"/>
      <c r="S567" s="235"/>
      <c r="T567" s="235"/>
      <c r="U567" s="235"/>
      <c r="V567" s="235"/>
      <c r="W567" s="235"/>
      <c r="X567" s="235"/>
      <c r="Y567" s="236">
        <v>2</v>
      </c>
      <c r="Z567" s="237"/>
      <c r="AA567" s="237"/>
      <c r="AB567" s="238"/>
      <c r="AC567" s="222" t="s">
        <v>75</v>
      </c>
      <c r="AD567" s="223"/>
      <c r="AE567" s="223"/>
      <c r="AF567" s="223"/>
      <c r="AG567" s="223"/>
      <c r="AH567" s="251" t="s">
        <v>708</v>
      </c>
      <c r="AI567" s="252"/>
      <c r="AJ567" s="252"/>
      <c r="AK567" s="252"/>
      <c r="AL567" s="251" t="s">
        <v>708</v>
      </c>
      <c r="AM567" s="252"/>
      <c r="AN567" s="252"/>
      <c r="AO567" s="252"/>
      <c r="AP567" s="229"/>
      <c r="AQ567" s="229"/>
      <c r="AR567" s="229"/>
      <c r="AS567" s="229"/>
      <c r="AT567" s="229"/>
      <c r="AU567" s="229"/>
      <c r="AV567" s="229"/>
      <c r="AW567" s="229"/>
      <c r="AX567" s="229"/>
      <c r="AY567">
        <f>COUNTA($C$567)</f>
        <v>1</v>
      </c>
    </row>
    <row r="568" spans="1:51" ht="30" customHeight="1" x14ac:dyDescent="0.15">
      <c r="A568" s="230">
        <v>5</v>
      </c>
      <c r="B568" s="230">
        <v>1</v>
      </c>
      <c r="C568" s="253" t="s">
        <v>713</v>
      </c>
      <c r="D568" s="250"/>
      <c r="E568" s="250"/>
      <c r="F568" s="250"/>
      <c r="G568" s="250"/>
      <c r="H568" s="250"/>
      <c r="I568" s="250"/>
      <c r="J568" s="233" t="s">
        <v>708</v>
      </c>
      <c r="K568" s="234"/>
      <c r="L568" s="234"/>
      <c r="M568" s="234"/>
      <c r="N568" s="234"/>
      <c r="O568" s="234"/>
      <c r="P568" s="254" t="s">
        <v>702</v>
      </c>
      <c r="Q568" s="235"/>
      <c r="R568" s="235"/>
      <c r="S568" s="235"/>
      <c r="T568" s="235"/>
      <c r="U568" s="235"/>
      <c r="V568" s="235"/>
      <c r="W568" s="235"/>
      <c r="X568" s="235"/>
      <c r="Y568" s="236">
        <v>1</v>
      </c>
      <c r="Z568" s="237"/>
      <c r="AA568" s="237"/>
      <c r="AB568" s="238"/>
      <c r="AC568" s="222" t="s">
        <v>75</v>
      </c>
      <c r="AD568" s="223"/>
      <c r="AE568" s="223"/>
      <c r="AF568" s="223"/>
      <c r="AG568" s="223"/>
      <c r="AH568" s="251" t="s">
        <v>708</v>
      </c>
      <c r="AI568" s="252"/>
      <c r="AJ568" s="252"/>
      <c r="AK568" s="252"/>
      <c r="AL568" s="251" t="s">
        <v>708</v>
      </c>
      <c r="AM568" s="252"/>
      <c r="AN568" s="252"/>
      <c r="AO568" s="252"/>
      <c r="AP568" s="229"/>
      <c r="AQ568" s="229"/>
      <c r="AR568" s="229"/>
      <c r="AS568" s="229"/>
      <c r="AT568" s="229"/>
      <c r="AU568" s="229"/>
      <c r="AV568" s="229"/>
      <c r="AW568" s="229"/>
      <c r="AX568" s="229"/>
      <c r="AY568">
        <f>COUNTA($C$568)</f>
        <v>1</v>
      </c>
    </row>
    <row r="569" spans="1:51" ht="30" customHeight="1" x14ac:dyDescent="0.15">
      <c r="A569" s="230">
        <v>6</v>
      </c>
      <c r="B569" s="230">
        <v>1</v>
      </c>
      <c r="C569" s="253" t="s">
        <v>714</v>
      </c>
      <c r="D569" s="250"/>
      <c r="E569" s="250"/>
      <c r="F569" s="250"/>
      <c r="G569" s="250"/>
      <c r="H569" s="250"/>
      <c r="I569" s="250"/>
      <c r="J569" s="233" t="s">
        <v>708</v>
      </c>
      <c r="K569" s="234"/>
      <c r="L569" s="234"/>
      <c r="M569" s="234"/>
      <c r="N569" s="234"/>
      <c r="O569" s="234"/>
      <c r="P569" s="254" t="s">
        <v>702</v>
      </c>
      <c r="Q569" s="235"/>
      <c r="R569" s="235"/>
      <c r="S569" s="235"/>
      <c r="T569" s="235"/>
      <c r="U569" s="235"/>
      <c r="V569" s="235"/>
      <c r="W569" s="235"/>
      <c r="X569" s="235"/>
      <c r="Y569" s="236">
        <v>1</v>
      </c>
      <c r="Z569" s="237"/>
      <c r="AA569" s="237"/>
      <c r="AB569" s="238"/>
      <c r="AC569" s="222" t="s">
        <v>75</v>
      </c>
      <c r="AD569" s="223"/>
      <c r="AE569" s="223"/>
      <c r="AF569" s="223"/>
      <c r="AG569" s="223"/>
      <c r="AH569" s="251" t="s">
        <v>708</v>
      </c>
      <c r="AI569" s="252"/>
      <c r="AJ569" s="252"/>
      <c r="AK569" s="252"/>
      <c r="AL569" s="251" t="s">
        <v>708</v>
      </c>
      <c r="AM569" s="252"/>
      <c r="AN569" s="252"/>
      <c r="AO569" s="252"/>
      <c r="AP569" s="229"/>
      <c r="AQ569" s="229"/>
      <c r="AR569" s="229"/>
      <c r="AS569" s="229"/>
      <c r="AT569" s="229"/>
      <c r="AU569" s="229"/>
      <c r="AV569" s="229"/>
      <c r="AW569" s="229"/>
      <c r="AX569" s="229"/>
      <c r="AY569">
        <f>COUNTA($C$569)</f>
        <v>1</v>
      </c>
    </row>
    <row r="570" spans="1:51" ht="30" customHeight="1" x14ac:dyDescent="0.15">
      <c r="A570" s="230">
        <v>7</v>
      </c>
      <c r="B570" s="230">
        <v>1</v>
      </c>
      <c r="C570" s="253" t="s">
        <v>715</v>
      </c>
      <c r="D570" s="250"/>
      <c r="E570" s="250"/>
      <c r="F570" s="250"/>
      <c r="G570" s="250"/>
      <c r="H570" s="250"/>
      <c r="I570" s="250"/>
      <c r="J570" s="233" t="s">
        <v>708</v>
      </c>
      <c r="K570" s="234"/>
      <c r="L570" s="234"/>
      <c r="M570" s="234"/>
      <c r="N570" s="234"/>
      <c r="O570" s="234"/>
      <c r="P570" s="254" t="s">
        <v>702</v>
      </c>
      <c r="Q570" s="235"/>
      <c r="R570" s="235"/>
      <c r="S570" s="235"/>
      <c r="T570" s="235"/>
      <c r="U570" s="235"/>
      <c r="V570" s="235"/>
      <c r="W570" s="235"/>
      <c r="X570" s="235"/>
      <c r="Y570" s="236">
        <v>1</v>
      </c>
      <c r="Z570" s="237"/>
      <c r="AA570" s="237"/>
      <c r="AB570" s="238"/>
      <c r="AC570" s="222" t="s">
        <v>75</v>
      </c>
      <c r="AD570" s="223"/>
      <c r="AE570" s="223"/>
      <c r="AF570" s="223"/>
      <c r="AG570" s="223"/>
      <c r="AH570" s="251" t="s">
        <v>708</v>
      </c>
      <c r="AI570" s="252"/>
      <c r="AJ570" s="252"/>
      <c r="AK570" s="252"/>
      <c r="AL570" s="251" t="s">
        <v>708</v>
      </c>
      <c r="AM570" s="252"/>
      <c r="AN570" s="252"/>
      <c r="AO570" s="252"/>
      <c r="AP570" s="229"/>
      <c r="AQ570" s="229"/>
      <c r="AR570" s="229"/>
      <c r="AS570" s="229"/>
      <c r="AT570" s="229"/>
      <c r="AU570" s="229"/>
      <c r="AV570" s="229"/>
      <c r="AW570" s="229"/>
      <c r="AX570" s="229"/>
      <c r="AY570">
        <f>COUNTA($C$570)</f>
        <v>1</v>
      </c>
    </row>
    <row r="571" spans="1:51" ht="30" customHeight="1" x14ac:dyDescent="0.15">
      <c r="A571" s="230">
        <v>8</v>
      </c>
      <c r="B571" s="230">
        <v>1</v>
      </c>
      <c r="C571" s="253" t="s">
        <v>716</v>
      </c>
      <c r="D571" s="250"/>
      <c r="E571" s="250"/>
      <c r="F571" s="250"/>
      <c r="G571" s="250"/>
      <c r="H571" s="250"/>
      <c r="I571" s="250"/>
      <c r="J571" s="233" t="s">
        <v>708</v>
      </c>
      <c r="K571" s="234"/>
      <c r="L571" s="234"/>
      <c r="M571" s="234"/>
      <c r="N571" s="234"/>
      <c r="O571" s="234"/>
      <c r="P571" s="254" t="s">
        <v>702</v>
      </c>
      <c r="Q571" s="235"/>
      <c r="R571" s="235"/>
      <c r="S571" s="235"/>
      <c r="T571" s="235"/>
      <c r="U571" s="235"/>
      <c r="V571" s="235"/>
      <c r="W571" s="235"/>
      <c r="X571" s="235"/>
      <c r="Y571" s="236">
        <v>1</v>
      </c>
      <c r="Z571" s="237"/>
      <c r="AA571" s="237"/>
      <c r="AB571" s="238"/>
      <c r="AC571" s="222" t="s">
        <v>75</v>
      </c>
      <c r="AD571" s="223"/>
      <c r="AE571" s="223"/>
      <c r="AF571" s="223"/>
      <c r="AG571" s="223"/>
      <c r="AH571" s="251" t="s">
        <v>708</v>
      </c>
      <c r="AI571" s="252"/>
      <c r="AJ571" s="252"/>
      <c r="AK571" s="252"/>
      <c r="AL571" s="251" t="s">
        <v>708</v>
      </c>
      <c r="AM571" s="252"/>
      <c r="AN571" s="252"/>
      <c r="AO571" s="252"/>
      <c r="AP571" s="229"/>
      <c r="AQ571" s="229"/>
      <c r="AR571" s="229"/>
      <c r="AS571" s="229"/>
      <c r="AT571" s="229"/>
      <c r="AU571" s="229"/>
      <c r="AV571" s="229"/>
      <c r="AW571" s="229"/>
      <c r="AX571" s="229"/>
      <c r="AY571">
        <f>COUNTA($C$571)</f>
        <v>1</v>
      </c>
    </row>
    <row r="572" spans="1:51" ht="30" customHeight="1" x14ac:dyDescent="0.15">
      <c r="A572" s="230">
        <v>9</v>
      </c>
      <c r="B572" s="230">
        <v>1</v>
      </c>
      <c r="C572" s="253" t="s">
        <v>717</v>
      </c>
      <c r="D572" s="250"/>
      <c r="E572" s="250"/>
      <c r="F572" s="250"/>
      <c r="G572" s="250"/>
      <c r="H572" s="250"/>
      <c r="I572" s="250"/>
      <c r="J572" s="233" t="s">
        <v>708</v>
      </c>
      <c r="K572" s="234"/>
      <c r="L572" s="234"/>
      <c r="M572" s="234"/>
      <c r="N572" s="234"/>
      <c r="O572" s="234"/>
      <c r="P572" s="254" t="s">
        <v>702</v>
      </c>
      <c r="Q572" s="235"/>
      <c r="R572" s="235"/>
      <c r="S572" s="235"/>
      <c r="T572" s="235"/>
      <c r="U572" s="235"/>
      <c r="V572" s="235"/>
      <c r="W572" s="235"/>
      <c r="X572" s="235"/>
      <c r="Y572" s="236">
        <v>1</v>
      </c>
      <c r="Z572" s="237"/>
      <c r="AA572" s="237"/>
      <c r="AB572" s="238"/>
      <c r="AC572" s="222" t="s">
        <v>75</v>
      </c>
      <c r="AD572" s="223"/>
      <c r="AE572" s="223"/>
      <c r="AF572" s="223"/>
      <c r="AG572" s="223"/>
      <c r="AH572" s="251" t="s">
        <v>708</v>
      </c>
      <c r="AI572" s="252"/>
      <c r="AJ572" s="252"/>
      <c r="AK572" s="252"/>
      <c r="AL572" s="251" t="s">
        <v>708</v>
      </c>
      <c r="AM572" s="252"/>
      <c r="AN572" s="252"/>
      <c r="AO572" s="252"/>
      <c r="AP572" s="229"/>
      <c r="AQ572" s="229"/>
      <c r="AR572" s="229"/>
      <c r="AS572" s="229"/>
      <c r="AT572" s="229"/>
      <c r="AU572" s="229"/>
      <c r="AV572" s="229"/>
      <c r="AW572" s="229"/>
      <c r="AX572" s="229"/>
      <c r="AY572">
        <f>COUNTA($C$572)</f>
        <v>1</v>
      </c>
    </row>
    <row r="573" spans="1:51" ht="30" customHeight="1" x14ac:dyDescent="0.15">
      <c r="A573" s="230">
        <v>10</v>
      </c>
      <c r="B573" s="230">
        <v>1</v>
      </c>
      <c r="C573" s="253" t="s">
        <v>718</v>
      </c>
      <c r="D573" s="250"/>
      <c r="E573" s="250"/>
      <c r="F573" s="250"/>
      <c r="G573" s="250"/>
      <c r="H573" s="250"/>
      <c r="I573" s="250"/>
      <c r="J573" s="233" t="s">
        <v>708</v>
      </c>
      <c r="K573" s="234"/>
      <c r="L573" s="234"/>
      <c r="M573" s="234"/>
      <c r="N573" s="234"/>
      <c r="O573" s="234"/>
      <c r="P573" s="254" t="s">
        <v>702</v>
      </c>
      <c r="Q573" s="235"/>
      <c r="R573" s="235"/>
      <c r="S573" s="235"/>
      <c r="T573" s="235"/>
      <c r="U573" s="235"/>
      <c r="V573" s="235"/>
      <c r="W573" s="235"/>
      <c r="X573" s="235"/>
      <c r="Y573" s="236">
        <v>0.9</v>
      </c>
      <c r="Z573" s="237"/>
      <c r="AA573" s="237"/>
      <c r="AB573" s="238"/>
      <c r="AC573" s="222" t="s">
        <v>75</v>
      </c>
      <c r="AD573" s="223"/>
      <c r="AE573" s="223"/>
      <c r="AF573" s="223"/>
      <c r="AG573" s="223"/>
      <c r="AH573" s="251" t="s">
        <v>708</v>
      </c>
      <c r="AI573" s="252"/>
      <c r="AJ573" s="252"/>
      <c r="AK573" s="252"/>
      <c r="AL573" s="251" t="s">
        <v>708</v>
      </c>
      <c r="AM573" s="252"/>
      <c r="AN573" s="252"/>
      <c r="AO573" s="252"/>
      <c r="AP573" s="229"/>
      <c r="AQ573" s="229"/>
      <c r="AR573" s="229"/>
      <c r="AS573" s="229"/>
      <c r="AT573" s="229"/>
      <c r="AU573" s="229"/>
      <c r="AV573" s="229"/>
      <c r="AW573" s="229"/>
      <c r="AX573" s="229"/>
      <c r="AY573">
        <f>COUNTA($C$573)</f>
        <v>1</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224</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1</v>
      </c>
    </row>
    <row r="597" spans="1:51" ht="43.5" customHeight="1" x14ac:dyDescent="0.15">
      <c r="A597" s="230">
        <v>1</v>
      </c>
      <c r="B597" s="230">
        <v>1</v>
      </c>
      <c r="C597" s="253" t="s">
        <v>716</v>
      </c>
      <c r="D597" s="250"/>
      <c r="E597" s="250"/>
      <c r="F597" s="250"/>
      <c r="G597" s="250"/>
      <c r="H597" s="250"/>
      <c r="I597" s="250"/>
      <c r="J597" s="233" t="s">
        <v>722</v>
      </c>
      <c r="K597" s="234"/>
      <c r="L597" s="234"/>
      <c r="M597" s="234"/>
      <c r="N597" s="234"/>
      <c r="O597" s="234"/>
      <c r="P597" s="254" t="s">
        <v>719</v>
      </c>
      <c r="Q597" s="235"/>
      <c r="R597" s="235"/>
      <c r="S597" s="235"/>
      <c r="T597" s="235"/>
      <c r="U597" s="235"/>
      <c r="V597" s="235"/>
      <c r="W597" s="235"/>
      <c r="X597" s="235"/>
      <c r="Y597" s="236">
        <v>33</v>
      </c>
      <c r="Z597" s="237"/>
      <c r="AA597" s="237"/>
      <c r="AB597" s="238"/>
      <c r="AC597" s="222" t="s">
        <v>75</v>
      </c>
      <c r="AD597" s="223"/>
      <c r="AE597" s="223"/>
      <c r="AF597" s="223"/>
      <c r="AG597" s="223"/>
      <c r="AH597" s="251" t="s">
        <v>708</v>
      </c>
      <c r="AI597" s="252"/>
      <c r="AJ597" s="252"/>
      <c r="AK597" s="252"/>
      <c r="AL597" s="251" t="s">
        <v>708</v>
      </c>
      <c r="AM597" s="252"/>
      <c r="AN597" s="252"/>
      <c r="AO597" s="252"/>
      <c r="AP597" s="229"/>
      <c r="AQ597" s="229"/>
      <c r="AR597" s="229"/>
      <c r="AS597" s="229"/>
      <c r="AT597" s="229"/>
      <c r="AU597" s="229"/>
      <c r="AV597" s="229"/>
      <c r="AW597" s="229"/>
      <c r="AX597" s="229"/>
      <c r="AY597">
        <f>$AY$594</f>
        <v>1</v>
      </c>
    </row>
    <row r="598" spans="1:51" ht="43.5" customHeight="1" x14ac:dyDescent="0.15">
      <c r="A598" s="230">
        <v>2</v>
      </c>
      <c r="B598" s="230">
        <v>1</v>
      </c>
      <c r="C598" s="253" t="s">
        <v>715</v>
      </c>
      <c r="D598" s="250"/>
      <c r="E598" s="250"/>
      <c r="F598" s="250"/>
      <c r="G598" s="250"/>
      <c r="H598" s="250"/>
      <c r="I598" s="250"/>
      <c r="J598" s="233" t="s">
        <v>722</v>
      </c>
      <c r="K598" s="234"/>
      <c r="L598" s="234"/>
      <c r="M598" s="234"/>
      <c r="N598" s="234"/>
      <c r="O598" s="234"/>
      <c r="P598" s="254" t="s">
        <v>719</v>
      </c>
      <c r="Q598" s="235"/>
      <c r="R598" s="235"/>
      <c r="S598" s="235"/>
      <c r="T598" s="235"/>
      <c r="U598" s="235"/>
      <c r="V598" s="235"/>
      <c r="W598" s="235"/>
      <c r="X598" s="235"/>
      <c r="Y598" s="236">
        <v>12</v>
      </c>
      <c r="Z598" s="237"/>
      <c r="AA598" s="237"/>
      <c r="AB598" s="238"/>
      <c r="AC598" s="222" t="s">
        <v>75</v>
      </c>
      <c r="AD598" s="223"/>
      <c r="AE598" s="223"/>
      <c r="AF598" s="223"/>
      <c r="AG598" s="223"/>
      <c r="AH598" s="251" t="s">
        <v>708</v>
      </c>
      <c r="AI598" s="252"/>
      <c r="AJ598" s="252"/>
      <c r="AK598" s="252"/>
      <c r="AL598" s="251" t="s">
        <v>708</v>
      </c>
      <c r="AM598" s="252"/>
      <c r="AN598" s="252"/>
      <c r="AO598" s="252"/>
      <c r="AP598" s="229"/>
      <c r="AQ598" s="229"/>
      <c r="AR598" s="229"/>
      <c r="AS598" s="229"/>
      <c r="AT598" s="229"/>
      <c r="AU598" s="229"/>
      <c r="AV598" s="229"/>
      <c r="AW598" s="229"/>
      <c r="AX598" s="229"/>
      <c r="AY598">
        <f>COUNTA($C$598)</f>
        <v>1</v>
      </c>
    </row>
    <row r="599" spans="1:51" ht="43.5" customHeight="1" x14ac:dyDescent="0.15">
      <c r="A599" s="230">
        <v>3</v>
      </c>
      <c r="B599" s="230">
        <v>1</v>
      </c>
      <c r="C599" s="253" t="s">
        <v>712</v>
      </c>
      <c r="D599" s="250"/>
      <c r="E599" s="250"/>
      <c r="F599" s="250"/>
      <c r="G599" s="250"/>
      <c r="H599" s="250"/>
      <c r="I599" s="250"/>
      <c r="J599" s="233" t="s">
        <v>722</v>
      </c>
      <c r="K599" s="234"/>
      <c r="L599" s="234"/>
      <c r="M599" s="234"/>
      <c r="N599" s="234"/>
      <c r="O599" s="234"/>
      <c r="P599" s="254" t="s">
        <v>719</v>
      </c>
      <c r="Q599" s="235"/>
      <c r="R599" s="235"/>
      <c r="S599" s="235"/>
      <c r="T599" s="235"/>
      <c r="U599" s="235"/>
      <c r="V599" s="235"/>
      <c r="W599" s="235"/>
      <c r="X599" s="235"/>
      <c r="Y599" s="236">
        <v>7</v>
      </c>
      <c r="Z599" s="237"/>
      <c r="AA599" s="237"/>
      <c r="AB599" s="238"/>
      <c r="AC599" s="222" t="s">
        <v>75</v>
      </c>
      <c r="AD599" s="223"/>
      <c r="AE599" s="223"/>
      <c r="AF599" s="223"/>
      <c r="AG599" s="223"/>
      <c r="AH599" s="251" t="s">
        <v>708</v>
      </c>
      <c r="AI599" s="252"/>
      <c r="AJ599" s="252"/>
      <c r="AK599" s="252"/>
      <c r="AL599" s="251" t="s">
        <v>708</v>
      </c>
      <c r="AM599" s="252"/>
      <c r="AN599" s="252"/>
      <c r="AO599" s="252"/>
      <c r="AP599" s="229"/>
      <c r="AQ599" s="229"/>
      <c r="AR599" s="229"/>
      <c r="AS599" s="229"/>
      <c r="AT599" s="229"/>
      <c r="AU599" s="229"/>
      <c r="AV599" s="229"/>
      <c r="AW599" s="229"/>
      <c r="AX599" s="229"/>
      <c r="AY599">
        <f>COUNTA($C$599)</f>
        <v>1</v>
      </c>
    </row>
    <row r="600" spans="1:51" ht="43.5" customHeight="1" x14ac:dyDescent="0.15">
      <c r="A600" s="230">
        <v>4</v>
      </c>
      <c r="B600" s="230">
        <v>1</v>
      </c>
      <c r="C600" s="253" t="s">
        <v>711</v>
      </c>
      <c r="D600" s="250"/>
      <c r="E600" s="250"/>
      <c r="F600" s="250"/>
      <c r="G600" s="250"/>
      <c r="H600" s="250"/>
      <c r="I600" s="250"/>
      <c r="J600" s="233" t="s">
        <v>722</v>
      </c>
      <c r="K600" s="234"/>
      <c r="L600" s="234"/>
      <c r="M600" s="234"/>
      <c r="N600" s="234"/>
      <c r="O600" s="234"/>
      <c r="P600" s="254" t="s">
        <v>719</v>
      </c>
      <c r="Q600" s="235"/>
      <c r="R600" s="235"/>
      <c r="S600" s="235"/>
      <c r="T600" s="235"/>
      <c r="U600" s="235"/>
      <c r="V600" s="235"/>
      <c r="W600" s="235"/>
      <c r="X600" s="235"/>
      <c r="Y600" s="236">
        <v>5</v>
      </c>
      <c r="Z600" s="237"/>
      <c r="AA600" s="237"/>
      <c r="AB600" s="238"/>
      <c r="AC600" s="222" t="s">
        <v>75</v>
      </c>
      <c r="AD600" s="223"/>
      <c r="AE600" s="223"/>
      <c r="AF600" s="223"/>
      <c r="AG600" s="223"/>
      <c r="AH600" s="251" t="s">
        <v>708</v>
      </c>
      <c r="AI600" s="252"/>
      <c r="AJ600" s="252"/>
      <c r="AK600" s="252"/>
      <c r="AL600" s="251" t="s">
        <v>708</v>
      </c>
      <c r="AM600" s="252"/>
      <c r="AN600" s="252"/>
      <c r="AO600" s="252"/>
      <c r="AP600" s="229"/>
      <c r="AQ600" s="229"/>
      <c r="AR600" s="229"/>
      <c r="AS600" s="229"/>
      <c r="AT600" s="229"/>
      <c r="AU600" s="229"/>
      <c r="AV600" s="229"/>
      <c r="AW600" s="229"/>
      <c r="AX600" s="229"/>
      <c r="AY600">
        <f>COUNTA($C$600)</f>
        <v>1</v>
      </c>
    </row>
    <row r="601" spans="1:51" ht="43.5" customHeight="1" x14ac:dyDescent="0.15">
      <c r="A601" s="230">
        <v>5</v>
      </c>
      <c r="B601" s="230">
        <v>1</v>
      </c>
      <c r="C601" s="253" t="s">
        <v>713</v>
      </c>
      <c r="D601" s="250"/>
      <c r="E601" s="250"/>
      <c r="F601" s="250"/>
      <c r="G601" s="250"/>
      <c r="H601" s="250"/>
      <c r="I601" s="250"/>
      <c r="J601" s="233" t="s">
        <v>722</v>
      </c>
      <c r="K601" s="234"/>
      <c r="L601" s="234"/>
      <c r="M601" s="234"/>
      <c r="N601" s="234"/>
      <c r="O601" s="234"/>
      <c r="P601" s="254" t="s">
        <v>719</v>
      </c>
      <c r="Q601" s="235"/>
      <c r="R601" s="235"/>
      <c r="S601" s="235"/>
      <c r="T601" s="235"/>
      <c r="U601" s="235"/>
      <c r="V601" s="235"/>
      <c r="W601" s="235"/>
      <c r="X601" s="235"/>
      <c r="Y601" s="236">
        <v>5</v>
      </c>
      <c r="Z601" s="237"/>
      <c r="AA601" s="237"/>
      <c r="AB601" s="238"/>
      <c r="AC601" s="222" t="s">
        <v>75</v>
      </c>
      <c r="AD601" s="223"/>
      <c r="AE601" s="223"/>
      <c r="AF601" s="223"/>
      <c r="AG601" s="223"/>
      <c r="AH601" s="251" t="s">
        <v>708</v>
      </c>
      <c r="AI601" s="252"/>
      <c r="AJ601" s="252"/>
      <c r="AK601" s="252"/>
      <c r="AL601" s="251" t="s">
        <v>708</v>
      </c>
      <c r="AM601" s="252"/>
      <c r="AN601" s="252"/>
      <c r="AO601" s="252"/>
      <c r="AP601" s="229"/>
      <c r="AQ601" s="229"/>
      <c r="AR601" s="229"/>
      <c r="AS601" s="229"/>
      <c r="AT601" s="229"/>
      <c r="AU601" s="229"/>
      <c r="AV601" s="229"/>
      <c r="AW601" s="229"/>
      <c r="AX601" s="229"/>
      <c r="AY601">
        <f>COUNTA($C$601)</f>
        <v>1</v>
      </c>
    </row>
    <row r="602" spans="1:51" ht="43.5" customHeight="1" x14ac:dyDescent="0.15">
      <c r="A602" s="230">
        <v>6</v>
      </c>
      <c r="B602" s="230">
        <v>1</v>
      </c>
      <c r="C602" s="253" t="s">
        <v>717</v>
      </c>
      <c r="D602" s="250"/>
      <c r="E602" s="250"/>
      <c r="F602" s="250"/>
      <c r="G602" s="250"/>
      <c r="H602" s="250"/>
      <c r="I602" s="250"/>
      <c r="J602" s="233" t="s">
        <v>722</v>
      </c>
      <c r="K602" s="234"/>
      <c r="L602" s="234"/>
      <c r="M602" s="234"/>
      <c r="N602" s="234"/>
      <c r="O602" s="234"/>
      <c r="P602" s="254" t="s">
        <v>719</v>
      </c>
      <c r="Q602" s="235"/>
      <c r="R602" s="235"/>
      <c r="S602" s="235"/>
      <c r="T602" s="235"/>
      <c r="U602" s="235"/>
      <c r="V602" s="235"/>
      <c r="W602" s="235"/>
      <c r="X602" s="235"/>
      <c r="Y602" s="236">
        <v>4</v>
      </c>
      <c r="Z602" s="237"/>
      <c r="AA602" s="237"/>
      <c r="AB602" s="238"/>
      <c r="AC602" s="222" t="s">
        <v>75</v>
      </c>
      <c r="AD602" s="223"/>
      <c r="AE602" s="223"/>
      <c r="AF602" s="223"/>
      <c r="AG602" s="223"/>
      <c r="AH602" s="251" t="s">
        <v>708</v>
      </c>
      <c r="AI602" s="252"/>
      <c r="AJ602" s="252"/>
      <c r="AK602" s="252"/>
      <c r="AL602" s="251" t="s">
        <v>708</v>
      </c>
      <c r="AM602" s="252"/>
      <c r="AN602" s="252"/>
      <c r="AO602" s="252"/>
      <c r="AP602" s="229"/>
      <c r="AQ602" s="229"/>
      <c r="AR602" s="229"/>
      <c r="AS602" s="229"/>
      <c r="AT602" s="229"/>
      <c r="AU602" s="229"/>
      <c r="AV602" s="229"/>
      <c r="AW602" s="229"/>
      <c r="AX602" s="229"/>
      <c r="AY602">
        <f>COUNTA($C$602)</f>
        <v>1</v>
      </c>
    </row>
    <row r="603" spans="1:51" ht="43.5" customHeight="1" x14ac:dyDescent="0.15">
      <c r="A603" s="230">
        <v>7</v>
      </c>
      <c r="B603" s="230">
        <v>1</v>
      </c>
      <c r="C603" s="253" t="s">
        <v>710</v>
      </c>
      <c r="D603" s="250"/>
      <c r="E603" s="250"/>
      <c r="F603" s="250"/>
      <c r="G603" s="250"/>
      <c r="H603" s="250"/>
      <c r="I603" s="250"/>
      <c r="J603" s="233" t="s">
        <v>722</v>
      </c>
      <c r="K603" s="234"/>
      <c r="L603" s="234"/>
      <c r="M603" s="234"/>
      <c r="N603" s="234"/>
      <c r="O603" s="234"/>
      <c r="P603" s="254" t="s">
        <v>719</v>
      </c>
      <c r="Q603" s="235"/>
      <c r="R603" s="235"/>
      <c r="S603" s="235"/>
      <c r="T603" s="235"/>
      <c r="U603" s="235"/>
      <c r="V603" s="235"/>
      <c r="W603" s="235"/>
      <c r="X603" s="235"/>
      <c r="Y603" s="236">
        <v>4</v>
      </c>
      <c r="Z603" s="237"/>
      <c r="AA603" s="237"/>
      <c r="AB603" s="238"/>
      <c r="AC603" s="222" t="s">
        <v>75</v>
      </c>
      <c r="AD603" s="223"/>
      <c r="AE603" s="223"/>
      <c r="AF603" s="223"/>
      <c r="AG603" s="223"/>
      <c r="AH603" s="251" t="s">
        <v>708</v>
      </c>
      <c r="AI603" s="252"/>
      <c r="AJ603" s="252"/>
      <c r="AK603" s="252"/>
      <c r="AL603" s="251" t="s">
        <v>708</v>
      </c>
      <c r="AM603" s="252"/>
      <c r="AN603" s="252"/>
      <c r="AO603" s="252"/>
      <c r="AP603" s="229"/>
      <c r="AQ603" s="229"/>
      <c r="AR603" s="229"/>
      <c r="AS603" s="229"/>
      <c r="AT603" s="229"/>
      <c r="AU603" s="229"/>
      <c r="AV603" s="229"/>
      <c r="AW603" s="229"/>
      <c r="AX603" s="229"/>
      <c r="AY603">
        <f>COUNTA($C$603)</f>
        <v>1</v>
      </c>
    </row>
    <row r="604" spans="1:51" ht="43.5" customHeight="1" x14ac:dyDescent="0.15">
      <c r="A604" s="230">
        <v>8</v>
      </c>
      <c r="B604" s="230">
        <v>1</v>
      </c>
      <c r="C604" s="253" t="s">
        <v>714</v>
      </c>
      <c r="D604" s="250"/>
      <c r="E604" s="250"/>
      <c r="F604" s="250"/>
      <c r="G604" s="250"/>
      <c r="H604" s="250"/>
      <c r="I604" s="250"/>
      <c r="J604" s="233" t="s">
        <v>722</v>
      </c>
      <c r="K604" s="234"/>
      <c r="L604" s="234"/>
      <c r="M604" s="234"/>
      <c r="N604" s="234"/>
      <c r="O604" s="234"/>
      <c r="P604" s="254" t="s">
        <v>719</v>
      </c>
      <c r="Q604" s="235"/>
      <c r="R604" s="235"/>
      <c r="S604" s="235"/>
      <c r="T604" s="235"/>
      <c r="U604" s="235"/>
      <c r="V604" s="235"/>
      <c r="W604" s="235"/>
      <c r="X604" s="235"/>
      <c r="Y604" s="236">
        <v>4</v>
      </c>
      <c r="Z604" s="237"/>
      <c r="AA604" s="237"/>
      <c r="AB604" s="238"/>
      <c r="AC604" s="222" t="s">
        <v>75</v>
      </c>
      <c r="AD604" s="223"/>
      <c r="AE604" s="223"/>
      <c r="AF604" s="223"/>
      <c r="AG604" s="223"/>
      <c r="AH604" s="251" t="s">
        <v>708</v>
      </c>
      <c r="AI604" s="252"/>
      <c r="AJ604" s="252"/>
      <c r="AK604" s="252"/>
      <c r="AL604" s="251" t="s">
        <v>708</v>
      </c>
      <c r="AM604" s="252"/>
      <c r="AN604" s="252"/>
      <c r="AO604" s="252"/>
      <c r="AP604" s="229"/>
      <c r="AQ604" s="229"/>
      <c r="AR604" s="229"/>
      <c r="AS604" s="229"/>
      <c r="AT604" s="229"/>
      <c r="AU604" s="229"/>
      <c r="AV604" s="229"/>
      <c r="AW604" s="229"/>
      <c r="AX604" s="229"/>
      <c r="AY604">
        <f>COUNTA($C$604)</f>
        <v>1</v>
      </c>
    </row>
    <row r="605" spans="1:51" ht="43.5" customHeight="1" x14ac:dyDescent="0.15">
      <c r="A605" s="230">
        <v>9</v>
      </c>
      <c r="B605" s="230">
        <v>1</v>
      </c>
      <c r="C605" s="253" t="s">
        <v>720</v>
      </c>
      <c r="D605" s="250"/>
      <c r="E605" s="250"/>
      <c r="F605" s="250"/>
      <c r="G605" s="250"/>
      <c r="H605" s="250"/>
      <c r="I605" s="250"/>
      <c r="J605" s="233" t="s">
        <v>722</v>
      </c>
      <c r="K605" s="234"/>
      <c r="L605" s="234"/>
      <c r="M605" s="234"/>
      <c r="N605" s="234"/>
      <c r="O605" s="234"/>
      <c r="P605" s="254" t="s">
        <v>719</v>
      </c>
      <c r="Q605" s="235"/>
      <c r="R605" s="235"/>
      <c r="S605" s="235"/>
      <c r="T605" s="235"/>
      <c r="U605" s="235"/>
      <c r="V605" s="235"/>
      <c r="W605" s="235"/>
      <c r="X605" s="235"/>
      <c r="Y605" s="236">
        <v>4</v>
      </c>
      <c r="Z605" s="237"/>
      <c r="AA605" s="237"/>
      <c r="AB605" s="238"/>
      <c r="AC605" s="222" t="s">
        <v>75</v>
      </c>
      <c r="AD605" s="223"/>
      <c r="AE605" s="223"/>
      <c r="AF605" s="223"/>
      <c r="AG605" s="223"/>
      <c r="AH605" s="251" t="s">
        <v>708</v>
      </c>
      <c r="AI605" s="252"/>
      <c r="AJ605" s="252"/>
      <c r="AK605" s="252"/>
      <c r="AL605" s="251" t="s">
        <v>708</v>
      </c>
      <c r="AM605" s="252"/>
      <c r="AN605" s="252"/>
      <c r="AO605" s="252"/>
      <c r="AP605" s="229"/>
      <c r="AQ605" s="229"/>
      <c r="AR605" s="229"/>
      <c r="AS605" s="229"/>
      <c r="AT605" s="229"/>
      <c r="AU605" s="229"/>
      <c r="AV605" s="229"/>
      <c r="AW605" s="229"/>
      <c r="AX605" s="229"/>
      <c r="AY605">
        <f>COUNTA($C$605)</f>
        <v>1</v>
      </c>
    </row>
    <row r="606" spans="1:51" ht="43.5" customHeight="1" x14ac:dyDescent="0.15">
      <c r="A606" s="230">
        <v>10</v>
      </c>
      <c r="B606" s="230">
        <v>1</v>
      </c>
      <c r="C606" s="253" t="s">
        <v>721</v>
      </c>
      <c r="D606" s="250"/>
      <c r="E606" s="250"/>
      <c r="F606" s="250"/>
      <c r="G606" s="250"/>
      <c r="H606" s="250"/>
      <c r="I606" s="250"/>
      <c r="J606" s="233" t="s">
        <v>722</v>
      </c>
      <c r="K606" s="234"/>
      <c r="L606" s="234"/>
      <c r="M606" s="234"/>
      <c r="N606" s="234"/>
      <c r="O606" s="234"/>
      <c r="P606" s="254" t="s">
        <v>719</v>
      </c>
      <c r="Q606" s="235"/>
      <c r="R606" s="235"/>
      <c r="S606" s="235"/>
      <c r="T606" s="235"/>
      <c r="U606" s="235"/>
      <c r="V606" s="235"/>
      <c r="W606" s="235"/>
      <c r="X606" s="235"/>
      <c r="Y606" s="236">
        <v>3</v>
      </c>
      <c r="Z606" s="237"/>
      <c r="AA606" s="237"/>
      <c r="AB606" s="238"/>
      <c r="AC606" s="222" t="s">
        <v>75</v>
      </c>
      <c r="AD606" s="223"/>
      <c r="AE606" s="223"/>
      <c r="AF606" s="223"/>
      <c r="AG606" s="223"/>
      <c r="AH606" s="251" t="s">
        <v>708</v>
      </c>
      <c r="AI606" s="252"/>
      <c r="AJ606" s="252"/>
      <c r="AK606" s="252"/>
      <c r="AL606" s="251" t="s">
        <v>708</v>
      </c>
      <c r="AM606" s="252"/>
      <c r="AN606" s="252"/>
      <c r="AO606" s="252"/>
      <c r="AP606" s="229"/>
      <c r="AQ606" s="229"/>
      <c r="AR606" s="229"/>
      <c r="AS606" s="229"/>
      <c r="AT606" s="229"/>
      <c r="AU606" s="229"/>
      <c r="AV606" s="229"/>
      <c r="AW606" s="229"/>
      <c r="AX606" s="229"/>
      <c r="AY606">
        <f>COUNTA($C$606)</f>
        <v>1</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571</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226</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191</v>
      </c>
      <c r="D630" s="242"/>
      <c r="E630" s="241" t="s">
        <v>190</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179</v>
      </c>
      <c r="AD630" s="241"/>
      <c r="AE630" s="241"/>
      <c r="AF630" s="241"/>
      <c r="AG630" s="241"/>
      <c r="AH630" s="241" t="s">
        <v>186</v>
      </c>
      <c r="AI630" s="242"/>
      <c r="AJ630" s="242"/>
      <c r="AK630" s="242"/>
      <c r="AL630" s="242" t="s">
        <v>19</v>
      </c>
      <c r="AM630" s="242"/>
      <c r="AN630" s="242"/>
      <c r="AO630" s="243"/>
      <c r="AP630" s="244" t="s">
        <v>220</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3" priority="905">
      <formula>IF(RIGHT(TEXT(P14,"0.#"),1)=".",FALSE,TRUE)</formula>
    </cfRule>
    <cfRule type="expression" dxfId="792" priority="906">
      <formula>IF(RIGHT(TEXT(P14,"0.#"),1)=".",TRUE,FALSE)</formula>
    </cfRule>
  </conditionalFormatting>
  <conditionalFormatting sqref="P18:AX18">
    <cfRule type="expression" dxfId="791" priority="903">
      <formula>IF(RIGHT(TEXT(P18,"0.#"),1)=".",FALSE,TRUE)</formula>
    </cfRule>
    <cfRule type="expression" dxfId="790" priority="904">
      <formula>IF(RIGHT(TEXT(P18,"0.#"),1)=".",TRUE,FALSE)</formula>
    </cfRule>
  </conditionalFormatting>
  <conditionalFormatting sqref="Y311">
    <cfRule type="expression" dxfId="789" priority="901">
      <formula>IF(RIGHT(TEXT(Y311,"0.#"),1)=".",FALSE,TRUE)</formula>
    </cfRule>
    <cfRule type="expression" dxfId="788" priority="902">
      <formula>IF(RIGHT(TEXT(Y311,"0.#"),1)=".",TRUE,FALSE)</formula>
    </cfRule>
  </conditionalFormatting>
  <conditionalFormatting sqref="Y320">
    <cfRule type="expression" dxfId="787" priority="899">
      <formula>IF(RIGHT(TEXT(Y320,"0.#"),1)=".",FALSE,TRUE)</formula>
    </cfRule>
    <cfRule type="expression" dxfId="786" priority="900">
      <formula>IF(RIGHT(TEXT(Y320,"0.#"),1)=".",TRUE,FALSE)</formula>
    </cfRule>
  </conditionalFormatting>
  <conditionalFormatting sqref="Y351:Y358 Y349 Y338:Y345 Y336 Y325:Y332 Y323">
    <cfRule type="expression" dxfId="785" priority="879">
      <formula>IF(RIGHT(TEXT(Y323,"0.#"),1)=".",FALSE,TRUE)</formula>
    </cfRule>
    <cfRule type="expression" dxfId="784" priority="880">
      <formula>IF(RIGHT(TEXT(Y323,"0.#"),1)=".",TRUE,FALSE)</formula>
    </cfRule>
  </conditionalFormatting>
  <conditionalFormatting sqref="P16:AQ17 P15:AX15 P13:AX13">
    <cfRule type="expression" dxfId="783" priority="897">
      <formula>IF(RIGHT(TEXT(P13,"0.#"),1)=".",FALSE,TRUE)</formula>
    </cfRule>
    <cfRule type="expression" dxfId="782" priority="898">
      <formula>IF(RIGHT(TEXT(P13,"0.#"),1)=".",TRUE,FALSE)</formula>
    </cfRule>
  </conditionalFormatting>
  <conditionalFormatting sqref="P19:AJ19">
    <cfRule type="expression" dxfId="781" priority="895">
      <formula>IF(RIGHT(TEXT(P19,"0.#"),1)=".",FALSE,TRUE)</formula>
    </cfRule>
    <cfRule type="expression" dxfId="780" priority="896">
      <formula>IF(RIGHT(TEXT(P19,"0.#"),1)=".",TRUE,FALSE)</formula>
    </cfRule>
  </conditionalFormatting>
  <conditionalFormatting sqref="AE32 AQ32">
    <cfRule type="expression" dxfId="779" priority="893">
      <formula>IF(RIGHT(TEXT(AE32,"0.#"),1)=".",FALSE,TRUE)</formula>
    </cfRule>
    <cfRule type="expression" dxfId="778" priority="894">
      <formula>IF(RIGHT(TEXT(AE32,"0.#"),1)=".",TRUE,FALSE)</formula>
    </cfRule>
  </conditionalFormatting>
  <conditionalFormatting sqref="Y312:Y319 Y310">
    <cfRule type="expression" dxfId="777" priority="891">
      <formula>IF(RIGHT(TEXT(Y310,"0.#"),1)=".",FALSE,TRUE)</formula>
    </cfRule>
    <cfRule type="expression" dxfId="776" priority="892">
      <formula>IF(RIGHT(TEXT(Y310,"0.#"),1)=".",TRUE,FALSE)</formula>
    </cfRule>
  </conditionalFormatting>
  <conditionalFormatting sqref="AU311">
    <cfRule type="expression" dxfId="775" priority="889">
      <formula>IF(RIGHT(TEXT(AU311,"0.#"),1)=".",FALSE,TRUE)</formula>
    </cfRule>
    <cfRule type="expression" dxfId="774" priority="890">
      <formula>IF(RIGHT(TEXT(AU311,"0.#"),1)=".",TRUE,FALSE)</formula>
    </cfRule>
  </conditionalFormatting>
  <conditionalFormatting sqref="AU320">
    <cfRule type="expression" dxfId="773" priority="887">
      <formula>IF(RIGHT(TEXT(AU320,"0.#"),1)=".",FALSE,TRUE)</formula>
    </cfRule>
    <cfRule type="expression" dxfId="772" priority="888">
      <formula>IF(RIGHT(TEXT(AU320,"0.#"),1)=".",TRUE,FALSE)</formula>
    </cfRule>
  </conditionalFormatting>
  <conditionalFormatting sqref="AU312:AU319 AU310">
    <cfRule type="expression" dxfId="771" priority="885">
      <formula>IF(RIGHT(TEXT(AU310,"0.#"),1)=".",FALSE,TRUE)</formula>
    </cfRule>
    <cfRule type="expression" dxfId="770" priority="886">
      <formula>IF(RIGHT(TEXT(AU310,"0.#"),1)=".",TRUE,FALSE)</formula>
    </cfRule>
  </conditionalFormatting>
  <conditionalFormatting sqref="Y350 Y337 Y324">
    <cfRule type="expression" dxfId="769" priority="883">
      <formula>IF(RIGHT(TEXT(Y324,"0.#"),1)=".",FALSE,TRUE)</formula>
    </cfRule>
    <cfRule type="expression" dxfId="768" priority="884">
      <formula>IF(RIGHT(TEXT(Y324,"0.#"),1)=".",TRUE,FALSE)</formula>
    </cfRule>
  </conditionalFormatting>
  <conditionalFormatting sqref="Y359 Y346 Y333">
    <cfRule type="expression" dxfId="767" priority="881">
      <formula>IF(RIGHT(TEXT(Y333,"0.#"),1)=".",FALSE,TRUE)</formula>
    </cfRule>
    <cfRule type="expression" dxfId="766" priority="882">
      <formula>IF(RIGHT(TEXT(Y333,"0.#"),1)=".",TRUE,FALSE)</formula>
    </cfRule>
  </conditionalFormatting>
  <conditionalFormatting sqref="AU350 AU337 AU324">
    <cfRule type="expression" dxfId="765" priority="877">
      <formula>IF(RIGHT(TEXT(AU324,"0.#"),1)=".",FALSE,TRUE)</formula>
    </cfRule>
    <cfRule type="expression" dxfId="764" priority="878">
      <formula>IF(RIGHT(TEXT(AU324,"0.#"),1)=".",TRUE,FALSE)</formula>
    </cfRule>
  </conditionalFormatting>
  <conditionalFormatting sqref="AU359 AU346 AU333">
    <cfRule type="expression" dxfId="763" priority="875">
      <formula>IF(RIGHT(TEXT(AU333,"0.#"),1)=".",FALSE,TRUE)</formula>
    </cfRule>
    <cfRule type="expression" dxfId="762" priority="876">
      <formula>IF(RIGHT(TEXT(AU333,"0.#"),1)=".",TRUE,FALSE)</formula>
    </cfRule>
  </conditionalFormatting>
  <conditionalFormatting sqref="AU351:AU358 AU349 AU338:AU345 AU336 AU325:AU332 AU323">
    <cfRule type="expression" dxfId="761" priority="873">
      <formula>IF(RIGHT(TEXT(AU323,"0.#"),1)=".",FALSE,TRUE)</formula>
    </cfRule>
    <cfRule type="expression" dxfId="760" priority="874">
      <formula>IF(RIGHT(TEXT(AU323,"0.#"),1)=".",TRUE,FALSE)</formula>
    </cfRule>
  </conditionalFormatting>
  <conditionalFormatting sqref="AI32">
    <cfRule type="expression" dxfId="759" priority="871">
      <formula>IF(RIGHT(TEXT(AI32,"0.#"),1)=".",FALSE,TRUE)</formula>
    </cfRule>
    <cfRule type="expression" dxfId="758" priority="872">
      <formula>IF(RIGHT(TEXT(AI32,"0.#"),1)=".",TRUE,FALSE)</formula>
    </cfRule>
  </conditionalFormatting>
  <conditionalFormatting sqref="AM32">
    <cfRule type="expression" dxfId="757" priority="869">
      <formula>IF(RIGHT(TEXT(AM32,"0.#"),1)=".",FALSE,TRUE)</formula>
    </cfRule>
    <cfRule type="expression" dxfId="756" priority="870">
      <formula>IF(RIGHT(TEXT(AM32,"0.#"),1)=".",TRUE,FALSE)</formula>
    </cfRule>
  </conditionalFormatting>
  <conditionalFormatting sqref="AE33">
    <cfRule type="expression" dxfId="755" priority="867">
      <formula>IF(RIGHT(TEXT(AE33,"0.#"),1)=".",FALSE,TRUE)</formula>
    </cfRule>
    <cfRule type="expression" dxfId="754" priority="868">
      <formula>IF(RIGHT(TEXT(AE33,"0.#"),1)=".",TRUE,FALSE)</formula>
    </cfRule>
  </conditionalFormatting>
  <conditionalFormatting sqref="AI33 AM33">
    <cfRule type="expression" dxfId="753" priority="865">
      <formula>IF(RIGHT(TEXT(AI33,"0.#"),1)=".",FALSE,TRUE)</formula>
    </cfRule>
    <cfRule type="expression" dxfId="752" priority="866">
      <formula>IF(RIGHT(TEXT(AI33,"0.#"),1)=".",TRUE,FALSE)</formula>
    </cfRule>
  </conditionalFormatting>
  <conditionalFormatting sqref="AQ33">
    <cfRule type="expression" dxfId="751" priority="861">
      <formula>IF(RIGHT(TEXT(AQ33,"0.#"),1)=".",FALSE,TRUE)</formula>
    </cfRule>
    <cfRule type="expression" dxfId="750" priority="862">
      <formula>IF(RIGHT(TEXT(AQ33,"0.#"),1)=".",TRUE,FALSE)</formula>
    </cfRule>
  </conditionalFormatting>
  <conditionalFormatting sqref="AE210">
    <cfRule type="expression" dxfId="749" priority="859">
      <formula>IF(RIGHT(TEXT(AE210,"0.#"),1)=".",FALSE,TRUE)</formula>
    </cfRule>
    <cfRule type="expression" dxfId="748" priority="860">
      <formula>IF(RIGHT(TEXT(AE210,"0.#"),1)=".",TRUE,FALSE)</formula>
    </cfRule>
  </conditionalFormatting>
  <conditionalFormatting sqref="AE211">
    <cfRule type="expression" dxfId="747" priority="857">
      <formula>IF(RIGHT(TEXT(AE211,"0.#"),1)=".",FALSE,TRUE)</formula>
    </cfRule>
    <cfRule type="expression" dxfId="746" priority="858">
      <formula>IF(RIGHT(TEXT(AE211,"0.#"),1)=".",TRUE,FALSE)</formula>
    </cfRule>
  </conditionalFormatting>
  <conditionalFormatting sqref="AE212">
    <cfRule type="expression" dxfId="745" priority="855">
      <formula>IF(RIGHT(TEXT(AE212,"0.#"),1)=".",FALSE,TRUE)</formula>
    </cfRule>
    <cfRule type="expression" dxfId="744" priority="856">
      <formula>IF(RIGHT(TEXT(AE212,"0.#"),1)=".",TRUE,FALSE)</formula>
    </cfRule>
  </conditionalFormatting>
  <conditionalFormatting sqref="AI212">
    <cfRule type="expression" dxfId="743" priority="853">
      <formula>IF(RIGHT(TEXT(AI212,"0.#"),1)=".",FALSE,TRUE)</formula>
    </cfRule>
    <cfRule type="expression" dxfId="742" priority="854">
      <formula>IF(RIGHT(TEXT(AI212,"0.#"),1)=".",TRUE,FALSE)</formula>
    </cfRule>
  </conditionalFormatting>
  <conditionalFormatting sqref="AI211">
    <cfRule type="expression" dxfId="741" priority="851">
      <formula>IF(RIGHT(TEXT(AI211,"0.#"),1)=".",FALSE,TRUE)</formula>
    </cfRule>
    <cfRule type="expression" dxfId="740" priority="852">
      <formula>IF(RIGHT(TEXT(AI211,"0.#"),1)=".",TRUE,FALSE)</formula>
    </cfRule>
  </conditionalFormatting>
  <conditionalFormatting sqref="AI210">
    <cfRule type="expression" dxfId="739" priority="849">
      <formula>IF(RIGHT(TEXT(AI210,"0.#"),1)=".",FALSE,TRUE)</formula>
    </cfRule>
    <cfRule type="expression" dxfId="738" priority="850">
      <formula>IF(RIGHT(TEXT(AI210,"0.#"),1)=".",TRUE,FALSE)</formula>
    </cfRule>
  </conditionalFormatting>
  <conditionalFormatting sqref="AM210">
    <cfRule type="expression" dxfId="737" priority="847">
      <formula>IF(RIGHT(TEXT(AM210,"0.#"),1)=".",FALSE,TRUE)</formula>
    </cfRule>
    <cfRule type="expression" dxfId="736" priority="848">
      <formula>IF(RIGHT(TEXT(AM210,"0.#"),1)=".",TRUE,FALSE)</formula>
    </cfRule>
  </conditionalFormatting>
  <conditionalFormatting sqref="AM211">
    <cfRule type="expression" dxfId="735" priority="845">
      <formula>IF(RIGHT(TEXT(AM211,"0.#"),1)=".",FALSE,TRUE)</formula>
    </cfRule>
    <cfRule type="expression" dxfId="734" priority="846">
      <formula>IF(RIGHT(TEXT(AM211,"0.#"),1)=".",TRUE,FALSE)</formula>
    </cfRule>
  </conditionalFormatting>
  <conditionalFormatting sqref="AM212">
    <cfRule type="expression" dxfId="733" priority="843">
      <formula>IF(RIGHT(TEXT(AM212,"0.#"),1)=".",FALSE,TRUE)</formula>
    </cfRule>
    <cfRule type="expression" dxfId="732" priority="844">
      <formula>IF(RIGHT(TEXT(AM212,"0.#"),1)=".",TRUE,FALSE)</formula>
    </cfRule>
  </conditionalFormatting>
  <conditionalFormatting sqref="AL368:AO395">
    <cfRule type="expression" dxfId="731" priority="839">
      <formula>IF(AND(AL368&gt;=0, RIGHT(TEXT(AL368,"0.#"),1)&lt;&gt;"."),TRUE,FALSE)</formula>
    </cfRule>
    <cfRule type="expression" dxfId="730" priority="840">
      <formula>IF(AND(AL368&gt;=0, RIGHT(TEXT(AL368,"0.#"),1)="."),TRUE,FALSE)</formula>
    </cfRule>
    <cfRule type="expression" dxfId="729" priority="841">
      <formula>IF(AND(AL368&lt;0, RIGHT(TEXT(AL368,"0.#"),1)&lt;&gt;"."),TRUE,FALSE)</formula>
    </cfRule>
    <cfRule type="expression" dxfId="728" priority="842">
      <formula>IF(AND(AL368&lt;0, RIGHT(TEXT(AL368,"0.#"),1)="."),TRUE,FALSE)</formula>
    </cfRule>
  </conditionalFormatting>
  <conditionalFormatting sqref="AQ210:AQ212">
    <cfRule type="expression" dxfId="727" priority="837">
      <formula>IF(RIGHT(TEXT(AQ210,"0.#"),1)=".",FALSE,TRUE)</formula>
    </cfRule>
    <cfRule type="expression" dxfId="726" priority="838">
      <formula>IF(RIGHT(TEXT(AQ210,"0.#"),1)=".",TRUE,FALSE)</formula>
    </cfRule>
  </conditionalFormatting>
  <conditionalFormatting sqref="AU210:AU212">
    <cfRule type="expression" dxfId="725" priority="835">
      <formula>IF(RIGHT(TEXT(AU210,"0.#"),1)=".",FALSE,TRUE)</formula>
    </cfRule>
    <cfRule type="expression" dxfId="724" priority="836">
      <formula>IF(RIGHT(TEXT(AU210,"0.#"),1)=".",TRUE,FALSE)</formula>
    </cfRule>
  </conditionalFormatting>
  <conditionalFormatting sqref="Y368:Y395">
    <cfRule type="expression" dxfId="723" priority="833">
      <formula>IF(RIGHT(TEXT(Y368,"0.#"),1)=".",FALSE,TRUE)</formula>
    </cfRule>
    <cfRule type="expression" dxfId="722" priority="834">
      <formula>IF(RIGHT(TEXT(Y368,"0.#"),1)=".",TRUE,FALSE)</formula>
    </cfRule>
  </conditionalFormatting>
  <conditionalFormatting sqref="AL631:AO660">
    <cfRule type="expression" dxfId="721" priority="829">
      <formula>IF(AND(AL631&gt;=0, RIGHT(TEXT(AL631,"0.#"),1)&lt;&gt;"."),TRUE,FALSE)</formula>
    </cfRule>
    <cfRule type="expression" dxfId="720" priority="830">
      <formula>IF(AND(AL631&gt;=0, RIGHT(TEXT(AL631,"0.#"),1)="."),TRUE,FALSE)</formula>
    </cfRule>
    <cfRule type="expression" dxfId="719" priority="831">
      <formula>IF(AND(AL631&lt;0, RIGHT(TEXT(AL631,"0.#"),1)&lt;&gt;"."),TRUE,FALSE)</formula>
    </cfRule>
    <cfRule type="expression" dxfId="718" priority="832">
      <formula>IF(AND(AL631&lt;0, RIGHT(TEXT(AL631,"0.#"),1)="."),TRUE,FALSE)</formula>
    </cfRule>
  </conditionalFormatting>
  <conditionalFormatting sqref="Y631:Y660">
    <cfRule type="expression" dxfId="717" priority="827">
      <formula>IF(RIGHT(TEXT(Y631,"0.#"),1)=".",FALSE,TRUE)</formula>
    </cfRule>
    <cfRule type="expression" dxfId="716" priority="828">
      <formula>IF(RIGHT(TEXT(Y631,"0.#"),1)=".",TRUE,FALSE)</formula>
    </cfRule>
  </conditionalFormatting>
  <conditionalFormatting sqref="AL366:AO367">
    <cfRule type="expression" dxfId="715" priority="823">
      <formula>IF(AND(AL366&gt;=0, RIGHT(TEXT(AL366,"0.#"),1)&lt;&gt;"."),TRUE,FALSE)</formula>
    </cfRule>
    <cfRule type="expression" dxfId="714" priority="824">
      <formula>IF(AND(AL366&gt;=0, RIGHT(TEXT(AL366,"0.#"),1)="."),TRUE,FALSE)</formula>
    </cfRule>
    <cfRule type="expression" dxfId="713" priority="825">
      <formula>IF(AND(AL366&lt;0, RIGHT(TEXT(AL366,"0.#"),1)&lt;&gt;"."),TRUE,FALSE)</formula>
    </cfRule>
    <cfRule type="expression" dxfId="712" priority="826">
      <formula>IF(AND(AL366&lt;0, RIGHT(TEXT(AL366,"0.#"),1)="."),TRUE,FALSE)</formula>
    </cfRule>
  </conditionalFormatting>
  <conditionalFormatting sqref="Y366:Y367">
    <cfRule type="expression" dxfId="711" priority="821">
      <formula>IF(RIGHT(TEXT(Y366,"0.#"),1)=".",FALSE,TRUE)</formula>
    </cfRule>
    <cfRule type="expression" dxfId="710" priority="822">
      <formula>IF(RIGHT(TEXT(Y366,"0.#"),1)=".",TRUE,FALSE)</formula>
    </cfRule>
  </conditionalFormatting>
  <conditionalFormatting sqref="Y401:Y428">
    <cfRule type="expression" dxfId="709" priority="759">
      <formula>IF(RIGHT(TEXT(Y401,"0.#"),1)=".",FALSE,TRUE)</formula>
    </cfRule>
    <cfRule type="expression" dxfId="708" priority="760">
      <formula>IF(RIGHT(TEXT(Y401,"0.#"),1)=".",TRUE,FALSE)</formula>
    </cfRule>
  </conditionalFormatting>
  <conditionalFormatting sqref="Y399:Y400">
    <cfRule type="expression" dxfId="707" priority="753">
      <formula>IF(RIGHT(TEXT(Y399,"0.#"),1)=".",FALSE,TRUE)</formula>
    </cfRule>
    <cfRule type="expression" dxfId="706" priority="754">
      <formula>IF(RIGHT(TEXT(Y399,"0.#"),1)=".",TRUE,FALSE)</formula>
    </cfRule>
  </conditionalFormatting>
  <conditionalFormatting sqref="Y434:Y461">
    <cfRule type="expression" dxfId="705" priority="747">
      <formula>IF(RIGHT(TEXT(Y434,"0.#"),1)=".",FALSE,TRUE)</formula>
    </cfRule>
    <cfRule type="expression" dxfId="704" priority="748">
      <formula>IF(RIGHT(TEXT(Y434,"0.#"),1)=".",TRUE,FALSE)</formula>
    </cfRule>
  </conditionalFormatting>
  <conditionalFormatting sqref="Y432:Y433">
    <cfRule type="expression" dxfId="703" priority="741">
      <formula>IF(RIGHT(TEXT(Y432,"0.#"),1)=".",FALSE,TRUE)</formula>
    </cfRule>
    <cfRule type="expression" dxfId="702" priority="742">
      <formula>IF(RIGHT(TEXT(Y432,"0.#"),1)=".",TRUE,FALSE)</formula>
    </cfRule>
  </conditionalFormatting>
  <conditionalFormatting sqref="Y467:Y494">
    <cfRule type="expression" dxfId="701" priority="735">
      <formula>IF(RIGHT(TEXT(Y467,"0.#"),1)=".",FALSE,TRUE)</formula>
    </cfRule>
    <cfRule type="expression" dxfId="700" priority="736">
      <formula>IF(RIGHT(TEXT(Y467,"0.#"),1)=".",TRUE,FALSE)</formula>
    </cfRule>
  </conditionalFormatting>
  <conditionalFormatting sqref="Y465:Y466">
    <cfRule type="expression" dxfId="699" priority="729">
      <formula>IF(RIGHT(TEXT(Y465,"0.#"),1)=".",FALSE,TRUE)</formula>
    </cfRule>
    <cfRule type="expression" dxfId="698" priority="730">
      <formula>IF(RIGHT(TEXT(Y465,"0.#"),1)=".",TRUE,FALSE)</formula>
    </cfRule>
  </conditionalFormatting>
  <conditionalFormatting sqref="Y500:Y527">
    <cfRule type="expression" dxfId="697" priority="723">
      <formula>IF(RIGHT(TEXT(Y500,"0.#"),1)=".",FALSE,TRUE)</formula>
    </cfRule>
    <cfRule type="expression" dxfId="696" priority="724">
      <formula>IF(RIGHT(TEXT(Y500,"0.#"),1)=".",TRUE,FALSE)</formula>
    </cfRule>
  </conditionalFormatting>
  <conditionalFormatting sqref="Y498:Y499">
    <cfRule type="expression" dxfId="695" priority="717">
      <formula>IF(RIGHT(TEXT(Y498,"0.#"),1)=".",FALSE,TRUE)</formula>
    </cfRule>
    <cfRule type="expression" dxfId="694" priority="718">
      <formula>IF(RIGHT(TEXT(Y498,"0.#"),1)=".",TRUE,FALSE)</formula>
    </cfRule>
  </conditionalFormatting>
  <conditionalFormatting sqref="Y533:Y560">
    <cfRule type="expression" dxfId="693" priority="711">
      <formula>IF(RIGHT(TEXT(Y533,"0.#"),1)=".",FALSE,TRUE)</formula>
    </cfRule>
    <cfRule type="expression" dxfId="692" priority="712">
      <formula>IF(RIGHT(TEXT(Y533,"0.#"),1)=".",TRUE,FALSE)</formula>
    </cfRule>
  </conditionalFormatting>
  <conditionalFormatting sqref="W23">
    <cfRule type="expression" dxfId="691" priority="819">
      <formula>IF(RIGHT(TEXT(W23,"0.#"),1)=".",FALSE,TRUE)</formula>
    </cfRule>
    <cfRule type="expression" dxfId="690" priority="820">
      <formula>IF(RIGHT(TEXT(W23,"0.#"),1)=".",TRUE,FALSE)</formula>
    </cfRule>
  </conditionalFormatting>
  <conditionalFormatting sqref="W24:W27">
    <cfRule type="expression" dxfId="689" priority="817">
      <formula>IF(RIGHT(TEXT(W24,"0.#"),1)=".",FALSE,TRUE)</formula>
    </cfRule>
    <cfRule type="expression" dxfId="688" priority="818">
      <formula>IF(RIGHT(TEXT(W24,"0.#"),1)=".",TRUE,FALSE)</formula>
    </cfRule>
  </conditionalFormatting>
  <conditionalFormatting sqref="W28">
    <cfRule type="expression" dxfId="687" priority="815">
      <formula>IF(RIGHT(TEXT(W28,"0.#"),1)=".",FALSE,TRUE)</formula>
    </cfRule>
    <cfRule type="expression" dxfId="686" priority="816">
      <formula>IF(RIGHT(TEXT(W28,"0.#"),1)=".",TRUE,FALSE)</formula>
    </cfRule>
  </conditionalFormatting>
  <conditionalFormatting sqref="P23">
    <cfRule type="expression" dxfId="685" priority="813">
      <formula>IF(RIGHT(TEXT(P23,"0.#"),1)=".",FALSE,TRUE)</formula>
    </cfRule>
    <cfRule type="expression" dxfId="684" priority="814">
      <formula>IF(RIGHT(TEXT(P23,"0.#"),1)=".",TRUE,FALSE)</formula>
    </cfRule>
  </conditionalFormatting>
  <conditionalFormatting sqref="P24:P27">
    <cfRule type="expression" dxfId="683" priority="811">
      <formula>IF(RIGHT(TEXT(P24,"0.#"),1)=".",FALSE,TRUE)</formula>
    </cfRule>
    <cfRule type="expression" dxfId="682" priority="812">
      <formula>IF(RIGHT(TEXT(P24,"0.#"),1)=".",TRUE,FALSE)</formula>
    </cfRule>
  </conditionalFormatting>
  <conditionalFormatting sqref="P28">
    <cfRule type="expression" dxfId="681" priority="809">
      <formula>IF(RIGHT(TEXT(P28,"0.#"),1)=".",FALSE,TRUE)</formula>
    </cfRule>
    <cfRule type="expression" dxfId="680" priority="810">
      <formula>IF(RIGHT(TEXT(P28,"0.#"),1)=".",TRUE,FALSE)</formula>
    </cfRule>
  </conditionalFormatting>
  <conditionalFormatting sqref="AE202">
    <cfRule type="expression" dxfId="679" priority="807">
      <formula>IF(RIGHT(TEXT(AE202,"0.#"),1)=".",FALSE,TRUE)</formula>
    </cfRule>
    <cfRule type="expression" dxfId="678" priority="808">
      <formula>IF(RIGHT(TEXT(AE202,"0.#"),1)=".",TRUE,FALSE)</formula>
    </cfRule>
  </conditionalFormatting>
  <conditionalFormatting sqref="AE203">
    <cfRule type="expression" dxfId="677" priority="805">
      <formula>IF(RIGHT(TEXT(AE203,"0.#"),1)=".",FALSE,TRUE)</formula>
    </cfRule>
    <cfRule type="expression" dxfId="676" priority="806">
      <formula>IF(RIGHT(TEXT(AE203,"0.#"),1)=".",TRUE,FALSE)</formula>
    </cfRule>
  </conditionalFormatting>
  <conditionalFormatting sqref="AE204">
    <cfRule type="expression" dxfId="675" priority="803">
      <formula>IF(RIGHT(TEXT(AE204,"0.#"),1)=".",FALSE,TRUE)</formula>
    </cfRule>
    <cfRule type="expression" dxfId="674" priority="804">
      <formula>IF(RIGHT(TEXT(AE204,"0.#"),1)=".",TRUE,FALSE)</formula>
    </cfRule>
  </conditionalFormatting>
  <conditionalFormatting sqref="AI204">
    <cfRule type="expression" dxfId="673" priority="801">
      <formula>IF(RIGHT(TEXT(AI204,"0.#"),1)=".",FALSE,TRUE)</formula>
    </cfRule>
    <cfRule type="expression" dxfId="672" priority="802">
      <formula>IF(RIGHT(TEXT(AI204,"0.#"),1)=".",TRUE,FALSE)</formula>
    </cfRule>
  </conditionalFormatting>
  <conditionalFormatting sqref="AI203">
    <cfRule type="expression" dxfId="671" priority="799">
      <formula>IF(RIGHT(TEXT(AI203,"0.#"),1)=".",FALSE,TRUE)</formula>
    </cfRule>
    <cfRule type="expression" dxfId="670" priority="800">
      <formula>IF(RIGHT(TEXT(AI203,"0.#"),1)=".",TRUE,FALSE)</formula>
    </cfRule>
  </conditionalFormatting>
  <conditionalFormatting sqref="AI202">
    <cfRule type="expression" dxfId="669" priority="797">
      <formula>IF(RIGHT(TEXT(AI202,"0.#"),1)=".",FALSE,TRUE)</formula>
    </cfRule>
    <cfRule type="expression" dxfId="668" priority="798">
      <formula>IF(RIGHT(TEXT(AI202,"0.#"),1)=".",TRUE,FALSE)</formula>
    </cfRule>
  </conditionalFormatting>
  <conditionalFormatting sqref="AM202">
    <cfRule type="expression" dxfId="667" priority="795">
      <formula>IF(RIGHT(TEXT(AM202,"0.#"),1)=".",FALSE,TRUE)</formula>
    </cfRule>
    <cfRule type="expression" dxfId="666" priority="796">
      <formula>IF(RIGHT(TEXT(AM202,"0.#"),1)=".",TRUE,FALSE)</formula>
    </cfRule>
  </conditionalFormatting>
  <conditionalFormatting sqref="AM203">
    <cfRule type="expression" dxfId="665" priority="793">
      <formula>IF(RIGHT(TEXT(AM203,"0.#"),1)=".",FALSE,TRUE)</formula>
    </cfRule>
    <cfRule type="expression" dxfId="664" priority="794">
      <formula>IF(RIGHT(TEXT(AM203,"0.#"),1)=".",TRUE,FALSE)</formula>
    </cfRule>
  </conditionalFormatting>
  <conditionalFormatting sqref="AM204">
    <cfRule type="expression" dxfId="663" priority="791">
      <formula>IF(RIGHT(TEXT(AM204,"0.#"),1)=".",FALSE,TRUE)</formula>
    </cfRule>
    <cfRule type="expression" dxfId="662" priority="792">
      <formula>IF(RIGHT(TEXT(AM204,"0.#"),1)=".",TRUE,FALSE)</formula>
    </cfRule>
  </conditionalFormatting>
  <conditionalFormatting sqref="AQ202:AQ204">
    <cfRule type="expression" dxfId="661" priority="789">
      <formula>IF(RIGHT(TEXT(AQ202,"0.#"),1)=".",FALSE,TRUE)</formula>
    </cfRule>
    <cfRule type="expression" dxfId="660" priority="790">
      <formula>IF(RIGHT(TEXT(AQ202,"0.#"),1)=".",TRUE,FALSE)</formula>
    </cfRule>
  </conditionalFormatting>
  <conditionalFormatting sqref="AU202:AU204">
    <cfRule type="expression" dxfId="659" priority="787">
      <formula>IF(RIGHT(TEXT(AU202,"0.#"),1)=".",FALSE,TRUE)</formula>
    </cfRule>
    <cfRule type="expression" dxfId="658" priority="788">
      <formula>IF(RIGHT(TEXT(AU202,"0.#"),1)=".",TRUE,FALSE)</formula>
    </cfRule>
  </conditionalFormatting>
  <conditionalFormatting sqref="AE205">
    <cfRule type="expression" dxfId="657" priority="785">
      <formula>IF(RIGHT(TEXT(AE205,"0.#"),1)=".",FALSE,TRUE)</formula>
    </cfRule>
    <cfRule type="expression" dxfId="656" priority="786">
      <formula>IF(RIGHT(TEXT(AE205,"0.#"),1)=".",TRUE,FALSE)</formula>
    </cfRule>
  </conditionalFormatting>
  <conditionalFormatting sqref="AE206">
    <cfRule type="expression" dxfId="655" priority="783">
      <formula>IF(RIGHT(TEXT(AE206,"0.#"),1)=".",FALSE,TRUE)</formula>
    </cfRule>
    <cfRule type="expression" dxfId="654" priority="784">
      <formula>IF(RIGHT(TEXT(AE206,"0.#"),1)=".",TRUE,FALSE)</formula>
    </cfRule>
  </conditionalFormatting>
  <conditionalFormatting sqref="AE207">
    <cfRule type="expression" dxfId="653" priority="781">
      <formula>IF(RIGHT(TEXT(AE207,"0.#"),1)=".",FALSE,TRUE)</formula>
    </cfRule>
    <cfRule type="expression" dxfId="652" priority="782">
      <formula>IF(RIGHT(TEXT(AE207,"0.#"),1)=".",TRUE,FALSE)</formula>
    </cfRule>
  </conditionalFormatting>
  <conditionalFormatting sqref="AI207">
    <cfRule type="expression" dxfId="651" priority="779">
      <formula>IF(RIGHT(TEXT(AI207,"0.#"),1)=".",FALSE,TRUE)</formula>
    </cfRule>
    <cfRule type="expression" dxfId="650" priority="780">
      <formula>IF(RIGHT(TEXT(AI207,"0.#"),1)=".",TRUE,FALSE)</formula>
    </cfRule>
  </conditionalFormatting>
  <conditionalFormatting sqref="AI206">
    <cfRule type="expression" dxfId="649" priority="777">
      <formula>IF(RIGHT(TEXT(AI206,"0.#"),1)=".",FALSE,TRUE)</formula>
    </cfRule>
    <cfRule type="expression" dxfId="648" priority="778">
      <formula>IF(RIGHT(TEXT(AI206,"0.#"),1)=".",TRUE,FALSE)</formula>
    </cfRule>
  </conditionalFormatting>
  <conditionalFormatting sqref="AI205">
    <cfRule type="expression" dxfId="647" priority="775">
      <formula>IF(RIGHT(TEXT(AI205,"0.#"),1)=".",FALSE,TRUE)</formula>
    </cfRule>
    <cfRule type="expression" dxfId="646" priority="776">
      <formula>IF(RIGHT(TEXT(AI205,"0.#"),1)=".",TRUE,FALSE)</formula>
    </cfRule>
  </conditionalFormatting>
  <conditionalFormatting sqref="AM205">
    <cfRule type="expression" dxfId="645" priority="773">
      <formula>IF(RIGHT(TEXT(AM205,"0.#"),1)=".",FALSE,TRUE)</formula>
    </cfRule>
    <cfRule type="expression" dxfId="644" priority="774">
      <formula>IF(RIGHT(TEXT(AM205,"0.#"),1)=".",TRUE,FALSE)</formula>
    </cfRule>
  </conditionalFormatting>
  <conditionalFormatting sqref="AM206">
    <cfRule type="expression" dxfId="643" priority="771">
      <formula>IF(RIGHT(TEXT(AM206,"0.#"),1)=".",FALSE,TRUE)</formula>
    </cfRule>
    <cfRule type="expression" dxfId="642" priority="772">
      <formula>IF(RIGHT(TEXT(AM206,"0.#"),1)=".",TRUE,FALSE)</formula>
    </cfRule>
  </conditionalFormatting>
  <conditionalFormatting sqref="AM207">
    <cfRule type="expression" dxfId="641" priority="769">
      <formula>IF(RIGHT(TEXT(AM207,"0.#"),1)=".",FALSE,TRUE)</formula>
    </cfRule>
    <cfRule type="expression" dxfId="640" priority="770">
      <formula>IF(RIGHT(TEXT(AM207,"0.#"),1)=".",TRUE,FALSE)</formula>
    </cfRule>
  </conditionalFormatting>
  <conditionalFormatting sqref="AQ205:AQ207">
    <cfRule type="expression" dxfId="639" priority="767">
      <formula>IF(RIGHT(TEXT(AQ205,"0.#"),1)=".",FALSE,TRUE)</formula>
    </cfRule>
    <cfRule type="expression" dxfId="638" priority="768">
      <formula>IF(RIGHT(TEXT(AQ205,"0.#"),1)=".",TRUE,FALSE)</formula>
    </cfRule>
  </conditionalFormatting>
  <conditionalFormatting sqref="AU205:AU207">
    <cfRule type="expression" dxfId="637" priority="765">
      <formula>IF(RIGHT(TEXT(AU205,"0.#"),1)=".",FALSE,TRUE)</formula>
    </cfRule>
    <cfRule type="expression" dxfId="636" priority="766">
      <formula>IF(RIGHT(TEXT(AU205,"0.#"),1)=".",TRUE,FALSE)</formula>
    </cfRule>
  </conditionalFormatting>
  <conditionalFormatting sqref="AL404:AO428">
    <cfRule type="expression" dxfId="635" priority="761">
      <formula>IF(AND(AL404&gt;=0, RIGHT(TEXT(AL404,"0.#"),1)&lt;&gt;"."),TRUE,FALSE)</formula>
    </cfRule>
    <cfRule type="expression" dxfId="634" priority="762">
      <formula>IF(AND(AL404&gt;=0, RIGHT(TEXT(AL404,"0.#"),1)="."),TRUE,FALSE)</formula>
    </cfRule>
    <cfRule type="expression" dxfId="633" priority="763">
      <formula>IF(AND(AL404&lt;0, RIGHT(TEXT(AL404,"0.#"),1)&lt;&gt;"."),TRUE,FALSE)</formula>
    </cfRule>
    <cfRule type="expression" dxfId="632" priority="764">
      <formula>IF(AND(AL404&lt;0, RIGHT(TEXT(AL404,"0.#"),1)="."),TRUE,FALSE)</formula>
    </cfRule>
  </conditionalFormatting>
  <conditionalFormatting sqref="AL399:AO403">
    <cfRule type="expression" dxfId="631" priority="755">
      <formula>IF(AND(AL399&gt;=0, RIGHT(TEXT(AL399,"0.#"),1)&lt;&gt;"."),TRUE,FALSE)</formula>
    </cfRule>
    <cfRule type="expression" dxfId="630" priority="756">
      <formula>IF(AND(AL399&gt;=0, RIGHT(TEXT(AL399,"0.#"),1)="."),TRUE,FALSE)</formula>
    </cfRule>
    <cfRule type="expression" dxfId="629" priority="757">
      <formula>IF(AND(AL399&lt;0, RIGHT(TEXT(AL399,"0.#"),1)&lt;&gt;"."),TRUE,FALSE)</formula>
    </cfRule>
    <cfRule type="expression" dxfId="628" priority="758">
      <formula>IF(AND(AL399&lt;0, RIGHT(TEXT(AL399,"0.#"),1)="."),TRUE,FALSE)</formula>
    </cfRule>
  </conditionalFormatting>
  <conditionalFormatting sqref="AL434:AO461">
    <cfRule type="expression" dxfId="627" priority="749">
      <formula>IF(AND(AL434&gt;=0, RIGHT(TEXT(AL434,"0.#"),1)&lt;&gt;"."),TRUE,FALSE)</formula>
    </cfRule>
    <cfRule type="expression" dxfId="626" priority="750">
      <formula>IF(AND(AL434&gt;=0, RIGHT(TEXT(AL434,"0.#"),1)="."),TRUE,FALSE)</formula>
    </cfRule>
    <cfRule type="expression" dxfId="625" priority="751">
      <formula>IF(AND(AL434&lt;0, RIGHT(TEXT(AL434,"0.#"),1)&lt;&gt;"."),TRUE,FALSE)</formula>
    </cfRule>
    <cfRule type="expression" dxfId="624" priority="752">
      <formula>IF(AND(AL434&lt;0, RIGHT(TEXT(AL434,"0.#"),1)="."),TRUE,FALSE)</formula>
    </cfRule>
  </conditionalFormatting>
  <conditionalFormatting sqref="AL432:AO433">
    <cfRule type="expression" dxfId="623" priority="743">
      <formula>IF(AND(AL432&gt;=0, RIGHT(TEXT(AL432,"0.#"),1)&lt;&gt;"."),TRUE,FALSE)</formula>
    </cfRule>
    <cfRule type="expression" dxfId="622" priority="744">
      <formula>IF(AND(AL432&gt;=0, RIGHT(TEXT(AL432,"0.#"),1)="."),TRUE,FALSE)</formula>
    </cfRule>
    <cfRule type="expression" dxfId="621" priority="745">
      <formula>IF(AND(AL432&lt;0, RIGHT(TEXT(AL432,"0.#"),1)&lt;&gt;"."),TRUE,FALSE)</formula>
    </cfRule>
    <cfRule type="expression" dxfId="620" priority="746">
      <formula>IF(AND(AL432&lt;0, RIGHT(TEXT(AL432,"0.#"),1)="."),TRUE,FALSE)</formula>
    </cfRule>
  </conditionalFormatting>
  <conditionalFormatting sqref="AL467:AO494">
    <cfRule type="expression" dxfId="619" priority="737">
      <formula>IF(AND(AL467&gt;=0, RIGHT(TEXT(AL467,"0.#"),1)&lt;&gt;"."),TRUE,FALSE)</formula>
    </cfRule>
    <cfRule type="expression" dxfId="618" priority="738">
      <formula>IF(AND(AL467&gt;=0, RIGHT(TEXT(AL467,"0.#"),1)="."),TRUE,FALSE)</formula>
    </cfRule>
    <cfRule type="expression" dxfId="617" priority="739">
      <formula>IF(AND(AL467&lt;0, RIGHT(TEXT(AL467,"0.#"),1)&lt;&gt;"."),TRUE,FALSE)</formula>
    </cfRule>
    <cfRule type="expression" dxfId="616" priority="740">
      <formula>IF(AND(AL467&lt;0, RIGHT(TEXT(AL467,"0.#"),1)="."),TRUE,FALSE)</formula>
    </cfRule>
  </conditionalFormatting>
  <conditionalFormatting sqref="AL465:AO466">
    <cfRule type="expression" dxfId="615" priority="731">
      <formula>IF(AND(AL465&gt;=0, RIGHT(TEXT(AL465,"0.#"),1)&lt;&gt;"."),TRUE,FALSE)</formula>
    </cfRule>
    <cfRule type="expression" dxfId="614" priority="732">
      <formula>IF(AND(AL465&gt;=0, RIGHT(TEXT(AL465,"0.#"),1)="."),TRUE,FALSE)</formula>
    </cfRule>
    <cfRule type="expression" dxfId="613" priority="733">
      <formula>IF(AND(AL465&lt;0, RIGHT(TEXT(AL465,"0.#"),1)&lt;&gt;"."),TRUE,FALSE)</formula>
    </cfRule>
    <cfRule type="expression" dxfId="612" priority="734">
      <formula>IF(AND(AL465&lt;0, RIGHT(TEXT(AL465,"0.#"),1)="."),TRUE,FALSE)</formula>
    </cfRule>
  </conditionalFormatting>
  <conditionalFormatting sqref="AL510:AO527">
    <cfRule type="expression" dxfId="611" priority="725">
      <formula>IF(AND(AL510&gt;=0, RIGHT(TEXT(AL510,"0.#"),1)&lt;&gt;"."),TRUE,FALSE)</formula>
    </cfRule>
    <cfRule type="expression" dxfId="610" priority="726">
      <formula>IF(AND(AL510&gt;=0, RIGHT(TEXT(AL510,"0.#"),1)="."),TRUE,FALSE)</formula>
    </cfRule>
    <cfRule type="expression" dxfId="609" priority="727">
      <formula>IF(AND(AL510&lt;0, RIGHT(TEXT(AL510,"0.#"),1)&lt;&gt;"."),TRUE,FALSE)</formula>
    </cfRule>
    <cfRule type="expression" dxfId="608" priority="728">
      <formula>IF(AND(AL510&lt;0, RIGHT(TEXT(AL510,"0.#"),1)="."),TRUE,FALSE)</formula>
    </cfRule>
  </conditionalFormatting>
  <conditionalFormatting sqref="AL498:AO509">
    <cfRule type="expression" dxfId="607" priority="719">
      <formula>IF(AND(AL498&gt;=0, RIGHT(TEXT(AL498,"0.#"),1)&lt;&gt;"."),TRUE,FALSE)</formula>
    </cfRule>
    <cfRule type="expression" dxfId="606" priority="720">
      <formula>IF(AND(AL498&gt;=0, RIGHT(TEXT(AL498,"0.#"),1)="."),TRUE,FALSE)</formula>
    </cfRule>
    <cfRule type="expression" dxfId="605" priority="721">
      <formula>IF(AND(AL498&lt;0, RIGHT(TEXT(AL498,"0.#"),1)&lt;&gt;"."),TRUE,FALSE)</formula>
    </cfRule>
    <cfRule type="expression" dxfId="604" priority="722">
      <formula>IF(AND(AL498&lt;0, RIGHT(TEXT(AL498,"0.#"),1)="."),TRUE,FALSE)</formula>
    </cfRule>
  </conditionalFormatting>
  <conditionalFormatting sqref="AL533:AO560">
    <cfRule type="expression" dxfId="603" priority="713">
      <formula>IF(AND(AL533&gt;=0, RIGHT(TEXT(AL533,"0.#"),1)&lt;&gt;"."),TRUE,FALSE)</formula>
    </cfRule>
    <cfRule type="expression" dxfId="602" priority="714">
      <formula>IF(AND(AL533&gt;=0, RIGHT(TEXT(AL533,"0.#"),1)="."),TRUE,FALSE)</formula>
    </cfRule>
    <cfRule type="expression" dxfId="601" priority="715">
      <formula>IF(AND(AL533&lt;0, RIGHT(TEXT(AL533,"0.#"),1)&lt;&gt;"."),TRUE,FALSE)</formula>
    </cfRule>
    <cfRule type="expression" dxfId="600" priority="716">
      <formula>IF(AND(AL533&lt;0, RIGHT(TEXT(AL533,"0.#"),1)="."),TRUE,FALSE)</formula>
    </cfRule>
  </conditionalFormatting>
  <conditionalFormatting sqref="AL531:AO532">
    <cfRule type="expression" dxfId="599" priority="707">
      <formula>IF(AND(AL531&gt;=0, RIGHT(TEXT(AL531,"0.#"),1)&lt;&gt;"."),TRUE,FALSE)</formula>
    </cfRule>
    <cfRule type="expression" dxfId="598" priority="708">
      <formula>IF(AND(AL531&gt;=0, RIGHT(TEXT(AL531,"0.#"),1)="."),TRUE,FALSE)</formula>
    </cfRule>
    <cfRule type="expression" dxfId="597" priority="709">
      <formula>IF(AND(AL531&lt;0, RIGHT(TEXT(AL531,"0.#"),1)&lt;&gt;"."),TRUE,FALSE)</formula>
    </cfRule>
    <cfRule type="expression" dxfId="596" priority="710">
      <formula>IF(AND(AL531&lt;0, RIGHT(TEXT(AL531,"0.#"),1)="."),TRUE,FALSE)</formula>
    </cfRule>
  </conditionalFormatting>
  <conditionalFormatting sqref="Y531:Y532">
    <cfRule type="expression" dxfId="595" priority="705">
      <formula>IF(RIGHT(TEXT(Y531,"0.#"),1)=".",FALSE,TRUE)</formula>
    </cfRule>
    <cfRule type="expression" dxfId="594" priority="706">
      <formula>IF(RIGHT(TEXT(Y531,"0.#"),1)=".",TRUE,FALSE)</formula>
    </cfRule>
  </conditionalFormatting>
  <conditionalFormatting sqref="AL574:AO593">
    <cfRule type="expression" dxfId="593" priority="701">
      <formula>IF(AND(AL574&gt;=0, RIGHT(TEXT(AL574,"0.#"),1)&lt;&gt;"."),TRUE,FALSE)</formula>
    </cfRule>
    <cfRule type="expression" dxfId="592" priority="702">
      <formula>IF(AND(AL574&gt;=0, RIGHT(TEXT(AL574,"0.#"),1)="."),TRUE,FALSE)</formula>
    </cfRule>
    <cfRule type="expression" dxfId="591" priority="703">
      <formula>IF(AND(AL574&lt;0, RIGHT(TEXT(AL574,"0.#"),1)&lt;&gt;"."),TRUE,FALSE)</formula>
    </cfRule>
    <cfRule type="expression" dxfId="590" priority="704">
      <formula>IF(AND(AL574&lt;0, RIGHT(TEXT(AL574,"0.#"),1)="."),TRUE,FALSE)</formula>
    </cfRule>
  </conditionalFormatting>
  <conditionalFormatting sqref="Y566:Y593">
    <cfRule type="expression" dxfId="589" priority="699">
      <formula>IF(RIGHT(TEXT(Y566,"0.#"),1)=".",FALSE,TRUE)</formula>
    </cfRule>
    <cfRule type="expression" dxfId="588" priority="700">
      <formula>IF(RIGHT(TEXT(Y566,"0.#"),1)=".",TRUE,FALSE)</formula>
    </cfRule>
  </conditionalFormatting>
  <conditionalFormatting sqref="Y564:Y565">
    <cfRule type="expression" dxfId="587" priority="693">
      <formula>IF(RIGHT(TEXT(Y564,"0.#"),1)=".",FALSE,TRUE)</formula>
    </cfRule>
    <cfRule type="expression" dxfId="586" priority="694">
      <formula>IF(RIGHT(TEXT(Y564,"0.#"),1)=".",TRUE,FALSE)</formula>
    </cfRule>
  </conditionalFormatting>
  <conditionalFormatting sqref="AL607:AO626">
    <cfRule type="expression" dxfId="585" priority="689">
      <formula>IF(AND(AL607&gt;=0, RIGHT(TEXT(AL607,"0.#"),1)&lt;&gt;"."),TRUE,FALSE)</formula>
    </cfRule>
    <cfRule type="expression" dxfId="584" priority="690">
      <formula>IF(AND(AL607&gt;=0, RIGHT(TEXT(AL607,"0.#"),1)="."),TRUE,FALSE)</formula>
    </cfRule>
    <cfRule type="expression" dxfId="583" priority="691">
      <formula>IF(AND(AL607&lt;0, RIGHT(TEXT(AL607,"0.#"),1)&lt;&gt;"."),TRUE,FALSE)</formula>
    </cfRule>
    <cfRule type="expression" dxfId="582" priority="692">
      <formula>IF(AND(AL607&lt;0, RIGHT(TEXT(AL607,"0.#"),1)="."),TRUE,FALSE)</formula>
    </cfRule>
  </conditionalFormatting>
  <conditionalFormatting sqref="Y599:Y626">
    <cfRule type="expression" dxfId="581" priority="687">
      <formula>IF(RIGHT(TEXT(Y599,"0.#"),1)=".",FALSE,TRUE)</formula>
    </cfRule>
    <cfRule type="expression" dxfId="580" priority="688">
      <formula>IF(RIGHT(TEXT(Y599,"0.#"),1)=".",TRUE,FALSE)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16383" man="1"/>
    <brk id="254" max="16383" man="1"/>
    <brk id="293" max="49" man="1"/>
    <brk id="396" max="16383" man="1"/>
    <brk id="4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1"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t="s">
        <v>633</v>
      </c>
      <c r="R2" s="13" t="str">
        <f>IF(Q2="","",P2)</f>
        <v>直接実施</v>
      </c>
      <c r="S2" s="13" t="str">
        <f>IF(R2="","",IF(S1&lt;&gt;"",CONCATENATE(S1,"、",R2),R2))</f>
        <v>直接実施</v>
      </c>
      <c r="T2" s="13"/>
      <c r="U2" s="78">
        <v>21</v>
      </c>
      <c r="W2" s="32" t="s">
        <v>165</v>
      </c>
      <c r="Y2" s="32" t="s">
        <v>63</v>
      </c>
      <c r="Z2" s="32" t="s">
        <v>63</v>
      </c>
      <c r="AA2" s="71" t="s">
        <v>280</v>
      </c>
      <c r="AB2" s="71" t="s">
        <v>505</v>
      </c>
      <c r="AC2" s="72" t="s">
        <v>129</v>
      </c>
      <c r="AD2" s="28"/>
      <c r="AE2" s="34" t="s">
        <v>161</v>
      </c>
      <c r="AF2" s="30"/>
      <c r="AG2" s="44" t="s">
        <v>246</v>
      </c>
      <c r="AI2" s="42" t="s">
        <v>277</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536</v>
      </c>
      <c r="W3" s="32" t="s">
        <v>140</v>
      </c>
      <c r="Y3" s="32" t="s">
        <v>64</v>
      </c>
      <c r="Z3" s="32" t="s">
        <v>412</v>
      </c>
      <c r="AA3" s="71" t="s">
        <v>378</v>
      </c>
      <c r="AB3" s="71" t="s">
        <v>506</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597</v>
      </c>
      <c r="W4" s="32" t="s">
        <v>141</v>
      </c>
      <c r="Y4" s="32" t="s">
        <v>285</v>
      </c>
      <c r="Z4" s="32" t="s">
        <v>413</v>
      </c>
      <c r="AA4" s="71" t="s">
        <v>379</v>
      </c>
      <c r="AB4" s="71" t="s">
        <v>507</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t="s">
        <v>633</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560</v>
      </c>
      <c r="Y5" s="32" t="s">
        <v>286</v>
      </c>
      <c r="Z5" s="32" t="s">
        <v>414</v>
      </c>
      <c r="AA5" s="71" t="s">
        <v>380</v>
      </c>
      <c r="AB5" s="71" t="s">
        <v>508</v>
      </c>
      <c r="AC5" s="71" t="s">
        <v>164</v>
      </c>
      <c r="AD5" s="31"/>
      <c r="AE5" s="34" t="s">
        <v>258</v>
      </c>
      <c r="AF5" s="30"/>
      <c r="AG5" s="44" t="s">
        <v>249</v>
      </c>
      <c r="AI5" s="42" t="s">
        <v>283</v>
      </c>
      <c r="AK5" s="42" t="str">
        <f t="shared" si="7"/>
        <v>D</v>
      </c>
      <c r="AP5" s="44" t="s">
        <v>249</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260</v>
      </c>
      <c r="W6" s="32" t="s">
        <v>562</v>
      </c>
      <c r="Y6" s="32" t="s">
        <v>287</v>
      </c>
      <c r="Z6" s="32" t="s">
        <v>415</v>
      </c>
      <c r="AA6" s="71" t="s">
        <v>381</v>
      </c>
      <c r="AB6" s="71" t="s">
        <v>509</v>
      </c>
      <c r="AC6" s="71" t="s">
        <v>132</v>
      </c>
      <c r="AD6" s="31"/>
      <c r="AE6" s="34" t="s">
        <v>256</v>
      </c>
      <c r="AF6" s="30"/>
      <c r="AG6" s="44" t="s">
        <v>250</v>
      </c>
      <c r="AI6" s="42" t="s">
        <v>284</v>
      </c>
      <c r="AK6" s="42" t="str">
        <f>CHAR(CODE(AK5)+1)</f>
        <v>E</v>
      </c>
      <c r="AP6" s="44" t="s">
        <v>250</v>
      </c>
    </row>
    <row r="7" spans="1:42" ht="13.5" customHeight="1" x14ac:dyDescent="0.15">
      <c r="A7" s="14" t="s">
        <v>85</v>
      </c>
      <c r="B7" s="15"/>
      <c r="C7" s="13" t="str">
        <f t="shared" si="0"/>
        <v/>
      </c>
      <c r="D7" s="13" t="str">
        <f t="shared" si="8"/>
        <v>海洋政策</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288</v>
      </c>
      <c r="Z7" s="32" t="s">
        <v>416</v>
      </c>
      <c r="AA7" s="71" t="s">
        <v>382</v>
      </c>
      <c r="AB7" s="71" t="s">
        <v>510</v>
      </c>
      <c r="AC7" s="31"/>
      <c r="AD7" s="31"/>
      <c r="AE7" s="32" t="s">
        <v>132</v>
      </c>
      <c r="AF7" s="30"/>
      <c r="AG7" s="44" t="s">
        <v>251</v>
      </c>
      <c r="AH7" s="66"/>
      <c r="AI7" s="44" t="s">
        <v>273</v>
      </c>
      <c r="AK7" s="42" t="str">
        <f>CHAR(CODE(AK6)+1)</f>
        <v>F</v>
      </c>
      <c r="AP7" s="44" t="s">
        <v>251</v>
      </c>
    </row>
    <row r="8" spans="1:42" ht="13.5" customHeight="1" x14ac:dyDescent="0.15">
      <c r="A8" s="14" t="s">
        <v>86</v>
      </c>
      <c r="B8" s="15"/>
      <c r="C8" s="13" t="str">
        <f t="shared" si="0"/>
        <v/>
      </c>
      <c r="D8" s="13" t="str">
        <f t="shared" si="8"/>
        <v>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281</v>
      </c>
      <c r="W8" s="32" t="s">
        <v>143</v>
      </c>
      <c r="Y8" s="32" t="s">
        <v>289</v>
      </c>
      <c r="Z8" s="32" t="s">
        <v>417</v>
      </c>
      <c r="AA8" s="71" t="s">
        <v>383</v>
      </c>
      <c r="AB8" s="71" t="s">
        <v>511</v>
      </c>
      <c r="AC8" s="31"/>
      <c r="AD8" s="31"/>
      <c r="AE8" s="31"/>
      <c r="AF8" s="30"/>
      <c r="AG8" s="44" t="s">
        <v>252</v>
      </c>
      <c r="AI8" s="42" t="s">
        <v>274</v>
      </c>
      <c r="AK8" s="42" t="str">
        <f t="shared" si="7"/>
        <v>G</v>
      </c>
      <c r="AP8" s="44" t="s">
        <v>252</v>
      </c>
    </row>
    <row r="9" spans="1:42" ht="13.5" customHeight="1" x14ac:dyDescent="0.15">
      <c r="A9" s="14" t="s">
        <v>87</v>
      </c>
      <c r="B9" s="15"/>
      <c r="C9" s="13" t="str">
        <f t="shared" si="0"/>
        <v/>
      </c>
      <c r="D9" s="13" t="str">
        <f t="shared" si="8"/>
        <v>海洋政策</v>
      </c>
      <c r="F9" s="18" t="s">
        <v>199</v>
      </c>
      <c r="G9" s="17"/>
      <c r="H9" s="13" t="str">
        <f t="shared" si="1"/>
        <v/>
      </c>
      <c r="I9" s="13" t="str">
        <f t="shared" si="5"/>
        <v>一般会計</v>
      </c>
      <c r="K9" s="14" t="s">
        <v>104</v>
      </c>
      <c r="L9" s="15"/>
      <c r="M9" s="13" t="str">
        <f t="shared" si="2"/>
        <v/>
      </c>
      <c r="N9" s="13" t="str">
        <f t="shared" si="6"/>
        <v/>
      </c>
      <c r="O9" s="13"/>
      <c r="P9" s="13"/>
      <c r="Q9" s="19"/>
      <c r="T9" s="13"/>
      <c r="U9" s="32" t="s">
        <v>282</v>
      </c>
      <c r="W9" s="32" t="s">
        <v>144</v>
      </c>
      <c r="Y9" s="32" t="s">
        <v>290</v>
      </c>
      <c r="Z9" s="32" t="s">
        <v>418</v>
      </c>
      <c r="AA9" s="71" t="s">
        <v>384</v>
      </c>
      <c r="AB9" s="71" t="s">
        <v>512</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海洋政策</v>
      </c>
      <c r="F10" s="18" t="s">
        <v>111</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145</v>
      </c>
      <c r="Y10" s="32" t="s">
        <v>291</v>
      </c>
      <c r="Z10" s="32" t="s">
        <v>419</v>
      </c>
      <c r="AA10" s="71" t="s">
        <v>385</v>
      </c>
      <c r="AB10" s="71" t="s">
        <v>513</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海洋政策</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594</v>
      </c>
      <c r="Y11" s="32" t="s">
        <v>292</v>
      </c>
      <c r="Z11" s="32" t="s">
        <v>420</v>
      </c>
      <c r="AA11" s="71" t="s">
        <v>386</v>
      </c>
      <c r="AB11" s="71" t="s">
        <v>514</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海洋政策</v>
      </c>
      <c r="F12" s="18" t="s">
        <v>113</v>
      </c>
      <c r="G12" s="17"/>
      <c r="H12" s="13" t="str">
        <f t="shared" si="1"/>
        <v/>
      </c>
      <c r="I12" s="13" t="str">
        <f t="shared" si="5"/>
        <v>一般会計</v>
      </c>
      <c r="K12" s="13"/>
      <c r="L12" s="13"/>
      <c r="O12" s="13"/>
      <c r="P12" s="13"/>
      <c r="Q12" s="19"/>
      <c r="T12" s="13"/>
      <c r="U12" s="29" t="s">
        <v>537</v>
      </c>
      <c r="W12" s="32" t="s">
        <v>146</v>
      </c>
      <c r="Y12" s="32" t="s">
        <v>293</v>
      </c>
      <c r="Z12" s="32" t="s">
        <v>421</v>
      </c>
      <c r="AA12" s="71" t="s">
        <v>387</v>
      </c>
      <c r="AB12" s="71" t="s">
        <v>515</v>
      </c>
      <c r="AC12" s="31"/>
      <c r="AD12" s="31"/>
      <c r="AE12" s="31"/>
      <c r="AF12" s="30"/>
      <c r="AG12" s="42" t="s">
        <v>239</v>
      </c>
      <c r="AK12" s="42" t="str">
        <f t="shared" si="7"/>
        <v>K</v>
      </c>
    </row>
    <row r="13" spans="1:42" ht="13.5" customHeight="1" x14ac:dyDescent="0.15">
      <c r="A13" s="14" t="s">
        <v>90</v>
      </c>
      <c r="B13" s="15"/>
      <c r="C13" s="13" t="str">
        <f t="shared" si="9"/>
        <v/>
      </c>
      <c r="D13" s="13" t="str">
        <f t="shared" si="8"/>
        <v>海洋政策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294</v>
      </c>
      <c r="Z13" s="32" t="s">
        <v>422</v>
      </c>
      <c r="AA13" s="71" t="s">
        <v>388</v>
      </c>
      <c r="AB13" s="71" t="s">
        <v>516</v>
      </c>
      <c r="AC13" s="31"/>
      <c r="AD13" s="31"/>
      <c r="AE13" s="31"/>
      <c r="AF13" s="30"/>
      <c r="AG13" s="42" t="s">
        <v>240</v>
      </c>
      <c r="AK13" s="42" t="str">
        <f t="shared" si="7"/>
        <v>L</v>
      </c>
    </row>
    <row r="14" spans="1:42" ht="13.5" customHeight="1" x14ac:dyDescent="0.15">
      <c r="A14" s="14" t="s">
        <v>91</v>
      </c>
      <c r="B14" s="15"/>
      <c r="C14" s="13" t="str">
        <f t="shared" si="9"/>
        <v/>
      </c>
      <c r="D14" s="13" t="str">
        <f t="shared" si="8"/>
        <v>海洋政策</v>
      </c>
      <c r="F14" s="18" t="s">
        <v>115</v>
      </c>
      <c r="G14" s="17"/>
      <c r="H14" s="13" t="str">
        <f t="shared" si="1"/>
        <v/>
      </c>
      <c r="I14" s="13" t="str">
        <f t="shared" si="5"/>
        <v>一般会計</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15">
      <c r="A15" s="14" t="s">
        <v>92</v>
      </c>
      <c r="B15" s="15"/>
      <c r="C15" s="13" t="str">
        <f t="shared" si="9"/>
        <v/>
      </c>
      <c r="D15" s="13" t="str">
        <f t="shared" si="8"/>
        <v>海洋政策</v>
      </c>
      <c r="F15" s="18" t="s">
        <v>116</v>
      </c>
      <c r="G15" s="17"/>
      <c r="H15" s="13" t="str">
        <f t="shared" si="1"/>
        <v/>
      </c>
      <c r="I15" s="13" t="str">
        <f t="shared" si="5"/>
        <v>一般会計</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15">
      <c r="A16" s="14" t="s">
        <v>93</v>
      </c>
      <c r="B16" s="15"/>
      <c r="C16" s="13" t="str">
        <f t="shared" si="9"/>
        <v/>
      </c>
      <c r="D16" s="13" t="str">
        <f t="shared" si="8"/>
        <v>海洋政策</v>
      </c>
      <c r="F16" s="18" t="s">
        <v>117</v>
      </c>
      <c r="G16" s="17"/>
      <c r="H16" s="13" t="str">
        <f t="shared" si="1"/>
        <v/>
      </c>
      <c r="I16" s="13" t="str">
        <f t="shared" si="5"/>
        <v>一般会計</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15">
      <c r="A17" s="14" t="s">
        <v>94</v>
      </c>
      <c r="B17" s="15"/>
      <c r="C17" s="13" t="str">
        <f t="shared" si="9"/>
        <v/>
      </c>
      <c r="D17" s="13" t="str">
        <f t="shared" si="8"/>
        <v>海洋政策</v>
      </c>
      <c r="F17" s="18" t="s">
        <v>118</v>
      </c>
      <c r="G17" s="17"/>
      <c r="H17" s="13" t="str">
        <f t="shared" si="1"/>
        <v/>
      </c>
      <c r="I17" s="13" t="str">
        <f t="shared" si="5"/>
        <v>一般会計</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15">
      <c r="A18" s="14" t="s">
        <v>95</v>
      </c>
      <c r="B18" s="15"/>
      <c r="C18" s="13" t="str">
        <f t="shared" si="9"/>
        <v/>
      </c>
      <c r="D18" s="13" t="str">
        <f t="shared" si="8"/>
        <v>海洋政策</v>
      </c>
      <c r="F18" s="18" t="s">
        <v>119</v>
      </c>
      <c r="G18" s="17"/>
      <c r="H18" s="13" t="str">
        <f t="shared" si="1"/>
        <v/>
      </c>
      <c r="I18" s="13" t="str">
        <f t="shared" si="5"/>
        <v>一般会計</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15">
      <c r="A19" s="14" t="s">
        <v>209</v>
      </c>
      <c r="B19" s="15"/>
      <c r="C19" s="13" t="str">
        <f t="shared" si="9"/>
        <v/>
      </c>
      <c r="D19" s="13" t="str">
        <f t="shared" si="8"/>
        <v>海洋政策</v>
      </c>
      <c r="F19" s="18" t="s">
        <v>120</v>
      </c>
      <c r="G19" s="17"/>
      <c r="H19" s="13" t="str">
        <f t="shared" si="1"/>
        <v/>
      </c>
      <c r="I19" s="13" t="str">
        <f t="shared" si="5"/>
        <v>一般会計</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15">
      <c r="A20" s="14" t="s">
        <v>210</v>
      </c>
      <c r="B20" s="15"/>
      <c r="C20" s="13" t="str">
        <f t="shared" si="9"/>
        <v/>
      </c>
      <c r="D20" s="13" t="str">
        <f t="shared" si="8"/>
        <v>海洋政策</v>
      </c>
      <c r="F20" s="18" t="s">
        <v>208</v>
      </c>
      <c r="G20" s="17"/>
      <c r="H20" s="13" t="str">
        <f t="shared" si="1"/>
        <v/>
      </c>
      <c r="I20" s="13" t="str">
        <f t="shared" si="5"/>
        <v>一般会計</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15">
      <c r="A21" s="14" t="s">
        <v>211</v>
      </c>
      <c r="B21" s="15"/>
      <c r="C21" s="13" t="str">
        <f t="shared" si="9"/>
        <v/>
      </c>
      <c r="D21" s="13" t="str">
        <f t="shared" si="8"/>
        <v>海洋政策</v>
      </c>
      <c r="F21" s="18" t="s">
        <v>121</v>
      </c>
      <c r="G21" s="17"/>
      <c r="H21" s="13" t="str">
        <f t="shared" si="1"/>
        <v/>
      </c>
      <c r="I21" s="13" t="str">
        <f t="shared" si="5"/>
        <v>一般会計</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15">
      <c r="A22" s="14" t="s">
        <v>212</v>
      </c>
      <c r="B22" s="15"/>
      <c r="C22" s="13" t="str">
        <f t="shared" si="9"/>
        <v/>
      </c>
      <c r="D22" s="13" t="str">
        <f>IF(C22="",D21,IF(D21&lt;&gt;"",CONCATENATE(D21,"、",C22),C22))</f>
        <v>海洋政策</v>
      </c>
      <c r="F22" s="18" t="s">
        <v>122</v>
      </c>
      <c r="G22" s="17"/>
      <c r="H22" s="13" t="str">
        <f t="shared" si="1"/>
        <v/>
      </c>
      <c r="I22" s="13" t="str">
        <f t="shared" si="5"/>
        <v>一般会計</v>
      </c>
      <c r="K22" s="13"/>
      <c r="L22" s="13"/>
      <c r="O22" s="13"/>
      <c r="P22" s="13"/>
      <c r="Q22" s="19"/>
      <c r="T22" s="13"/>
      <c r="U22" s="32" t="s">
        <v>596</v>
      </c>
      <c r="W22" s="32" t="s">
        <v>156</v>
      </c>
      <c r="Y22" s="32" t="s">
        <v>303</v>
      </c>
      <c r="Z22" s="32" t="s">
        <v>431</v>
      </c>
      <c r="AA22" s="71" t="s">
        <v>397</v>
      </c>
      <c r="AB22" s="71" t="s">
        <v>525</v>
      </c>
      <c r="AC22" s="31"/>
      <c r="AD22" s="31"/>
      <c r="AE22" s="31"/>
      <c r="AF22" s="30"/>
      <c r="AK22" s="42" t="str">
        <f t="shared" si="7"/>
        <v>U</v>
      </c>
    </row>
    <row r="23" spans="1:37" ht="13.5" customHeight="1" x14ac:dyDescent="0.15">
      <c r="A23" s="69" t="s">
        <v>275</v>
      </c>
      <c r="B23" s="15"/>
      <c r="C23" s="13" t="str">
        <f t="shared" si="9"/>
        <v/>
      </c>
      <c r="D23" s="13" t="str">
        <f>IF(C23="",D22,IF(D22&lt;&gt;"",CONCATENATE(D22,"、",C23),C23))</f>
        <v>海洋政策</v>
      </c>
      <c r="F23" s="18" t="s">
        <v>123</v>
      </c>
      <c r="G23" s="17"/>
      <c r="H23" s="13" t="str">
        <f t="shared" si="1"/>
        <v/>
      </c>
      <c r="I23" s="13" t="str">
        <f t="shared" si="5"/>
        <v>一般会計</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15">
      <c r="A24" s="83"/>
      <c r="B24" s="67"/>
      <c r="F24" s="18" t="s">
        <v>278</v>
      </c>
      <c r="G24" s="17"/>
      <c r="H24" s="13" t="str">
        <f t="shared" si="1"/>
        <v/>
      </c>
      <c r="I24" s="13" t="str">
        <f t="shared" si="5"/>
        <v>一般会計</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15">
      <c r="A27" s="13" t="str">
        <f>IF(D23="", "-", D23)</f>
        <v>海洋政策</v>
      </c>
      <c r="B27" s="13"/>
      <c r="F27" s="18" t="s">
        <v>126</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15">
      <c r="A38" s="13"/>
      <c r="B38" s="13"/>
      <c r="F38" s="13"/>
      <c r="G38" s="19"/>
      <c r="K38" s="13"/>
      <c r="L38" s="13"/>
      <c r="O38" s="13"/>
      <c r="P38" s="13"/>
      <c r="Q38" s="19"/>
      <c r="T38" s="13"/>
      <c r="Y38" s="32" t="s">
        <v>319</v>
      </c>
      <c r="Z38" s="32" t="s">
        <v>447</v>
      </c>
      <c r="AF38" s="30"/>
      <c r="AK38" s="42" t="str">
        <f t="shared" si="7"/>
        <v>k</v>
      </c>
    </row>
    <row r="39" spans="1:37" x14ac:dyDescent="0.15">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15">
      <c r="A40" s="13"/>
      <c r="B40" s="13"/>
      <c r="F40" s="13"/>
      <c r="G40" s="19"/>
      <c r="K40" s="13"/>
      <c r="L40" s="13"/>
      <c r="O40" s="13"/>
      <c r="P40" s="13"/>
      <c r="Q40" s="19"/>
      <c r="T40" s="13"/>
      <c r="U40" s="32"/>
      <c r="Y40" s="32" t="s">
        <v>321</v>
      </c>
      <c r="Z40" s="32" t="s">
        <v>449</v>
      </c>
      <c r="AF40" s="30"/>
      <c r="AK40" s="42" t="str">
        <f t="shared" si="7"/>
        <v>m</v>
      </c>
    </row>
    <row r="41" spans="1:37" x14ac:dyDescent="0.15">
      <c r="A41" s="13"/>
      <c r="B41" s="13"/>
      <c r="F41" s="13"/>
      <c r="G41" s="19"/>
      <c r="K41" s="13"/>
      <c r="L41" s="13"/>
      <c r="O41" s="13"/>
      <c r="P41" s="13"/>
      <c r="Q41" s="19"/>
      <c r="T41" s="13"/>
      <c r="U41" s="32" t="s">
        <v>261</v>
      </c>
      <c r="Y41" s="32" t="s">
        <v>322</v>
      </c>
      <c r="Z41" s="32" t="s">
        <v>450</v>
      </c>
      <c r="AF41" s="30"/>
      <c r="AK41" s="42" t="str">
        <f t="shared" si="7"/>
        <v>n</v>
      </c>
    </row>
    <row r="42" spans="1:37" x14ac:dyDescent="0.15">
      <c r="A42" s="13"/>
      <c r="B42" s="13"/>
      <c r="F42" s="13"/>
      <c r="G42" s="19"/>
      <c r="K42" s="13"/>
      <c r="L42" s="13"/>
      <c r="O42" s="13"/>
      <c r="P42" s="13"/>
      <c r="Q42" s="19"/>
      <c r="T42" s="13"/>
      <c r="U42" s="32" t="s">
        <v>271</v>
      </c>
      <c r="Y42" s="32" t="s">
        <v>323</v>
      </c>
      <c r="Z42" s="32" t="s">
        <v>451</v>
      </c>
      <c r="AF42" s="30"/>
      <c r="AK42" s="42" t="str">
        <f t="shared" si="7"/>
        <v>o</v>
      </c>
    </row>
    <row r="43" spans="1:37" x14ac:dyDescent="0.15">
      <c r="A43" s="13"/>
      <c r="B43" s="13"/>
      <c r="F43" s="13"/>
      <c r="G43" s="19"/>
      <c r="K43" s="13"/>
      <c r="L43" s="13"/>
      <c r="O43" s="13"/>
      <c r="P43" s="13"/>
      <c r="Q43" s="19"/>
      <c r="T43" s="13"/>
      <c r="Y43" s="32" t="s">
        <v>324</v>
      </c>
      <c r="Z43" s="32" t="s">
        <v>452</v>
      </c>
      <c r="AF43" s="30"/>
      <c r="AK43" s="42" t="str">
        <f t="shared" si="7"/>
        <v>p</v>
      </c>
    </row>
    <row r="44" spans="1:37" x14ac:dyDescent="0.15">
      <c r="A44" s="13"/>
      <c r="B44" s="13"/>
      <c r="F44" s="13"/>
      <c r="G44" s="19"/>
      <c r="K44" s="13"/>
      <c r="L44" s="13"/>
      <c r="O44" s="13"/>
      <c r="P44" s="13"/>
      <c r="Q44" s="19"/>
      <c r="T44" s="13"/>
      <c r="Y44" s="32" t="s">
        <v>325</v>
      </c>
      <c r="Z44" s="32" t="s">
        <v>453</v>
      </c>
      <c r="AF44" s="30"/>
      <c r="AK44" s="42" t="str">
        <f t="shared" si="7"/>
        <v>q</v>
      </c>
    </row>
    <row r="45" spans="1:37" x14ac:dyDescent="0.15">
      <c r="A45" s="13"/>
      <c r="B45" s="13"/>
      <c r="F45" s="13"/>
      <c r="G45" s="19"/>
      <c r="K45" s="13"/>
      <c r="L45" s="13"/>
      <c r="O45" s="13"/>
      <c r="P45" s="13"/>
      <c r="Q45" s="19"/>
      <c r="T45" s="13"/>
      <c r="U45" s="29" t="s">
        <v>160</v>
      </c>
      <c r="Y45" s="32" t="s">
        <v>326</v>
      </c>
      <c r="Z45" s="32" t="s">
        <v>454</v>
      </c>
      <c r="AF45" s="30"/>
      <c r="AK45" s="42" t="str">
        <f t="shared" si="7"/>
        <v>r</v>
      </c>
    </row>
    <row r="46" spans="1:37" x14ac:dyDescent="0.15">
      <c r="A46" s="13"/>
      <c r="B46" s="13"/>
      <c r="F46" s="13"/>
      <c r="G46" s="19"/>
      <c r="K46" s="13"/>
      <c r="L46" s="13"/>
      <c r="O46" s="13"/>
      <c r="P46" s="13"/>
      <c r="Q46" s="19"/>
      <c r="T46" s="13"/>
      <c r="U46" s="78" t="s">
        <v>595</v>
      </c>
      <c r="Y46" s="32" t="s">
        <v>327</v>
      </c>
      <c r="Z46" s="32" t="s">
        <v>455</v>
      </c>
      <c r="AF46" s="30"/>
      <c r="AK46" s="42" t="str">
        <f t="shared" si="7"/>
        <v>s</v>
      </c>
    </row>
    <row r="47" spans="1:37" x14ac:dyDescent="0.15">
      <c r="A47" s="13"/>
      <c r="B47" s="13"/>
      <c r="F47" s="13"/>
      <c r="G47" s="19"/>
      <c r="K47" s="13"/>
      <c r="L47" s="13"/>
      <c r="O47" s="13"/>
      <c r="P47" s="13"/>
      <c r="Q47" s="19"/>
      <c r="T47" s="13"/>
      <c r="Y47" s="32" t="s">
        <v>328</v>
      </c>
      <c r="Z47" s="32" t="s">
        <v>456</v>
      </c>
      <c r="AF47" s="30"/>
      <c r="AK47" s="42" t="str">
        <f t="shared" si="7"/>
        <v>t</v>
      </c>
    </row>
    <row r="48" spans="1:37" x14ac:dyDescent="0.15">
      <c r="A48" s="13"/>
      <c r="B48" s="13"/>
      <c r="F48" s="13"/>
      <c r="G48" s="19"/>
      <c r="K48" s="13"/>
      <c r="L48" s="13"/>
      <c r="O48" s="13"/>
      <c r="P48" s="13"/>
      <c r="Q48" s="19"/>
      <c r="T48" s="13"/>
      <c r="U48" s="78">
        <v>2021</v>
      </c>
      <c r="Y48" s="32" t="s">
        <v>329</v>
      </c>
      <c r="Z48" s="32" t="s">
        <v>457</v>
      </c>
      <c r="AF48" s="30"/>
      <c r="AK48" s="42" t="str">
        <f t="shared" si="7"/>
        <v>u</v>
      </c>
    </row>
    <row r="49" spans="1:37" x14ac:dyDescent="0.15">
      <c r="A49" s="13"/>
      <c r="B49" s="13"/>
      <c r="F49" s="13"/>
      <c r="G49" s="19"/>
      <c r="K49" s="13"/>
      <c r="L49" s="13"/>
      <c r="O49" s="13"/>
      <c r="P49" s="13"/>
      <c r="Q49" s="19"/>
      <c r="T49" s="13"/>
      <c r="U49" s="78">
        <v>2022</v>
      </c>
      <c r="Y49" s="32" t="s">
        <v>330</v>
      </c>
      <c r="Z49" s="32" t="s">
        <v>458</v>
      </c>
      <c r="AF49" s="30"/>
      <c r="AK49" s="42" t="str">
        <f t="shared" si="7"/>
        <v>v</v>
      </c>
    </row>
    <row r="50" spans="1:37" x14ac:dyDescent="0.15">
      <c r="A50" s="13"/>
      <c r="B50" s="13"/>
      <c r="F50" s="13"/>
      <c r="G50" s="19"/>
      <c r="K50" s="13"/>
      <c r="L50" s="13"/>
      <c r="O50" s="13"/>
      <c r="P50" s="13"/>
      <c r="Q50" s="19"/>
      <c r="T50" s="13"/>
      <c r="U50" s="78">
        <v>2023</v>
      </c>
      <c r="Y50" s="32" t="s">
        <v>331</v>
      </c>
      <c r="Z50" s="32" t="s">
        <v>459</v>
      </c>
      <c r="AF50" s="30"/>
    </row>
    <row r="51" spans="1:37" x14ac:dyDescent="0.15">
      <c r="A51" s="13"/>
      <c r="B51" s="13"/>
      <c r="F51" s="13"/>
      <c r="G51" s="19"/>
      <c r="K51" s="13"/>
      <c r="L51" s="13"/>
      <c r="O51" s="13"/>
      <c r="P51" s="13"/>
      <c r="Q51" s="19"/>
      <c r="T51" s="13"/>
      <c r="U51" s="78">
        <v>2024</v>
      </c>
      <c r="Y51" s="32" t="s">
        <v>332</v>
      </c>
      <c r="Z51" s="32" t="s">
        <v>460</v>
      </c>
      <c r="AF51" s="30"/>
    </row>
    <row r="52" spans="1:37" x14ac:dyDescent="0.15">
      <c r="A52" s="13"/>
      <c r="B52" s="13"/>
      <c r="F52" s="13"/>
      <c r="G52" s="19"/>
      <c r="K52" s="13"/>
      <c r="L52" s="13"/>
      <c r="O52" s="13"/>
      <c r="P52" s="13"/>
      <c r="Q52" s="19"/>
      <c r="T52" s="13"/>
      <c r="U52" s="78">
        <v>2025</v>
      </c>
      <c r="Y52" s="32" t="s">
        <v>333</v>
      </c>
      <c r="Z52" s="32" t="s">
        <v>461</v>
      </c>
      <c r="AF52" s="30"/>
    </row>
    <row r="53" spans="1:37" x14ac:dyDescent="0.15">
      <c r="A53" s="13"/>
      <c r="B53" s="13"/>
      <c r="F53" s="13"/>
      <c r="G53" s="19"/>
      <c r="K53" s="13"/>
      <c r="L53" s="13"/>
      <c r="O53" s="13"/>
      <c r="P53" s="13"/>
      <c r="Q53" s="19"/>
      <c r="T53" s="13"/>
      <c r="U53" s="78">
        <v>2026</v>
      </c>
      <c r="Y53" s="32" t="s">
        <v>334</v>
      </c>
      <c r="Z53" s="32" t="s">
        <v>462</v>
      </c>
      <c r="AF53" s="30"/>
    </row>
    <row r="54" spans="1:37" x14ac:dyDescent="0.15">
      <c r="A54" s="13"/>
      <c r="B54" s="13"/>
      <c r="F54" s="13"/>
      <c r="G54" s="19"/>
      <c r="K54" s="13"/>
      <c r="L54" s="13"/>
      <c r="O54" s="13"/>
      <c r="P54" s="20"/>
      <c r="Q54" s="19"/>
      <c r="T54" s="13"/>
      <c r="Y54" s="32" t="s">
        <v>335</v>
      </c>
      <c r="Z54" s="32" t="s">
        <v>463</v>
      </c>
      <c r="AF54" s="30"/>
    </row>
    <row r="55" spans="1:37" x14ac:dyDescent="0.15">
      <c r="A55" s="13"/>
      <c r="B55" s="13"/>
      <c r="F55" s="13"/>
      <c r="G55" s="19"/>
      <c r="K55" s="13"/>
      <c r="L55" s="13"/>
      <c r="O55" s="13"/>
      <c r="P55" s="13"/>
      <c r="Q55" s="19"/>
      <c r="T55" s="13"/>
      <c r="Y55" s="32" t="s">
        <v>336</v>
      </c>
      <c r="Z55" s="32" t="s">
        <v>464</v>
      </c>
      <c r="AF55" s="30"/>
    </row>
    <row r="56" spans="1:37" x14ac:dyDescent="0.15">
      <c r="A56" s="13"/>
      <c r="B56" s="13"/>
      <c r="F56" s="13"/>
      <c r="G56" s="19"/>
      <c r="K56" s="13"/>
      <c r="L56" s="13"/>
      <c r="O56" s="13"/>
      <c r="P56" s="13"/>
      <c r="Q56" s="19"/>
      <c r="T56" s="13"/>
      <c r="U56" s="78">
        <v>20</v>
      </c>
      <c r="Y56" s="32" t="s">
        <v>337</v>
      </c>
      <c r="Z56" s="32" t="s">
        <v>465</v>
      </c>
      <c r="AF56" s="30"/>
    </row>
    <row r="57" spans="1:37" x14ac:dyDescent="0.15">
      <c r="A57" s="13"/>
      <c r="B57" s="13"/>
      <c r="F57" s="13"/>
      <c r="G57" s="19"/>
      <c r="K57" s="13"/>
      <c r="L57" s="13"/>
      <c r="O57" s="13"/>
      <c r="P57" s="13"/>
      <c r="Q57" s="19"/>
      <c r="T57" s="13"/>
      <c r="U57" s="32" t="s">
        <v>535</v>
      </c>
      <c r="Y57" s="32" t="s">
        <v>338</v>
      </c>
      <c r="Z57" s="32" t="s">
        <v>466</v>
      </c>
      <c r="AF57" s="30"/>
    </row>
    <row r="58" spans="1:37" x14ac:dyDescent="0.15">
      <c r="A58" s="13"/>
      <c r="B58" s="13"/>
      <c r="F58" s="13"/>
      <c r="G58" s="19"/>
      <c r="K58" s="13"/>
      <c r="L58" s="13"/>
      <c r="O58" s="13"/>
      <c r="P58" s="13"/>
      <c r="Q58" s="19"/>
      <c r="T58" s="13"/>
      <c r="U58" s="32" t="s">
        <v>536</v>
      </c>
      <c r="Y58" s="32" t="s">
        <v>339</v>
      </c>
      <c r="Z58" s="32" t="s">
        <v>467</v>
      </c>
      <c r="AF58" s="30"/>
    </row>
    <row r="59" spans="1:37" x14ac:dyDescent="0.15">
      <c r="A59" s="13"/>
      <c r="B59" s="13"/>
      <c r="F59" s="13"/>
      <c r="G59" s="19"/>
      <c r="K59" s="13"/>
      <c r="L59" s="13"/>
      <c r="O59" s="13"/>
      <c r="P59" s="13"/>
      <c r="Q59" s="19"/>
      <c r="T59" s="13"/>
      <c r="Y59" s="32" t="s">
        <v>340</v>
      </c>
      <c r="Z59" s="32" t="s">
        <v>468</v>
      </c>
      <c r="AF59" s="30"/>
    </row>
    <row r="60" spans="1:37" x14ac:dyDescent="0.15">
      <c r="A60" s="13"/>
      <c r="B60" s="13"/>
      <c r="F60" s="13"/>
      <c r="G60" s="19"/>
      <c r="K60" s="13"/>
      <c r="L60" s="13"/>
      <c r="O60" s="13"/>
      <c r="P60" s="13"/>
      <c r="Q60" s="19"/>
      <c r="T60" s="13"/>
      <c r="Y60" s="32" t="s">
        <v>341</v>
      </c>
      <c r="Z60" s="32" t="s">
        <v>469</v>
      </c>
      <c r="AF60" s="30"/>
    </row>
    <row r="61" spans="1:37" x14ac:dyDescent="0.15">
      <c r="A61" s="13"/>
      <c r="B61" s="13"/>
      <c r="F61" s="13"/>
      <c r="G61" s="19"/>
      <c r="K61" s="13"/>
      <c r="L61" s="13"/>
      <c r="O61" s="13"/>
      <c r="P61" s="13"/>
      <c r="Q61" s="19"/>
      <c r="T61" s="13"/>
      <c r="Y61" s="32" t="s">
        <v>342</v>
      </c>
      <c r="Z61" s="32" t="s">
        <v>470</v>
      </c>
      <c r="AF61" s="30"/>
    </row>
    <row r="62" spans="1:37" x14ac:dyDescent="0.15">
      <c r="A62" s="13"/>
      <c r="B62" s="13"/>
      <c r="F62" s="13"/>
      <c r="G62" s="19"/>
      <c r="K62" s="13"/>
      <c r="L62" s="13"/>
      <c r="O62" s="13"/>
      <c r="P62" s="13"/>
      <c r="Q62" s="19"/>
      <c r="T62" s="13"/>
      <c r="Y62" s="32" t="s">
        <v>343</v>
      </c>
      <c r="Z62" s="32" t="s">
        <v>471</v>
      </c>
      <c r="AF62" s="30"/>
    </row>
    <row r="63" spans="1:37" x14ac:dyDescent="0.15">
      <c r="A63" s="13"/>
      <c r="B63" s="13"/>
      <c r="F63" s="13"/>
      <c r="G63" s="19"/>
      <c r="K63" s="13"/>
      <c r="L63" s="13"/>
      <c r="O63" s="13"/>
      <c r="P63" s="13"/>
      <c r="Q63" s="19"/>
      <c r="T63" s="13"/>
      <c r="Y63" s="32" t="s">
        <v>344</v>
      </c>
      <c r="Z63" s="32" t="s">
        <v>472</v>
      </c>
      <c r="AF63" s="30"/>
    </row>
    <row r="64" spans="1:37" x14ac:dyDescent="0.15">
      <c r="A64" s="13"/>
      <c r="B64" s="13"/>
      <c r="F64" s="13"/>
      <c r="G64" s="19"/>
      <c r="K64" s="13"/>
      <c r="L64" s="13"/>
      <c r="O64" s="13"/>
      <c r="P64" s="13"/>
      <c r="Q64" s="19"/>
      <c r="T64" s="13"/>
      <c r="Y64" s="32" t="s">
        <v>345</v>
      </c>
      <c r="Z64" s="32" t="s">
        <v>473</v>
      </c>
      <c r="AF64" s="30"/>
    </row>
    <row r="65" spans="1:32" x14ac:dyDescent="0.15">
      <c r="A65" s="13"/>
      <c r="B65" s="13"/>
      <c r="F65" s="13"/>
      <c r="G65" s="19"/>
      <c r="K65" s="13"/>
      <c r="L65" s="13"/>
      <c r="O65" s="13"/>
      <c r="P65" s="13"/>
      <c r="Q65" s="19"/>
      <c r="T65" s="13"/>
      <c r="Y65" s="32" t="s">
        <v>346</v>
      </c>
      <c r="Z65" s="32" t="s">
        <v>474</v>
      </c>
      <c r="AF65" s="30"/>
    </row>
    <row r="66" spans="1:32" x14ac:dyDescent="0.15">
      <c r="A66" s="13"/>
      <c r="B66" s="13"/>
      <c r="F66" s="13"/>
      <c r="G66" s="19"/>
      <c r="K66" s="13"/>
      <c r="L66" s="13"/>
      <c r="O66" s="13"/>
      <c r="P66" s="13"/>
      <c r="Q66" s="19"/>
      <c r="T66" s="13"/>
      <c r="Y66" s="32" t="s">
        <v>66</v>
      </c>
      <c r="Z66" s="32" t="s">
        <v>475</v>
      </c>
      <c r="AF66" s="30"/>
    </row>
    <row r="67" spans="1:32" x14ac:dyDescent="0.15">
      <c r="A67" s="13"/>
      <c r="B67" s="13"/>
      <c r="F67" s="13"/>
      <c r="G67" s="19"/>
      <c r="K67" s="13"/>
      <c r="L67" s="13"/>
      <c r="O67" s="13"/>
      <c r="P67" s="13"/>
      <c r="Q67" s="19"/>
      <c r="T67" s="13"/>
      <c r="Y67" s="32" t="s">
        <v>347</v>
      </c>
      <c r="Z67" s="32" t="s">
        <v>476</v>
      </c>
      <c r="AF67" s="30"/>
    </row>
    <row r="68" spans="1:32" x14ac:dyDescent="0.15">
      <c r="A68" s="13"/>
      <c r="B68" s="13"/>
      <c r="F68" s="13"/>
      <c r="G68" s="19"/>
      <c r="K68" s="13"/>
      <c r="L68" s="13"/>
      <c r="O68" s="13"/>
      <c r="P68" s="13"/>
      <c r="Q68" s="19"/>
      <c r="T68" s="13"/>
      <c r="Y68" s="32" t="s">
        <v>348</v>
      </c>
      <c r="Z68" s="32" t="s">
        <v>477</v>
      </c>
      <c r="AF68" s="30"/>
    </row>
    <row r="69" spans="1:32" x14ac:dyDescent="0.15">
      <c r="A69" s="13"/>
      <c r="B69" s="13"/>
      <c r="F69" s="13"/>
      <c r="G69" s="19"/>
      <c r="K69" s="13"/>
      <c r="L69" s="13"/>
      <c r="O69" s="13"/>
      <c r="P69" s="13"/>
      <c r="Q69" s="19"/>
      <c r="T69" s="13"/>
      <c r="Y69" s="32" t="s">
        <v>349</v>
      </c>
      <c r="Z69" s="32" t="s">
        <v>478</v>
      </c>
      <c r="AF69" s="30"/>
    </row>
    <row r="70" spans="1:32" x14ac:dyDescent="0.15">
      <c r="A70" s="13"/>
      <c r="B70" s="13"/>
      <c r="Y70" s="32" t="s">
        <v>350</v>
      </c>
      <c r="Z70" s="32" t="s">
        <v>479</v>
      </c>
    </row>
    <row r="71" spans="1:32" x14ac:dyDescent="0.15">
      <c r="Y71" s="32" t="s">
        <v>351</v>
      </c>
      <c r="Z71" s="32" t="s">
        <v>480</v>
      </c>
    </row>
    <row r="72" spans="1:32" x14ac:dyDescent="0.15">
      <c r="Y72" s="32" t="s">
        <v>352</v>
      </c>
      <c r="Z72" s="32" t="s">
        <v>481</v>
      </c>
    </row>
    <row r="73" spans="1:32" x14ac:dyDescent="0.15">
      <c r="Y73" s="32" t="s">
        <v>353</v>
      </c>
      <c r="Z73" s="32" t="s">
        <v>482</v>
      </c>
    </row>
    <row r="74" spans="1:32" x14ac:dyDescent="0.15">
      <c r="Y74" s="32" t="s">
        <v>354</v>
      </c>
      <c r="Z74" s="32" t="s">
        <v>483</v>
      </c>
    </row>
    <row r="75" spans="1:32" x14ac:dyDescent="0.15">
      <c r="Y75" s="32" t="s">
        <v>355</v>
      </c>
      <c r="Z75" s="32" t="s">
        <v>484</v>
      </c>
    </row>
    <row r="76" spans="1:32" x14ac:dyDescent="0.15">
      <c r="Y76" s="32" t="s">
        <v>356</v>
      </c>
      <c r="Z76" s="32" t="s">
        <v>485</v>
      </c>
    </row>
    <row r="77" spans="1:32" x14ac:dyDescent="0.15">
      <c r="Y77" s="32" t="s">
        <v>357</v>
      </c>
      <c r="Z77" s="32" t="s">
        <v>486</v>
      </c>
    </row>
    <row r="78" spans="1:32" x14ac:dyDescent="0.15">
      <c r="Y78" s="32" t="s">
        <v>358</v>
      </c>
      <c r="Z78" s="32" t="s">
        <v>487</v>
      </c>
    </row>
    <row r="79" spans="1:32" x14ac:dyDescent="0.15">
      <c r="Y79" s="32" t="s">
        <v>359</v>
      </c>
      <c r="Z79" s="32" t="s">
        <v>488</v>
      </c>
    </row>
    <row r="80" spans="1:32" x14ac:dyDescent="0.15">
      <c r="Y80" s="32" t="s">
        <v>360</v>
      </c>
      <c r="Z80" s="32" t="s">
        <v>489</v>
      </c>
    </row>
    <row r="81" spans="25:26" x14ac:dyDescent="0.15">
      <c r="Y81" s="32" t="s">
        <v>361</v>
      </c>
      <c r="Z81" s="32" t="s">
        <v>490</v>
      </c>
    </row>
    <row r="82" spans="25:26" x14ac:dyDescent="0.15">
      <c r="Y82" s="32" t="s">
        <v>362</v>
      </c>
      <c r="Z82" s="32" t="s">
        <v>491</v>
      </c>
    </row>
    <row r="83" spans="25:26" x14ac:dyDescent="0.15">
      <c r="Y83" s="32" t="s">
        <v>363</v>
      </c>
      <c r="Z83" s="32" t="s">
        <v>492</v>
      </c>
    </row>
    <row r="84" spans="25:26" x14ac:dyDescent="0.15">
      <c r="Y84" s="32" t="s">
        <v>364</v>
      </c>
      <c r="Z84" s="32" t="s">
        <v>493</v>
      </c>
    </row>
    <row r="85" spans="25:26" x14ac:dyDescent="0.15">
      <c r="Y85" s="32" t="s">
        <v>365</v>
      </c>
      <c r="Z85" s="32" t="s">
        <v>494</v>
      </c>
    </row>
    <row r="86" spans="25:26" x14ac:dyDescent="0.15">
      <c r="Y86" s="32" t="s">
        <v>366</v>
      </c>
      <c r="Z86" s="32" t="s">
        <v>495</v>
      </c>
    </row>
    <row r="87" spans="25:26" x14ac:dyDescent="0.15">
      <c r="Y87" s="32" t="s">
        <v>367</v>
      </c>
      <c r="Z87" s="32" t="s">
        <v>496</v>
      </c>
    </row>
    <row r="88" spans="25:26" x14ac:dyDescent="0.15">
      <c r="Y88" s="32" t="s">
        <v>368</v>
      </c>
      <c r="Z88" s="32" t="s">
        <v>497</v>
      </c>
    </row>
    <row r="89" spans="25:26" x14ac:dyDescent="0.15">
      <c r="Y89" s="32" t="s">
        <v>369</v>
      </c>
      <c r="Z89" s="32" t="s">
        <v>498</v>
      </c>
    </row>
    <row r="90" spans="25:26" x14ac:dyDescent="0.15">
      <c r="Y90" s="32" t="s">
        <v>370</v>
      </c>
      <c r="Z90" s="32" t="s">
        <v>499</v>
      </c>
    </row>
    <row r="91" spans="25:26" x14ac:dyDescent="0.15">
      <c r="Y91" s="32" t="s">
        <v>371</v>
      </c>
      <c r="Z91" s="32" t="s">
        <v>500</v>
      </c>
    </row>
    <row r="92" spans="25:26" x14ac:dyDescent="0.15">
      <c r="Y92" s="32" t="s">
        <v>372</v>
      </c>
      <c r="Z92" s="32" t="s">
        <v>501</v>
      </c>
    </row>
    <row r="93" spans="25:26" x14ac:dyDescent="0.15">
      <c r="Y93" s="32" t="s">
        <v>373</v>
      </c>
      <c r="Z93" s="32" t="s">
        <v>502</v>
      </c>
    </row>
    <row r="94" spans="25:26" x14ac:dyDescent="0.15">
      <c r="Y94" s="32" t="s">
        <v>374</v>
      </c>
      <c r="Z94" s="32" t="s">
        <v>503</v>
      </c>
    </row>
    <row r="95" spans="25:26" x14ac:dyDescent="0.15">
      <c r="Y95" s="32" t="s">
        <v>375</v>
      </c>
      <c r="Z95" s="32" t="s">
        <v>504</v>
      </c>
    </row>
    <row r="96" spans="25:26" x14ac:dyDescent="0.15">
      <c r="Y96" s="32" t="s">
        <v>279</v>
      </c>
      <c r="Z96" s="32" t="s">
        <v>505</v>
      </c>
    </row>
    <row r="97" spans="25:26" x14ac:dyDescent="0.15">
      <c r="Y97" s="32" t="s">
        <v>376</v>
      </c>
      <c r="Z97" s="32" t="s">
        <v>506</v>
      </c>
    </row>
    <row r="98" spans="25:26" x14ac:dyDescent="0.15">
      <c r="Y98" s="32" t="s">
        <v>377</v>
      </c>
      <c r="Z98" s="32" t="s">
        <v>507</v>
      </c>
    </row>
    <row r="99" spans="25:26" x14ac:dyDescent="0.15">
      <c r="Y99" s="32" t="s">
        <v>407</v>
      </c>
      <c r="Z99" s="32" t="s">
        <v>508</v>
      </c>
    </row>
    <row r="100" spans="25:26" x14ac:dyDescent="0.15">
      <c r="Y100" s="32" t="s">
        <v>599</v>
      </c>
      <c r="Z100" s="32" t="s">
        <v>509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2022-09-05T07:58:27Z</cp:lastPrinted>
  <dcterms:created xsi:type="dcterms:W3CDTF">2012-03-13T00:50:25Z</dcterms:created>
  <dcterms:modified xsi:type="dcterms:W3CDTF">2022-09-05T07:59:01Z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