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海上保安庁\"/>
    </mc:Choice>
  </mc:AlternateContent>
  <bookViews>
    <workbookView xWindow="0" yWindow="0" windowWidth="28800" windowHeight="1146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9" i="11" l="1"/>
  <c r="AY71" i="11" l="1"/>
  <c r="AY76" i="11" s="1"/>
  <c r="AY68" i="11"/>
  <c r="AY69" i="11" s="1"/>
  <c r="AY65" i="11"/>
  <c r="AY67" i="11" s="1"/>
  <c r="AY64" i="11"/>
  <c r="AY400" i="11"/>
  <c r="AY396" i="11"/>
  <c r="AY399" i="11" s="1"/>
  <c r="AY372" i="11"/>
  <c r="AY371" i="11"/>
  <c r="AY370" i="11"/>
  <c r="AY369" i="11"/>
  <c r="AY368" i="11"/>
  <c r="AY367" i="11"/>
  <c r="AY334" i="11"/>
  <c r="AY339" i="11" s="1"/>
  <c r="AY321" i="11"/>
  <c r="AY331" i="11" s="1"/>
  <c r="AY336" i="11" l="1"/>
  <c r="AY337" i="11"/>
  <c r="AY338" i="11"/>
  <c r="AY340" i="11"/>
  <c r="AY341" i="11"/>
  <c r="AY324" i="11"/>
  <c r="AY328" i="11"/>
  <c r="AY332" i="11"/>
  <c r="AY325" i="11"/>
  <c r="AY329" i="11"/>
  <c r="AY333" i="11"/>
  <c r="AY322" i="11"/>
  <c r="AY326" i="11"/>
  <c r="AY330" i="11"/>
  <c r="AY323" i="11"/>
  <c r="AY327" i="11"/>
  <c r="AY398" i="11"/>
  <c r="AY397" i="11"/>
  <c r="AY70"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2" i="11" s="1"/>
  <c r="AY167" i="11"/>
  <c r="AY169" i="11" s="1"/>
  <c r="AY136" i="11"/>
  <c r="AY138" i="11" s="1"/>
  <c r="AY133" i="11"/>
  <c r="AY134" i="11" s="1"/>
  <c r="AY132" i="11"/>
  <c r="AY139" i="11"/>
  <c r="AY143" i="11" s="1"/>
  <c r="AY166" i="11"/>
  <c r="AY161" i="11"/>
  <c r="AY162" i="11" s="1"/>
  <c r="AY156" i="11"/>
  <c r="AY158" i="11" s="1"/>
  <c r="AY146" i="11"/>
  <c r="AY150" i="11" s="1"/>
  <c r="AY127" i="11"/>
  <c r="AY131" i="11" s="1"/>
  <c r="AY122" i="11"/>
  <c r="AY126" i="11" s="1"/>
  <c r="AY112" i="11"/>
  <c r="AY119" i="11" s="1"/>
  <c r="AY99" i="11"/>
  <c r="AY101" i="11" s="1"/>
  <c r="AY98" i="11"/>
  <c r="AY102" i="11"/>
  <c r="AY104" i="11" s="1"/>
  <c r="AY125" i="11" l="1"/>
  <c r="AY203" i="11"/>
  <c r="AY129" i="11"/>
  <c r="AY124" i="11"/>
  <c r="AY207" i="11"/>
  <c r="AY153" i="11"/>
  <c r="AY135" i="11"/>
  <c r="AY198" i="11"/>
  <c r="AY123" i="11"/>
  <c r="AY128" i="11"/>
  <c r="AY211" i="11"/>
  <c r="AY144" i="11"/>
  <c r="AY140" i="11"/>
  <c r="AY145" i="11"/>
  <c r="AY141" i="11"/>
  <c r="AY152" i="11"/>
  <c r="AY142" i="11"/>
  <c r="AY204" i="11"/>
  <c r="AY212" i="11"/>
  <c r="AY201" i="11"/>
  <c r="AY205" i="11"/>
  <c r="AY209" i="11"/>
  <c r="AY213" i="11"/>
  <c r="AY202" i="11"/>
  <c r="AY193" i="11"/>
  <c r="AY176" i="11"/>
  <c r="AY177" i="11"/>
  <c r="AY174" i="11"/>
  <c r="AY178" i="11"/>
  <c r="AY175" i="11"/>
  <c r="AY154" i="11"/>
  <c r="AY163" i="11"/>
  <c r="AY151" i="11"/>
  <c r="AY155" i="11"/>
  <c r="AY164" i="11"/>
  <c r="AY116" i="11"/>
  <c r="AY120" i="11"/>
  <c r="AY113" i="11"/>
  <c r="AY114" i="11"/>
  <c r="AY118" i="11"/>
  <c r="AY130" i="11"/>
  <c r="AY117" i="11"/>
  <c r="AY121" i="11"/>
  <c r="AY115" i="11"/>
  <c r="AY100"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78" i="11"/>
  <c r="AY86" i="11" s="1"/>
  <c r="AY44" i="11"/>
  <c r="AY52" i="11" s="1"/>
  <c r="AY80" i="11" l="1"/>
  <c r="AY85" i="11"/>
  <c r="AY55" i="11"/>
  <c r="AY63" i="11"/>
  <c r="AY96" i="11"/>
  <c r="AY81" i="11"/>
  <c r="AY87" i="11"/>
  <c r="AY95" i="11"/>
  <c r="AY83" i="11"/>
  <c r="AY79" i="11"/>
  <c r="AY84" i="11"/>
  <c r="AY91" i="11"/>
  <c r="AY92" i="11"/>
  <c r="AY89"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<sst xmlns="http://schemas.openxmlformats.org/spreadsheetml/2006/main" count="1649" uniqueCount="814">
  <si>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</si>
  <si>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</si>
  <si>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</si>
  <si>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</si>
  <si>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</si>
  <si>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</si>
  <si>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</si>
  <si>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</si>
  <si>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</si>
  <si>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</si>
  <si>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</si>
  <si>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</si>
  <si>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</si>
  <si>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</si>
  <si>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</si>
  <si>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</si>
  <si>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</si>
  <si>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</si>
  <si>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</si>
  <si>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</si>
  <si>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</si>
  <si>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</si>
  <si>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</si>
  <si>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</si>
  <si>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</si>
  <si>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</si>
  <si>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</si>
  <si>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</si>
  <si>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</si>
  <si>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</si>
  <si>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</si>
  <si>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</si>
  <si>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</si>
  <si>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</si>
  <si>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</si>
  <si>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</si>
  <si>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</si>
  <si>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</si>
  <si>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</si>
  <si>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</si>
  <si>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</si>
  <si>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</si>
  <si>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</si>
  <si>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</si>
  <si>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</si>
  <si>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</si>
  <si>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</si>
  <si>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</si>
  <si>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</si>
  <si>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</si>
  <si>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</si>
  <si>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</si>
  <si>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</si>
  <si>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</si>
  <si>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</si>
  <si>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</si>
  <si>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</si>
  <si>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</si>
  <si>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</si>
  <si>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</si>
  <si>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</si>
  <si>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</si>
  <si>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</si>
  <si>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</si>
  <si>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</si>
  <si>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</si>
  <si>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</si>
  <si>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</si>
  <si>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</si>
  <si>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</si>
  <si>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</si>
  <si>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</si>
  <si>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</si>
  <si>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</si>
  <si>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</si>
  <si>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</si>
  <si>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</si>
  <si>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</si>
  <si>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</si>
  <si>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</si>
  <si>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</si>
  <si>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</si>
  <si>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</si>
  <si>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</si>
  <si>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</si>
  <si>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</si>
  <si>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</si>
  <si>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</si>
  <si>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</si>
  <si>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</si>
  <si>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</si>
  <si>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</si>
  <si>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</si>
  <si>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</si>
  <si>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</si>
  <si>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</si>
  <si>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</si>
  <si>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</si>
  <si>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</si>
  <si>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</si>
  <si>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</si>
  <si>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</si>
  <si>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</si>
  <si>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</si>
  <si>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</si>
  <si>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</si>
  <si>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</si>
  <si>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</si>
  <si>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</si>
  <si>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</si>
  <si>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</si>
  <si>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</si>
  <si>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</si>
  <si>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</si>
  <si>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</si>
  <si>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</si>
  <si>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</si>
  <si>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</si>
  <si>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</si>
  <si>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</si>
  <si>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</si>
  <si>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</si>
  <si>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</si>
  <si>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</si>
  <si>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</si>
  <si>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</si>
  <si>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</si>
  <si>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</si>
  <si>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</si>
  <si>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</si>
  <si>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</si>
  <si>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</si>
  <si>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</si>
  <si>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</si>
  <si>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</si>
  <si>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</si>
  <si>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</si>
  <si>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</si>
  <si>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</si>
  <si>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</si>
  <si>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</si>
  <si>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</si>
  <si>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</si>
  <si>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</si>
  <si>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</si>
  <si>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</si>
  <si>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</si>
  <si>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</si>
  <si>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</si>
  <si>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</si>
  <si>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</si>
  <si>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</si>
  <si>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</si>
  <si>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</si>
  <si>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</si>
  <si>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</si>
  <si>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</si>
  <si>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</si>
  <si>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</si>
  <si>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</si>
  <si>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</si>
  <si>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</si>
  <si>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</si>
  <si>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</si>
  <si>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</si>
  <si>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</si>
  <si>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</si>
  <si>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</si>
  <si>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</si>
  <si>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</si>
  <si>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</si>
  <si>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</si>
  <si>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</si>
  <si>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</si>
  <si>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</si>
  <si>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</si>
  <si>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</si>
  <si>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</si>
  <si>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</si>
  <si>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</si>
  <si>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</si>
  <si>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</si>
  <si>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</si>
  <si>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</si>
  <si>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</si>
  <si>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</si>
  <si>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</si>
  <si>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</si>
  <si>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</si>
  <si>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</si>
  <si>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</si>
  <si>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</si>
  <si>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</si>
  <si>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</si>
  <si>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</si>
  <si>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</si>
  <si>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</si>
  <si>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</si>
  <si>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</si>
  <si>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</si>
  <si>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</si>
  <si>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</si>
  <si>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</si>
  <si>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</si>
  <si>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</si>
  <si>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</si>
  <si>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</si>
  <si>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</si>
  <si>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</si>
  <si>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</si>
  <si>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</si>
  <si>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</si>
  <si>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</si>
  <si>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</si>
  <si>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</si>
  <si>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</si>
  <si>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</si>
  <si>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</si>
  <si>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</si>
  <si>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</si>
  <si>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</si>
  <si>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</si>
  <si>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</si>
  <si>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</si>
  <si>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</si>
  <si>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</si>
  <si>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</si>
  <si>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</si>
  <si>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</si>
  <si>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</si>
  <si>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</si>
  <si>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</si>
  <si>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</si>
  <si>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</si>
  <si>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</si>
  <si>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</si>
  <si>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</si>
  <si>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</si>
  <si>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</si>
  <si>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</si>
  <si>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</si>
  <si>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</si>
  <si>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</si>
  <si>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</si>
  <si>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</si>
  <si>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</si>
  <si>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</si>
  <si>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</si>
  <si>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</si>
  <si>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</si>
  <si>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</si>
  <si>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</si>
  <si>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</si>
  <si>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</si>
  <si>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</si>
  <si>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</si>
  <si>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</si>
  <si>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</si>
  <si>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</si>
  <si>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</si>
  <si>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</si>
  <si>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</si>
  <si>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</si>
  <si>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</si>
  <si>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</si>
  <si>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</si>
  <si>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</si>
  <si>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</si>
  <si>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</si>
  <si>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</si>
  <si>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</si>
  <si>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</si>
  <si>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</si>
  <si>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</si>
  <si>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</si>
  <si>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</si>
  <si>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</si>
  <si>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</si>
  <si>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</si>
  <si>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</si>
  <si>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</si>
  <si>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</si>
  <si>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</si>
  <si>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</si>
  <si>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</si>
  <si>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</si>
  <si>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</si>
  <si>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</si>
  <si>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</si>
  <si>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</si>
  <si>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</si>
  <si>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</si>
  <si>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</si>
  <si>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</si>
  <si>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</si>
  <si>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</si>
  <si>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</si>
  <si>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</si>
  <si>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</si>
  <si>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</si>
  <si>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</si>
  <si>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</si>
  <si>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</si>
  <si>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</si>
  <si>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</si>
  <si>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</si>
  <si>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</si>
  <si>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</si>
  <si>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</si>
  <si>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</si>
  <si>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</si>
  <si>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</si>
  <si>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</si>
  <si>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</si>
  <si>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</si>
  <si>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</si>
  <si>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</si>
  <si>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</si>
  <si>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</si>
  <si>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</si>
  <si>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</si>
  <si>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</si>
  <si>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</si>
  <si>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</si>
  <si>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</si>
  <si>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</si>
  <si>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</si>
  <si>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</si>
  <si>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</si>
  <si>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</si>
  <si>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</si>
  <si>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</si>
  <si>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</si>
  <si>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</si>
  <si>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</si>
  <si>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</si>
  <si>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</si>
  <si>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</si>
  <si>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</si>
  <si>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</si>
  <si>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</si>
  <si>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</si>
  <si>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</si>
  <si>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</si>
  <si>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</si>
  <si>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</si>
  <si>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</si>
  <si>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</si>
  <si>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</si>
  <si>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</si>
  <si>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</si>
  <si>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</si>
  <si>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</si>
  <si>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</si>
  <si>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</si>
  <si>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</si>
  <si>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</si>
  <si>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</si>
  <si>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</si>
  <si>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</si>
  <si>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</si>
  <si>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</si>
  <si>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</si>
  <si>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</si>
  <si>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</si>
  <si>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</si>
  <si>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</si>
  <si>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</si>
  <si>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</si>
  <si>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</si>
  <si>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</si>
  <si>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</si>
  <si>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</si>
  <si>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</si>
  <si>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</si>
  <si>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</si>
  <si>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</si>
  <si>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</si>
  <si>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</si>
  <si>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</si>
  <si>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</si>
  <si>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</si>
  <si>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</si>
  <si>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</si>
  <si>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</si>
  <si>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</si>
  <si>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</si>
  <si>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</si>
  <si>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</si>
  <si>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</si>
  <si>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</si>
  <si>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</si>
  <si>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</si>
  <si>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</si>
  <si>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</si>
  <si>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</si>
  <si>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</si>
  <si>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</si>
  <si>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</si>
  <si>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</si>
  <si>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</si>
  <si>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</si>
  <si>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</si>
  <si>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</si>
  <si>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</si>
  <si>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</si>
  <si>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</si>
  <si>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</si>
  <si>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</si>
  <si>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</si>
  <si>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</si>
  <si>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</si>
  <si>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</si>
  <si>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</si>
  <si>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</si>
  <si>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</si>
  <si>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</si>
  <si>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</si>
  <si>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</si>
  <si>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</si>
  <si>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</si>
  <si>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</si>
  <si>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</si>
  <si>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</si>
  <si>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</si>
  <si>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</si>
  <si>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</si>
  <si>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</si>
  <si>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</si>
  <si>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</si>
  <si>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</si>
  <si>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</si>
  <si>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</si>
  <si>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</si>
  <si>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</si>
  <si>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</si>
  <si>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</si>
  <si>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</si>
  <si>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</si>
  <si>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</si>
  <si>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</si>
  <si>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</si>
  <si>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</si>
  <si>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</si>
  <si>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</si>
  <si>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</si>
  <si>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</si>
  <si>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</si>
  <si>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</si>
  <si>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</si>
  <si>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</si>
  <si>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</si>
  <si>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</si>
  <si>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</si>
  <si>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</si>
  <si>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</si>
  <si>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</si>
  <si>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</si>
  <si>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</si>
  <si>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</si>
  <si>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</si>
  <si>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</si>
  <si>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</si>
  <si>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</si>
  <si>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</si>
  <si>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</si>
  <si>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</si>
  <si>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</si>
  <si>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</si>
  <si>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</si>
  <si>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</si>
  <si>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</si>
  <si>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</si>
  <si>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</si>
  <si>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</si>
  <si>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</si>
  <si>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</si>
  <si>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</si>
  <si>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</si>
  <si>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</si>
  <si>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</si>
  <si>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</si>
  <si>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</si>
  <si>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</si>
  <si>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</si>
  <si>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</si>
  <si>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</si>
  <si>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</si>
  <si>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</si>
  <si>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</si>
  <si>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</si>
  <si>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</si>
  <si>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</si>
  <si>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</si>
  <si>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</si>
  <si>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</si>
  <si>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</si>
  <si>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</si>
  <si>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</si>
  <si>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</si>
  <si>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</si>
  <si>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</si>
  <si>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</si>
  <si>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</si>
  <si>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</si>
  <si>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</si>
  <si>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</si>
  <si>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</si>
  <si>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</si>
  <si>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</si>
  <si>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</si>
  <si>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</si>
  <si>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</si>
  <si>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</si>
  <si>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</si>
  <si>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</si>
  <si>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</si>
  <si>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</si>
  <si>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</si>
  <si>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</si>
  <si>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</si>
  <si>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</si>
  <si>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</si>
  <si>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</si>
  <si>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</si>
  <si>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</si>
  <si>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</si>
  <si>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</si>
  <si>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</si>
  <si>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</si>
  <si>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</si>
  <si>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</si>
  <si>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</si>
  <si>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</si>
  <si>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</si>
  <si>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</si>
  <si>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</si>
  <si>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</si>
  <si>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</si>
  <si>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</si>
  <si>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</si>
  <si>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</si>
  <si>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</si>
  <si>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</si>
  <si>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</si>
  <si>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</si>
  <si>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</si>
  <si>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</si>
  <si>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</si>
  <si>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</si>
  <si>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</si>
  <si>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</si>
  <si>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</si>
  <si>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</si>
  <si>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</si>
  <si>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</si>
  <si>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</si>
  <si>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</si>
  <si>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</si>
  <si>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</si>
  <si>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</si>
  <si>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</si>
  <si>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</si>
  <si>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</si>
  <si>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</si>
  <si>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</si>
  <si>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</si>
  <si>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</si>
  <si>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</si>
  <si>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</si>
  <si>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</si>
  <si>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</si>
  <si>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</si>
  <si>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</si>
  <si>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</si>
  <si>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</si>
  <si>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</si>
  <si>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</si>
  <si>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</si>
  <si>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</si>
  <si>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</si>
  <si>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</si>
  <si>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</si>
  <si>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</si>
  <si>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</si>
  <si>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</si>
  <si>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</si>
  <si>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</si>
  <si>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</si>
  <si>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</si>
  <si>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</si>
  <si>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</si>
  <si>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</si>
  <si>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</si>
  <si>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</si>
  <si>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</si>
  <si>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</si>
  <si>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</si>
  <si>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</si>
  <si>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</si>
  <si>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</si>
  <si>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海洋情報に関する経費</t>
  </si>
  <si>
    <t>海上保安庁海洋情報部</t>
  </si>
  <si>
    <t>昭和23年度</t>
  </si>
  <si>
    <t>終了予定なし</t>
  </si>
  <si>
    <t>企画課</t>
  </si>
  <si>
    <t>海上保安庁法第5条第1項21～23号</t>
  </si>
  <si>
    <t>-</t>
  </si>
  <si>
    <t xml:space="preserve">海難に伴う人命や財産の損失、海上輸送の遮断による経済活動への影響等を鑑み、海難を未然に防止するため、水深や航路、錨地、航行の目標となる陸上の物標等について詳細に記載した安全航行のため必要不可欠な海図や、さらにこの情報を電子化し、自船の位置や進路・速力、危険な海域に接近した場合の警報等を、周囲の地形等とともに画面上にリアルタイムで表示することで、航行の安全性と効率性を高める電子海図を刊行しているほか、漂流物発見時や海難発生時の航行警報の発出を行っている。
また、海図の新刊、改版及び補正のための測量等、各種海洋情報の収集を行っている。
</t>
  </si>
  <si>
    <t>水路業務庁費</t>
  </si>
  <si>
    <t>海図の最新維持及び船舶交通の安全に必要な情報を水路通報・航行警報等により、確実に提供する。情報提供率を100％とする。</t>
  </si>
  <si>
    <t>海図の最新維持及び船舶交通の安全に必要な交通安全対策（水路通報・航行警報等）の情報提供率。
（達成度＝情報提供実績率÷目標率）</t>
  </si>
  <si>
    <t>海上保安庁調べ</t>
  </si>
  <si>
    <t>●●</t>
    <phoneticPr fontId="5"/>
  </si>
  <si>
    <t>海図の新刊、改版及び補正図の合計刊行図数
（海図は船舶の安全確保のために最新維持を行う必要がある）</t>
  </si>
  <si>
    <t>図</t>
  </si>
  <si>
    <t>Ｘ（海図刊行に係る経費）／Ｙ（海図刊行数）</t>
    <phoneticPr fontId="5"/>
  </si>
  <si>
    <t>千/図</t>
  </si>
  <si>
    <t>　　Ⅹ/Ｙ</t>
    <phoneticPr fontId="5"/>
  </si>
  <si>
    <t>151,656千円/360</t>
  </si>
  <si>
    <t>202,076千円/353</t>
  </si>
  <si>
    <t>／　</t>
    <phoneticPr fontId="5"/>
  </si>
  <si>
    <t>　　/</t>
    <phoneticPr fontId="5"/>
  </si>
  <si>
    <t>502</t>
  </si>
  <si>
    <t>553</t>
  </si>
  <si>
    <t>216</t>
  </si>
  <si>
    <t>206</t>
  </si>
  <si>
    <t>210</t>
  </si>
  <si>
    <t>221</t>
  </si>
  <si>
    <t>212</t>
  </si>
  <si>
    <t>211</t>
  </si>
  <si>
    <t>○</t>
  </si>
  <si>
    <t>課長　前野　明</t>
    <rPh sb="3" eb="5">
      <t>マエノ</t>
    </rPh>
    <rPh sb="6" eb="7">
      <t>アキラ</t>
    </rPh>
    <phoneticPr fontId="5"/>
  </si>
  <si>
    <t>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ため、海図等の刊行、航行警報の発出、各種海洋情報の提供等を行うことを目的とする。</t>
    <phoneticPr fontId="5"/>
  </si>
  <si>
    <t>一般に対して、海上の安全及び治安の確保を図るために必要な情報の提供を行う。</t>
    <rPh sb="0" eb="2">
      <t>イッパン</t>
    </rPh>
    <rPh sb="3" eb="4">
      <t>タイ</t>
    </rPh>
    <rPh sb="7" eb="9">
      <t>カイジョウ</t>
    </rPh>
    <rPh sb="10" eb="12">
      <t>アンゼン</t>
    </rPh>
    <rPh sb="12" eb="13">
      <t>オヨ</t>
    </rPh>
    <rPh sb="14" eb="16">
      <t>チアン</t>
    </rPh>
    <rPh sb="17" eb="19">
      <t>カクホ</t>
    </rPh>
    <rPh sb="20" eb="21">
      <t>ハカ</t>
    </rPh>
    <rPh sb="25" eb="27">
      <t>ヒツヨウ</t>
    </rPh>
    <rPh sb="28" eb="30">
      <t>ジョウホウ</t>
    </rPh>
    <rPh sb="31" eb="33">
      <t>テイキョウ</t>
    </rPh>
    <rPh sb="34" eb="35">
      <t>オコナ</t>
    </rPh>
    <phoneticPr fontId="5"/>
  </si>
  <si>
    <t>航海の安全確保のため、海図等による情報提供を行う。</t>
    <rPh sb="0" eb="2">
      <t>コウカイ</t>
    </rPh>
    <rPh sb="3" eb="7">
      <t>アンゼンカクホ</t>
    </rPh>
    <rPh sb="11" eb="13">
      <t>カイズ</t>
    </rPh>
    <rPh sb="13" eb="14">
      <t>トウ</t>
    </rPh>
    <rPh sb="17" eb="21">
      <t>ジョウホウテイキョウ</t>
    </rPh>
    <rPh sb="22" eb="23">
      <t>オコナ</t>
    </rPh>
    <phoneticPr fontId="5"/>
  </si>
  <si>
    <t>313,786千円／279</t>
    <rPh sb="7" eb="9">
      <t>センエン</t>
    </rPh>
    <phoneticPr fontId="5"/>
  </si>
  <si>
    <t>174,180千円／331</t>
    <rPh sb="7" eb="9">
      <t>センエン</t>
    </rPh>
    <phoneticPr fontId="5"/>
  </si>
  <si>
    <t>-</t>
    <phoneticPr fontId="5"/>
  </si>
  <si>
    <t>-</t>
    <phoneticPr fontId="5"/>
  </si>
  <si>
    <t>5　安全で安心できる交通の確保、治安・生活安全の確保</t>
    <rPh sb="2" eb="4">
      <t>アンゼン</t>
    </rPh>
    <rPh sb="5" eb="7">
      <t>アンシン</t>
    </rPh>
    <rPh sb="10" eb="12">
      <t>コウツウ</t>
    </rPh>
    <rPh sb="13" eb="15">
      <t>カクホ</t>
    </rPh>
    <rPh sb="16" eb="18">
      <t>チアン</t>
    </rPh>
    <rPh sb="19" eb="23">
      <t>セイカツアンゼン</t>
    </rPh>
    <rPh sb="24" eb="26">
      <t>カクホ</t>
    </rPh>
    <phoneticPr fontId="5"/>
  </si>
  <si>
    <t>18　船舶交通の安全と海上の治安を確保する</t>
    <rPh sb="3" eb="7">
      <t>センパクコウツウ</t>
    </rPh>
    <rPh sb="8" eb="10">
      <t>アンゼン</t>
    </rPh>
    <rPh sb="11" eb="13">
      <t>カイジョウ</t>
    </rPh>
    <rPh sb="14" eb="16">
      <t>チアン</t>
    </rPh>
    <rPh sb="17" eb="19">
      <t>カクホ</t>
    </rPh>
    <phoneticPr fontId="5"/>
  </si>
  <si>
    <t>海図の刊行や航行警報等の業務は、船舶交通の安全確保等に必要不可欠な事業であることから、国が実施しなければならず、かつ、優先度が高い。</t>
    <rPh sb="0" eb="2">
      <t>カイズ</t>
    </rPh>
    <rPh sb="3" eb="5">
      <t>カンコウ</t>
    </rPh>
    <rPh sb="6" eb="11">
      <t>コウコウケイホウトウ</t>
    </rPh>
    <rPh sb="12" eb="14">
      <t>ギョウム</t>
    </rPh>
    <rPh sb="16" eb="20">
      <t>センパクコウツウ</t>
    </rPh>
    <rPh sb="21" eb="26">
      <t>アンゼンカクホトウ</t>
    </rPh>
    <rPh sb="27" eb="32">
      <t>ヒツヨウフカケツ</t>
    </rPh>
    <rPh sb="33" eb="35">
      <t>ジギョウ</t>
    </rPh>
    <rPh sb="43" eb="44">
      <t>クニ</t>
    </rPh>
    <rPh sb="45" eb="47">
      <t>ジッシ</t>
    </rPh>
    <rPh sb="59" eb="62">
      <t>ユウセンド</t>
    </rPh>
    <rPh sb="63" eb="64">
      <t>タカ</t>
    </rPh>
    <phoneticPr fontId="5"/>
  </si>
  <si>
    <t>人命及び財産の保護に資するための事業であることから、国が実施する必要がある。</t>
    <rPh sb="0" eb="2">
      <t>ジンメイ</t>
    </rPh>
    <rPh sb="2" eb="3">
      <t>オヨ</t>
    </rPh>
    <rPh sb="4" eb="6">
      <t>ザイサン</t>
    </rPh>
    <rPh sb="7" eb="9">
      <t>ホゴ</t>
    </rPh>
    <rPh sb="10" eb="11">
      <t>シ</t>
    </rPh>
    <rPh sb="16" eb="18">
      <t>ジギョウ</t>
    </rPh>
    <rPh sb="26" eb="27">
      <t>クニ</t>
    </rPh>
    <rPh sb="28" eb="30">
      <t>ジッシ</t>
    </rPh>
    <rPh sb="32" eb="34">
      <t>ヒツヨウ</t>
    </rPh>
    <phoneticPr fontId="5"/>
  </si>
  <si>
    <t>会計法に則り、競争入札によるものは適切に一般競争入札を実施している。また、随意契約についても、複数社からの見積り徴取等により、競争性を確保している。
予算の執行にあたり、事業の目的、効率性等に配慮しつつ、適切なものとなるよう管理している。</t>
    <rPh sb="0" eb="3">
      <t>カイケイホウ</t>
    </rPh>
    <rPh sb="4" eb="5">
      <t>ノット</t>
    </rPh>
    <rPh sb="7" eb="11">
      <t>キョウソウニュウサツ</t>
    </rPh>
    <rPh sb="17" eb="19">
      <t>テキセツ</t>
    </rPh>
    <rPh sb="20" eb="26">
      <t>イッパンキョウソウニュウサツ</t>
    </rPh>
    <rPh sb="27" eb="29">
      <t>ジッシ</t>
    </rPh>
    <rPh sb="37" eb="41">
      <t>ズイイケイヤク</t>
    </rPh>
    <rPh sb="47" eb="50">
      <t>フクスウシャ</t>
    </rPh>
    <rPh sb="53" eb="55">
      <t>ミツモリ</t>
    </rPh>
    <rPh sb="56" eb="58">
      <t>チョウシュ</t>
    </rPh>
    <rPh sb="58" eb="59">
      <t>トウ</t>
    </rPh>
    <rPh sb="63" eb="66">
      <t>キョウソウセイ</t>
    </rPh>
    <rPh sb="67" eb="69">
      <t>カクホ</t>
    </rPh>
    <rPh sb="75" eb="77">
      <t>ヨサン</t>
    </rPh>
    <rPh sb="78" eb="80">
      <t>シッコウ</t>
    </rPh>
    <rPh sb="85" eb="87">
      <t>ジギョウ</t>
    </rPh>
    <rPh sb="88" eb="90">
      <t>モクテキ</t>
    </rPh>
    <rPh sb="91" eb="94">
      <t>コウリツセイ</t>
    </rPh>
    <rPh sb="94" eb="95">
      <t>トウ</t>
    </rPh>
    <rPh sb="96" eb="98">
      <t>ハイリョ</t>
    </rPh>
    <rPh sb="102" eb="104">
      <t>テキセツ</t>
    </rPh>
    <rPh sb="112" eb="114">
      <t>カンリ</t>
    </rPh>
    <phoneticPr fontId="5"/>
  </si>
  <si>
    <t>有</t>
  </si>
  <si>
    <t>無</t>
  </si>
  <si>
    <t>‐</t>
  </si>
  <si>
    <t>当該事業は計画的に実施されており、単位当たりのコスト等の水準は妥当である。</t>
    <rPh sb="0" eb="4">
      <t>トウガイジギョウ</t>
    </rPh>
    <rPh sb="5" eb="8">
      <t>ケイカクテキ</t>
    </rPh>
    <rPh sb="9" eb="11">
      <t>ジッシ</t>
    </rPh>
    <rPh sb="17" eb="20">
      <t>タンイア</t>
    </rPh>
    <rPh sb="26" eb="27">
      <t>トウ</t>
    </rPh>
    <rPh sb="28" eb="30">
      <t>スイジュン</t>
    </rPh>
    <rPh sb="31" eb="33">
      <t>ダトウ</t>
    </rPh>
    <phoneticPr fontId="5"/>
  </si>
  <si>
    <t>調達は法令に基づく一般競争、公募等の実施により競争性を確保し、積極的に市場調査を行うことにより、他機関との情報共有を重ねコスト削減に努めている。</t>
    <rPh sb="0" eb="2">
      <t>チョウタツ</t>
    </rPh>
    <rPh sb="3" eb="5">
      <t>ホウレイ</t>
    </rPh>
    <rPh sb="6" eb="7">
      <t>モト</t>
    </rPh>
    <rPh sb="9" eb="13">
      <t>イッパンキョウソウ</t>
    </rPh>
    <rPh sb="14" eb="16">
      <t>コウボ</t>
    </rPh>
    <rPh sb="16" eb="17">
      <t>トウ</t>
    </rPh>
    <rPh sb="18" eb="20">
      <t>ジッシ</t>
    </rPh>
    <rPh sb="23" eb="26">
      <t>キョウソウセイ</t>
    </rPh>
    <rPh sb="27" eb="29">
      <t>カクホ</t>
    </rPh>
    <rPh sb="31" eb="34">
      <t>セッキョクテキ</t>
    </rPh>
    <rPh sb="35" eb="39">
      <t>シジョウチョウサ</t>
    </rPh>
    <rPh sb="40" eb="41">
      <t>オコナ</t>
    </rPh>
    <rPh sb="48" eb="51">
      <t>タキカン</t>
    </rPh>
    <rPh sb="53" eb="57">
      <t>ジョウホウキョウユウ</t>
    </rPh>
    <rPh sb="58" eb="59">
      <t>カサ</t>
    </rPh>
    <rPh sb="63" eb="65">
      <t>サクゲン</t>
    </rPh>
    <rPh sb="66" eb="67">
      <t>ツト</t>
    </rPh>
    <phoneticPr fontId="5"/>
  </si>
  <si>
    <t>海図の刊行や航行警報等の目的で使用しており、真に必要なものに限定されている。</t>
    <rPh sb="0" eb="2">
      <t>カイズ</t>
    </rPh>
    <rPh sb="3" eb="5">
      <t>カンコウ</t>
    </rPh>
    <rPh sb="6" eb="11">
      <t>コウコウケイホウトウ</t>
    </rPh>
    <rPh sb="12" eb="14">
      <t>モクテキ</t>
    </rPh>
    <rPh sb="15" eb="17">
      <t>シヨウ</t>
    </rPh>
    <rPh sb="22" eb="23">
      <t>シン</t>
    </rPh>
    <rPh sb="24" eb="26">
      <t>ヒツヨウ</t>
    </rPh>
    <rPh sb="30" eb="32">
      <t>ゲンテイ</t>
    </rPh>
    <phoneticPr fontId="5"/>
  </si>
  <si>
    <t>機器の調達及び借入においてコスト削減に努めている。</t>
    <rPh sb="0" eb="2">
      <t>キキ</t>
    </rPh>
    <rPh sb="3" eb="5">
      <t>チョウタツ</t>
    </rPh>
    <rPh sb="5" eb="6">
      <t>オヨ</t>
    </rPh>
    <rPh sb="7" eb="9">
      <t>カリイレ</t>
    </rPh>
    <rPh sb="16" eb="18">
      <t>サクゲン</t>
    </rPh>
    <rPh sb="19" eb="20">
      <t>ツト</t>
    </rPh>
    <phoneticPr fontId="5"/>
  </si>
  <si>
    <t>当庁の収集した情報は、海図、航行警報等として速やかに船舶等に提供し活用差rている。また、情報の高度化等について常に検討しており、航海の安全性の向上に努めている。</t>
    <rPh sb="0" eb="2">
      <t>トウチョウ</t>
    </rPh>
    <rPh sb="11" eb="13">
      <t>カイズ</t>
    </rPh>
    <rPh sb="14" eb="18">
      <t>コウコウケイホウ</t>
    </rPh>
    <rPh sb="18" eb="19">
      <t>トウ</t>
    </rPh>
    <rPh sb="22" eb="23">
      <t>スミ</t>
    </rPh>
    <rPh sb="26" eb="29">
      <t>センパクトウ</t>
    </rPh>
    <rPh sb="30" eb="32">
      <t>テイキョウ</t>
    </rPh>
    <rPh sb="33" eb="36">
      <t>カツヨウサ</t>
    </rPh>
    <rPh sb="44" eb="46">
      <t>ジョウホウ</t>
    </rPh>
    <rPh sb="47" eb="50">
      <t>コウドカ</t>
    </rPh>
    <rPh sb="50" eb="51">
      <t>トウ</t>
    </rPh>
    <rPh sb="55" eb="56">
      <t>ツネ</t>
    </rPh>
    <rPh sb="57" eb="59">
      <t>ケントウ</t>
    </rPh>
    <rPh sb="64" eb="66">
      <t>コウカイ</t>
    </rPh>
    <rPh sb="67" eb="70">
      <t>アンゼンセイ</t>
    </rPh>
    <rPh sb="71" eb="73">
      <t>コウジョウ</t>
    </rPh>
    <rPh sb="74" eb="75">
      <t>ツト</t>
    </rPh>
    <phoneticPr fontId="5"/>
  </si>
  <si>
    <t>年度ごとに計画を策定し、計画的かつ効果的な事業運営を図っている。</t>
    <rPh sb="0" eb="2">
      <t>ネンド</t>
    </rPh>
    <rPh sb="5" eb="7">
      <t>ケイカク</t>
    </rPh>
    <rPh sb="8" eb="10">
      <t>サクテイ</t>
    </rPh>
    <rPh sb="12" eb="14">
      <t>ケイカク</t>
    </rPh>
    <rPh sb="14" eb="15">
      <t>テキ</t>
    </rPh>
    <rPh sb="26" eb="27">
      <t>ハカ</t>
    </rPh>
    <phoneticPr fontId="5"/>
  </si>
  <si>
    <t>当該事業は計画的に実施しており、航行船舶の安全確保に十分寄与している。</t>
    <rPh sb="0" eb="4">
      <t>トウガイジギョウ</t>
    </rPh>
    <rPh sb="5" eb="7">
      <t>ケイカク</t>
    </rPh>
    <rPh sb="7" eb="8">
      <t>テキ</t>
    </rPh>
    <rPh sb="9" eb="11">
      <t>ジッシ</t>
    </rPh>
    <rPh sb="16" eb="20">
      <t>コウコウセンパク</t>
    </rPh>
    <rPh sb="21" eb="25">
      <t>アンゼンカクホ</t>
    </rPh>
    <rPh sb="26" eb="30">
      <t>ジュウブンキヨ</t>
    </rPh>
    <phoneticPr fontId="5"/>
  </si>
  <si>
    <t>航行船舶に必要不可欠な海図や航行警報は、船舶交通の安全確保に十分寄与している。</t>
    <rPh sb="0" eb="4">
      <t>コウコウセンパク</t>
    </rPh>
    <rPh sb="5" eb="10">
      <t>ヒツヨウフカケツ</t>
    </rPh>
    <rPh sb="11" eb="13">
      <t>カイズ</t>
    </rPh>
    <rPh sb="14" eb="18">
      <t>コウコウケイホウ</t>
    </rPh>
    <rPh sb="20" eb="22">
      <t>センパク</t>
    </rPh>
    <rPh sb="22" eb="24">
      <t>コウツウ</t>
    </rPh>
    <rPh sb="25" eb="29">
      <t>アンゼンカクホ</t>
    </rPh>
    <rPh sb="30" eb="34">
      <t>ジュウブンキヨ</t>
    </rPh>
    <phoneticPr fontId="5"/>
  </si>
  <si>
    <t>　</t>
    <phoneticPr fontId="5"/>
  </si>
  <si>
    <t>今後は競争性確保のため使用内容の精査を継続するほか、予算の執行計画に基づき早期に手続を進め、納期を広く確保することで応札業者の拡大に努める。</t>
    <rPh sb="0" eb="2">
      <t>コンゴ</t>
    </rPh>
    <rPh sb="3" eb="8">
      <t>キョウソウセイカクホ</t>
    </rPh>
    <rPh sb="11" eb="15">
      <t>シヨウナイヨウ</t>
    </rPh>
    <rPh sb="16" eb="18">
      <t>セイサ</t>
    </rPh>
    <rPh sb="19" eb="21">
      <t>ケイゾク</t>
    </rPh>
    <rPh sb="26" eb="28">
      <t>ヨサン</t>
    </rPh>
    <rPh sb="29" eb="33">
      <t>シッコウケイカク</t>
    </rPh>
    <rPh sb="34" eb="35">
      <t>モト</t>
    </rPh>
    <rPh sb="37" eb="39">
      <t>ソウキ</t>
    </rPh>
    <rPh sb="40" eb="42">
      <t>テツヅキ</t>
    </rPh>
    <rPh sb="43" eb="44">
      <t>スス</t>
    </rPh>
    <rPh sb="46" eb="48">
      <t>ノウキ</t>
    </rPh>
    <rPh sb="49" eb="50">
      <t>ヒロ</t>
    </rPh>
    <rPh sb="51" eb="53">
      <t>カクホ</t>
    </rPh>
    <rPh sb="58" eb="60">
      <t>オウサツ</t>
    </rPh>
    <rPh sb="60" eb="62">
      <t>ギョウシャ</t>
    </rPh>
    <rPh sb="63" eb="65">
      <t>カクダイ</t>
    </rPh>
    <rPh sb="66" eb="67">
      <t>ツト</t>
    </rPh>
    <phoneticPr fontId="5"/>
  </si>
  <si>
    <t>国交</t>
  </si>
  <si>
    <t>インマルサットＥＧＣ回線接続装置保守</t>
    <phoneticPr fontId="5"/>
  </si>
  <si>
    <t>株式会社マルミヤ</t>
    <phoneticPr fontId="5"/>
  </si>
  <si>
    <t>小型電子計算機２６台ほか４点買入</t>
    <phoneticPr fontId="5"/>
  </si>
  <si>
    <t>日本総合システム株式会社</t>
    <phoneticPr fontId="5"/>
  </si>
  <si>
    <t>ＮＥＣキャピタルソリューション株式会社</t>
    <phoneticPr fontId="5"/>
  </si>
  <si>
    <t>海洋電子株式会社</t>
    <phoneticPr fontId="5"/>
  </si>
  <si>
    <t>海底音響基準局１２台買入</t>
    <phoneticPr fontId="5"/>
  </si>
  <si>
    <t>日本エヌ・ユー・エス株式会社</t>
    <phoneticPr fontId="5"/>
  </si>
  <si>
    <t>紙海図編集ソフトウェア３個買入及び導入作業</t>
    <phoneticPr fontId="5"/>
  </si>
  <si>
    <t>内海造船株式会社</t>
    <phoneticPr fontId="5"/>
  </si>
  <si>
    <t>測量船海洋定期修理</t>
    <phoneticPr fontId="5"/>
  </si>
  <si>
    <t>シャープファイナンス株式会社</t>
    <phoneticPr fontId="5"/>
  </si>
  <si>
    <t>験潮データ転送装置5式ほか２点借入</t>
    <phoneticPr fontId="5"/>
  </si>
  <si>
    <t>株式会社ブロードバンドセキュリティ</t>
    <phoneticPr fontId="5"/>
  </si>
  <si>
    <t>株式会社ＪＥＣＣ</t>
    <phoneticPr fontId="5"/>
  </si>
  <si>
    <t>ＮＥＣキャピタルソリューション株式会社</t>
    <phoneticPr fontId="5"/>
  </si>
  <si>
    <t>海図調査装置借入保守</t>
    <phoneticPr fontId="5"/>
  </si>
  <si>
    <t>海図編集装置借入保守</t>
    <phoneticPr fontId="5"/>
  </si>
  <si>
    <t>株式会社ジョーエイ</t>
    <phoneticPr fontId="5"/>
  </si>
  <si>
    <t>勝美印刷株式会社</t>
    <phoneticPr fontId="5"/>
  </si>
  <si>
    <t>印刷製本</t>
    <phoneticPr fontId="5"/>
  </si>
  <si>
    <t>ネットワークケーブル敷設等工事</t>
    <phoneticPr fontId="5"/>
  </si>
  <si>
    <t>複合機買入</t>
    <phoneticPr fontId="5"/>
  </si>
  <si>
    <t>株式会社マルミヤ</t>
    <phoneticPr fontId="5"/>
  </si>
  <si>
    <t>掃除機ほか買入</t>
    <phoneticPr fontId="5"/>
  </si>
  <si>
    <t>飯島産業株式会社</t>
    <phoneticPr fontId="5"/>
  </si>
  <si>
    <t>燃料油比重計ほか買入</t>
    <phoneticPr fontId="5"/>
  </si>
  <si>
    <t>東京計器株式会社</t>
    <phoneticPr fontId="5"/>
  </si>
  <si>
    <t>株式会社東機システムサービス</t>
    <phoneticPr fontId="5"/>
  </si>
  <si>
    <t>データカートリッジ買入</t>
    <phoneticPr fontId="5"/>
  </si>
  <si>
    <t>動作確認装置借入保守</t>
    <phoneticPr fontId="5"/>
  </si>
  <si>
    <t>日本船舶薬品株式会社</t>
    <phoneticPr fontId="5"/>
  </si>
  <si>
    <t>アクリルパーテーションほか買入</t>
    <phoneticPr fontId="5"/>
  </si>
  <si>
    <t>-</t>
    <phoneticPr fontId="5"/>
  </si>
  <si>
    <t>国際水路機関</t>
    <rPh sb="0" eb="6">
      <t>コクサイスイロキカン</t>
    </rPh>
    <phoneticPr fontId="5"/>
  </si>
  <si>
    <t>-</t>
    <phoneticPr fontId="5"/>
  </si>
  <si>
    <t>国際水路機関分担金</t>
    <rPh sb="0" eb="9">
      <t>コクサイスイロキカンブンタンキン</t>
    </rPh>
    <phoneticPr fontId="5"/>
  </si>
  <si>
    <t>一般財団法人日本水路協会</t>
    <phoneticPr fontId="5"/>
  </si>
  <si>
    <t>水路誌買入</t>
    <rPh sb="0" eb="2">
      <t>スイロ</t>
    </rPh>
    <rPh sb="2" eb="3">
      <t>シ</t>
    </rPh>
    <rPh sb="3" eb="5">
      <t>カイイレ</t>
    </rPh>
    <phoneticPr fontId="5"/>
  </si>
  <si>
    <t>独立行政法人国立印刷局</t>
    <phoneticPr fontId="5"/>
  </si>
  <si>
    <t>官報公告料</t>
    <rPh sb="0" eb="2">
      <t>カンポウ</t>
    </rPh>
    <rPh sb="2" eb="5">
      <t>コウコクリョウ</t>
    </rPh>
    <phoneticPr fontId="5"/>
  </si>
  <si>
    <t>日本放送協会</t>
    <rPh sb="0" eb="6">
      <t>ニホンホウソウキョウカイ</t>
    </rPh>
    <phoneticPr fontId="5"/>
  </si>
  <si>
    <t>受信料</t>
    <rPh sb="0" eb="3">
      <t>ジュシンリョウ</t>
    </rPh>
    <phoneticPr fontId="5"/>
  </si>
  <si>
    <t>本庁職員</t>
    <rPh sb="0" eb="4">
      <t>ホンチョウショクイン</t>
    </rPh>
    <phoneticPr fontId="5"/>
  </si>
  <si>
    <t>本庁職員が業務に従事するための旅費等</t>
    <rPh sb="0" eb="4">
      <t>ホンチョウショクイン</t>
    </rPh>
    <rPh sb="5" eb="7">
      <t>ギョウム</t>
    </rPh>
    <rPh sb="8" eb="10">
      <t>ジュウジ</t>
    </rPh>
    <rPh sb="15" eb="18">
      <t>リョヒトウ</t>
    </rPh>
    <phoneticPr fontId="5"/>
  </si>
  <si>
    <t>株式会社パスコ</t>
    <phoneticPr fontId="5"/>
  </si>
  <si>
    <t>津波防災用測量データ整理編集</t>
    <phoneticPr fontId="5"/>
  </si>
  <si>
    <t>都市環境整美株式会社</t>
    <phoneticPr fontId="5"/>
  </si>
  <si>
    <t>海洋情報部電子計算機システムセキュリティ監視保守</t>
    <phoneticPr fontId="5"/>
  </si>
  <si>
    <t>青海合同庁舎廃液処理設備等保守</t>
    <phoneticPr fontId="5"/>
  </si>
  <si>
    <t>第三管区海上保安本部</t>
    <rPh sb="0" eb="10">
      <t>ダイサンカンクカイジョウホアンホンブ</t>
    </rPh>
    <phoneticPr fontId="5"/>
  </si>
  <si>
    <t>第一管区海上保安本部</t>
    <rPh sb="0" eb="10">
      <t>ダイイチカンクカイジョウホアンホンブ</t>
    </rPh>
    <phoneticPr fontId="5"/>
  </si>
  <si>
    <t>第五管区海上保安本部</t>
    <rPh sb="0" eb="10">
      <t>ダイゴカンクカイジョウホアンホンブ</t>
    </rPh>
    <phoneticPr fontId="5"/>
  </si>
  <si>
    <t>第六管区海上保安本部</t>
    <rPh sb="0" eb="10">
      <t>ダイロクカンクカイジョウホアンホンブ</t>
    </rPh>
    <phoneticPr fontId="5"/>
  </si>
  <si>
    <t>第七管区海上保安本部</t>
    <rPh sb="0" eb="10">
      <t>ダイナナカンクカイジョウホアンホンブ</t>
    </rPh>
    <phoneticPr fontId="5"/>
  </si>
  <si>
    <t>第九管区海上保安本部</t>
    <rPh sb="0" eb="10">
      <t>ダイキュウカンクカイジョウホアンホンブ</t>
    </rPh>
    <phoneticPr fontId="5"/>
  </si>
  <si>
    <t>管区本部等において海洋情報業務に従事するための経費等</t>
    <rPh sb="0" eb="4">
      <t>カンクホンブ</t>
    </rPh>
    <rPh sb="4" eb="5">
      <t>トウ</t>
    </rPh>
    <rPh sb="9" eb="15">
      <t>カイヨウジョウホウギョウム</t>
    </rPh>
    <rPh sb="16" eb="18">
      <t>ジュウジ</t>
    </rPh>
    <rPh sb="23" eb="25">
      <t>ケイヒ</t>
    </rPh>
    <rPh sb="25" eb="26">
      <t>トウ</t>
    </rPh>
    <phoneticPr fontId="5"/>
  </si>
  <si>
    <t>-</t>
    <phoneticPr fontId="5"/>
  </si>
  <si>
    <t>-</t>
    <phoneticPr fontId="5"/>
  </si>
  <si>
    <t>-</t>
    <phoneticPr fontId="5"/>
  </si>
  <si>
    <t>国際ビルサービス株式会社</t>
    <phoneticPr fontId="5"/>
  </si>
  <si>
    <t>電応システム株式会社</t>
    <phoneticPr fontId="5"/>
  </si>
  <si>
    <t>レーザー測距装置等保守</t>
    <phoneticPr fontId="5"/>
  </si>
  <si>
    <t>庁舎の維持管理</t>
    <phoneticPr fontId="5"/>
  </si>
  <si>
    <t>庁舎の維持管理</t>
    <phoneticPr fontId="5"/>
  </si>
  <si>
    <t>株式会社清王サービス</t>
    <phoneticPr fontId="5"/>
  </si>
  <si>
    <t>庁舎の維持管理</t>
    <phoneticPr fontId="5"/>
  </si>
  <si>
    <t>レーザー測距装置等の運用に必要な消耗品の買入</t>
    <rPh sb="10" eb="12">
      <t>ウンヨウ</t>
    </rPh>
    <rPh sb="13" eb="15">
      <t>ヒツヨウ</t>
    </rPh>
    <rPh sb="16" eb="19">
      <t>ショウモウヒン</t>
    </rPh>
    <rPh sb="20" eb="22">
      <t>カイイレ</t>
    </rPh>
    <phoneticPr fontId="5"/>
  </si>
  <si>
    <t>合同庁舎の維持管理に必要な分担金</t>
    <rPh sb="0" eb="2">
      <t>ゴウドウ</t>
    </rPh>
    <rPh sb="2" eb="4">
      <t>チョウシャ</t>
    </rPh>
    <rPh sb="5" eb="7">
      <t>イジ</t>
    </rPh>
    <rPh sb="7" eb="9">
      <t>カンリ</t>
    </rPh>
    <rPh sb="10" eb="12">
      <t>ヒツヨウ</t>
    </rPh>
    <rPh sb="13" eb="16">
      <t>ブンタンキン</t>
    </rPh>
    <phoneticPr fontId="5"/>
  </si>
  <si>
    <t>北海道クリーン・システム株式会社</t>
    <phoneticPr fontId="5"/>
  </si>
  <si>
    <t>東京美装北海道株式会社</t>
    <phoneticPr fontId="5"/>
  </si>
  <si>
    <t>北海道セキュリティ事業協同組合</t>
    <phoneticPr fontId="5"/>
  </si>
  <si>
    <t>電応システム株式会社</t>
    <phoneticPr fontId="5"/>
  </si>
  <si>
    <t>レーザー測距装置等改修</t>
    <phoneticPr fontId="5"/>
  </si>
  <si>
    <t>協和総合管理株式会社</t>
    <phoneticPr fontId="5"/>
  </si>
  <si>
    <t>ジャパンエレベーターサービス北海道株式会社</t>
    <phoneticPr fontId="5"/>
  </si>
  <si>
    <t>株式会社植竹工務店</t>
    <phoneticPr fontId="5"/>
  </si>
  <si>
    <t>庁舎の修繕</t>
    <rPh sb="0" eb="2">
      <t>チョウシャ</t>
    </rPh>
    <rPh sb="3" eb="5">
      <t>シュウゼン</t>
    </rPh>
    <phoneticPr fontId="5"/>
  </si>
  <si>
    <t>第四管区海上保安本部</t>
    <rPh sb="0" eb="1">
      <t>ダイ</t>
    </rPh>
    <rPh sb="1" eb="2">
      <t>ヨン</t>
    </rPh>
    <rPh sb="2" eb="4">
      <t>カンク</t>
    </rPh>
    <rPh sb="4" eb="6">
      <t>カイジョウ</t>
    </rPh>
    <rPh sb="6" eb="8">
      <t>ホアン</t>
    </rPh>
    <rPh sb="8" eb="10">
      <t>ホンブ</t>
    </rPh>
    <phoneticPr fontId="5"/>
  </si>
  <si>
    <t>第十管区海上保安本部</t>
    <rPh sb="0" eb="1">
      <t>ダイ</t>
    </rPh>
    <rPh sb="1" eb="2">
      <t>ジュウ</t>
    </rPh>
    <rPh sb="2" eb="4">
      <t>カンク</t>
    </rPh>
    <rPh sb="4" eb="6">
      <t>カイジョウ</t>
    </rPh>
    <rPh sb="6" eb="8">
      <t>ホアン</t>
    </rPh>
    <rPh sb="8" eb="10">
      <t>ホンブ</t>
    </rPh>
    <phoneticPr fontId="5"/>
  </si>
  <si>
    <t>第十一管区海上保安本部</t>
    <rPh sb="0" eb="1">
      <t>ダイ</t>
    </rPh>
    <rPh sb="1" eb="3">
      <t>ジュウイチ</t>
    </rPh>
    <rPh sb="3" eb="5">
      <t>カンク</t>
    </rPh>
    <rPh sb="5" eb="7">
      <t>カイジョウ</t>
    </rPh>
    <rPh sb="7" eb="9">
      <t>ホアン</t>
    </rPh>
    <rPh sb="9" eb="11">
      <t>ホンブ</t>
    </rPh>
    <phoneticPr fontId="5"/>
  </si>
  <si>
    <t>第八管区海上保安本部</t>
    <rPh sb="0" eb="1">
      <t>ダイ</t>
    </rPh>
    <rPh sb="1" eb="2">
      <t>ハチ</t>
    </rPh>
    <rPh sb="2" eb="4">
      <t>カンク</t>
    </rPh>
    <rPh sb="4" eb="6">
      <t>カイジョウ</t>
    </rPh>
    <rPh sb="6" eb="8">
      <t>ホアン</t>
    </rPh>
    <rPh sb="8" eb="10">
      <t>ホンブ</t>
    </rPh>
    <phoneticPr fontId="5"/>
  </si>
  <si>
    <t>第十一管区海上保安本部</t>
    <rPh sb="0" eb="1">
      <t>ダイ</t>
    </rPh>
    <rPh sb="1" eb="3">
      <t>ジュウイチ</t>
    </rPh>
    <rPh sb="3" eb="5">
      <t>カンク</t>
    </rPh>
    <rPh sb="5" eb="7">
      <t>カイジョウ</t>
    </rPh>
    <rPh sb="7" eb="9">
      <t>ホアン</t>
    </rPh>
    <rPh sb="9" eb="11">
      <t>ホンブ</t>
    </rPh>
    <phoneticPr fontId="5"/>
  </si>
  <si>
    <t>第十管区海上保安本部</t>
    <rPh sb="0" eb="1">
      <t>ダイ</t>
    </rPh>
    <rPh sb="1" eb="2">
      <t>ジュウ</t>
    </rPh>
    <rPh sb="2" eb="10">
      <t>カンクカイジョウホアンホンブ</t>
    </rPh>
    <phoneticPr fontId="5"/>
  </si>
  <si>
    <t>第四管区海上保安本部</t>
    <rPh sb="0" eb="1">
      <t>ダイ</t>
    </rPh>
    <rPh sb="1" eb="2">
      <t>ヨン</t>
    </rPh>
    <rPh sb="2" eb="10">
      <t>カンクカイジョウホアンホンブ</t>
    </rPh>
    <phoneticPr fontId="5"/>
  </si>
  <si>
    <t>第一管区海上保安本部</t>
    <rPh sb="0" eb="2">
      <t>ダイイチ</t>
    </rPh>
    <rPh sb="2" eb="4">
      <t>カンク</t>
    </rPh>
    <rPh sb="4" eb="6">
      <t>カイジョウ</t>
    </rPh>
    <rPh sb="6" eb="8">
      <t>ホアン</t>
    </rPh>
    <rPh sb="8" eb="10">
      <t>ホンブ</t>
    </rPh>
    <phoneticPr fontId="5"/>
  </si>
  <si>
    <t>第五管区海上保安本部</t>
    <rPh sb="0" eb="1">
      <t>ダイ</t>
    </rPh>
    <rPh sb="1" eb="2">
      <t>ゴ</t>
    </rPh>
    <rPh sb="2" eb="4">
      <t>カンク</t>
    </rPh>
    <rPh sb="4" eb="6">
      <t>カイジョウ</t>
    </rPh>
    <rPh sb="6" eb="8">
      <t>ホアン</t>
    </rPh>
    <rPh sb="8" eb="10">
      <t>ホンブ</t>
    </rPh>
    <phoneticPr fontId="5"/>
  </si>
  <si>
    <t>第二管区海上保安本部</t>
    <rPh sb="0" eb="2">
      <t>ダイニ</t>
    </rPh>
    <rPh sb="2" eb="10">
      <t>カンクカイジョウホアンホンブ</t>
    </rPh>
    <phoneticPr fontId="5"/>
  </si>
  <si>
    <t>管区本部等において海洋情報業務に従事するための旅費等</t>
    <rPh sb="0" eb="4">
      <t>カンクホンブ</t>
    </rPh>
    <rPh sb="4" eb="5">
      <t>トウ</t>
    </rPh>
    <rPh sb="9" eb="15">
      <t>カイヨウジョウホウギョウム</t>
    </rPh>
    <rPh sb="16" eb="18">
      <t>ジュウジ</t>
    </rPh>
    <rPh sb="23" eb="25">
      <t>リョヒ</t>
    </rPh>
    <rPh sb="25" eb="26">
      <t>トウ</t>
    </rPh>
    <phoneticPr fontId="5"/>
  </si>
  <si>
    <t>-</t>
    <phoneticPr fontId="5"/>
  </si>
  <si>
    <t>-</t>
    <phoneticPr fontId="5"/>
  </si>
  <si>
    <t>A</t>
  </si>
  <si>
    <t>デジタル原版管理・試刷装置借入保守及び取付調整・移行作業</t>
    <rPh sb="4" eb="6">
      <t>ゲンバン</t>
    </rPh>
    <rPh sb="6" eb="8">
      <t>カンリ</t>
    </rPh>
    <rPh sb="9" eb="10">
      <t>タメ</t>
    </rPh>
    <rPh sb="10" eb="11">
      <t>ズ</t>
    </rPh>
    <rPh sb="11" eb="13">
      <t>ソウチ</t>
    </rPh>
    <rPh sb="13" eb="15">
      <t>カリイレ</t>
    </rPh>
    <rPh sb="15" eb="17">
      <t>ホシュ</t>
    </rPh>
    <rPh sb="17" eb="18">
      <t>オヨ</t>
    </rPh>
    <rPh sb="19" eb="21">
      <t>トリツ</t>
    </rPh>
    <rPh sb="21" eb="23">
      <t>チョウセイ</t>
    </rPh>
    <rPh sb="24" eb="28">
      <t>イコウサギョウ</t>
    </rPh>
    <phoneticPr fontId="2"/>
  </si>
  <si>
    <t>ＮＥＣネクサソリューションズ株式会社</t>
  </si>
  <si>
    <t>験潮データ転送装置4式借入保守及び据付調整</t>
    <phoneticPr fontId="5"/>
  </si>
  <si>
    <t>シャープファイナンス株式会社</t>
    <rPh sb="10" eb="14">
      <t>カブシキガイシャ</t>
    </rPh>
    <phoneticPr fontId="2"/>
  </si>
  <si>
    <t>インマルサットEGC管制装置借入保守及び据付調整・移行作業</t>
    <rPh sb="10" eb="14">
      <t>カンセイソウチ</t>
    </rPh>
    <rPh sb="14" eb="16">
      <t>カリイレ</t>
    </rPh>
    <rPh sb="16" eb="18">
      <t>ホシュ</t>
    </rPh>
    <rPh sb="18" eb="19">
      <t>オヨ</t>
    </rPh>
    <rPh sb="20" eb="22">
      <t>スエツケ</t>
    </rPh>
    <rPh sb="22" eb="24">
      <t>チョウセイ</t>
    </rPh>
    <rPh sb="25" eb="29">
      <t>イコウサギョウ</t>
    </rPh>
    <phoneticPr fontId="2"/>
  </si>
  <si>
    <t>三井住友ファイナンス＆リース株式会社</t>
  </si>
  <si>
    <t>東京計器株式会社</t>
  </si>
  <si>
    <t>動作確認装置1式借入保守</t>
    <phoneticPr fontId="5"/>
  </si>
  <si>
    <t>A.ＮＥＣキャピタルソリューション株式会社</t>
    <phoneticPr fontId="5"/>
  </si>
  <si>
    <t>借料及び損料</t>
    <rPh sb="0" eb="2">
      <t>シャクリョウ</t>
    </rPh>
    <rPh sb="2" eb="3">
      <t>オヨ</t>
    </rPh>
    <rPh sb="4" eb="6">
      <t>ソンリョウ</t>
    </rPh>
    <phoneticPr fontId="5"/>
  </si>
  <si>
    <t>海洋情報部電子計算機システム借入保守及び取付調整・移行作業</t>
    <phoneticPr fontId="5"/>
  </si>
  <si>
    <t>海洋情報部電子計算機システム借入保守</t>
    <phoneticPr fontId="5"/>
  </si>
  <si>
    <t>B.株式会社ＪＥＣＣ</t>
    <phoneticPr fontId="5"/>
  </si>
  <si>
    <t>海図調査装置借入保守</t>
    <phoneticPr fontId="5"/>
  </si>
  <si>
    <t>C.国際水路機関</t>
    <rPh sb="2" eb="8">
      <t>コクサイスイロキカン</t>
    </rPh>
    <phoneticPr fontId="5"/>
  </si>
  <si>
    <t>国際水路機関分担金</t>
    <rPh sb="0" eb="9">
      <t>コクサイスイロキカンブンタンキン</t>
    </rPh>
    <phoneticPr fontId="5"/>
  </si>
  <si>
    <t>旅費</t>
    <rPh sb="0" eb="2">
      <t>リョヒ</t>
    </rPh>
    <phoneticPr fontId="5"/>
  </si>
  <si>
    <t>D.本庁職員等</t>
    <rPh sb="2" eb="6">
      <t>ホンチョウショクイン</t>
    </rPh>
    <rPh sb="6" eb="7">
      <t>トウ</t>
    </rPh>
    <phoneticPr fontId="5"/>
  </si>
  <si>
    <t>E.第三管区海上保安本部</t>
    <rPh sb="2" eb="3">
      <t>ダイ</t>
    </rPh>
    <rPh sb="3" eb="4">
      <t>サン</t>
    </rPh>
    <rPh sb="4" eb="6">
      <t>カンク</t>
    </rPh>
    <rPh sb="6" eb="8">
      <t>カイジョウ</t>
    </rPh>
    <rPh sb="8" eb="10">
      <t>ホアン</t>
    </rPh>
    <rPh sb="10" eb="12">
      <t>ホンブ</t>
    </rPh>
    <phoneticPr fontId="5"/>
  </si>
  <si>
    <t>管区本部において海洋情報業務に従事するために必要な旅費</t>
    <rPh sb="0" eb="4">
      <t>カンクホンブ</t>
    </rPh>
    <rPh sb="8" eb="10">
      <t>カイヨウ</t>
    </rPh>
    <rPh sb="10" eb="12">
      <t>ジョウホウ</t>
    </rPh>
    <rPh sb="12" eb="14">
      <t>ギョウム</t>
    </rPh>
    <rPh sb="15" eb="17">
      <t>ジュウジ</t>
    </rPh>
    <rPh sb="22" eb="24">
      <t>ヒツヨウ</t>
    </rPh>
    <rPh sb="25" eb="27">
      <t>リョヒ</t>
    </rPh>
    <phoneticPr fontId="5"/>
  </si>
  <si>
    <t>役務費</t>
    <rPh sb="0" eb="2">
      <t>エキム</t>
    </rPh>
    <rPh sb="2" eb="3">
      <t>ヒ</t>
    </rPh>
    <phoneticPr fontId="5"/>
  </si>
  <si>
    <t>消耗品費</t>
    <rPh sb="0" eb="4">
      <t>ショウモウヒンヒ</t>
    </rPh>
    <phoneticPr fontId="5"/>
  </si>
  <si>
    <t>管区本部において海洋情報業務に従事するために必要な消耗品費</t>
    <rPh sb="0" eb="4">
      <t>カンクホンブ</t>
    </rPh>
    <rPh sb="8" eb="14">
      <t>カイヨウジョウホウギョウム</t>
    </rPh>
    <rPh sb="15" eb="17">
      <t>ジュウジ</t>
    </rPh>
    <rPh sb="22" eb="24">
      <t>ヒツヨウ</t>
    </rPh>
    <rPh sb="25" eb="28">
      <t>ショウモウヒン</t>
    </rPh>
    <rPh sb="28" eb="29">
      <t>ヒ</t>
    </rPh>
    <phoneticPr fontId="5"/>
  </si>
  <si>
    <t>管区本部において海洋情報業務に必要な役務の提供を受けるための経費</t>
    <rPh sb="0" eb="4">
      <t>カンクホンブ</t>
    </rPh>
    <rPh sb="8" eb="14">
      <t>カイヨウジョウホウギョウム</t>
    </rPh>
    <rPh sb="15" eb="17">
      <t>ヒツヨウ</t>
    </rPh>
    <rPh sb="18" eb="20">
      <t>エキム</t>
    </rPh>
    <rPh sb="21" eb="23">
      <t>テイキョウ</t>
    </rPh>
    <rPh sb="24" eb="25">
      <t>ウ</t>
    </rPh>
    <rPh sb="30" eb="32">
      <t>ケイヒ</t>
    </rPh>
    <phoneticPr fontId="5"/>
  </si>
  <si>
    <t>F. 国際ビルサービス株式会社</t>
    <phoneticPr fontId="5"/>
  </si>
  <si>
    <t>役務費</t>
    <rPh sb="0" eb="3">
      <t>エキムヒ</t>
    </rPh>
    <phoneticPr fontId="5"/>
  </si>
  <si>
    <t>海洋情報業務に必要な庁舎の維持管理</t>
    <rPh sb="0" eb="2">
      <t>カイヨウ</t>
    </rPh>
    <rPh sb="2" eb="4">
      <t>ジョウホウ</t>
    </rPh>
    <rPh sb="4" eb="6">
      <t>ギョウム</t>
    </rPh>
    <rPh sb="7" eb="9">
      <t>ヒツヨウ</t>
    </rPh>
    <rPh sb="10" eb="12">
      <t>チョウシャ</t>
    </rPh>
    <rPh sb="13" eb="15">
      <t>イジ</t>
    </rPh>
    <rPh sb="15" eb="17">
      <t>カンリ</t>
    </rPh>
    <phoneticPr fontId="5"/>
  </si>
  <si>
    <t>G.北菱産業埠頭（株）</t>
    <phoneticPr fontId="5"/>
  </si>
  <si>
    <t>海洋情報業務費必要な合同庁舎の維持管理のための分担金</t>
    <rPh sb="0" eb="7">
      <t>カイヨウジョウホウギョウムヒ</t>
    </rPh>
    <rPh sb="7" eb="9">
      <t>ヒツヨウ</t>
    </rPh>
    <rPh sb="10" eb="14">
      <t>ゴウドウチョウシャ</t>
    </rPh>
    <rPh sb="15" eb="19">
      <t>イジカンリ</t>
    </rPh>
    <rPh sb="23" eb="26">
      <t>ブンタンキン</t>
    </rPh>
    <phoneticPr fontId="5"/>
  </si>
  <si>
    <t>第七管区海上保安本部</t>
    <rPh sb="0" eb="2">
      <t>ダイナナ</t>
    </rPh>
    <rPh sb="2" eb="10">
      <t>カンクカイジョウホアンホンブ</t>
    </rPh>
    <phoneticPr fontId="5"/>
  </si>
  <si>
    <t>H.第三管区海上保安本部</t>
    <rPh sb="2" eb="12">
      <t>ダイサンカンクカイジョウホアンホンブ</t>
    </rPh>
    <phoneticPr fontId="5"/>
  </si>
  <si>
    <t>管区本部において海洋情報業務に従事するために必要な旅費</t>
    <rPh sb="0" eb="4">
      <t>カンクホンブ</t>
    </rPh>
    <rPh sb="8" eb="14">
      <t>カイヨウジョウホウギョウム</t>
    </rPh>
    <rPh sb="15" eb="17">
      <t>ジュウジ</t>
    </rPh>
    <rPh sb="22" eb="24">
      <t>ヒツヨウ</t>
    </rPh>
    <rPh sb="25" eb="27">
      <t>リョヒ</t>
    </rPh>
    <phoneticPr fontId="5"/>
  </si>
  <si>
    <t>-</t>
    <phoneticPr fontId="5"/>
  </si>
  <si>
    <t>航海日当食卓料</t>
    <phoneticPr fontId="5"/>
  </si>
  <si>
    <t>職員旅費</t>
    <phoneticPr fontId="5"/>
  </si>
  <si>
    <t>国際水路機関等分担金</t>
    <phoneticPr fontId="5"/>
  </si>
  <si>
    <t>通信専用料</t>
    <rPh sb="0" eb="5">
      <t>ツウシンセンヨウリョウ</t>
    </rPh>
    <phoneticPr fontId="5"/>
  </si>
  <si>
    <t>-</t>
    <phoneticPr fontId="5"/>
  </si>
  <si>
    <t>その他</t>
    <rPh sb="2" eb="3">
      <t>タ</t>
    </rPh>
    <phoneticPr fontId="5"/>
  </si>
  <si>
    <t>キョウワセキュリオン株式会社</t>
    <rPh sb="10" eb="14">
      <t>カブシキガイシャ</t>
    </rPh>
    <phoneticPr fontId="5"/>
  </si>
  <si>
    <t>北菱産業埠頭株式会社</t>
    <rPh sb="6" eb="10">
      <t>カブシキガイシャ</t>
    </rPh>
    <phoneticPr fontId="5"/>
  </si>
  <si>
    <t>株式会社ウォッシング根室</t>
    <rPh sb="10" eb="12">
      <t>ネムロ</t>
    </rPh>
    <phoneticPr fontId="5"/>
  </si>
  <si>
    <t>-</t>
    <phoneticPr fontId="5"/>
  </si>
  <si>
    <t>機種選定を要するものについては仕様内容を精査し、可能な限り汎用性のあるものとすることで競争性を確保した。また、機器の借り入れや消耗品調達等、とりまとめ可能な調達については一括にて実施し、コスト縮減に努めた。</t>
    <rPh sb="0" eb="4">
      <t>キシュセンテイ</t>
    </rPh>
    <rPh sb="5" eb="6">
      <t>ヨウ</t>
    </rPh>
    <rPh sb="20" eb="22">
      <t>セイサ</t>
    </rPh>
    <rPh sb="24" eb="26">
      <t>カノウ</t>
    </rPh>
    <rPh sb="27" eb="28">
      <t>カギ</t>
    </rPh>
    <rPh sb="29" eb="32">
      <t>ハンヨウセイ</t>
    </rPh>
    <rPh sb="43" eb="46">
      <t>キョウソウセイ</t>
    </rPh>
    <rPh sb="47" eb="49">
      <t>カクホ</t>
    </rPh>
    <rPh sb="55" eb="57">
      <t>キキ</t>
    </rPh>
    <rPh sb="58" eb="59">
      <t>カ</t>
    </rPh>
    <rPh sb="60" eb="61">
      <t>イ</t>
    </rPh>
    <phoneticPr fontId="5"/>
  </si>
  <si>
    <t>事業計画の再検討に伴う設計・機器製造・設置作業等に不測の日数を要したため。執行状況は適切に把握・確認している。</t>
    <rPh sb="0" eb="4">
      <t>ジギョウケイカク</t>
    </rPh>
    <rPh sb="5" eb="8">
      <t>サイケントウ</t>
    </rPh>
    <rPh sb="9" eb="10">
      <t>トモナ</t>
    </rPh>
    <rPh sb="11" eb="13">
      <t>セッケイ</t>
    </rPh>
    <rPh sb="14" eb="18">
      <t>キキセイゾウ</t>
    </rPh>
    <rPh sb="19" eb="24">
      <t>セッチサギョウトウ</t>
    </rPh>
    <rPh sb="25" eb="27">
      <t>フソク</t>
    </rPh>
    <rPh sb="28" eb="30">
      <t>ニッスウ</t>
    </rPh>
    <rPh sb="31" eb="32">
      <t>ヨウ</t>
    </rPh>
    <rPh sb="37" eb="41">
      <t>シッコウジョウキョウ</t>
    </rPh>
    <rPh sb="42" eb="44">
      <t>テキセツ</t>
    </rPh>
    <rPh sb="45" eb="47">
      <t>ハアク</t>
    </rPh>
    <rPh sb="48" eb="50">
      <t>カクニン</t>
    </rPh>
    <phoneticPr fontId="5"/>
  </si>
  <si>
    <t>株式会社つくし建設</t>
    <rPh sb="0" eb="4">
      <t>カブシキガイシャ</t>
    </rPh>
    <rPh sb="7" eb="9">
      <t>ケンセツ</t>
    </rPh>
    <phoneticPr fontId="5"/>
  </si>
  <si>
    <t>フクシマガリレイ株式会社</t>
    <phoneticPr fontId="5"/>
  </si>
  <si>
    <t>冷蔵庫買入</t>
    <rPh sb="0" eb="3">
      <t>レイゾウコ</t>
    </rPh>
    <rPh sb="3" eb="5">
      <t>カイイレ</t>
    </rPh>
    <phoneticPr fontId="5"/>
  </si>
  <si>
    <t>-</t>
    <phoneticPr fontId="5"/>
  </si>
  <si>
    <t>-</t>
    <phoneticPr fontId="5"/>
  </si>
  <si>
    <t>-</t>
    <phoneticPr fontId="5"/>
  </si>
  <si>
    <t>-</t>
    <phoneticPr fontId="5"/>
  </si>
  <si>
    <t>-</t>
    <phoneticPr fontId="5"/>
  </si>
  <si>
    <t>-</t>
    <phoneticPr fontId="5"/>
  </si>
  <si>
    <t>-</t>
    <phoneticPr fontId="5"/>
  </si>
  <si>
    <t>Ｘ（海図刊行に係る経費）／Ｙ（海図刊行数）の単位当たりコストが令和3年度に倍増している理由を追記されたい。
業務を委託しつつ、本庁職員の旅費が42百万円必要な理由を追記されたい。</t>
    <rPh sb="22" eb="25">
      <t>タンイア</t>
    </rPh>
    <rPh sb="31" eb="33">
      <t>レイワ</t>
    </rPh>
    <rPh sb="34" eb="36">
      <t>ネンド</t>
    </rPh>
    <rPh sb="37" eb="39">
      <t>バイゾウ</t>
    </rPh>
    <rPh sb="43" eb="45">
      <t>リユウ</t>
    </rPh>
    <rPh sb="46" eb="48">
      <t>ツイキ</t>
    </rPh>
    <rPh sb="54" eb="56">
      <t>ギョウム</t>
    </rPh>
    <rPh sb="57" eb="59">
      <t>イタク</t>
    </rPh>
    <rPh sb="63" eb="65">
      <t>ホンチョウ</t>
    </rPh>
    <rPh sb="65" eb="67">
      <t>ショクイン</t>
    </rPh>
    <rPh sb="68" eb="70">
      <t>リョヒ</t>
    </rPh>
    <rPh sb="73" eb="76">
      <t>ヒャクマンエン</t>
    </rPh>
    <rPh sb="76" eb="78">
      <t>ヒツヨウ</t>
    </rPh>
    <rPh sb="79" eb="81">
      <t>リユウ</t>
    </rPh>
    <rPh sb="82" eb="84">
      <t>ツイキ</t>
    </rPh>
    <phoneticPr fontId="5"/>
  </si>
  <si>
    <t xml:space="preserve">引き続き、より競争性のある入札になるように、可能な限り汎用性のある仕様内容の見直しや、取りまとめ可能な調達については一括にて実施することに努め、調達コストの縮減を進めるべきである。
また、単位当たりコストが倍増した要因について事後検証するとともに、測量等に係る真に必要な経費を精査すべき。
</t>
    <rPh sb="94" eb="96">
      <t>タンイ</t>
    </rPh>
    <rPh sb="96" eb="97">
      <t>ア</t>
    </rPh>
    <rPh sb="103" eb="105">
      <t>バイゾウ</t>
    </rPh>
    <rPh sb="107" eb="109">
      <t>ヨウイン</t>
    </rPh>
    <rPh sb="113" eb="117">
      <t>ジゴケンショウ</t>
    </rPh>
    <rPh sb="124" eb="126">
      <t>ソクリョウ</t>
    </rPh>
    <rPh sb="126" eb="127">
      <t>トウ</t>
    </rPh>
    <rPh sb="128" eb="129">
      <t>カカ</t>
    </rPh>
    <rPh sb="130" eb="131">
      <t>シン</t>
    </rPh>
    <rPh sb="132" eb="134">
      <t>ヒツヨウ</t>
    </rPh>
    <rPh sb="135" eb="137">
      <t>ケイヒ</t>
    </rPh>
    <rPh sb="138" eb="140">
      <t>セイサ</t>
    </rPh>
    <phoneticPr fontId="5"/>
  </si>
  <si>
    <t>執行等改善</t>
  </si>
  <si>
    <t xml:space="preserve">海洋情報に関する業務を行うための所要の経費について要求を行った。
仕様の内容について、可能な限り汎用性のある物品の選定や納期の拡大等、調達コストの縮減に向けた見直しを行い、競争性の確保に努める。
令和3年度におけるＸ（海図刊行に係る経費）の増加は海図編集システムの更新による一時的経費によるものであり、Ｙ（海図刊行数）の減少は同システムの更新による一時的な作業中断の影響を受けたものである。
また、本庁職員は、外部委託によらず測量船を用いた測量等を実施しており、年間を通してこれらに従事する測量船乗組員の必要経費として、旅費等を確保しているものである。
</t>
    <rPh sb="0" eb="4">
      <t>カイヨウジョウホウ</t>
    </rPh>
    <rPh sb="5" eb="6">
      <t>カン</t>
    </rPh>
    <rPh sb="8" eb="10">
      <t>ギョウム</t>
    </rPh>
    <rPh sb="11" eb="12">
      <t>オコナ</t>
    </rPh>
    <rPh sb="16" eb="18">
      <t>ショヨウ</t>
    </rPh>
    <rPh sb="19" eb="21">
      <t>ケイヒ</t>
    </rPh>
    <rPh sb="25" eb="27">
      <t>ヨウキュウ</t>
    </rPh>
    <rPh sb="28" eb="29">
      <t>オコナ</t>
    </rPh>
    <rPh sb="33" eb="35">
      <t>シヨウ</t>
    </rPh>
    <rPh sb="36" eb="38">
      <t>ナイヨウ</t>
    </rPh>
    <rPh sb="43" eb="45">
      <t>カノウ</t>
    </rPh>
    <rPh sb="46" eb="47">
      <t>カギ</t>
    </rPh>
    <rPh sb="48" eb="51">
      <t>ハンヨウセイ</t>
    </rPh>
    <rPh sb="54" eb="56">
      <t>ブッピン</t>
    </rPh>
    <rPh sb="57" eb="59">
      <t>センテイ</t>
    </rPh>
    <rPh sb="60" eb="62">
      <t>ノウキ</t>
    </rPh>
    <rPh sb="63" eb="65">
      <t>カクダイ</t>
    </rPh>
    <rPh sb="65" eb="66">
      <t>トウ</t>
    </rPh>
    <rPh sb="67" eb="69">
      <t>チョウタツ</t>
    </rPh>
    <rPh sb="73" eb="75">
      <t>シュクゲン</t>
    </rPh>
    <rPh sb="76" eb="77">
      <t>ム</t>
    </rPh>
    <rPh sb="79" eb="81">
      <t>ミナオ</t>
    </rPh>
    <rPh sb="83" eb="84">
      <t>オコナ</t>
    </rPh>
    <rPh sb="86" eb="89">
      <t>キョウソウセイ</t>
    </rPh>
    <rPh sb="90" eb="92">
      <t>カクホ</t>
    </rPh>
    <rPh sb="93" eb="94">
      <t>ツト</t>
    </rPh>
    <rPh sb="121" eb="123">
      <t>ゾウカ</t>
    </rPh>
    <rPh sb="141" eb="143">
      <t>ケイヒ</t>
    </rPh>
    <rPh sb="161" eb="163">
      <t>ゲンショウ</t>
    </rPh>
    <rPh sb="187" eb="188">
      <t>ウ</t>
    </rPh>
    <rPh sb="200" eb="204">
      <t>ホンチョウショクイン</t>
    </rPh>
    <rPh sb="206" eb="210">
      <t>ガイブイタク</t>
    </rPh>
    <rPh sb="214" eb="217">
      <t>ソクリョウセン</t>
    </rPh>
    <rPh sb="218" eb="219">
      <t>モチ</t>
    </rPh>
    <rPh sb="221" eb="223">
      <t>ソクリョウ</t>
    </rPh>
    <rPh sb="223" eb="224">
      <t>トウ</t>
    </rPh>
    <rPh sb="225" eb="227">
      <t>ジッシ</t>
    </rPh>
    <rPh sb="232" eb="234">
      <t>ネンカン</t>
    </rPh>
    <rPh sb="235" eb="236">
      <t>トオ</t>
    </rPh>
    <rPh sb="246" eb="249">
      <t>ソクリョウセン</t>
    </rPh>
    <rPh sb="261" eb="263">
      <t>リョヒ</t>
    </rPh>
    <rPh sb="263" eb="264">
      <t>トウ</t>
    </rPh>
    <phoneticPr fontId="5"/>
  </si>
  <si>
    <t>重要政策推進枠：268</t>
    <rPh sb="0" eb="4">
      <t>ジュウヨウセイサク</t>
    </rPh>
    <rPh sb="4" eb="6">
      <t>スイシン</t>
    </rPh>
    <rPh sb="6" eb="7">
      <t>ワク</t>
    </rPh>
    <phoneticPr fontId="5"/>
  </si>
  <si>
    <t>-</t>
    <phoneticPr fontId="5"/>
  </si>
  <si>
    <t>https://www.mlit.go.jp/seisakutokatsu/hyouka/seisakutokatsu_hyouka_tk_000037.html</t>
    <phoneticPr fontId="5"/>
  </si>
  <si>
    <t>P33（全体版）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</si>
</sst>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114300</xdr:colOff>
      <xdr:row>269</xdr:row>
      <xdr:rowOff>139699</xdr:rowOff>
    </xdr:from>
    <xdr:to>
      <xdr:col>44</xdr:col>
      <xdr:colOff>81177</xdr:colOff>
      <xdr:row>290</xdr:row>
      <xdr:rowOff>161929</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39900" y="37757099"/>
          <a:ext cx="7282077" cy="8328030"/>
          <a:chOff x="1739900" y="39128699"/>
          <a:chExt cx="7282077" cy="8328030"/>
        </a:xfrm>
      </xdr:grpSpPr>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739900" y="39128699"/>
            <a:ext cx="7282077" cy="8328030"/>
            <a:chOff x="1779373" y="35213708"/>
            <a:chExt cx="6757346" cy="9225777"/>
          </a:xfrm>
        </xdr:grpSpPr>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bwMode="auto">
            <a:xfrm>
              <a:off x="2769302" y="36353669"/>
              <a:ext cx="1720590" cy="584232"/>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Ａ</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56</a:t>
              </a:r>
              <a:r>
                <a:rPr kumimoji="1" lang="ja-JP" altLang="en-US" sz="1100">
                  <a:latin typeface="+mj-ea"/>
                  <a:ea typeface="+mj-ea"/>
                </a:rPr>
                <a:t>者）</a:t>
              </a:r>
              <a:endParaRPr kumimoji="1" lang="en-US" altLang="ja-JP" sz="1100">
                <a:latin typeface="+mj-ea"/>
                <a:ea typeface="+mj-ea"/>
              </a:endParaRPr>
            </a:p>
            <a:p>
              <a:pPr algn="ctr"/>
              <a:r>
                <a:rPr kumimoji="1" lang="en-US" altLang="ja-JP" sz="1100">
                  <a:solidFill>
                    <a:sysClr val="windowText" lastClr="000000"/>
                  </a:solidFill>
                  <a:latin typeface="+mj-ea"/>
                  <a:ea typeface="+mj-ea"/>
                </a:rPr>
                <a:t>417</a:t>
              </a:r>
              <a:r>
                <a:rPr kumimoji="1" lang="ja-JP" altLang="en-US" sz="1100">
                  <a:latin typeface="+mj-ea"/>
                  <a:ea typeface="+mj-ea"/>
                </a:rPr>
                <a:t>百万円</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bwMode="auto">
            <a:xfrm>
              <a:off x="2769302" y="37345789"/>
              <a:ext cx="1732375" cy="596704"/>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Ｂ</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156</a:t>
              </a:r>
              <a:r>
                <a:rPr kumimoji="1" lang="ja-JP" altLang="en-US" sz="1100">
                  <a:latin typeface="+mj-ea"/>
                  <a:ea typeface="+mj-ea"/>
                </a:rPr>
                <a:t>者）</a:t>
              </a:r>
              <a:endParaRPr kumimoji="1" lang="en-US" altLang="ja-JP" sz="1100">
                <a:latin typeface="+mj-ea"/>
                <a:ea typeface="+mj-ea"/>
              </a:endParaRPr>
            </a:p>
            <a:p>
              <a:pPr algn="ctr"/>
              <a:r>
                <a:rPr kumimoji="1" lang="en-US" altLang="ja-JP" sz="1100">
                  <a:solidFill>
                    <a:sysClr val="windowText" lastClr="000000"/>
                  </a:solidFill>
                  <a:latin typeface="+mj-ea"/>
                  <a:ea typeface="+mj-ea"/>
                </a:rPr>
                <a:t>132</a:t>
              </a:r>
              <a:r>
                <a:rPr kumimoji="1" lang="ja-JP" altLang="en-US" sz="1100">
                  <a:latin typeface="+mj-ea"/>
                  <a:ea typeface="+mj-ea"/>
                </a:rPr>
                <a:t>百万円</a:t>
              </a: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bwMode="auto">
            <a:xfrm>
              <a:off x="2769302" y="39314226"/>
              <a:ext cx="1732375" cy="560139"/>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Ｄ</a:t>
              </a:r>
              <a:r>
                <a:rPr kumimoji="1" lang="ja-JP" altLang="ja-JP" sz="1100">
                  <a:solidFill>
                    <a:schemeClr val="tx1"/>
                  </a:solidFill>
                  <a:effectLst/>
                  <a:latin typeface="+mn-lt"/>
                  <a:ea typeface="+mn-ea"/>
                  <a:cs typeface="+mn-cs"/>
                </a:rPr>
                <a:t>．</a:t>
              </a:r>
              <a:r>
                <a:rPr kumimoji="1" lang="ja-JP" altLang="en-US" sz="1100">
                  <a:latin typeface="+mj-ea"/>
                  <a:ea typeface="+mj-ea"/>
                </a:rPr>
                <a:t>旅費</a:t>
              </a:r>
              <a:endParaRPr kumimoji="1" lang="en-US" altLang="ja-JP" sz="1100">
                <a:latin typeface="+mj-ea"/>
                <a:ea typeface="+mj-ea"/>
              </a:endParaRPr>
            </a:p>
            <a:p>
              <a:pPr algn="ctr"/>
              <a:r>
                <a:rPr kumimoji="1" lang="en-US" altLang="ja-JP" sz="1100">
                  <a:solidFill>
                    <a:sysClr val="windowText" lastClr="000000"/>
                  </a:solidFill>
                  <a:latin typeface="+mj-ea"/>
                  <a:ea typeface="+mj-ea"/>
                </a:rPr>
                <a:t>42</a:t>
              </a:r>
              <a:r>
                <a:rPr kumimoji="1" lang="ja-JP" altLang="en-US" sz="1100">
                  <a:latin typeface="+mj-ea"/>
                  <a:ea typeface="+mj-ea"/>
                </a:rPr>
                <a:t>百万円</a:t>
              </a:r>
            </a:p>
          </xdr:txBody>
        </xdr: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bwMode="auto">
            <a:xfrm>
              <a:off x="2779831" y="41734708"/>
              <a:ext cx="1704643" cy="626078"/>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effectLst/>
                  <a:latin typeface="+mn-lt"/>
                  <a:ea typeface="+mn-ea"/>
                  <a:cs typeface="+mn-cs"/>
                </a:rPr>
                <a:t>Ｆ</a:t>
              </a:r>
              <a:r>
                <a:rPr kumimoji="1" lang="ja-JP" altLang="ja-JP" sz="1100">
                  <a:solidFill>
                    <a:schemeClr val="tx1"/>
                  </a:solidFill>
                  <a:effectLst/>
                  <a:latin typeface="+mn-lt"/>
                  <a:ea typeface="+mn-ea"/>
                  <a:cs typeface="+mn-cs"/>
                </a:rPr>
                <a:t>．</a:t>
              </a:r>
              <a:r>
                <a:rPr kumimoji="1" lang="ja-JP" altLang="en-US" sz="1100">
                  <a:latin typeface="+mj-ea"/>
                  <a:ea typeface="+mj-ea"/>
                </a:rPr>
                <a:t>民間事業者（５者）</a:t>
              </a:r>
              <a:endParaRPr kumimoji="1" lang="en-US" altLang="ja-JP" sz="1100">
                <a:latin typeface="+mj-ea"/>
                <a:ea typeface="+mj-ea"/>
              </a:endParaRPr>
            </a:p>
            <a:p>
              <a:pPr algn="ctr"/>
              <a:r>
                <a:rPr kumimoji="1" lang="en-US" altLang="ja-JP" sz="1100">
                  <a:solidFill>
                    <a:sysClr val="windowText" lastClr="000000"/>
                  </a:solidFill>
                  <a:latin typeface="+mj-ea"/>
                  <a:ea typeface="+mj-ea"/>
                </a:rPr>
                <a:t>64</a:t>
              </a:r>
              <a:r>
                <a:rPr kumimoji="1" lang="ja-JP" altLang="en-US" sz="1100">
                  <a:latin typeface="+mj-ea"/>
                  <a:ea typeface="+mj-ea"/>
                </a:rPr>
                <a:t>百万円</a:t>
              </a:r>
            </a:p>
          </xdr:txBody>
        </xdr: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bwMode="auto">
            <a:xfrm>
              <a:off x="2778889" y="42847738"/>
              <a:ext cx="1711003" cy="555134"/>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effectLst/>
                  <a:latin typeface="+mn-lt"/>
                  <a:ea typeface="+mn-ea"/>
                  <a:cs typeface="+mn-cs"/>
                </a:rPr>
                <a:t>Ｇ</a:t>
              </a:r>
              <a:r>
                <a:rPr kumimoji="1" lang="ja-JP" altLang="ja-JP" sz="1100">
                  <a:solidFill>
                    <a:schemeClr val="tx1"/>
                  </a:solidFill>
                  <a:effectLst/>
                  <a:latin typeface="+mn-lt"/>
                  <a:ea typeface="+mn-ea"/>
                  <a:cs typeface="+mn-cs"/>
                </a:rPr>
                <a:t>．</a:t>
              </a:r>
              <a:r>
                <a:rPr kumimoji="1" lang="ja-JP" altLang="en-US" sz="1100">
                  <a:latin typeface="+mj-ea"/>
                  <a:ea typeface="+mj-ea"/>
                </a:rPr>
                <a:t>民間事業者（</a:t>
              </a:r>
              <a:r>
                <a:rPr kumimoji="1" lang="en-US" altLang="ja-JP" sz="1100">
                  <a:latin typeface="+mj-ea"/>
                  <a:ea typeface="+mj-ea"/>
                </a:rPr>
                <a:t>79</a:t>
              </a:r>
              <a:r>
                <a:rPr kumimoji="1" lang="ja-JP" altLang="en-US" sz="1100">
                  <a:latin typeface="+mj-ea"/>
                  <a:ea typeface="+mj-ea"/>
                </a:rPr>
                <a:t>者）</a:t>
              </a:r>
              <a:endParaRPr kumimoji="1" lang="en-US" altLang="ja-JP" sz="1100">
                <a:latin typeface="+mj-ea"/>
                <a:ea typeface="+mj-ea"/>
              </a:endParaRPr>
            </a:p>
            <a:p>
              <a:pPr algn="ctr"/>
              <a:r>
                <a:rPr kumimoji="1" lang="en-US" altLang="ja-JP" sz="1100">
                  <a:solidFill>
                    <a:sysClr val="windowText" lastClr="000000"/>
                  </a:solidFill>
                  <a:latin typeface="+mj-ea"/>
                  <a:ea typeface="+mj-ea"/>
                </a:rPr>
                <a:t>96</a:t>
              </a:r>
              <a:r>
                <a:rPr kumimoji="1" lang="ja-JP" altLang="en-US" sz="1100">
                  <a:latin typeface="+mj-ea"/>
                  <a:ea typeface="+mj-ea"/>
                </a:rPr>
                <a:t>百万円</a:t>
              </a:r>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bwMode="auto">
            <a:xfrm>
              <a:off x="2776508" y="43850292"/>
              <a:ext cx="1736953" cy="575087"/>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chemeClr val="tx1"/>
                  </a:solidFill>
                  <a:effectLst/>
                  <a:latin typeface="+mn-lt"/>
                  <a:ea typeface="+mn-ea"/>
                  <a:cs typeface="+mn-cs"/>
                </a:rPr>
                <a:t>Ｈ</a:t>
              </a:r>
              <a:r>
                <a:rPr kumimoji="1" lang="ja-JP" altLang="ja-JP" sz="1100">
                  <a:solidFill>
                    <a:schemeClr val="tx1"/>
                  </a:solidFill>
                  <a:effectLst/>
                  <a:latin typeface="+mn-lt"/>
                  <a:ea typeface="+mn-ea"/>
                  <a:cs typeface="+mn-cs"/>
                </a:rPr>
                <a:t>．</a:t>
              </a:r>
              <a:r>
                <a:rPr kumimoji="1" lang="ja-JP" altLang="en-US" sz="1100">
                  <a:latin typeface="+mj-ea"/>
                  <a:ea typeface="+mj-ea"/>
                </a:rPr>
                <a:t>旅費</a:t>
              </a:r>
              <a:endParaRPr kumimoji="1" lang="en-US" altLang="ja-JP" sz="1100">
                <a:latin typeface="+mj-ea"/>
                <a:ea typeface="+mj-ea"/>
              </a:endParaRPr>
            </a:p>
            <a:p>
              <a:pPr algn="ctr"/>
              <a:r>
                <a:rPr kumimoji="1" lang="en-US" altLang="ja-JP" sz="1100">
                  <a:solidFill>
                    <a:sysClr val="windowText" lastClr="000000"/>
                  </a:solidFill>
                  <a:latin typeface="+mj-ea"/>
                  <a:ea typeface="+mj-ea"/>
                </a:rPr>
                <a:t>24</a:t>
              </a:r>
              <a:r>
                <a:rPr kumimoji="1" lang="ja-JP" altLang="en-US" sz="1100">
                  <a:latin typeface="+mj-ea"/>
                  <a:ea typeface="+mj-ea"/>
                </a:rPr>
                <a:t>百万円</a:t>
              </a:r>
            </a:p>
          </xdr:txBody>
        </xdr:sp>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bwMode="auto">
            <a:xfrm>
              <a:off x="2317183" y="35915618"/>
              <a:ext cx="0" cy="4545843"/>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bwMode="auto">
            <a:xfrm>
              <a:off x="2317184" y="36625261"/>
              <a:ext cx="43220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bwMode="auto">
            <a:xfrm>
              <a:off x="2307658" y="37591755"/>
              <a:ext cx="449859"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bwMode="auto">
            <a:xfrm>
              <a:off x="2307658" y="38572407"/>
              <a:ext cx="461644"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bwMode="auto">
            <a:xfrm>
              <a:off x="2330070" y="41969612"/>
              <a:ext cx="41950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bwMode="auto">
            <a:xfrm>
              <a:off x="2341853" y="43116380"/>
              <a:ext cx="41950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00000000-0008-0000-0000-000012000000}"/>
                </a:ext>
              </a:extLst>
            </xdr:cNvPr>
            <xdr:cNvCxnSpPr/>
          </xdr:nvCxnSpPr>
          <xdr:spPr bwMode="auto">
            <a:xfrm>
              <a:off x="2330070" y="41265708"/>
              <a:ext cx="0" cy="286777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bwMode="auto">
            <a:xfrm>
              <a:off x="2337628" y="36089440"/>
              <a:ext cx="1361474" cy="279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bwMode="auto">
            <a:xfrm>
              <a:off x="2408336" y="37064674"/>
              <a:ext cx="975055" cy="2525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bwMode="auto">
            <a:xfrm>
              <a:off x="2482817" y="41444891"/>
              <a:ext cx="1326978" cy="5686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bwMode="auto">
            <a:xfrm>
              <a:off x="2482654" y="42560991"/>
              <a:ext cx="975055" cy="268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bwMode="auto">
            <a:xfrm>
              <a:off x="4816060" y="36259578"/>
              <a:ext cx="3720659" cy="1014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solidFill>
                    <a:sysClr val="windowText" lastClr="000000"/>
                  </a:solidFill>
                  <a:effectLst/>
                  <a:latin typeface="+mn-lt"/>
                  <a:ea typeface="+mn-ea"/>
                  <a:cs typeface="+mn-cs"/>
                </a:rPr>
                <a:t>海洋観測施設維持経費、</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測量データ整理編集　等</a:t>
              </a:r>
              <a:endParaRPr kumimoji="1" lang="ja-JP" altLang="en-US" sz="1100">
                <a:solidFill>
                  <a:sysClr val="windowText" lastClr="000000"/>
                </a:solidFill>
              </a:endParaRPr>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bwMode="auto">
            <a:xfrm>
              <a:off x="4820577" y="37297291"/>
              <a:ext cx="3497073" cy="8742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○当庁が発注した調達品の納入等</a:t>
              </a:r>
              <a:endParaRPr kumimoji="1" lang="en-US" altLang="ja-JP" sz="1100">
                <a:solidFill>
                  <a:sysClr val="windowText" lastClr="000000"/>
                </a:solidFill>
              </a:endParaRPr>
            </a:p>
            <a:p>
              <a:r>
                <a:rPr kumimoji="1" lang="ja-JP" altLang="en-US" sz="1100">
                  <a:solidFill>
                    <a:sysClr val="windowText" lastClr="000000"/>
                  </a:solidFill>
                </a:rPr>
                <a:t>電子海図システム管理装置借入保守、</a:t>
              </a:r>
              <a:endParaRPr kumimoji="1" lang="en-US" altLang="ja-JP" sz="1100">
                <a:solidFill>
                  <a:sysClr val="windowText" lastClr="000000"/>
                </a:solidFill>
              </a:endParaRPr>
            </a:p>
            <a:p>
              <a:r>
                <a:rPr kumimoji="1" lang="ja-JP" altLang="en-US" sz="1100">
                  <a:solidFill>
                    <a:sysClr val="windowText" lastClr="000000"/>
                  </a:solidFill>
                </a:rPr>
                <a:t>海図編集装置借入保守　等</a:t>
              </a:r>
              <a:endParaRPr kumimoji="1" lang="en-US" altLang="ja-JP" sz="1100">
                <a:solidFill>
                  <a:sysClr val="windowText" lastClr="000000"/>
                </a:solidFill>
              </a:endParaRP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bwMode="auto">
            <a:xfrm>
              <a:off x="4809373" y="39347310"/>
              <a:ext cx="3437522" cy="998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ysClr val="windowText" lastClr="000000"/>
                  </a:solidFill>
                </a:rPr>
                <a:t>○当庁職員が業務に従事するための旅費等</a:t>
              </a:r>
              <a:endParaRPr kumimoji="1" lang="en-US" altLang="ja-JP" sz="1100">
                <a:solidFill>
                  <a:sysClr val="windowText" lastClr="000000"/>
                </a:solidFill>
              </a:endParaRPr>
            </a:p>
            <a:p>
              <a:r>
                <a:rPr kumimoji="1" lang="ja-JP" altLang="en-US" sz="1100">
                  <a:solidFill>
                    <a:sysClr val="windowText" lastClr="000000"/>
                  </a:solidFill>
                </a:rPr>
                <a:t>水路測量、海象観測、海図作成のための旅費　等</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bwMode="auto">
            <a:xfrm>
              <a:off x="4822110" y="41741042"/>
              <a:ext cx="3412586" cy="7182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○当庁が発注した調達品の納入等</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観測装置買入</a:t>
              </a:r>
              <a:r>
                <a:rPr kumimoji="1" lang="ja-JP" altLang="en-US" sz="1100">
                  <a:solidFill>
                    <a:schemeClr val="tx1"/>
                  </a:solidFill>
                  <a:effectLst/>
                  <a:latin typeface="+mn-lt"/>
                  <a:ea typeface="+mn-ea"/>
                  <a:cs typeface="+mn-cs"/>
                </a:rPr>
                <a:t>、業務用事務用品買入</a:t>
              </a:r>
              <a:r>
                <a:rPr kumimoji="1" lang="ja-JP" altLang="ja-JP" sz="1100">
                  <a:solidFill>
                    <a:schemeClr val="tx1"/>
                  </a:solidFill>
                  <a:effectLst/>
                  <a:latin typeface="+mn-lt"/>
                  <a:ea typeface="+mn-ea"/>
                  <a:cs typeface="+mn-cs"/>
                </a:rPr>
                <a:t>　等</a:t>
              </a:r>
              <a:endParaRPr lang="ja-JP" altLang="ja-JP">
                <a:effectLst/>
              </a:endParaRPr>
            </a:p>
            <a:p>
              <a:endParaRPr kumimoji="1" lang="en-US" altLang="ja-JP" sz="11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bwMode="auto">
            <a:xfrm>
              <a:off x="4808058" y="42876121"/>
              <a:ext cx="3457292" cy="9447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ja-JP" sz="1100">
                  <a:solidFill>
                    <a:schemeClr val="tx1"/>
                  </a:solidFill>
                  <a:effectLst/>
                  <a:latin typeface="+mn-lt"/>
                  <a:ea typeface="+mn-ea"/>
                  <a:cs typeface="+mn-cs"/>
                </a:rPr>
                <a:t>観測装置買入</a:t>
              </a:r>
              <a:r>
                <a:rPr kumimoji="1" lang="ja-JP" altLang="en-US" sz="1100">
                  <a:solidFill>
                    <a:schemeClr val="tx1"/>
                  </a:solidFill>
                  <a:effectLst/>
                  <a:latin typeface="+mn-lt"/>
                  <a:ea typeface="+mn-ea"/>
                  <a:cs typeface="+mn-cs"/>
                </a:rPr>
                <a:t>、用船</a:t>
              </a:r>
              <a:r>
                <a:rPr kumimoji="1" lang="ja-JP" altLang="en-US" sz="1100"/>
                <a:t>　等</a:t>
              </a:r>
              <a:endParaRPr kumimoji="1" lang="en-US" altLang="ja-JP" sz="1100"/>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bwMode="auto">
            <a:xfrm>
              <a:off x="4822108" y="43880251"/>
              <a:ext cx="3654770" cy="5592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○当庁職員が業務に従事するための旅費等</a:t>
              </a:r>
              <a:endParaRPr kumimoji="1" lang="en-US" altLang="ja-JP" sz="1100"/>
            </a:p>
            <a:p>
              <a:r>
                <a:rPr kumimoji="1" lang="ja-JP" altLang="ja-JP" sz="1100">
                  <a:solidFill>
                    <a:schemeClr val="tx1"/>
                  </a:solidFill>
                  <a:effectLst/>
                  <a:latin typeface="+mn-lt"/>
                  <a:ea typeface="+mn-ea"/>
                  <a:cs typeface="+mn-cs"/>
                </a:rPr>
                <a:t>水路測量、海象観測、海図作成のための旅費</a:t>
              </a:r>
              <a:r>
                <a:rPr kumimoji="1" lang="ja-JP" altLang="en-US" sz="1100">
                  <a:solidFill>
                    <a:schemeClr val="tx1"/>
                  </a:solidFill>
                  <a:effectLst/>
                  <a:latin typeface="+mn-lt"/>
                  <a:ea typeface="+mn-ea"/>
                  <a:cs typeface="+mn-cs"/>
                </a:rPr>
                <a:t>　等</a:t>
              </a:r>
              <a:endParaRPr lang="ja-JP" altLang="ja-JP">
                <a:effectLst/>
              </a:endParaRPr>
            </a:p>
          </xdr:txBody>
        </xdr:sp>
        <xdr:sp macro="" textlink="">
          <xdr:nvSpPr>
            <xdr:cNvPr id="29" name="大かっこ 28">
              <a:extLst>
                <a:ext uri="{FF2B5EF4-FFF2-40B4-BE49-F238E27FC236}">
                  <a16:creationId xmlns:a16="http://schemas.microsoft.com/office/drawing/2014/main" id="{00000000-0008-0000-0000-00001D000000}"/>
                </a:ext>
              </a:extLst>
            </xdr:cNvPr>
            <xdr:cNvSpPr/>
          </xdr:nvSpPr>
          <xdr:spPr>
            <a:xfrm>
              <a:off x="4689068" y="36327613"/>
              <a:ext cx="3383423" cy="5762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0" name="大かっこ 29">
              <a:extLst>
                <a:ext uri="{FF2B5EF4-FFF2-40B4-BE49-F238E27FC236}">
                  <a16:creationId xmlns:a16="http://schemas.microsoft.com/office/drawing/2014/main" id="{00000000-0008-0000-0000-00001E000000}"/>
                </a:ext>
              </a:extLst>
            </xdr:cNvPr>
            <xdr:cNvSpPr/>
          </xdr:nvSpPr>
          <xdr:spPr>
            <a:xfrm>
              <a:off x="4689068" y="37354003"/>
              <a:ext cx="3383423" cy="5632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 name="大かっこ 30">
              <a:extLst>
                <a:ext uri="{FF2B5EF4-FFF2-40B4-BE49-F238E27FC236}">
                  <a16:creationId xmlns:a16="http://schemas.microsoft.com/office/drawing/2014/main" id="{00000000-0008-0000-0000-00001F000000}"/>
                </a:ext>
              </a:extLst>
            </xdr:cNvPr>
            <xdr:cNvSpPr/>
          </xdr:nvSpPr>
          <xdr:spPr>
            <a:xfrm>
              <a:off x="4677862" y="39298475"/>
              <a:ext cx="3394629" cy="56966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 name="大かっこ 31">
              <a:extLst>
                <a:ext uri="{FF2B5EF4-FFF2-40B4-BE49-F238E27FC236}">
                  <a16:creationId xmlns:a16="http://schemas.microsoft.com/office/drawing/2014/main" id="{00000000-0008-0000-0000-000020000000}"/>
                </a:ext>
              </a:extLst>
            </xdr:cNvPr>
            <xdr:cNvSpPr/>
          </xdr:nvSpPr>
          <xdr:spPr>
            <a:xfrm>
              <a:off x="4677525" y="41706650"/>
              <a:ext cx="3406751" cy="65413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4692292" y="42853396"/>
              <a:ext cx="3391984" cy="5412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4" name="大かっこ 33">
              <a:extLst>
                <a:ext uri="{FF2B5EF4-FFF2-40B4-BE49-F238E27FC236}">
                  <a16:creationId xmlns:a16="http://schemas.microsoft.com/office/drawing/2014/main" id="{00000000-0008-0000-0000-000022000000}"/>
                </a:ext>
              </a:extLst>
            </xdr:cNvPr>
            <xdr:cNvSpPr/>
          </xdr:nvSpPr>
          <xdr:spPr>
            <a:xfrm>
              <a:off x="4679262" y="43848349"/>
              <a:ext cx="3405014" cy="58020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bwMode="auto">
            <a:xfrm>
              <a:off x="2399893" y="38046709"/>
              <a:ext cx="975055" cy="2605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bwMode="auto">
            <a:xfrm>
              <a:off x="2781086" y="38335815"/>
              <a:ext cx="1708805" cy="580699"/>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latin typeface="+mj-ea"/>
                  <a:ea typeface="+mj-ea"/>
                </a:rPr>
                <a:t>C</a:t>
              </a:r>
              <a:r>
                <a:rPr kumimoji="1" lang="ja-JP" altLang="ja-JP" sz="1100">
                  <a:solidFill>
                    <a:schemeClr val="tx1"/>
                  </a:solidFill>
                  <a:effectLst/>
                  <a:latin typeface="+mn-lt"/>
                  <a:ea typeface="+mn-ea"/>
                  <a:cs typeface="+mn-cs"/>
                </a:rPr>
                <a:t>．</a:t>
              </a:r>
              <a:r>
                <a:rPr kumimoji="1" lang="ja-JP" altLang="en-US" sz="1100">
                  <a:latin typeface="+mj-ea"/>
                  <a:ea typeface="+mj-ea"/>
                </a:rPr>
                <a:t>公益法人等（４者）</a:t>
              </a:r>
              <a:endParaRPr kumimoji="1" lang="en-US" altLang="ja-JP" sz="1100">
                <a:latin typeface="+mj-ea"/>
                <a:ea typeface="+mj-ea"/>
              </a:endParaRPr>
            </a:p>
            <a:p>
              <a:pPr algn="ctr"/>
              <a:r>
                <a:rPr kumimoji="1" lang="en-US" altLang="ja-JP" sz="1100">
                  <a:solidFill>
                    <a:sysClr val="windowText" lastClr="000000"/>
                  </a:solidFill>
                  <a:latin typeface="+mj-ea"/>
                  <a:ea typeface="+mj-ea"/>
                </a:rPr>
                <a:t>22</a:t>
              </a:r>
              <a:r>
                <a:rPr kumimoji="1" lang="ja-JP" altLang="en-US" sz="1100">
                  <a:latin typeface="+mj-ea"/>
                  <a:ea typeface="+mj-ea"/>
                </a:rPr>
                <a:t>百万円</a:t>
              </a:r>
            </a:p>
          </xdr:txBody>
        </xdr:sp>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bwMode="auto">
            <a:xfrm>
              <a:off x="4805431" y="38362896"/>
              <a:ext cx="3497073" cy="867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solidFill>
                    <a:sysClr val="windowText" lastClr="000000"/>
                  </a:solidFill>
                </a:rPr>
                <a:t>国際水路分担金、官報公告料　等</a:t>
              </a:r>
              <a:endParaRPr kumimoji="1" lang="en-US" altLang="ja-JP" sz="1100">
                <a:solidFill>
                  <a:sysClr val="windowText" lastClr="000000"/>
                </a:solidFill>
              </a:endParaRPr>
            </a:p>
          </xdr:txBody>
        </xdr:sp>
        <xdr:sp macro="" textlink="">
          <xdr:nvSpPr>
            <xdr:cNvPr id="38" name="大かっこ 37">
              <a:extLst>
                <a:ext uri="{FF2B5EF4-FFF2-40B4-BE49-F238E27FC236}">
                  <a16:creationId xmlns:a16="http://schemas.microsoft.com/office/drawing/2014/main" id="{00000000-0008-0000-0000-000026000000}"/>
                </a:ext>
              </a:extLst>
            </xdr:cNvPr>
            <xdr:cNvSpPr/>
          </xdr:nvSpPr>
          <xdr:spPr>
            <a:xfrm>
              <a:off x="4685707" y="38321125"/>
              <a:ext cx="3398569" cy="56164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xnSp macro="">
          <xdr:nvCxnSpPr>
            <xdr:cNvPr id="39" name="直線矢印コネクタ 38">
              <a:extLst>
                <a:ext uri="{FF2B5EF4-FFF2-40B4-BE49-F238E27FC236}">
                  <a16:creationId xmlns:a16="http://schemas.microsoft.com/office/drawing/2014/main" id="{00000000-0008-0000-0000-000027000000}"/>
                </a:ext>
              </a:extLst>
            </xdr:cNvPr>
            <xdr:cNvCxnSpPr/>
          </xdr:nvCxnSpPr>
          <xdr:spPr bwMode="auto">
            <a:xfrm>
              <a:off x="2324466" y="39570690"/>
              <a:ext cx="444836"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bwMode="auto">
            <a:xfrm>
              <a:off x="1927160" y="35213708"/>
              <a:ext cx="1703872" cy="701908"/>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ysClr val="windowText" lastClr="000000"/>
                  </a:solidFill>
                  <a:latin typeface="+mj-ea"/>
                  <a:ea typeface="+mj-ea"/>
                </a:rPr>
                <a:t>海上保安庁</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797</a:t>
              </a:r>
              <a:r>
                <a:rPr kumimoji="1" lang="ja-JP" altLang="en-US" sz="1100">
                  <a:solidFill>
                    <a:sysClr val="windowText" lastClr="000000"/>
                  </a:solidFill>
                  <a:latin typeface="+mj-ea"/>
                  <a:ea typeface="+mj-ea"/>
                </a:rPr>
                <a:t>百万円</a:t>
              </a:r>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bwMode="auto">
            <a:xfrm>
              <a:off x="1779373" y="40489599"/>
              <a:ext cx="2282957" cy="750897"/>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ja-JP" sz="1100">
                  <a:solidFill>
                    <a:schemeClr val="tx1"/>
                  </a:solidFill>
                  <a:effectLst/>
                  <a:latin typeface="+mn-lt"/>
                  <a:ea typeface="+mn-ea"/>
                  <a:cs typeface="+mn-cs"/>
                </a:rPr>
                <a:t>Ｅ．</a:t>
              </a:r>
              <a:r>
                <a:rPr kumimoji="1" lang="ja-JP" altLang="en-US" sz="1100">
                  <a:latin typeface="+mj-ea"/>
                  <a:ea typeface="+mj-ea"/>
                </a:rPr>
                <a:t>管区海上保安本部等（</a:t>
              </a:r>
              <a:r>
                <a:rPr kumimoji="1" lang="en-US" altLang="ja-JP" sz="1100">
                  <a:latin typeface="+mj-ea"/>
                  <a:ea typeface="+mj-ea"/>
                </a:rPr>
                <a:t>13</a:t>
              </a:r>
              <a:r>
                <a:rPr kumimoji="1" lang="ja-JP" altLang="en-US" sz="1100">
                  <a:latin typeface="+mj-ea"/>
                  <a:ea typeface="+mj-ea"/>
                </a:rPr>
                <a:t>機関）</a:t>
              </a:r>
              <a:endParaRPr kumimoji="1" lang="en-US" altLang="ja-JP" sz="1100">
                <a:latin typeface="+mj-ea"/>
                <a:ea typeface="+mj-ea"/>
              </a:endParaRPr>
            </a:p>
            <a:p>
              <a:pPr algn="ctr"/>
              <a:r>
                <a:rPr kumimoji="1" lang="en-US" altLang="ja-JP" sz="1100">
                  <a:solidFill>
                    <a:sysClr val="windowText" lastClr="000000"/>
                  </a:solidFill>
                  <a:latin typeface="+mj-ea"/>
                  <a:ea typeface="+mj-ea"/>
                </a:rPr>
                <a:t>184</a:t>
              </a:r>
              <a:r>
                <a:rPr kumimoji="1" lang="ja-JP" altLang="en-US" sz="1100">
                  <a:latin typeface="+mj-ea"/>
                  <a:ea typeface="+mj-ea"/>
                </a:rPr>
                <a:t>百万円</a:t>
              </a:r>
            </a:p>
          </xdr:txBody>
        </xdr:sp>
      </xdr:grpSp>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bwMode="auto">
          <a:xfrm>
            <a:off x="2349500" y="47168484"/>
            <a:ext cx="446195" cy="323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B1" zoomScale="75" zoomScaleNormal="75" zoomScaleSheetLayoutView="75" zoomScalePageLayoutView="85" workbookViewId="0">
      <selection activeCell="S2" sqref="S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277</v>
      </c>
      <c r="AJ2" s="172" t="s">
        <v>658</v>
      </c>
      <c r="AK2" s="172"/>
      <c r="AL2" s="172"/>
      <c r="AM2" s="172"/>
      <c r="AN2" s="75" t="s">
        <v>277</v>
      </c>
      <c r="AO2" s="172">
        <v>21</v>
      </c>
      <c r="AP2" s="172"/>
      <c r="AQ2" s="172"/>
      <c r="AR2" s="76" t="s">
        <v>277</v>
      </c>
      <c r="AS2" s="173">
        <v>207</v>
      </c>
      <c r="AT2" s="173"/>
      <c r="AU2" s="173"/>
      <c r="AV2" s="75" t="str">
        <f>IF(AW2="","","-")</f>
        <v/>
      </c>
      <c r="AW2" s="174"/>
      <c r="AX2" s="174"/>
    </row>
    <row r="3" spans="1:50" ht="21" customHeight="1" thickBot="1" x14ac:dyDescent="0.2">
      <c r="A3" s="175" t="s">
        <v>590</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600</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601</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602</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603</v>
      </c>
      <c r="H5" s="163"/>
      <c r="I5" s="163"/>
      <c r="J5" s="163"/>
      <c r="K5" s="163"/>
      <c r="L5" s="163"/>
      <c r="M5" s="164" t="s">
        <v>61</v>
      </c>
      <c r="N5" s="165"/>
      <c r="O5" s="165"/>
      <c r="P5" s="165"/>
      <c r="Q5" s="165"/>
      <c r="R5" s="166"/>
      <c r="S5" s="167" t="s">
        <v>604</v>
      </c>
      <c r="T5" s="163"/>
      <c r="U5" s="163"/>
      <c r="V5" s="163"/>
      <c r="W5" s="163"/>
      <c r="X5" s="168"/>
      <c r="Y5" s="169" t="s">
        <v>3</v>
      </c>
      <c r="Z5" s="170"/>
      <c r="AA5" s="170"/>
      <c r="AB5" s="170"/>
      <c r="AC5" s="170"/>
      <c r="AD5" s="171"/>
      <c r="AE5" s="194" t="s">
        <v>605</v>
      </c>
      <c r="AF5" s="194"/>
      <c r="AG5" s="194"/>
      <c r="AH5" s="194"/>
      <c r="AI5" s="194"/>
      <c r="AJ5" s="194"/>
      <c r="AK5" s="194"/>
      <c r="AL5" s="194"/>
      <c r="AM5" s="194"/>
      <c r="AN5" s="194"/>
      <c r="AO5" s="194"/>
      <c r="AP5" s="195"/>
      <c r="AQ5" s="196" t="s">
        <v>632</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606</v>
      </c>
      <c r="H7" s="205"/>
      <c r="I7" s="205"/>
      <c r="J7" s="205"/>
      <c r="K7" s="205"/>
      <c r="L7" s="205"/>
      <c r="M7" s="205"/>
      <c r="N7" s="205"/>
      <c r="O7" s="205"/>
      <c r="P7" s="205"/>
      <c r="Q7" s="205"/>
      <c r="R7" s="205"/>
      <c r="S7" s="205"/>
      <c r="T7" s="205"/>
      <c r="U7" s="205"/>
      <c r="V7" s="205"/>
      <c r="W7" s="205"/>
      <c r="X7" s="206"/>
      <c r="Y7" s="207" t="s">
        <v>262</v>
      </c>
      <c r="Z7" s="208"/>
      <c r="AA7" s="208"/>
      <c r="AB7" s="208"/>
      <c r="AC7" s="208"/>
      <c r="AD7" s="209"/>
      <c r="AE7" s="210" t="s">
        <v>607</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184</v>
      </c>
      <c r="B8" s="179"/>
      <c r="C8" s="179"/>
      <c r="D8" s="179"/>
      <c r="E8" s="179"/>
      <c r="F8" s="180"/>
      <c r="G8" s="181" t="str">
        <f>入力規則等!A27</f>
        <v>海洋政策、交通安全対策</v>
      </c>
      <c r="H8" s="182"/>
      <c r="I8" s="182"/>
      <c r="J8" s="182"/>
      <c r="K8" s="182"/>
      <c r="L8" s="182"/>
      <c r="M8" s="182"/>
      <c r="N8" s="182"/>
      <c r="O8" s="182"/>
      <c r="P8" s="182"/>
      <c r="Q8" s="182"/>
      <c r="R8" s="182"/>
      <c r="S8" s="182"/>
      <c r="T8" s="182"/>
      <c r="U8" s="182"/>
      <c r="V8" s="182"/>
      <c r="W8" s="182"/>
      <c r="X8" s="183"/>
      <c r="Y8" s="184" t="s">
        <v>185</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633</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608</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直接実施</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409</v>
      </c>
      <c r="Q12" s="223"/>
      <c r="R12" s="223"/>
      <c r="S12" s="223"/>
      <c r="T12" s="223"/>
      <c r="U12" s="223"/>
      <c r="V12" s="252"/>
      <c r="W12" s="222" t="s">
        <v>561</v>
      </c>
      <c r="X12" s="223"/>
      <c r="Y12" s="223"/>
      <c r="Z12" s="223"/>
      <c r="AA12" s="223"/>
      <c r="AB12" s="223"/>
      <c r="AC12" s="252"/>
      <c r="AD12" s="222" t="s">
        <v>563</v>
      </c>
      <c r="AE12" s="223"/>
      <c r="AF12" s="223"/>
      <c r="AG12" s="223"/>
      <c r="AH12" s="223"/>
      <c r="AI12" s="223"/>
      <c r="AJ12" s="252"/>
      <c r="AK12" s="222" t="s">
        <v>581</v>
      </c>
      <c r="AL12" s="223"/>
      <c r="AM12" s="223"/>
      <c r="AN12" s="223"/>
      <c r="AO12" s="223"/>
      <c r="AP12" s="223"/>
      <c r="AQ12" s="252"/>
      <c r="AR12" s="222" t="s">
        <v>582</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741</v>
      </c>
      <c r="Q13" s="217"/>
      <c r="R13" s="217"/>
      <c r="S13" s="217"/>
      <c r="T13" s="217"/>
      <c r="U13" s="217"/>
      <c r="V13" s="218"/>
      <c r="W13" s="216">
        <v>692</v>
      </c>
      <c r="X13" s="217"/>
      <c r="Y13" s="217"/>
      <c r="Z13" s="217"/>
      <c r="AA13" s="217"/>
      <c r="AB13" s="217"/>
      <c r="AC13" s="218"/>
      <c r="AD13" s="216">
        <v>778</v>
      </c>
      <c r="AE13" s="217"/>
      <c r="AF13" s="217"/>
      <c r="AG13" s="217"/>
      <c r="AH13" s="217"/>
      <c r="AI13" s="217"/>
      <c r="AJ13" s="218"/>
      <c r="AK13" s="216">
        <v>366</v>
      </c>
      <c r="AL13" s="217"/>
      <c r="AM13" s="217"/>
      <c r="AN13" s="217"/>
      <c r="AO13" s="217"/>
      <c r="AP13" s="217"/>
      <c r="AQ13" s="218"/>
      <c r="AR13" s="228">
        <v>650</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v>77</v>
      </c>
      <c r="Q14" s="217"/>
      <c r="R14" s="217"/>
      <c r="S14" s="217"/>
      <c r="T14" s="217"/>
      <c r="U14" s="217"/>
      <c r="V14" s="218"/>
      <c r="W14" s="216">
        <v>58</v>
      </c>
      <c r="X14" s="217"/>
      <c r="Y14" s="217"/>
      <c r="Z14" s="217"/>
      <c r="AA14" s="217"/>
      <c r="AB14" s="217"/>
      <c r="AC14" s="218"/>
      <c r="AD14" s="216">
        <v>110</v>
      </c>
      <c r="AE14" s="217"/>
      <c r="AF14" s="217"/>
      <c r="AG14" s="217"/>
      <c r="AH14" s="217"/>
      <c r="AI14" s="217"/>
      <c r="AJ14" s="218"/>
      <c r="AK14" s="216" t="s">
        <v>783</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607</v>
      </c>
      <c r="Q15" s="217"/>
      <c r="R15" s="217"/>
      <c r="S15" s="217"/>
      <c r="T15" s="217"/>
      <c r="U15" s="217"/>
      <c r="V15" s="218"/>
      <c r="W15" s="216">
        <v>77</v>
      </c>
      <c r="X15" s="217"/>
      <c r="Y15" s="217"/>
      <c r="Z15" s="217"/>
      <c r="AA15" s="217"/>
      <c r="AB15" s="217"/>
      <c r="AC15" s="218"/>
      <c r="AD15" s="216">
        <v>39</v>
      </c>
      <c r="AE15" s="217"/>
      <c r="AF15" s="217"/>
      <c r="AG15" s="217"/>
      <c r="AH15" s="217"/>
      <c r="AI15" s="217"/>
      <c r="AJ15" s="218"/>
      <c r="AK15" s="216">
        <v>110</v>
      </c>
      <c r="AL15" s="217"/>
      <c r="AM15" s="217"/>
      <c r="AN15" s="217"/>
      <c r="AO15" s="217"/>
      <c r="AP15" s="217"/>
      <c r="AQ15" s="218"/>
      <c r="AR15" s="216" t="s">
        <v>811</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v>-77</v>
      </c>
      <c r="Q16" s="217"/>
      <c r="R16" s="217"/>
      <c r="S16" s="217"/>
      <c r="T16" s="217"/>
      <c r="U16" s="217"/>
      <c r="V16" s="218"/>
      <c r="W16" s="216">
        <v>-39</v>
      </c>
      <c r="X16" s="217"/>
      <c r="Y16" s="217"/>
      <c r="Z16" s="217"/>
      <c r="AA16" s="217"/>
      <c r="AB16" s="217"/>
      <c r="AC16" s="218"/>
      <c r="AD16" s="216">
        <v>-110</v>
      </c>
      <c r="AE16" s="217"/>
      <c r="AF16" s="217"/>
      <c r="AG16" s="217"/>
      <c r="AH16" s="217"/>
      <c r="AI16" s="217"/>
      <c r="AJ16" s="218"/>
      <c r="AK16" s="216" t="s">
        <v>811</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607</v>
      </c>
      <c r="Q17" s="217"/>
      <c r="R17" s="217"/>
      <c r="S17" s="217"/>
      <c r="T17" s="217"/>
      <c r="U17" s="217"/>
      <c r="V17" s="218"/>
      <c r="W17" s="216" t="s">
        <v>607</v>
      </c>
      <c r="X17" s="217"/>
      <c r="Y17" s="217"/>
      <c r="Z17" s="217"/>
      <c r="AA17" s="217"/>
      <c r="AB17" s="217"/>
      <c r="AC17" s="218"/>
      <c r="AD17" s="216" t="s">
        <v>607</v>
      </c>
      <c r="AE17" s="217"/>
      <c r="AF17" s="217"/>
      <c r="AG17" s="217"/>
      <c r="AH17" s="217"/>
      <c r="AI17" s="217"/>
      <c r="AJ17" s="218"/>
      <c r="AK17" s="216" t="s">
        <v>788</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741</v>
      </c>
      <c r="Q18" s="261"/>
      <c r="R18" s="261"/>
      <c r="S18" s="261"/>
      <c r="T18" s="261"/>
      <c r="U18" s="261"/>
      <c r="V18" s="262"/>
      <c r="W18" s="260">
        <f>SUM(W13:AC17)</f>
        <v>788</v>
      </c>
      <c r="X18" s="261"/>
      <c r="Y18" s="261"/>
      <c r="Z18" s="261"/>
      <c r="AA18" s="261"/>
      <c r="AB18" s="261"/>
      <c r="AC18" s="262"/>
      <c r="AD18" s="260">
        <f>SUM(AD13:AJ17)</f>
        <v>817</v>
      </c>
      <c r="AE18" s="261"/>
      <c r="AF18" s="261"/>
      <c r="AG18" s="261"/>
      <c r="AH18" s="261"/>
      <c r="AI18" s="261"/>
      <c r="AJ18" s="262"/>
      <c r="AK18" s="260">
        <f>SUM(AK13:AQ17)</f>
        <v>476</v>
      </c>
      <c r="AL18" s="261"/>
      <c r="AM18" s="261"/>
      <c r="AN18" s="261"/>
      <c r="AO18" s="261"/>
      <c r="AP18" s="261"/>
      <c r="AQ18" s="262"/>
      <c r="AR18" s="260">
        <f>SUM(AR13:AX17)</f>
        <v>650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714</v>
      </c>
      <c r="Q19" s="217"/>
      <c r="R19" s="217"/>
      <c r="S19" s="217"/>
      <c r="T19" s="217"/>
      <c r="U19" s="217"/>
      <c r="V19" s="218"/>
      <c r="W19" s="216">
        <v>746</v>
      </c>
      <c r="X19" s="217"/>
      <c r="Y19" s="217"/>
      <c r="Z19" s="217"/>
      <c r="AA19" s="217"/>
      <c r="AB19" s="217"/>
      <c r="AC19" s="218"/>
      <c r="AD19" s="216">
        <v>797</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0.96356275303643724</v>
      </c>
      <c r="Q20" s="292"/>
      <c r="R20" s="292"/>
      <c r="S20" s="292"/>
      <c r="T20" s="292"/>
      <c r="U20" s="292"/>
      <c r="V20" s="292"/>
      <c r="W20" s="292">
        <f>IF(W18=0, "-", SUM(W19)/W18)</f>
        <v>0.9467005076142132</v>
      </c>
      <c r="X20" s="292"/>
      <c r="Y20" s="292"/>
      <c r="Z20" s="292"/>
      <c r="AA20" s="292"/>
      <c r="AB20" s="292"/>
      <c r="AC20" s="292"/>
      <c r="AD20" s="292">
        <f>IF(AD18=0, "-", SUM(AD19)/AD18)</f>
        <v>0.9755201958384333</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233</v>
      </c>
      <c r="H21" s="291"/>
      <c r="I21" s="291"/>
      <c r="J21" s="291"/>
      <c r="K21" s="291"/>
      <c r="L21" s="291"/>
      <c r="M21" s="291"/>
      <c r="N21" s="291"/>
      <c r="O21" s="291"/>
      <c r="P21" s="292">
        <f>IF(P19=0, "-", SUM(P19)/SUM(P13,P14))</f>
        <v>0.87286063569682149</v>
      </c>
      <c r="Q21" s="292"/>
      <c r="R21" s="292"/>
      <c r="S21" s="292"/>
      <c r="T21" s="292"/>
      <c r="U21" s="292"/>
      <c r="V21" s="292"/>
      <c r="W21" s="292">
        <f>IF(W19=0, "-", SUM(W19)/SUM(W13,W14))</f>
        <v>0.9946666666666667</v>
      </c>
      <c r="X21" s="292"/>
      <c r="Y21" s="292"/>
      <c r="Z21" s="292"/>
      <c r="AA21" s="292"/>
      <c r="AB21" s="292"/>
      <c r="AC21" s="292"/>
      <c r="AD21" s="292">
        <f>IF(AD19=0, "-", SUM(AD19)/SUM(AD13,AD14))</f>
        <v>0.89752252252252251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585</v>
      </c>
      <c r="B22" s="301"/>
      <c r="C22" s="301"/>
      <c r="D22" s="301"/>
      <c r="E22" s="301"/>
      <c r="F22" s="302"/>
      <c r="G22" s="306" t="s">
        <v>223</v>
      </c>
      <c r="H22" s="275"/>
      <c r="I22" s="275"/>
      <c r="J22" s="275"/>
      <c r="K22" s="275"/>
      <c r="L22" s="275"/>
      <c r="M22" s="275"/>
      <c r="N22" s="275"/>
      <c r="O22" s="307"/>
      <c r="P22" s="274" t="s">
        <v>583</v>
      </c>
      <c r="Q22" s="275"/>
      <c r="R22" s="275"/>
      <c r="S22" s="275"/>
      <c r="T22" s="275"/>
      <c r="U22" s="275"/>
      <c r="V22" s="307"/>
      <c r="W22" s="274" t="s">
        <v>584</v>
      </c>
      <c r="X22" s="275"/>
      <c r="Y22" s="275"/>
      <c r="Z22" s="275"/>
      <c r="AA22" s="275"/>
      <c r="AB22" s="275"/>
      <c r="AC22" s="307"/>
      <c r="AD22" s="274" t="s">
        <v>222</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609</v>
      </c>
      <c r="H23" s="278"/>
      <c r="I23" s="278"/>
      <c r="J23" s="278"/>
      <c r="K23" s="278"/>
      <c r="L23" s="278"/>
      <c r="M23" s="278"/>
      <c r="N23" s="278"/>
      <c r="O23" s="279"/>
      <c r="P23" s="228">
        <v>256</v>
      </c>
      <c r="Q23" s="229"/>
      <c r="R23" s="229"/>
      <c r="S23" s="229"/>
      <c r="T23" s="229"/>
      <c r="U23" s="229"/>
      <c r="V23" s="280"/>
      <c r="W23" s="228">
        <v>539</v>
      </c>
      <c r="X23" s="229"/>
      <c r="Y23" s="229"/>
      <c r="Z23" s="229"/>
      <c r="AA23" s="229"/>
      <c r="AB23" s="229"/>
      <c r="AC23" s="280"/>
      <c r="AD23" s="281" t="s">
        <v>810</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784</v>
      </c>
      <c r="H24" s="288"/>
      <c r="I24" s="288"/>
      <c r="J24" s="288"/>
      <c r="K24" s="288"/>
      <c r="L24" s="288"/>
      <c r="M24" s="288"/>
      <c r="N24" s="288"/>
      <c r="O24" s="289"/>
      <c r="P24" s="216">
        <v>51</v>
      </c>
      <c r="Q24" s="217"/>
      <c r="R24" s="217"/>
      <c r="S24" s="217"/>
      <c r="T24" s="217"/>
      <c r="U24" s="217"/>
      <c r="V24" s="218"/>
      <c r="W24" s="216">
        <v>51</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785</v>
      </c>
      <c r="H25" s="288"/>
      <c r="I25" s="288"/>
      <c r="J25" s="288"/>
      <c r="K25" s="288"/>
      <c r="L25" s="288"/>
      <c r="M25" s="288"/>
      <c r="N25" s="288"/>
      <c r="O25" s="289"/>
      <c r="P25" s="216">
        <v>25</v>
      </c>
      <c r="Q25" s="217"/>
      <c r="R25" s="217"/>
      <c r="S25" s="217"/>
      <c r="T25" s="217"/>
      <c r="U25" s="217"/>
      <c r="V25" s="218"/>
      <c r="W25" s="216">
        <v>25</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3"/>
      <c r="B26" s="304"/>
      <c r="C26" s="304"/>
      <c r="D26" s="304"/>
      <c r="E26" s="304"/>
      <c r="F26" s="305"/>
      <c r="G26" s="287" t="s">
        <v>786</v>
      </c>
      <c r="H26" s="288"/>
      <c r="I26" s="288"/>
      <c r="J26" s="288"/>
      <c r="K26" s="288"/>
      <c r="L26" s="288"/>
      <c r="M26" s="288"/>
      <c r="N26" s="288"/>
      <c r="O26" s="289"/>
      <c r="P26" s="216">
        <v>14</v>
      </c>
      <c r="Q26" s="217"/>
      <c r="R26" s="217"/>
      <c r="S26" s="217"/>
      <c r="T26" s="217"/>
      <c r="U26" s="217"/>
      <c r="V26" s="218"/>
      <c r="W26" s="216">
        <v>14</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customHeight="1" x14ac:dyDescent="0.15">
      <c r="A27" s="303"/>
      <c r="B27" s="304"/>
      <c r="C27" s="304"/>
      <c r="D27" s="304"/>
      <c r="E27" s="304"/>
      <c r="F27" s="305"/>
      <c r="G27" s="287" t="s">
        <v>787</v>
      </c>
      <c r="H27" s="288"/>
      <c r="I27" s="288"/>
      <c r="J27" s="288"/>
      <c r="K27" s="288"/>
      <c r="L27" s="288"/>
      <c r="M27" s="288"/>
      <c r="N27" s="288"/>
      <c r="O27" s="289"/>
      <c r="P27" s="216">
        <v>12</v>
      </c>
      <c r="Q27" s="217"/>
      <c r="R27" s="217"/>
      <c r="S27" s="217"/>
      <c r="T27" s="217"/>
      <c r="U27" s="217"/>
      <c r="V27" s="218"/>
      <c r="W27" s="216">
        <v>12</v>
      </c>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customHeight="1" x14ac:dyDescent="0.15">
      <c r="A28" s="303"/>
      <c r="B28" s="304"/>
      <c r="C28" s="304"/>
      <c r="D28" s="304"/>
      <c r="E28" s="304"/>
      <c r="F28" s="305"/>
      <c r="G28" s="294" t="s">
        <v>789</v>
      </c>
      <c r="H28" s="295"/>
      <c r="I28" s="295"/>
      <c r="J28" s="295"/>
      <c r="K28" s="295"/>
      <c r="L28" s="295"/>
      <c r="M28" s="295"/>
      <c r="N28" s="295"/>
      <c r="O28" s="296"/>
      <c r="P28" s="297">
        <v>8</v>
      </c>
      <c r="Q28" s="298"/>
      <c r="R28" s="298"/>
      <c r="S28" s="298"/>
      <c r="T28" s="298"/>
      <c r="U28" s="298"/>
      <c r="V28" s="299"/>
      <c r="W28" s="297">
        <v>9</v>
      </c>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366</v>
      </c>
      <c r="Q29" s="331"/>
      <c r="R29" s="331"/>
      <c r="S29" s="331"/>
      <c r="T29" s="331"/>
      <c r="U29" s="331"/>
      <c r="V29" s="332"/>
      <c r="W29" s="333">
        <f>AR13</f>
        <v>650</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572</v>
      </c>
      <c r="B30" s="337"/>
      <c r="C30" s="337"/>
      <c r="D30" s="337"/>
      <c r="E30" s="337"/>
      <c r="F30" s="338"/>
      <c r="G30" s="339" t="s">
        <v>634</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573</v>
      </c>
      <c r="B31" s="317"/>
      <c r="C31" s="317"/>
      <c r="D31" s="317"/>
      <c r="E31" s="317"/>
      <c r="F31" s="318"/>
      <c r="G31" s="350" t="s">
        <v>565</v>
      </c>
      <c r="H31" s="351"/>
      <c r="I31" s="351"/>
      <c r="J31" s="351"/>
      <c r="K31" s="351"/>
      <c r="L31" s="351"/>
      <c r="M31" s="351"/>
      <c r="N31" s="351"/>
      <c r="O31" s="351"/>
      <c r="P31" s="352" t="s">
        <v>564</v>
      </c>
      <c r="Q31" s="351"/>
      <c r="R31" s="351"/>
      <c r="S31" s="351"/>
      <c r="T31" s="351"/>
      <c r="U31" s="351"/>
      <c r="V31" s="351"/>
      <c r="W31" s="351"/>
      <c r="X31" s="353"/>
      <c r="Y31" s="354"/>
      <c r="Z31" s="355"/>
      <c r="AA31" s="356"/>
      <c r="AB31" s="401" t="s">
        <v>11</v>
      </c>
      <c r="AC31" s="401"/>
      <c r="AD31" s="401"/>
      <c r="AE31" s="402" t="s">
        <v>409</v>
      </c>
      <c r="AF31" s="403"/>
      <c r="AG31" s="403"/>
      <c r="AH31" s="404"/>
      <c r="AI31" s="402" t="s">
        <v>561</v>
      </c>
      <c r="AJ31" s="403"/>
      <c r="AK31" s="403"/>
      <c r="AL31" s="404"/>
      <c r="AM31" s="402" t="s">
        <v>377</v>
      </c>
      <c r="AN31" s="403"/>
      <c r="AO31" s="403"/>
      <c r="AP31" s="404"/>
      <c r="AQ31" s="410" t="s">
        <v>408</v>
      </c>
      <c r="AR31" s="411"/>
      <c r="AS31" s="411"/>
      <c r="AT31" s="412"/>
      <c r="AU31" s="410" t="s">
        <v>586</v>
      </c>
      <c r="AV31" s="411"/>
      <c r="AW31" s="411"/>
      <c r="AX31" s="413"/>
    </row>
    <row r="32" spans="1:50" ht="39.950000000000003" customHeight="1" x14ac:dyDescent="0.15">
      <c r="A32" s="348"/>
      <c r="B32" s="317"/>
      <c r="C32" s="317"/>
      <c r="D32" s="317"/>
      <c r="E32" s="317"/>
      <c r="F32" s="318"/>
      <c r="G32" s="357" t="s">
        <v>635</v>
      </c>
      <c r="H32" s="358"/>
      <c r="I32" s="358"/>
      <c r="J32" s="358"/>
      <c r="K32" s="358"/>
      <c r="L32" s="358"/>
      <c r="M32" s="358"/>
      <c r="N32" s="358"/>
      <c r="O32" s="358"/>
      <c r="P32" s="361" t="s">
        <v>614</v>
      </c>
      <c r="Q32" s="362"/>
      <c r="R32" s="362"/>
      <c r="S32" s="362"/>
      <c r="T32" s="362"/>
      <c r="U32" s="362"/>
      <c r="V32" s="362"/>
      <c r="W32" s="362"/>
      <c r="X32" s="363"/>
      <c r="Y32" s="367" t="s">
        <v>51</v>
      </c>
      <c r="Z32" s="368"/>
      <c r="AA32" s="369"/>
      <c r="AB32" s="370" t="s">
        <v>615</v>
      </c>
      <c r="AC32" s="370"/>
      <c r="AD32" s="370"/>
      <c r="AE32" s="371">
        <v>360</v>
      </c>
      <c r="AF32" s="371"/>
      <c r="AG32" s="371"/>
      <c r="AH32" s="371"/>
      <c r="AI32" s="371">
        <v>353</v>
      </c>
      <c r="AJ32" s="371"/>
      <c r="AK32" s="371"/>
      <c r="AL32" s="371"/>
      <c r="AM32" s="371">
        <v>279</v>
      </c>
      <c r="AN32" s="371"/>
      <c r="AO32" s="371"/>
      <c r="AP32" s="371"/>
      <c r="AQ32" s="398" t="s">
        <v>638</v>
      </c>
      <c r="AR32" s="371"/>
      <c r="AS32" s="371"/>
      <c r="AT32" s="371"/>
      <c r="AU32" s="389" t="s">
        <v>639</v>
      </c>
      <c r="AV32" s="405"/>
      <c r="AW32" s="405"/>
      <c r="AX32" s="406"/>
    </row>
    <row r="33" spans="1:51" ht="39.950000000000003"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615</v>
      </c>
      <c r="AC33" s="370"/>
      <c r="AD33" s="370"/>
      <c r="AE33" s="371">
        <v>424</v>
      </c>
      <c r="AF33" s="371"/>
      <c r="AG33" s="371"/>
      <c r="AH33" s="371"/>
      <c r="AI33" s="371">
        <v>387</v>
      </c>
      <c r="AJ33" s="371"/>
      <c r="AK33" s="371"/>
      <c r="AL33" s="371"/>
      <c r="AM33" s="371">
        <v>363</v>
      </c>
      <c r="AN33" s="371"/>
      <c r="AO33" s="371"/>
      <c r="AP33" s="371"/>
      <c r="AQ33" s="371">
        <v>331</v>
      </c>
      <c r="AR33" s="371"/>
      <c r="AS33" s="371"/>
      <c r="AT33" s="371"/>
      <c r="AU33" s="389" t="s">
        <v>639</v>
      </c>
      <c r="AV33" s="405"/>
      <c r="AW33" s="405"/>
      <c r="AX33" s="406"/>
    </row>
    <row r="34" spans="1:51" ht="23.25" customHeight="1" x14ac:dyDescent="0.15">
      <c r="A34" s="436" t="s">
        <v>574</v>
      </c>
      <c r="B34" s="437"/>
      <c r="C34" s="437"/>
      <c r="D34" s="437"/>
      <c r="E34" s="437"/>
      <c r="F34" s="438"/>
      <c r="G34" s="223" t="s">
        <v>575</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409</v>
      </c>
      <c r="AF34" s="223"/>
      <c r="AG34" s="223"/>
      <c r="AH34" s="252"/>
      <c r="AI34" s="222" t="s">
        <v>561</v>
      </c>
      <c r="AJ34" s="223"/>
      <c r="AK34" s="223"/>
      <c r="AL34" s="252"/>
      <c r="AM34" s="222" t="s">
        <v>377</v>
      </c>
      <c r="AN34" s="223"/>
      <c r="AO34" s="223"/>
      <c r="AP34" s="252"/>
      <c r="AQ34" s="416" t="s">
        <v>587</v>
      </c>
      <c r="AR34" s="417"/>
      <c r="AS34" s="417"/>
      <c r="AT34" s="417"/>
      <c r="AU34" s="417"/>
      <c r="AV34" s="417"/>
      <c r="AW34" s="417"/>
      <c r="AX34" s="418"/>
    </row>
    <row r="35" spans="1:51" ht="23.25" customHeight="1" x14ac:dyDescent="0.15">
      <c r="A35" s="439"/>
      <c r="B35" s="440"/>
      <c r="C35" s="440"/>
      <c r="D35" s="440"/>
      <c r="E35" s="440"/>
      <c r="F35" s="441"/>
      <c r="G35" s="394" t="s">
        <v>616</v>
      </c>
      <c r="H35" s="395"/>
      <c r="I35" s="395"/>
      <c r="J35" s="395"/>
      <c r="K35" s="395"/>
      <c r="L35" s="395"/>
      <c r="M35" s="395"/>
      <c r="N35" s="395"/>
      <c r="O35" s="395"/>
      <c r="P35" s="395"/>
      <c r="Q35" s="395"/>
      <c r="R35" s="395"/>
      <c r="S35" s="395"/>
      <c r="T35" s="395"/>
      <c r="U35" s="395"/>
      <c r="V35" s="395"/>
      <c r="W35" s="395"/>
      <c r="X35" s="395"/>
      <c r="Y35" s="419" t="s">
        <v>574</v>
      </c>
      <c r="Z35" s="420"/>
      <c r="AA35" s="421"/>
      <c r="AB35" s="422" t="s">
        <v>617</v>
      </c>
      <c r="AC35" s="423"/>
      <c r="AD35" s="424"/>
      <c r="AE35" s="398">
        <v>421</v>
      </c>
      <c r="AF35" s="398"/>
      <c r="AG35" s="398"/>
      <c r="AH35" s="398"/>
      <c r="AI35" s="398">
        <v>572</v>
      </c>
      <c r="AJ35" s="398"/>
      <c r="AK35" s="398"/>
      <c r="AL35" s="398"/>
      <c r="AM35" s="398">
        <v>1125</v>
      </c>
      <c r="AN35" s="398"/>
      <c r="AO35" s="398"/>
      <c r="AP35" s="398"/>
      <c r="AQ35" s="389">
        <v>526</v>
      </c>
      <c r="AR35" s="372"/>
      <c r="AS35" s="372"/>
      <c r="AT35" s="372"/>
      <c r="AU35" s="372"/>
      <c r="AV35" s="372"/>
      <c r="AW35" s="372"/>
      <c r="AX35" s="373"/>
    </row>
    <row r="36" spans="1:51" ht="46.5" customHeight="1" x14ac:dyDescent="0.15">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5" t="s">
        <v>577</v>
      </c>
      <c r="Z36" s="399"/>
      <c r="AA36" s="400"/>
      <c r="AB36" s="425" t="s">
        <v>618</v>
      </c>
      <c r="AC36" s="426"/>
      <c r="AD36" s="427"/>
      <c r="AE36" s="428" t="s">
        <v>619</v>
      </c>
      <c r="AF36" s="428"/>
      <c r="AG36" s="428"/>
      <c r="AH36" s="428"/>
      <c r="AI36" s="428" t="s">
        <v>620</v>
      </c>
      <c r="AJ36" s="428"/>
      <c r="AK36" s="428"/>
      <c r="AL36" s="428"/>
      <c r="AM36" s="428" t="s">
        <v>636</v>
      </c>
      <c r="AN36" s="428"/>
      <c r="AO36" s="428"/>
      <c r="AP36" s="428"/>
      <c r="AQ36" s="428" t="s">
        <v>637</v>
      </c>
      <c r="AR36" s="428"/>
      <c r="AS36" s="428"/>
      <c r="AT36" s="428"/>
      <c r="AU36" s="428"/>
      <c r="AV36" s="428"/>
      <c r="AW36" s="428"/>
      <c r="AX36" s="430"/>
    </row>
    <row r="37" spans="1:51" ht="18.75" customHeight="1" x14ac:dyDescent="0.15">
      <c r="A37" s="466" t="s">
        <v>230</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409</v>
      </c>
      <c r="AF37" s="484"/>
      <c r="AG37" s="484"/>
      <c r="AH37" s="485"/>
      <c r="AI37" s="488" t="s">
        <v>561</v>
      </c>
      <c r="AJ37" s="488"/>
      <c r="AK37" s="488"/>
      <c r="AL37" s="483"/>
      <c r="AM37" s="488" t="s">
        <v>377</v>
      </c>
      <c r="AN37" s="488"/>
      <c r="AO37" s="488"/>
      <c r="AP37" s="483"/>
      <c r="AQ37" s="457" t="s">
        <v>173</v>
      </c>
      <c r="AR37" s="458"/>
      <c r="AS37" s="458"/>
      <c r="AT37" s="459"/>
      <c r="AU37" s="322" t="s">
        <v>128</v>
      </c>
      <c r="AV37" s="322"/>
      <c r="AW37" s="322"/>
      <c r="AX37" s="327"/>
    </row>
    <row r="38" spans="1:51" ht="18.75" customHeight="1" x14ac:dyDescent="0.15">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2"/>
      <c r="AC38" s="486"/>
      <c r="AD38" s="487"/>
      <c r="AE38" s="402"/>
      <c r="AF38" s="486"/>
      <c r="AG38" s="486"/>
      <c r="AH38" s="487"/>
      <c r="AI38" s="489"/>
      <c r="AJ38" s="489"/>
      <c r="AK38" s="489"/>
      <c r="AL38" s="402"/>
      <c r="AM38" s="489"/>
      <c r="AN38" s="489"/>
      <c r="AO38" s="489"/>
      <c r="AP38" s="402"/>
      <c r="AQ38" s="431" t="s">
        <v>607</v>
      </c>
      <c r="AR38" s="432"/>
      <c r="AS38" s="433" t="s">
        <v>174</v>
      </c>
      <c r="AT38" s="434"/>
      <c r="AU38" s="435" t="s">
        <v>607</v>
      </c>
      <c r="AV38" s="435"/>
      <c r="AW38" s="324" t="s">
        <v>166</v>
      </c>
      <c r="AX38" s="329"/>
    </row>
    <row r="39" spans="1:51" ht="30" customHeight="1" x14ac:dyDescent="0.15">
      <c r="A39" s="472"/>
      <c r="B39" s="470"/>
      <c r="C39" s="470"/>
      <c r="D39" s="470"/>
      <c r="E39" s="470"/>
      <c r="F39" s="471"/>
      <c r="G39" s="374" t="s">
        <v>610</v>
      </c>
      <c r="H39" s="375"/>
      <c r="I39" s="375"/>
      <c r="J39" s="375"/>
      <c r="K39" s="375"/>
      <c r="L39" s="375"/>
      <c r="M39" s="375"/>
      <c r="N39" s="375"/>
      <c r="O39" s="376"/>
      <c r="P39" s="139" t="s">
        <v>611</v>
      </c>
      <c r="Q39" s="139"/>
      <c r="R39" s="139"/>
      <c r="S39" s="139"/>
      <c r="T39" s="139"/>
      <c r="U39" s="139"/>
      <c r="V39" s="139"/>
      <c r="W39" s="139"/>
      <c r="X39" s="140"/>
      <c r="Y39" s="385" t="s">
        <v>12</v>
      </c>
      <c r="Z39" s="386"/>
      <c r="AA39" s="387"/>
      <c r="AB39" s="388" t="s">
        <v>245</v>
      </c>
      <c r="AC39" s="388"/>
      <c r="AD39" s="388"/>
      <c r="AE39" s="389">
        <v>100</v>
      </c>
      <c r="AF39" s="372"/>
      <c r="AG39" s="372"/>
      <c r="AH39" s="372"/>
      <c r="AI39" s="389">
        <v>100</v>
      </c>
      <c r="AJ39" s="372"/>
      <c r="AK39" s="372"/>
      <c r="AL39" s="372"/>
      <c r="AM39" s="389">
        <v>100</v>
      </c>
      <c r="AN39" s="372"/>
      <c r="AO39" s="372"/>
      <c r="AP39" s="372"/>
      <c r="AQ39" s="391" t="s">
        <v>607</v>
      </c>
      <c r="AR39" s="392"/>
      <c r="AS39" s="392"/>
      <c r="AT39" s="393"/>
      <c r="AU39" s="372" t="s">
        <v>607</v>
      </c>
      <c r="AV39" s="372"/>
      <c r="AW39" s="372"/>
      <c r="AX39" s="373"/>
    </row>
    <row r="40" spans="1:51" ht="30" customHeight="1" x14ac:dyDescent="0.15">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2" t="s">
        <v>50</v>
      </c>
      <c r="Z40" s="223"/>
      <c r="AA40" s="252"/>
      <c r="AB40" s="447" t="s">
        <v>245</v>
      </c>
      <c r="AC40" s="447"/>
      <c r="AD40" s="447"/>
      <c r="AE40" s="389">
        <v>100</v>
      </c>
      <c r="AF40" s="372"/>
      <c r="AG40" s="372"/>
      <c r="AH40" s="372"/>
      <c r="AI40" s="389">
        <v>100</v>
      </c>
      <c r="AJ40" s="372"/>
      <c r="AK40" s="372"/>
      <c r="AL40" s="372"/>
      <c r="AM40" s="389">
        <v>100</v>
      </c>
      <c r="AN40" s="372"/>
      <c r="AO40" s="372"/>
      <c r="AP40" s="372"/>
      <c r="AQ40" s="391" t="s">
        <v>607</v>
      </c>
      <c r="AR40" s="392"/>
      <c r="AS40" s="392"/>
      <c r="AT40" s="393"/>
      <c r="AU40" s="372" t="s">
        <v>607</v>
      </c>
      <c r="AV40" s="372"/>
      <c r="AW40" s="372"/>
      <c r="AX40" s="373"/>
    </row>
    <row r="41" spans="1:51" ht="30" customHeight="1" x14ac:dyDescent="0.15">
      <c r="A41" s="472"/>
      <c r="B41" s="470"/>
      <c r="C41" s="470"/>
      <c r="D41" s="470"/>
      <c r="E41" s="470"/>
      <c r="F41" s="471"/>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v>100</v>
      </c>
      <c r="AF41" s="372"/>
      <c r="AG41" s="372"/>
      <c r="AH41" s="372"/>
      <c r="AI41" s="389">
        <v>100</v>
      </c>
      <c r="AJ41" s="372"/>
      <c r="AK41" s="372"/>
      <c r="AL41" s="372"/>
      <c r="AM41" s="389">
        <v>100</v>
      </c>
      <c r="AN41" s="372"/>
      <c r="AO41" s="372"/>
      <c r="AP41" s="372"/>
      <c r="AQ41" s="391" t="s">
        <v>607</v>
      </c>
      <c r="AR41" s="392"/>
      <c r="AS41" s="392"/>
      <c r="AT41" s="393"/>
      <c r="AU41" s="372" t="s">
        <v>607</v>
      </c>
      <c r="AV41" s="372"/>
      <c r="AW41" s="372"/>
      <c r="AX41" s="373"/>
    </row>
    <row r="42" spans="1:51" ht="23.25" customHeight="1" x14ac:dyDescent="0.15">
      <c r="A42" s="460" t="s">
        <v>254</v>
      </c>
      <c r="B42" s="455"/>
      <c r="C42" s="455"/>
      <c r="D42" s="455"/>
      <c r="E42" s="455"/>
      <c r="F42" s="456"/>
      <c r="G42" s="496" t="s">
        <v>612</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thickBot="1" x14ac:dyDescent="0.2">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hidden="1" customHeight="1" x14ac:dyDescent="0.15">
      <c r="A44" s="903" t="s">
        <v>566</v>
      </c>
      <c r="B44" s="316" t="s">
        <v>567</v>
      </c>
      <c r="C44" s="317"/>
      <c r="D44" s="317"/>
      <c r="E44" s="317"/>
      <c r="F44" s="318"/>
      <c r="G44" s="322" t="s">
        <v>568</v>
      </c>
      <c r="H44" s="322"/>
      <c r="I44" s="322"/>
      <c r="J44" s="322"/>
      <c r="K44" s="322"/>
      <c r="L44" s="322"/>
      <c r="M44" s="322"/>
      <c r="N44" s="322"/>
      <c r="O44" s="322"/>
      <c r="P44" s="322"/>
      <c r="Q44" s="322"/>
      <c r="R44" s="322"/>
      <c r="S44" s="322"/>
      <c r="T44" s="322"/>
      <c r="U44" s="322"/>
      <c r="V44" s="322"/>
      <c r="W44" s="322"/>
      <c r="X44" s="322"/>
      <c r="Y44" s="322"/>
      <c r="Z44" s="322"/>
      <c r="AA44" s="323"/>
      <c r="AB44" s="326" t="s">
        <v>588</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2"/>
      <c r="H46" s="512"/>
      <c r="I46" s="512"/>
      <c r="J46" s="512"/>
      <c r="K46" s="512"/>
      <c r="L46" s="512"/>
      <c r="M46" s="512"/>
      <c r="N46" s="512"/>
      <c r="O46" s="512"/>
      <c r="P46" s="512"/>
      <c r="Q46" s="512"/>
      <c r="R46" s="512"/>
      <c r="S46" s="512"/>
      <c r="T46" s="512"/>
      <c r="U46" s="512"/>
      <c r="V46" s="512"/>
      <c r="W46" s="512"/>
      <c r="X46" s="512"/>
      <c r="Y46" s="512"/>
      <c r="Z46" s="512"/>
      <c r="AA46" s="513"/>
      <c r="AB46" s="518"/>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0</v>
      </c>
    </row>
    <row r="47" spans="1:51" ht="22.5" hidden="1" customHeight="1" x14ac:dyDescent="0.15">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0</v>
      </c>
    </row>
    <row r="48" spans="1:51" ht="19.5" hidden="1" customHeight="1" x14ac:dyDescent="0.15">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0</v>
      </c>
    </row>
    <row r="49" spans="1:60" ht="18.75" hidden="1" customHeight="1" x14ac:dyDescent="0.15">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900" t="s">
        <v>11</v>
      </c>
      <c r="AC49" s="901"/>
      <c r="AD49" s="902"/>
      <c r="AE49" s="415" t="s">
        <v>409</v>
      </c>
      <c r="AF49" s="415"/>
      <c r="AG49" s="415"/>
      <c r="AH49" s="415"/>
      <c r="AI49" s="415" t="s">
        <v>561</v>
      </c>
      <c r="AJ49" s="415"/>
      <c r="AK49" s="415"/>
      <c r="AL49" s="415"/>
      <c r="AM49" s="415" t="s">
        <v>377</v>
      </c>
      <c r="AN49" s="415"/>
      <c r="AO49" s="415"/>
      <c r="AP49" s="415"/>
      <c r="AQ49" s="490" t="s">
        <v>173</v>
      </c>
      <c r="AR49" s="491"/>
      <c r="AS49" s="491"/>
      <c r="AT49" s="492"/>
      <c r="AU49" s="493" t="s">
        <v>128</v>
      </c>
      <c r="AV49" s="493"/>
      <c r="AW49" s="493"/>
      <c r="AX49" s="494"/>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6"/>
      <c r="AD50" s="487"/>
      <c r="AE50" s="415"/>
      <c r="AF50" s="415"/>
      <c r="AG50" s="415"/>
      <c r="AH50" s="415"/>
      <c r="AI50" s="415"/>
      <c r="AJ50" s="415"/>
      <c r="AK50" s="415"/>
      <c r="AL50" s="415"/>
      <c r="AM50" s="415"/>
      <c r="AN50" s="415"/>
      <c r="AO50" s="415"/>
      <c r="AP50" s="415"/>
      <c r="AQ50" s="495"/>
      <c r="AR50" s="435"/>
      <c r="AS50" s="433" t="s">
        <v>174</v>
      </c>
      <c r="AT50" s="434"/>
      <c r="AU50" s="435"/>
      <c r="AV50" s="435"/>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8"/>
      <c r="R51" s="448"/>
      <c r="S51" s="448"/>
      <c r="T51" s="448"/>
      <c r="U51" s="448"/>
      <c r="V51" s="448"/>
      <c r="W51" s="448"/>
      <c r="X51" s="449"/>
      <c r="Y51" s="904" t="s">
        <v>57</v>
      </c>
      <c r="Z51" s="905"/>
      <c r="AA51" s="906"/>
      <c r="AB51" s="388"/>
      <c r="AC51" s="388"/>
      <c r="AD51" s="388"/>
      <c r="AE51" s="389"/>
      <c r="AF51" s="372"/>
      <c r="AG51" s="372"/>
      <c r="AH51" s="372"/>
      <c r="AI51" s="389"/>
      <c r="AJ51" s="372"/>
      <c r="AK51" s="372"/>
      <c r="AL51" s="372"/>
      <c r="AM51" s="389"/>
      <c r="AN51" s="372"/>
      <c r="AO51" s="372"/>
      <c r="AP51" s="372"/>
      <c r="AQ51" s="391"/>
      <c r="AR51" s="392"/>
      <c r="AS51" s="392"/>
      <c r="AT51" s="393"/>
      <c r="AU51" s="372"/>
      <c r="AV51" s="372"/>
      <c r="AW51" s="372"/>
      <c r="AX51" s="373"/>
      <c r="AY51">
        <f t="shared" si="0"/>
        <v>0</v>
      </c>
    </row>
    <row r="52" spans="1:60" ht="23.25" hidden="1" customHeight="1" x14ac:dyDescent="0.15">
      <c r="A52" s="314"/>
      <c r="B52" s="316"/>
      <c r="C52" s="317"/>
      <c r="D52" s="317"/>
      <c r="E52" s="317"/>
      <c r="F52" s="318"/>
      <c r="G52" s="907"/>
      <c r="H52" s="383"/>
      <c r="I52" s="383"/>
      <c r="J52" s="383"/>
      <c r="K52" s="383"/>
      <c r="L52" s="383"/>
      <c r="M52" s="383"/>
      <c r="N52" s="383"/>
      <c r="O52" s="384"/>
      <c r="P52" s="450"/>
      <c r="Q52" s="450"/>
      <c r="R52" s="450"/>
      <c r="S52" s="450"/>
      <c r="T52" s="450"/>
      <c r="U52" s="450"/>
      <c r="V52" s="450"/>
      <c r="W52" s="450"/>
      <c r="X52" s="451"/>
      <c r="Y52" s="908" t="s">
        <v>50</v>
      </c>
      <c r="Z52" s="785"/>
      <c r="AA52" s="786"/>
      <c r="AB52" s="447"/>
      <c r="AC52" s="447"/>
      <c r="AD52" s="447"/>
      <c r="AE52" s="389"/>
      <c r="AF52" s="372"/>
      <c r="AG52" s="372"/>
      <c r="AH52" s="372"/>
      <c r="AI52" s="389"/>
      <c r="AJ52" s="372"/>
      <c r="AK52" s="372"/>
      <c r="AL52" s="372"/>
      <c r="AM52" s="389"/>
      <c r="AN52" s="372"/>
      <c r="AO52" s="372"/>
      <c r="AP52" s="372"/>
      <c r="AQ52" s="391"/>
      <c r="AR52" s="392"/>
      <c r="AS52" s="392"/>
      <c r="AT52" s="393"/>
      <c r="AU52" s="372"/>
      <c r="AV52" s="372"/>
      <c r="AW52" s="372"/>
      <c r="AX52" s="373"/>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908" t="s">
        <v>13</v>
      </c>
      <c r="Z53" s="785"/>
      <c r="AA53" s="786"/>
      <c r="AB53" s="909" t="s">
        <v>14</v>
      </c>
      <c r="AC53" s="909"/>
      <c r="AD53" s="909"/>
      <c r="AE53" s="563"/>
      <c r="AF53" s="564"/>
      <c r="AG53" s="564"/>
      <c r="AH53" s="564"/>
      <c r="AI53" s="563"/>
      <c r="AJ53" s="564"/>
      <c r="AK53" s="564"/>
      <c r="AL53" s="564"/>
      <c r="AM53" s="563"/>
      <c r="AN53" s="564"/>
      <c r="AO53" s="564"/>
      <c r="AP53" s="564"/>
      <c r="AQ53" s="391"/>
      <c r="AR53" s="392"/>
      <c r="AS53" s="392"/>
      <c r="AT53" s="393"/>
      <c r="AU53" s="372"/>
      <c r="AV53" s="372"/>
      <c r="AW53" s="372"/>
      <c r="AX53" s="373"/>
      <c r="AY53">
        <f t="shared" si="0"/>
        <v>0</v>
      </c>
      <c r="AZ53" s="10"/>
      <c r="BA53" s="10"/>
      <c r="BB53" s="10"/>
      <c r="BC53" s="10"/>
      <c r="BD53" s="10"/>
      <c r="BE53" s="10"/>
      <c r="BF53" s="10"/>
      <c r="BG53" s="10"/>
      <c r="BH53" s="10"/>
    </row>
    <row r="54" spans="1:60" ht="18.75" hidden="1" customHeight="1" x14ac:dyDescent="0.15">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900" t="s">
        <v>11</v>
      </c>
      <c r="AC54" s="901"/>
      <c r="AD54" s="902"/>
      <c r="AE54" s="415" t="s">
        <v>409</v>
      </c>
      <c r="AF54" s="415"/>
      <c r="AG54" s="415"/>
      <c r="AH54" s="415"/>
      <c r="AI54" s="415" t="s">
        <v>561</v>
      </c>
      <c r="AJ54" s="415"/>
      <c r="AK54" s="415"/>
      <c r="AL54" s="415"/>
      <c r="AM54" s="415" t="s">
        <v>377</v>
      </c>
      <c r="AN54" s="415"/>
      <c r="AO54" s="415"/>
      <c r="AP54" s="415"/>
      <c r="AQ54" s="490" t="s">
        <v>173</v>
      </c>
      <c r="AR54" s="491"/>
      <c r="AS54" s="491"/>
      <c r="AT54" s="492"/>
      <c r="AU54" s="493" t="s">
        <v>128</v>
      </c>
      <c r="AV54" s="493"/>
      <c r="AW54" s="493"/>
      <c r="AX54" s="494"/>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6"/>
      <c r="AD55" s="487"/>
      <c r="AE55" s="415"/>
      <c r="AF55" s="415"/>
      <c r="AG55" s="415"/>
      <c r="AH55" s="415"/>
      <c r="AI55" s="415"/>
      <c r="AJ55" s="415"/>
      <c r="AK55" s="415"/>
      <c r="AL55" s="415"/>
      <c r="AM55" s="415"/>
      <c r="AN55" s="415"/>
      <c r="AO55" s="415"/>
      <c r="AP55" s="415"/>
      <c r="AQ55" s="495"/>
      <c r="AR55" s="435"/>
      <c r="AS55" s="433" t="s">
        <v>174</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904" t="s">
        <v>57</v>
      </c>
      <c r="Z56" s="905"/>
      <c r="AA56" s="906"/>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907"/>
      <c r="H57" s="383"/>
      <c r="I57" s="383"/>
      <c r="J57" s="383"/>
      <c r="K57" s="383"/>
      <c r="L57" s="383"/>
      <c r="M57" s="383"/>
      <c r="N57" s="383"/>
      <c r="O57" s="384"/>
      <c r="P57" s="450"/>
      <c r="Q57" s="450"/>
      <c r="R57" s="450"/>
      <c r="S57" s="450"/>
      <c r="T57" s="450"/>
      <c r="U57" s="450"/>
      <c r="V57" s="450"/>
      <c r="W57" s="450"/>
      <c r="X57" s="451"/>
      <c r="Y57" s="908" t="s">
        <v>50</v>
      </c>
      <c r="Z57" s="785"/>
      <c r="AA57" s="786"/>
      <c r="AB57" s="447"/>
      <c r="AC57" s="447"/>
      <c r="AD57" s="447"/>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908" t="s">
        <v>13</v>
      </c>
      <c r="Z58" s="785"/>
      <c r="AA58" s="786"/>
      <c r="AB58" s="909" t="s">
        <v>14</v>
      </c>
      <c r="AC58" s="909"/>
      <c r="AD58" s="909"/>
      <c r="AE58" s="563"/>
      <c r="AF58" s="564"/>
      <c r="AG58" s="564"/>
      <c r="AH58" s="564"/>
      <c r="AI58" s="563"/>
      <c r="AJ58" s="564"/>
      <c r="AK58" s="564"/>
      <c r="AL58" s="564"/>
      <c r="AM58" s="563"/>
      <c r="AN58" s="564"/>
      <c r="AO58" s="564"/>
      <c r="AP58" s="564"/>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900" t="s">
        <v>11</v>
      </c>
      <c r="AC59" s="901"/>
      <c r="AD59" s="902"/>
      <c r="AE59" s="415" t="s">
        <v>409</v>
      </c>
      <c r="AF59" s="415"/>
      <c r="AG59" s="415"/>
      <c r="AH59" s="415"/>
      <c r="AI59" s="415" t="s">
        <v>561</v>
      </c>
      <c r="AJ59" s="415"/>
      <c r="AK59" s="415"/>
      <c r="AL59" s="415"/>
      <c r="AM59" s="415" t="s">
        <v>377</v>
      </c>
      <c r="AN59" s="415"/>
      <c r="AO59" s="415"/>
      <c r="AP59" s="415"/>
      <c r="AQ59" s="490" t="s">
        <v>173</v>
      </c>
      <c r="AR59" s="491"/>
      <c r="AS59" s="491"/>
      <c r="AT59" s="492"/>
      <c r="AU59" s="493" t="s">
        <v>128</v>
      </c>
      <c r="AV59" s="493"/>
      <c r="AW59" s="493"/>
      <c r="AX59" s="494"/>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6"/>
      <c r="AD60" s="487"/>
      <c r="AE60" s="415"/>
      <c r="AF60" s="415"/>
      <c r="AG60" s="415"/>
      <c r="AH60" s="415"/>
      <c r="AI60" s="415"/>
      <c r="AJ60" s="415"/>
      <c r="AK60" s="415"/>
      <c r="AL60" s="415"/>
      <c r="AM60" s="415"/>
      <c r="AN60" s="415"/>
      <c r="AO60" s="415"/>
      <c r="AP60" s="415"/>
      <c r="AQ60" s="495"/>
      <c r="AR60" s="435"/>
      <c r="AS60" s="433" t="s">
        <v>174</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904" t="s">
        <v>57</v>
      </c>
      <c r="Z61" s="905"/>
      <c r="AA61" s="906"/>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907"/>
      <c r="H62" s="383"/>
      <c r="I62" s="383"/>
      <c r="J62" s="383"/>
      <c r="K62" s="383"/>
      <c r="L62" s="383"/>
      <c r="M62" s="383"/>
      <c r="N62" s="383"/>
      <c r="O62" s="384"/>
      <c r="P62" s="450"/>
      <c r="Q62" s="450"/>
      <c r="R62" s="450"/>
      <c r="S62" s="450"/>
      <c r="T62" s="450"/>
      <c r="U62" s="450"/>
      <c r="V62" s="450"/>
      <c r="W62" s="450"/>
      <c r="X62" s="451"/>
      <c r="Y62" s="908" t="s">
        <v>50</v>
      </c>
      <c r="Z62" s="785"/>
      <c r="AA62" s="786"/>
      <c r="AB62" s="447"/>
      <c r="AC62" s="447"/>
      <c r="AD62" s="447"/>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97"/>
      <c r="C63" s="898"/>
      <c r="D63" s="898"/>
      <c r="E63" s="898"/>
      <c r="F63" s="899"/>
      <c r="G63" s="141"/>
      <c r="H63" s="142"/>
      <c r="I63" s="142"/>
      <c r="J63" s="142"/>
      <c r="K63" s="142"/>
      <c r="L63" s="142"/>
      <c r="M63" s="142"/>
      <c r="N63" s="142"/>
      <c r="O63" s="143"/>
      <c r="P63" s="452"/>
      <c r="Q63" s="452"/>
      <c r="R63" s="452"/>
      <c r="S63" s="452"/>
      <c r="T63" s="452"/>
      <c r="U63" s="452"/>
      <c r="V63" s="452"/>
      <c r="W63" s="452"/>
      <c r="X63" s="453"/>
      <c r="Y63" s="908" t="s">
        <v>13</v>
      </c>
      <c r="Z63" s="785"/>
      <c r="AA63" s="786"/>
      <c r="AB63" s="909" t="s">
        <v>14</v>
      </c>
      <c r="AC63" s="909"/>
      <c r="AD63" s="909"/>
      <c r="AE63" s="563"/>
      <c r="AF63" s="564"/>
      <c r="AG63" s="564"/>
      <c r="AH63" s="564"/>
      <c r="AI63" s="563"/>
      <c r="AJ63" s="564"/>
      <c r="AK63" s="564"/>
      <c r="AL63" s="564"/>
      <c r="AM63" s="563"/>
      <c r="AN63" s="564"/>
      <c r="AO63" s="564"/>
      <c r="AP63" s="564"/>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572</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573</v>
      </c>
      <c r="B65" s="317"/>
      <c r="C65" s="317"/>
      <c r="D65" s="317"/>
      <c r="E65" s="317"/>
      <c r="F65" s="318"/>
      <c r="G65" s="350" t="s">
        <v>565</v>
      </c>
      <c r="H65" s="351"/>
      <c r="I65" s="351"/>
      <c r="J65" s="351"/>
      <c r="K65" s="351"/>
      <c r="L65" s="351"/>
      <c r="M65" s="351"/>
      <c r="N65" s="351"/>
      <c r="O65" s="351"/>
      <c r="P65" s="352" t="s">
        <v>564</v>
      </c>
      <c r="Q65" s="351"/>
      <c r="R65" s="351"/>
      <c r="S65" s="351"/>
      <c r="T65" s="351"/>
      <c r="U65" s="351"/>
      <c r="V65" s="351"/>
      <c r="W65" s="351"/>
      <c r="X65" s="353"/>
      <c r="Y65" s="354"/>
      <c r="Z65" s="355"/>
      <c r="AA65" s="356"/>
      <c r="AB65" s="401" t="s">
        <v>11</v>
      </c>
      <c r="AC65" s="401"/>
      <c r="AD65" s="401"/>
      <c r="AE65" s="402" t="s">
        <v>409</v>
      </c>
      <c r="AF65" s="403"/>
      <c r="AG65" s="403"/>
      <c r="AH65" s="404"/>
      <c r="AI65" s="402" t="s">
        <v>561</v>
      </c>
      <c r="AJ65" s="403"/>
      <c r="AK65" s="403"/>
      <c r="AL65" s="404"/>
      <c r="AM65" s="402" t="s">
        <v>377</v>
      </c>
      <c r="AN65" s="403"/>
      <c r="AO65" s="403"/>
      <c r="AP65" s="404"/>
      <c r="AQ65" s="410" t="s">
        <v>408</v>
      </c>
      <c r="AR65" s="411"/>
      <c r="AS65" s="411"/>
      <c r="AT65" s="412"/>
      <c r="AU65" s="410" t="s">
        <v>586</v>
      </c>
      <c r="AV65" s="411"/>
      <c r="AW65" s="411"/>
      <c r="AX65" s="413"/>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14"/>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0"/>
      <c r="AC67" s="370"/>
      <c r="AD67" s="370"/>
      <c r="AE67" s="371"/>
      <c r="AF67" s="371"/>
      <c r="AG67" s="371"/>
      <c r="AH67" s="371"/>
      <c r="AI67" s="371"/>
      <c r="AJ67" s="371"/>
      <c r="AK67" s="371"/>
      <c r="AL67" s="371"/>
      <c r="AM67" s="371"/>
      <c r="AN67" s="371"/>
      <c r="AO67" s="371"/>
      <c r="AP67" s="371"/>
      <c r="AQ67" s="371"/>
      <c r="AR67" s="371"/>
      <c r="AS67" s="371"/>
      <c r="AT67" s="371"/>
      <c r="AU67" s="414"/>
      <c r="AV67" s="405"/>
      <c r="AW67" s="405"/>
      <c r="AX67" s="406"/>
      <c r="AY67">
        <f>$AY$65</f>
        <v>0</v>
      </c>
    </row>
    <row r="68" spans="1:51" ht="23.25" hidden="1" customHeight="1" x14ac:dyDescent="0.15">
      <c r="A68" s="436" t="s">
        <v>574</v>
      </c>
      <c r="B68" s="437"/>
      <c r="C68" s="437"/>
      <c r="D68" s="437"/>
      <c r="E68" s="437"/>
      <c r="F68" s="438"/>
      <c r="G68" s="223" t="s">
        <v>575</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409</v>
      </c>
      <c r="AF68" s="415"/>
      <c r="AG68" s="415"/>
      <c r="AH68" s="415"/>
      <c r="AI68" s="415" t="s">
        <v>561</v>
      </c>
      <c r="AJ68" s="415"/>
      <c r="AK68" s="415"/>
      <c r="AL68" s="415"/>
      <c r="AM68" s="415" t="s">
        <v>377</v>
      </c>
      <c r="AN68" s="415"/>
      <c r="AO68" s="415"/>
      <c r="AP68" s="415"/>
      <c r="AQ68" s="416" t="s">
        <v>587</v>
      </c>
      <c r="AR68" s="417"/>
      <c r="AS68" s="417"/>
      <c r="AT68" s="417"/>
      <c r="AU68" s="417"/>
      <c r="AV68" s="417"/>
      <c r="AW68" s="417"/>
      <c r="AX68" s="418"/>
      <c r="AY68">
        <f>IF(SUBSTITUTE(SUBSTITUTE($G$69,"／",""),"　","")="",0,1)</f>
        <v>0</v>
      </c>
    </row>
    <row r="69" spans="1:51" ht="23.25" hidden="1" customHeight="1" x14ac:dyDescent="0.15">
      <c r="A69" s="439"/>
      <c r="B69" s="440"/>
      <c r="C69" s="440"/>
      <c r="D69" s="440"/>
      <c r="E69" s="440"/>
      <c r="F69" s="441"/>
      <c r="G69" s="394" t="s">
        <v>621</v>
      </c>
      <c r="H69" s="395"/>
      <c r="I69" s="395"/>
      <c r="J69" s="395"/>
      <c r="K69" s="395"/>
      <c r="L69" s="395"/>
      <c r="M69" s="395"/>
      <c r="N69" s="395"/>
      <c r="O69" s="395"/>
      <c r="P69" s="395"/>
      <c r="Q69" s="395"/>
      <c r="R69" s="395"/>
      <c r="S69" s="395"/>
      <c r="T69" s="395"/>
      <c r="U69" s="395"/>
      <c r="V69" s="395"/>
      <c r="W69" s="395"/>
      <c r="X69" s="395"/>
      <c r="Y69" s="419" t="s">
        <v>574</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5" t="s">
        <v>577</v>
      </c>
      <c r="Z70" s="399"/>
      <c r="AA70" s="400"/>
      <c r="AB70" s="425" t="s">
        <v>578</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hidden="1" customHeight="1" x14ac:dyDescent="0.15">
      <c r="A71" s="502" t="s">
        <v>230</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5" t="s">
        <v>409</v>
      </c>
      <c r="AF71" s="415"/>
      <c r="AG71" s="415"/>
      <c r="AH71" s="415"/>
      <c r="AI71" s="415" t="s">
        <v>561</v>
      </c>
      <c r="AJ71" s="415"/>
      <c r="AK71" s="415"/>
      <c r="AL71" s="415"/>
      <c r="AM71" s="415" t="s">
        <v>377</v>
      </c>
      <c r="AN71" s="415"/>
      <c r="AO71" s="415"/>
      <c r="AP71" s="415"/>
      <c r="AQ71" s="457" t="s">
        <v>173</v>
      </c>
      <c r="AR71" s="458"/>
      <c r="AS71" s="458"/>
      <c r="AT71" s="459"/>
      <c r="AU71" s="322" t="s">
        <v>128</v>
      </c>
      <c r="AV71" s="322"/>
      <c r="AW71" s="322"/>
      <c r="AX71" s="327"/>
      <c r="AY71">
        <f>COUNTA($G$73)</f>
        <v>0</v>
      </c>
    </row>
    <row r="72" spans="1:51" ht="18.75" hidden="1" customHeight="1" x14ac:dyDescent="0.15">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2"/>
      <c r="AC72" s="486"/>
      <c r="AD72" s="487"/>
      <c r="AE72" s="415"/>
      <c r="AF72" s="415"/>
      <c r="AG72" s="415"/>
      <c r="AH72" s="415"/>
      <c r="AI72" s="415"/>
      <c r="AJ72" s="415"/>
      <c r="AK72" s="415"/>
      <c r="AL72" s="415"/>
      <c r="AM72" s="415"/>
      <c r="AN72" s="415"/>
      <c r="AO72" s="415"/>
      <c r="AP72" s="415"/>
      <c r="AQ72" s="431"/>
      <c r="AR72" s="432"/>
      <c r="AS72" s="433" t="s">
        <v>174</v>
      </c>
      <c r="AT72" s="434"/>
      <c r="AU72" s="435"/>
      <c r="AV72" s="435"/>
      <c r="AW72" s="324" t="s">
        <v>166</v>
      </c>
      <c r="AX72" s="329"/>
      <c r="AY72">
        <f t="shared" ref="AY72:AY77" si="1">$AY$71</f>
        <v>0</v>
      </c>
    </row>
    <row r="73" spans="1:51" ht="23.25" hidden="1" customHeight="1" x14ac:dyDescent="0.15">
      <c r="A73" s="508"/>
      <c r="B73" s="506"/>
      <c r="C73" s="506"/>
      <c r="D73" s="506"/>
      <c r="E73" s="506"/>
      <c r="F73" s="507"/>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09"/>
      <c r="B74" s="510"/>
      <c r="C74" s="510"/>
      <c r="D74" s="510"/>
      <c r="E74" s="510"/>
      <c r="F74" s="511"/>
      <c r="G74" s="377"/>
      <c r="H74" s="378"/>
      <c r="I74" s="378"/>
      <c r="J74" s="378"/>
      <c r="K74" s="378"/>
      <c r="L74" s="378"/>
      <c r="M74" s="378"/>
      <c r="N74" s="378"/>
      <c r="O74" s="379"/>
      <c r="P74" s="383"/>
      <c r="Q74" s="383"/>
      <c r="R74" s="383"/>
      <c r="S74" s="383"/>
      <c r="T74" s="383"/>
      <c r="U74" s="383"/>
      <c r="V74" s="383"/>
      <c r="W74" s="383"/>
      <c r="X74" s="384"/>
      <c r="Y74" s="222" t="s">
        <v>50</v>
      </c>
      <c r="Z74" s="223"/>
      <c r="AA74" s="252"/>
      <c r="AB74" s="447"/>
      <c r="AC74" s="447"/>
      <c r="AD74" s="447"/>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8"/>
      <c r="B75" s="506"/>
      <c r="C75" s="506"/>
      <c r="D75" s="506"/>
      <c r="E75" s="506"/>
      <c r="F75" s="507"/>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0" t="s">
        <v>254</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thickBot="1" x14ac:dyDescent="0.2">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15">
      <c r="A78" s="314" t="s">
        <v>566</v>
      </c>
      <c r="B78" s="316" t="s">
        <v>567</v>
      </c>
      <c r="C78" s="317"/>
      <c r="D78" s="317"/>
      <c r="E78" s="317"/>
      <c r="F78" s="318"/>
      <c r="G78" s="322" t="s">
        <v>568</v>
      </c>
      <c r="H78" s="322"/>
      <c r="I78" s="322"/>
      <c r="J78" s="322"/>
      <c r="K78" s="322"/>
      <c r="L78" s="322"/>
      <c r="M78" s="322"/>
      <c r="N78" s="322"/>
      <c r="O78" s="322"/>
      <c r="P78" s="322"/>
      <c r="Q78" s="322"/>
      <c r="R78" s="322"/>
      <c r="S78" s="322"/>
      <c r="T78" s="322"/>
      <c r="U78" s="322"/>
      <c r="V78" s="322"/>
      <c r="W78" s="322"/>
      <c r="X78" s="322"/>
      <c r="Y78" s="322"/>
      <c r="Z78" s="322"/>
      <c r="AA78" s="323"/>
      <c r="AB78" s="326" t="s">
        <v>588</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900" t="s">
        <v>11</v>
      </c>
      <c r="AC83" s="901"/>
      <c r="AD83" s="902"/>
      <c r="AE83" s="415" t="s">
        <v>409</v>
      </c>
      <c r="AF83" s="415"/>
      <c r="AG83" s="415"/>
      <c r="AH83" s="415"/>
      <c r="AI83" s="415" t="s">
        <v>561</v>
      </c>
      <c r="AJ83" s="415"/>
      <c r="AK83" s="415"/>
      <c r="AL83" s="415"/>
      <c r="AM83" s="415" t="s">
        <v>377</v>
      </c>
      <c r="AN83" s="415"/>
      <c r="AO83" s="415"/>
      <c r="AP83" s="415"/>
      <c r="AQ83" s="490" t="s">
        <v>173</v>
      </c>
      <c r="AR83" s="491"/>
      <c r="AS83" s="491"/>
      <c r="AT83" s="492"/>
      <c r="AU83" s="493" t="s">
        <v>128</v>
      </c>
      <c r="AV83" s="493"/>
      <c r="AW83" s="493"/>
      <c r="AX83" s="494"/>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6"/>
      <c r="AD84" s="487"/>
      <c r="AE84" s="415"/>
      <c r="AF84" s="415"/>
      <c r="AG84" s="415"/>
      <c r="AH84" s="415"/>
      <c r="AI84" s="415"/>
      <c r="AJ84" s="415"/>
      <c r="AK84" s="415"/>
      <c r="AL84" s="415"/>
      <c r="AM84" s="415"/>
      <c r="AN84" s="415"/>
      <c r="AO84" s="415"/>
      <c r="AP84" s="415"/>
      <c r="AQ84" s="495"/>
      <c r="AR84" s="435"/>
      <c r="AS84" s="433" t="s">
        <v>174</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904" t="s">
        <v>57</v>
      </c>
      <c r="Z85" s="905"/>
      <c r="AA85" s="906"/>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907"/>
      <c r="H86" s="383"/>
      <c r="I86" s="383"/>
      <c r="J86" s="383"/>
      <c r="K86" s="383"/>
      <c r="L86" s="383"/>
      <c r="M86" s="383"/>
      <c r="N86" s="383"/>
      <c r="O86" s="384"/>
      <c r="P86" s="450"/>
      <c r="Q86" s="450"/>
      <c r="R86" s="450"/>
      <c r="S86" s="450"/>
      <c r="T86" s="450"/>
      <c r="U86" s="450"/>
      <c r="V86" s="450"/>
      <c r="W86" s="450"/>
      <c r="X86" s="451"/>
      <c r="Y86" s="908" t="s">
        <v>50</v>
      </c>
      <c r="Z86" s="785"/>
      <c r="AA86" s="786"/>
      <c r="AB86" s="447"/>
      <c r="AC86" s="447"/>
      <c r="AD86" s="447"/>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908" t="s">
        <v>13</v>
      </c>
      <c r="Z87" s="785"/>
      <c r="AA87" s="786"/>
      <c r="AB87" s="909" t="s">
        <v>14</v>
      </c>
      <c r="AC87" s="909"/>
      <c r="AD87" s="909"/>
      <c r="AE87" s="563"/>
      <c r="AF87" s="564"/>
      <c r="AG87" s="564"/>
      <c r="AH87" s="564"/>
      <c r="AI87" s="563"/>
      <c r="AJ87" s="564"/>
      <c r="AK87" s="564"/>
      <c r="AL87" s="564"/>
      <c r="AM87" s="563"/>
      <c r="AN87" s="564"/>
      <c r="AO87" s="564"/>
      <c r="AP87" s="564"/>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900" t="s">
        <v>11</v>
      </c>
      <c r="AC88" s="901"/>
      <c r="AD88" s="902"/>
      <c r="AE88" s="415" t="s">
        <v>409</v>
      </c>
      <c r="AF88" s="415"/>
      <c r="AG88" s="415"/>
      <c r="AH88" s="415"/>
      <c r="AI88" s="415" t="s">
        <v>561</v>
      </c>
      <c r="AJ88" s="415"/>
      <c r="AK88" s="415"/>
      <c r="AL88" s="415"/>
      <c r="AM88" s="415" t="s">
        <v>377</v>
      </c>
      <c r="AN88" s="415"/>
      <c r="AO88" s="415"/>
      <c r="AP88" s="415"/>
      <c r="AQ88" s="490" t="s">
        <v>173</v>
      </c>
      <c r="AR88" s="491"/>
      <c r="AS88" s="491"/>
      <c r="AT88" s="492"/>
      <c r="AU88" s="493" t="s">
        <v>128</v>
      </c>
      <c r="AV88" s="493"/>
      <c r="AW88" s="493"/>
      <c r="AX88" s="494"/>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6"/>
      <c r="AD89" s="487"/>
      <c r="AE89" s="415"/>
      <c r="AF89" s="415"/>
      <c r="AG89" s="415"/>
      <c r="AH89" s="415"/>
      <c r="AI89" s="415"/>
      <c r="AJ89" s="415"/>
      <c r="AK89" s="415"/>
      <c r="AL89" s="415"/>
      <c r="AM89" s="415"/>
      <c r="AN89" s="415"/>
      <c r="AO89" s="415"/>
      <c r="AP89" s="415"/>
      <c r="AQ89" s="495"/>
      <c r="AR89" s="435"/>
      <c r="AS89" s="433" t="s">
        <v>174</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904" t="s">
        <v>57</v>
      </c>
      <c r="Z90" s="905"/>
      <c r="AA90" s="906"/>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907"/>
      <c r="H91" s="383"/>
      <c r="I91" s="383"/>
      <c r="J91" s="383"/>
      <c r="K91" s="383"/>
      <c r="L91" s="383"/>
      <c r="M91" s="383"/>
      <c r="N91" s="383"/>
      <c r="O91" s="384"/>
      <c r="P91" s="450"/>
      <c r="Q91" s="450"/>
      <c r="R91" s="450"/>
      <c r="S91" s="450"/>
      <c r="T91" s="450"/>
      <c r="U91" s="450"/>
      <c r="V91" s="450"/>
      <c r="W91" s="450"/>
      <c r="X91" s="451"/>
      <c r="Y91" s="908" t="s">
        <v>50</v>
      </c>
      <c r="Z91" s="785"/>
      <c r="AA91" s="786"/>
      <c r="AB91" s="447"/>
      <c r="AC91" s="447"/>
      <c r="AD91" s="447"/>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908" t="s">
        <v>13</v>
      </c>
      <c r="Z92" s="785"/>
      <c r="AA92" s="786"/>
      <c r="AB92" s="909" t="s">
        <v>14</v>
      </c>
      <c r="AC92" s="909"/>
      <c r="AD92" s="909"/>
      <c r="AE92" s="563"/>
      <c r="AF92" s="564"/>
      <c r="AG92" s="564"/>
      <c r="AH92" s="564"/>
      <c r="AI92" s="563"/>
      <c r="AJ92" s="564"/>
      <c r="AK92" s="564"/>
      <c r="AL92" s="564"/>
      <c r="AM92" s="563"/>
      <c r="AN92" s="564"/>
      <c r="AO92" s="564"/>
      <c r="AP92" s="564"/>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900" t="s">
        <v>11</v>
      </c>
      <c r="AC93" s="901"/>
      <c r="AD93" s="902"/>
      <c r="AE93" s="415" t="s">
        <v>409</v>
      </c>
      <c r="AF93" s="415"/>
      <c r="AG93" s="415"/>
      <c r="AH93" s="415"/>
      <c r="AI93" s="415" t="s">
        <v>561</v>
      </c>
      <c r="AJ93" s="415"/>
      <c r="AK93" s="415"/>
      <c r="AL93" s="415"/>
      <c r="AM93" s="415" t="s">
        <v>377</v>
      </c>
      <c r="AN93" s="415"/>
      <c r="AO93" s="415"/>
      <c r="AP93" s="415"/>
      <c r="AQ93" s="490" t="s">
        <v>173</v>
      </c>
      <c r="AR93" s="491"/>
      <c r="AS93" s="491"/>
      <c r="AT93" s="492"/>
      <c r="AU93" s="493" t="s">
        <v>128</v>
      </c>
      <c r="AV93" s="493"/>
      <c r="AW93" s="493"/>
      <c r="AX93" s="494"/>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6"/>
      <c r="AD94" s="487"/>
      <c r="AE94" s="415"/>
      <c r="AF94" s="415"/>
      <c r="AG94" s="415"/>
      <c r="AH94" s="415"/>
      <c r="AI94" s="415"/>
      <c r="AJ94" s="415"/>
      <c r="AK94" s="415"/>
      <c r="AL94" s="415"/>
      <c r="AM94" s="415"/>
      <c r="AN94" s="415"/>
      <c r="AO94" s="415"/>
      <c r="AP94" s="415"/>
      <c r="AQ94" s="495"/>
      <c r="AR94" s="435"/>
      <c r="AS94" s="433" t="s">
        <v>174</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904" t="s">
        <v>57</v>
      </c>
      <c r="Z95" s="905"/>
      <c r="AA95" s="906"/>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907"/>
      <c r="H96" s="383"/>
      <c r="I96" s="383"/>
      <c r="J96" s="383"/>
      <c r="K96" s="383"/>
      <c r="L96" s="383"/>
      <c r="M96" s="383"/>
      <c r="N96" s="383"/>
      <c r="O96" s="384"/>
      <c r="P96" s="450"/>
      <c r="Q96" s="450"/>
      <c r="R96" s="450"/>
      <c r="S96" s="450"/>
      <c r="T96" s="450"/>
      <c r="U96" s="450"/>
      <c r="V96" s="450"/>
      <c r="W96" s="450"/>
      <c r="X96" s="451"/>
      <c r="Y96" s="908" t="s">
        <v>50</v>
      </c>
      <c r="Z96" s="785"/>
      <c r="AA96" s="786"/>
      <c r="AB96" s="447"/>
      <c r="AC96" s="447"/>
      <c r="AD96" s="447"/>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97"/>
      <c r="C97" s="898"/>
      <c r="D97" s="898"/>
      <c r="E97" s="898"/>
      <c r="F97" s="899"/>
      <c r="G97" s="141"/>
      <c r="H97" s="142"/>
      <c r="I97" s="142"/>
      <c r="J97" s="142"/>
      <c r="K97" s="142"/>
      <c r="L97" s="142"/>
      <c r="M97" s="142"/>
      <c r="N97" s="142"/>
      <c r="O97" s="143"/>
      <c r="P97" s="452"/>
      <c r="Q97" s="452"/>
      <c r="R97" s="452"/>
      <c r="S97" s="452"/>
      <c r="T97" s="452"/>
      <c r="U97" s="452"/>
      <c r="V97" s="452"/>
      <c r="W97" s="452"/>
      <c r="X97" s="453"/>
      <c r="Y97" s="908" t="s">
        <v>13</v>
      </c>
      <c r="Z97" s="785"/>
      <c r="AA97" s="786"/>
      <c r="AB97" s="909" t="s">
        <v>14</v>
      </c>
      <c r="AC97" s="909"/>
      <c r="AD97" s="909"/>
      <c r="AE97" s="563"/>
      <c r="AF97" s="564"/>
      <c r="AG97" s="564"/>
      <c r="AH97" s="564"/>
      <c r="AI97" s="563"/>
      <c r="AJ97" s="564"/>
      <c r="AK97" s="564"/>
      <c r="AL97" s="564"/>
      <c r="AM97" s="563"/>
      <c r="AN97" s="564"/>
      <c r="AO97" s="564"/>
      <c r="AP97" s="564"/>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572</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573</v>
      </c>
      <c r="B99" s="317"/>
      <c r="C99" s="317"/>
      <c r="D99" s="317"/>
      <c r="E99" s="317"/>
      <c r="F99" s="318"/>
      <c r="G99" s="350" t="s">
        <v>565</v>
      </c>
      <c r="H99" s="351"/>
      <c r="I99" s="351"/>
      <c r="J99" s="351"/>
      <c r="K99" s="351"/>
      <c r="L99" s="351"/>
      <c r="M99" s="351"/>
      <c r="N99" s="351"/>
      <c r="O99" s="351"/>
      <c r="P99" s="352" t="s">
        <v>564</v>
      </c>
      <c r="Q99" s="351"/>
      <c r="R99" s="351"/>
      <c r="S99" s="351"/>
      <c r="T99" s="351"/>
      <c r="U99" s="351"/>
      <c r="V99" s="351"/>
      <c r="W99" s="351"/>
      <c r="X99" s="353"/>
      <c r="Y99" s="354"/>
      <c r="Z99" s="355"/>
      <c r="AA99" s="356"/>
      <c r="AB99" s="401" t="s">
        <v>11</v>
      </c>
      <c r="AC99" s="401"/>
      <c r="AD99" s="401"/>
      <c r="AE99" s="415" t="s">
        <v>409</v>
      </c>
      <c r="AF99" s="415"/>
      <c r="AG99" s="415"/>
      <c r="AH99" s="415"/>
      <c r="AI99" s="415" t="s">
        <v>561</v>
      </c>
      <c r="AJ99" s="415"/>
      <c r="AK99" s="415"/>
      <c r="AL99" s="415"/>
      <c r="AM99" s="415" t="s">
        <v>377</v>
      </c>
      <c r="AN99" s="415"/>
      <c r="AO99" s="415"/>
      <c r="AP99" s="415"/>
      <c r="AQ99" s="410" t="s">
        <v>408</v>
      </c>
      <c r="AR99" s="411"/>
      <c r="AS99" s="411"/>
      <c r="AT99" s="412"/>
      <c r="AU99" s="410" t="s">
        <v>586</v>
      </c>
      <c r="AV99" s="411"/>
      <c r="AW99" s="411"/>
      <c r="AX99" s="413"/>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14"/>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0"/>
      <c r="AC101" s="370"/>
      <c r="AD101" s="370"/>
      <c r="AE101" s="371"/>
      <c r="AF101" s="371"/>
      <c r="AG101" s="371"/>
      <c r="AH101" s="371"/>
      <c r="AI101" s="371"/>
      <c r="AJ101" s="371"/>
      <c r="AK101" s="371"/>
      <c r="AL101" s="371"/>
      <c r="AM101" s="371"/>
      <c r="AN101" s="371"/>
      <c r="AO101" s="371"/>
      <c r="AP101" s="371"/>
      <c r="AQ101" s="371"/>
      <c r="AR101" s="371"/>
      <c r="AS101" s="371"/>
      <c r="AT101" s="371"/>
      <c r="AU101" s="414"/>
      <c r="AV101" s="405"/>
      <c r="AW101" s="405"/>
      <c r="AX101" s="406"/>
      <c r="AY101">
        <f>$AY$99</f>
        <v>0</v>
      </c>
    </row>
    <row r="102" spans="1:60" ht="23.25" hidden="1" customHeight="1" x14ac:dyDescent="0.15">
      <c r="A102" s="460" t="s">
        <v>574</v>
      </c>
      <c r="B102" s="341"/>
      <c r="C102" s="341"/>
      <c r="D102" s="341"/>
      <c r="E102" s="341"/>
      <c r="F102" s="461"/>
      <c r="G102" s="223" t="s">
        <v>575</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409</v>
      </c>
      <c r="AF102" s="415"/>
      <c r="AG102" s="415"/>
      <c r="AH102" s="415"/>
      <c r="AI102" s="415" t="s">
        <v>561</v>
      </c>
      <c r="AJ102" s="415"/>
      <c r="AK102" s="415"/>
      <c r="AL102" s="415"/>
      <c r="AM102" s="415" t="s">
        <v>377</v>
      </c>
      <c r="AN102" s="415"/>
      <c r="AO102" s="415"/>
      <c r="AP102" s="415"/>
      <c r="AQ102" s="416" t="s">
        <v>587</v>
      </c>
      <c r="AR102" s="417"/>
      <c r="AS102" s="417"/>
      <c r="AT102" s="417"/>
      <c r="AU102" s="417"/>
      <c r="AV102" s="417"/>
      <c r="AW102" s="417"/>
      <c r="AX102" s="418"/>
      <c r="AY102">
        <f>IF(SUBSTITUTE(SUBSTITUTE($G$103,"／",""),"　","")="",0,1)</f>
        <v>0</v>
      </c>
    </row>
    <row r="103" spans="1:60" ht="23.25" hidden="1" customHeight="1" x14ac:dyDescent="0.15">
      <c r="A103" s="462"/>
      <c r="B103" s="322"/>
      <c r="C103" s="322"/>
      <c r="D103" s="322"/>
      <c r="E103" s="322"/>
      <c r="F103" s="463"/>
      <c r="G103" s="394" t="s">
        <v>576</v>
      </c>
      <c r="H103" s="395"/>
      <c r="I103" s="395"/>
      <c r="J103" s="395"/>
      <c r="K103" s="395"/>
      <c r="L103" s="395"/>
      <c r="M103" s="395"/>
      <c r="N103" s="395"/>
      <c r="O103" s="395"/>
      <c r="P103" s="395"/>
      <c r="Q103" s="395"/>
      <c r="R103" s="395"/>
      <c r="S103" s="395"/>
      <c r="T103" s="395"/>
      <c r="U103" s="395"/>
      <c r="V103" s="395"/>
      <c r="W103" s="395"/>
      <c r="X103" s="395"/>
      <c r="Y103" s="419" t="s">
        <v>574</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4"/>
      <c r="B104" s="324"/>
      <c r="C104" s="324"/>
      <c r="D104" s="324"/>
      <c r="E104" s="324"/>
      <c r="F104" s="465"/>
      <c r="G104" s="396"/>
      <c r="H104" s="397"/>
      <c r="I104" s="397"/>
      <c r="J104" s="397"/>
      <c r="K104" s="397"/>
      <c r="L104" s="397"/>
      <c r="M104" s="397"/>
      <c r="N104" s="397"/>
      <c r="O104" s="397"/>
      <c r="P104" s="397"/>
      <c r="Q104" s="397"/>
      <c r="R104" s="397"/>
      <c r="S104" s="397"/>
      <c r="T104" s="397"/>
      <c r="U104" s="397"/>
      <c r="V104" s="397"/>
      <c r="W104" s="397"/>
      <c r="X104" s="397"/>
      <c r="Y104" s="385" t="s">
        <v>577</v>
      </c>
      <c r="Z104" s="399"/>
      <c r="AA104" s="400"/>
      <c r="AB104" s="425" t="s">
        <v>622</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2" t="s">
        <v>230</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5" t="s">
        <v>409</v>
      </c>
      <c r="AF105" s="415"/>
      <c r="AG105" s="415"/>
      <c r="AH105" s="415"/>
      <c r="AI105" s="415" t="s">
        <v>561</v>
      </c>
      <c r="AJ105" s="415"/>
      <c r="AK105" s="415"/>
      <c r="AL105" s="415"/>
      <c r="AM105" s="415" t="s">
        <v>377</v>
      </c>
      <c r="AN105" s="415"/>
      <c r="AO105" s="415"/>
      <c r="AP105" s="415"/>
      <c r="AQ105" s="457" t="s">
        <v>173</v>
      </c>
      <c r="AR105" s="458"/>
      <c r="AS105" s="458"/>
      <c r="AT105" s="459"/>
      <c r="AU105" s="322" t="s">
        <v>128</v>
      </c>
      <c r="AV105" s="322"/>
      <c r="AW105" s="322"/>
      <c r="AX105" s="327"/>
      <c r="AY105">
        <f>COUNTA($G$107)</f>
        <v>0</v>
      </c>
    </row>
    <row r="106" spans="1:60" ht="18.75" hidden="1" customHeight="1" x14ac:dyDescent="0.15">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2"/>
      <c r="AC106" s="486"/>
      <c r="AD106" s="487"/>
      <c r="AE106" s="415"/>
      <c r="AF106" s="415"/>
      <c r="AG106" s="415"/>
      <c r="AH106" s="415"/>
      <c r="AI106" s="415"/>
      <c r="AJ106" s="415"/>
      <c r="AK106" s="415"/>
      <c r="AL106" s="415"/>
      <c r="AM106" s="415"/>
      <c r="AN106" s="415"/>
      <c r="AO106" s="415"/>
      <c r="AP106" s="415"/>
      <c r="AQ106" s="431"/>
      <c r="AR106" s="432"/>
      <c r="AS106" s="433" t="s">
        <v>174</v>
      </c>
      <c r="AT106" s="434"/>
      <c r="AU106" s="435"/>
      <c r="AV106" s="435"/>
      <c r="AW106" s="324" t="s">
        <v>166</v>
      </c>
      <c r="AX106" s="329"/>
      <c r="AY106">
        <f t="shared" ref="AY106:AY111" si="3">$AY$105</f>
        <v>0</v>
      </c>
    </row>
    <row r="107" spans="1:60" ht="23.25" hidden="1" customHeight="1" x14ac:dyDescent="0.15">
      <c r="A107" s="508"/>
      <c r="B107" s="506"/>
      <c r="C107" s="506"/>
      <c r="D107" s="506"/>
      <c r="E107" s="506"/>
      <c r="F107" s="507"/>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09"/>
      <c r="B108" s="510"/>
      <c r="C108" s="510"/>
      <c r="D108" s="510"/>
      <c r="E108" s="510"/>
      <c r="F108" s="511"/>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7"/>
      <c r="AC108" s="447"/>
      <c r="AD108" s="447"/>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8"/>
      <c r="B109" s="506"/>
      <c r="C109" s="506"/>
      <c r="D109" s="506"/>
      <c r="E109" s="506"/>
      <c r="F109" s="507"/>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0" t="s">
        <v>254</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thickBot="1" x14ac:dyDescent="0.2">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4" t="s">
        <v>566</v>
      </c>
      <c r="B112" s="316" t="s">
        <v>567</v>
      </c>
      <c r="C112" s="317"/>
      <c r="D112" s="317"/>
      <c r="E112" s="317"/>
      <c r="F112" s="318"/>
      <c r="G112" s="322" t="s">
        <v>568</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588</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900" t="s">
        <v>11</v>
      </c>
      <c r="AC117" s="901"/>
      <c r="AD117" s="902"/>
      <c r="AE117" s="415" t="s">
        <v>409</v>
      </c>
      <c r="AF117" s="415"/>
      <c r="AG117" s="415"/>
      <c r="AH117" s="415"/>
      <c r="AI117" s="415" t="s">
        <v>561</v>
      </c>
      <c r="AJ117" s="415"/>
      <c r="AK117" s="415"/>
      <c r="AL117" s="415"/>
      <c r="AM117" s="415" t="s">
        <v>377</v>
      </c>
      <c r="AN117" s="415"/>
      <c r="AO117" s="415"/>
      <c r="AP117" s="415"/>
      <c r="AQ117" s="490" t="s">
        <v>173</v>
      </c>
      <c r="AR117" s="491"/>
      <c r="AS117" s="491"/>
      <c r="AT117" s="492"/>
      <c r="AU117" s="493" t="s">
        <v>128</v>
      </c>
      <c r="AV117" s="493"/>
      <c r="AW117" s="493"/>
      <c r="AX117" s="494"/>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6"/>
      <c r="AD118" s="487"/>
      <c r="AE118" s="415"/>
      <c r="AF118" s="415"/>
      <c r="AG118" s="415"/>
      <c r="AH118" s="415"/>
      <c r="AI118" s="415"/>
      <c r="AJ118" s="415"/>
      <c r="AK118" s="415"/>
      <c r="AL118" s="415"/>
      <c r="AM118" s="415"/>
      <c r="AN118" s="415"/>
      <c r="AO118" s="415"/>
      <c r="AP118" s="415"/>
      <c r="AQ118" s="495"/>
      <c r="AR118" s="435"/>
      <c r="AS118" s="433" t="s">
        <v>174</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904" t="s">
        <v>57</v>
      </c>
      <c r="Z119" s="905"/>
      <c r="AA119" s="906"/>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907"/>
      <c r="H120" s="383"/>
      <c r="I120" s="383"/>
      <c r="J120" s="383"/>
      <c r="K120" s="383"/>
      <c r="L120" s="383"/>
      <c r="M120" s="383"/>
      <c r="N120" s="383"/>
      <c r="O120" s="384"/>
      <c r="P120" s="450"/>
      <c r="Q120" s="450"/>
      <c r="R120" s="450"/>
      <c r="S120" s="450"/>
      <c r="T120" s="450"/>
      <c r="U120" s="450"/>
      <c r="V120" s="450"/>
      <c r="W120" s="450"/>
      <c r="X120" s="451"/>
      <c r="Y120" s="908" t="s">
        <v>50</v>
      </c>
      <c r="Z120" s="785"/>
      <c r="AA120" s="786"/>
      <c r="AB120" s="447"/>
      <c r="AC120" s="447"/>
      <c r="AD120" s="447"/>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908" t="s">
        <v>13</v>
      </c>
      <c r="Z121" s="785"/>
      <c r="AA121" s="786"/>
      <c r="AB121" s="909" t="s">
        <v>14</v>
      </c>
      <c r="AC121" s="909"/>
      <c r="AD121" s="909"/>
      <c r="AE121" s="563"/>
      <c r="AF121" s="564"/>
      <c r="AG121" s="564"/>
      <c r="AH121" s="564"/>
      <c r="AI121" s="563"/>
      <c r="AJ121" s="564"/>
      <c r="AK121" s="564"/>
      <c r="AL121" s="564"/>
      <c r="AM121" s="563"/>
      <c r="AN121" s="564"/>
      <c r="AO121" s="564"/>
      <c r="AP121" s="564"/>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900" t="s">
        <v>11</v>
      </c>
      <c r="AC122" s="901"/>
      <c r="AD122" s="902"/>
      <c r="AE122" s="415" t="s">
        <v>409</v>
      </c>
      <c r="AF122" s="415"/>
      <c r="AG122" s="415"/>
      <c r="AH122" s="415"/>
      <c r="AI122" s="415" t="s">
        <v>561</v>
      </c>
      <c r="AJ122" s="415"/>
      <c r="AK122" s="415"/>
      <c r="AL122" s="415"/>
      <c r="AM122" s="415" t="s">
        <v>377</v>
      </c>
      <c r="AN122" s="415"/>
      <c r="AO122" s="415"/>
      <c r="AP122" s="415"/>
      <c r="AQ122" s="490" t="s">
        <v>173</v>
      </c>
      <c r="AR122" s="491"/>
      <c r="AS122" s="491"/>
      <c r="AT122" s="492"/>
      <c r="AU122" s="493" t="s">
        <v>128</v>
      </c>
      <c r="AV122" s="493"/>
      <c r="AW122" s="493"/>
      <c r="AX122" s="494"/>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6"/>
      <c r="AD123" s="487"/>
      <c r="AE123" s="415"/>
      <c r="AF123" s="415"/>
      <c r="AG123" s="415"/>
      <c r="AH123" s="415"/>
      <c r="AI123" s="415"/>
      <c r="AJ123" s="415"/>
      <c r="AK123" s="415"/>
      <c r="AL123" s="415"/>
      <c r="AM123" s="415"/>
      <c r="AN123" s="415"/>
      <c r="AO123" s="415"/>
      <c r="AP123" s="415"/>
      <c r="AQ123" s="495"/>
      <c r="AR123" s="435"/>
      <c r="AS123" s="433" t="s">
        <v>174</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904" t="s">
        <v>57</v>
      </c>
      <c r="Z124" s="905"/>
      <c r="AA124" s="906"/>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907"/>
      <c r="H125" s="383"/>
      <c r="I125" s="383"/>
      <c r="J125" s="383"/>
      <c r="K125" s="383"/>
      <c r="L125" s="383"/>
      <c r="M125" s="383"/>
      <c r="N125" s="383"/>
      <c r="O125" s="384"/>
      <c r="P125" s="450"/>
      <c r="Q125" s="450"/>
      <c r="R125" s="450"/>
      <c r="S125" s="450"/>
      <c r="T125" s="450"/>
      <c r="U125" s="450"/>
      <c r="V125" s="450"/>
      <c r="W125" s="450"/>
      <c r="X125" s="451"/>
      <c r="Y125" s="908" t="s">
        <v>50</v>
      </c>
      <c r="Z125" s="785"/>
      <c r="AA125" s="786"/>
      <c r="AB125" s="447"/>
      <c r="AC125" s="447"/>
      <c r="AD125" s="447"/>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908" t="s">
        <v>13</v>
      </c>
      <c r="Z126" s="785"/>
      <c r="AA126" s="786"/>
      <c r="AB126" s="909" t="s">
        <v>14</v>
      </c>
      <c r="AC126" s="909"/>
      <c r="AD126" s="909"/>
      <c r="AE126" s="563"/>
      <c r="AF126" s="564"/>
      <c r="AG126" s="564"/>
      <c r="AH126" s="564"/>
      <c r="AI126" s="563"/>
      <c r="AJ126" s="564"/>
      <c r="AK126" s="564"/>
      <c r="AL126" s="564"/>
      <c r="AM126" s="563"/>
      <c r="AN126" s="564"/>
      <c r="AO126" s="564"/>
      <c r="AP126" s="564"/>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900" t="s">
        <v>11</v>
      </c>
      <c r="AC127" s="901"/>
      <c r="AD127" s="902"/>
      <c r="AE127" s="415" t="s">
        <v>409</v>
      </c>
      <c r="AF127" s="415"/>
      <c r="AG127" s="415"/>
      <c r="AH127" s="415"/>
      <c r="AI127" s="415" t="s">
        <v>561</v>
      </c>
      <c r="AJ127" s="415"/>
      <c r="AK127" s="415"/>
      <c r="AL127" s="415"/>
      <c r="AM127" s="415" t="s">
        <v>377</v>
      </c>
      <c r="AN127" s="415"/>
      <c r="AO127" s="415"/>
      <c r="AP127" s="415"/>
      <c r="AQ127" s="490" t="s">
        <v>173</v>
      </c>
      <c r="AR127" s="491"/>
      <c r="AS127" s="491"/>
      <c r="AT127" s="492"/>
      <c r="AU127" s="493" t="s">
        <v>128</v>
      </c>
      <c r="AV127" s="493"/>
      <c r="AW127" s="493"/>
      <c r="AX127" s="494"/>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6"/>
      <c r="AD128" s="487"/>
      <c r="AE128" s="415"/>
      <c r="AF128" s="415"/>
      <c r="AG128" s="415"/>
      <c r="AH128" s="415"/>
      <c r="AI128" s="415"/>
      <c r="AJ128" s="415"/>
      <c r="AK128" s="415"/>
      <c r="AL128" s="415"/>
      <c r="AM128" s="415"/>
      <c r="AN128" s="415"/>
      <c r="AO128" s="415"/>
      <c r="AP128" s="415"/>
      <c r="AQ128" s="495"/>
      <c r="AR128" s="435"/>
      <c r="AS128" s="433" t="s">
        <v>174</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904" t="s">
        <v>57</v>
      </c>
      <c r="Z129" s="905"/>
      <c r="AA129" s="906"/>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907"/>
      <c r="H130" s="383"/>
      <c r="I130" s="383"/>
      <c r="J130" s="383"/>
      <c r="K130" s="383"/>
      <c r="L130" s="383"/>
      <c r="M130" s="383"/>
      <c r="N130" s="383"/>
      <c r="O130" s="384"/>
      <c r="P130" s="450"/>
      <c r="Q130" s="450"/>
      <c r="R130" s="450"/>
      <c r="S130" s="450"/>
      <c r="T130" s="450"/>
      <c r="U130" s="450"/>
      <c r="V130" s="450"/>
      <c r="W130" s="450"/>
      <c r="X130" s="451"/>
      <c r="Y130" s="908" t="s">
        <v>50</v>
      </c>
      <c r="Z130" s="785"/>
      <c r="AA130" s="786"/>
      <c r="AB130" s="447"/>
      <c r="AC130" s="447"/>
      <c r="AD130" s="447"/>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97"/>
      <c r="C131" s="898"/>
      <c r="D131" s="898"/>
      <c r="E131" s="898"/>
      <c r="F131" s="899"/>
      <c r="G131" s="141"/>
      <c r="H131" s="142"/>
      <c r="I131" s="142"/>
      <c r="J131" s="142"/>
      <c r="K131" s="142"/>
      <c r="L131" s="142"/>
      <c r="M131" s="142"/>
      <c r="N131" s="142"/>
      <c r="O131" s="143"/>
      <c r="P131" s="452"/>
      <c r="Q131" s="452"/>
      <c r="R131" s="452"/>
      <c r="S131" s="452"/>
      <c r="T131" s="452"/>
      <c r="U131" s="452"/>
      <c r="V131" s="452"/>
      <c r="W131" s="452"/>
      <c r="X131" s="453"/>
      <c r="Y131" s="908" t="s">
        <v>13</v>
      </c>
      <c r="Z131" s="785"/>
      <c r="AA131" s="786"/>
      <c r="AB131" s="909" t="s">
        <v>14</v>
      </c>
      <c r="AC131" s="909"/>
      <c r="AD131" s="909"/>
      <c r="AE131" s="563"/>
      <c r="AF131" s="564"/>
      <c r="AG131" s="564"/>
      <c r="AH131" s="564"/>
      <c r="AI131" s="563"/>
      <c r="AJ131" s="564"/>
      <c r="AK131" s="564"/>
      <c r="AL131" s="564"/>
      <c r="AM131" s="563"/>
      <c r="AN131" s="564"/>
      <c r="AO131" s="564"/>
      <c r="AP131" s="564"/>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572</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573</v>
      </c>
      <c r="B133" s="317"/>
      <c r="C133" s="317"/>
      <c r="D133" s="317"/>
      <c r="E133" s="317"/>
      <c r="F133" s="318"/>
      <c r="G133" s="350" t="s">
        <v>565</v>
      </c>
      <c r="H133" s="351"/>
      <c r="I133" s="351"/>
      <c r="J133" s="351"/>
      <c r="K133" s="351"/>
      <c r="L133" s="351"/>
      <c r="M133" s="351"/>
      <c r="N133" s="351"/>
      <c r="O133" s="351"/>
      <c r="P133" s="352" t="s">
        <v>564</v>
      </c>
      <c r="Q133" s="351"/>
      <c r="R133" s="351"/>
      <c r="S133" s="351"/>
      <c r="T133" s="351"/>
      <c r="U133" s="351"/>
      <c r="V133" s="351"/>
      <c r="W133" s="351"/>
      <c r="X133" s="353"/>
      <c r="Y133" s="354"/>
      <c r="Z133" s="355"/>
      <c r="AA133" s="356"/>
      <c r="AB133" s="401" t="s">
        <v>11</v>
      </c>
      <c r="AC133" s="401"/>
      <c r="AD133" s="401"/>
      <c r="AE133" s="415" t="s">
        <v>409</v>
      </c>
      <c r="AF133" s="415"/>
      <c r="AG133" s="415"/>
      <c r="AH133" s="415"/>
      <c r="AI133" s="415" t="s">
        <v>561</v>
      </c>
      <c r="AJ133" s="415"/>
      <c r="AK133" s="415"/>
      <c r="AL133" s="415"/>
      <c r="AM133" s="415" t="s">
        <v>377</v>
      </c>
      <c r="AN133" s="415"/>
      <c r="AO133" s="415"/>
      <c r="AP133" s="415"/>
      <c r="AQ133" s="410" t="s">
        <v>408</v>
      </c>
      <c r="AR133" s="411"/>
      <c r="AS133" s="411"/>
      <c r="AT133" s="412"/>
      <c r="AU133" s="410" t="s">
        <v>586</v>
      </c>
      <c r="AV133" s="411"/>
      <c r="AW133" s="411"/>
      <c r="AX133" s="413"/>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14"/>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0"/>
      <c r="AC135" s="370"/>
      <c r="AD135" s="370"/>
      <c r="AE135" s="371"/>
      <c r="AF135" s="371"/>
      <c r="AG135" s="371"/>
      <c r="AH135" s="371"/>
      <c r="AI135" s="371"/>
      <c r="AJ135" s="371"/>
      <c r="AK135" s="371"/>
      <c r="AL135" s="371"/>
      <c r="AM135" s="371"/>
      <c r="AN135" s="371"/>
      <c r="AO135" s="371"/>
      <c r="AP135" s="371"/>
      <c r="AQ135" s="371"/>
      <c r="AR135" s="371"/>
      <c r="AS135" s="371"/>
      <c r="AT135" s="371"/>
      <c r="AU135" s="414"/>
      <c r="AV135" s="405"/>
      <c r="AW135" s="405"/>
      <c r="AX135" s="406"/>
      <c r="AY135">
        <f>$AY$133</f>
        <v>0</v>
      </c>
    </row>
    <row r="136" spans="1:60" ht="23.25" hidden="1" customHeight="1" x14ac:dyDescent="0.15">
      <c r="A136" s="460" t="s">
        <v>574</v>
      </c>
      <c r="B136" s="341"/>
      <c r="C136" s="341"/>
      <c r="D136" s="341"/>
      <c r="E136" s="341"/>
      <c r="F136" s="461"/>
      <c r="G136" s="223" t="s">
        <v>575</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409</v>
      </c>
      <c r="AF136" s="415"/>
      <c r="AG136" s="415"/>
      <c r="AH136" s="415"/>
      <c r="AI136" s="415" t="s">
        <v>561</v>
      </c>
      <c r="AJ136" s="415"/>
      <c r="AK136" s="415"/>
      <c r="AL136" s="415"/>
      <c r="AM136" s="415" t="s">
        <v>377</v>
      </c>
      <c r="AN136" s="415"/>
      <c r="AO136" s="415"/>
      <c r="AP136" s="415"/>
      <c r="AQ136" s="416" t="s">
        <v>587</v>
      </c>
      <c r="AR136" s="417"/>
      <c r="AS136" s="417"/>
      <c r="AT136" s="417"/>
      <c r="AU136" s="417"/>
      <c r="AV136" s="417"/>
      <c r="AW136" s="417"/>
      <c r="AX136" s="418"/>
      <c r="AY136">
        <f>IF(SUBSTITUTE(SUBSTITUTE($G$137,"／",""),"　","")="",0,1)</f>
        <v>0</v>
      </c>
    </row>
    <row r="137" spans="1:60" ht="23.25" hidden="1" customHeight="1" x14ac:dyDescent="0.15">
      <c r="A137" s="462"/>
      <c r="B137" s="322"/>
      <c r="C137" s="322"/>
      <c r="D137" s="322"/>
      <c r="E137" s="322"/>
      <c r="F137" s="463"/>
      <c r="G137" s="394" t="s">
        <v>576</v>
      </c>
      <c r="H137" s="395"/>
      <c r="I137" s="395"/>
      <c r="J137" s="395"/>
      <c r="K137" s="395"/>
      <c r="L137" s="395"/>
      <c r="M137" s="395"/>
      <c r="N137" s="395"/>
      <c r="O137" s="395"/>
      <c r="P137" s="395"/>
      <c r="Q137" s="395"/>
      <c r="R137" s="395"/>
      <c r="S137" s="395"/>
      <c r="T137" s="395"/>
      <c r="U137" s="395"/>
      <c r="V137" s="395"/>
      <c r="W137" s="395"/>
      <c r="X137" s="395"/>
      <c r="Y137" s="419" t="s">
        <v>574</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4"/>
      <c r="B138" s="324"/>
      <c r="C138" s="324"/>
      <c r="D138" s="324"/>
      <c r="E138" s="324"/>
      <c r="F138" s="465"/>
      <c r="G138" s="396"/>
      <c r="H138" s="397"/>
      <c r="I138" s="397"/>
      <c r="J138" s="397"/>
      <c r="K138" s="397"/>
      <c r="L138" s="397"/>
      <c r="M138" s="397"/>
      <c r="N138" s="397"/>
      <c r="O138" s="397"/>
      <c r="P138" s="397"/>
      <c r="Q138" s="397"/>
      <c r="R138" s="397"/>
      <c r="S138" s="397"/>
      <c r="T138" s="397"/>
      <c r="U138" s="397"/>
      <c r="V138" s="397"/>
      <c r="W138" s="397"/>
      <c r="X138" s="397"/>
      <c r="Y138" s="385" t="s">
        <v>577</v>
      </c>
      <c r="Z138" s="399"/>
      <c r="AA138" s="400"/>
      <c r="AB138" s="425" t="s">
        <v>578</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2" t="s">
        <v>230</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5" t="s">
        <v>409</v>
      </c>
      <c r="AF139" s="415"/>
      <c r="AG139" s="415"/>
      <c r="AH139" s="415"/>
      <c r="AI139" s="415" t="s">
        <v>561</v>
      </c>
      <c r="AJ139" s="415"/>
      <c r="AK139" s="415"/>
      <c r="AL139" s="415"/>
      <c r="AM139" s="415" t="s">
        <v>377</v>
      </c>
      <c r="AN139" s="415"/>
      <c r="AO139" s="415"/>
      <c r="AP139" s="415"/>
      <c r="AQ139" s="457" t="s">
        <v>173</v>
      </c>
      <c r="AR139" s="458"/>
      <c r="AS139" s="458"/>
      <c r="AT139" s="459"/>
      <c r="AU139" s="322" t="s">
        <v>128</v>
      </c>
      <c r="AV139" s="322"/>
      <c r="AW139" s="322"/>
      <c r="AX139" s="327"/>
      <c r="AY139">
        <f>COUNTA($G$141)</f>
        <v>0</v>
      </c>
    </row>
    <row r="140" spans="1:60" ht="18.75" hidden="1" customHeight="1" x14ac:dyDescent="0.15">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2"/>
      <c r="AC140" s="486"/>
      <c r="AD140" s="487"/>
      <c r="AE140" s="415"/>
      <c r="AF140" s="415"/>
      <c r="AG140" s="415"/>
      <c r="AH140" s="415"/>
      <c r="AI140" s="415"/>
      <c r="AJ140" s="415"/>
      <c r="AK140" s="415"/>
      <c r="AL140" s="415"/>
      <c r="AM140" s="415"/>
      <c r="AN140" s="415"/>
      <c r="AO140" s="415"/>
      <c r="AP140" s="415"/>
      <c r="AQ140" s="431"/>
      <c r="AR140" s="432"/>
      <c r="AS140" s="433" t="s">
        <v>174</v>
      </c>
      <c r="AT140" s="434"/>
      <c r="AU140" s="435"/>
      <c r="AV140" s="435"/>
      <c r="AW140" s="324" t="s">
        <v>166</v>
      </c>
      <c r="AX140" s="329"/>
      <c r="AY140">
        <f t="shared" ref="AY140:AY145" si="5">$AY$139</f>
        <v>0</v>
      </c>
    </row>
    <row r="141" spans="1:60" ht="23.25" hidden="1" customHeight="1" x14ac:dyDescent="0.15">
      <c r="A141" s="508"/>
      <c r="B141" s="506"/>
      <c r="C141" s="506"/>
      <c r="D141" s="506"/>
      <c r="E141" s="506"/>
      <c r="F141" s="507"/>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09"/>
      <c r="B142" s="510"/>
      <c r="C142" s="510"/>
      <c r="D142" s="510"/>
      <c r="E142" s="510"/>
      <c r="F142" s="511"/>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7"/>
      <c r="AC142" s="447"/>
      <c r="AD142" s="447"/>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8"/>
      <c r="B143" s="506"/>
      <c r="C143" s="506"/>
      <c r="D143" s="506"/>
      <c r="E143" s="506"/>
      <c r="F143" s="507"/>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0" t="s">
        <v>254</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thickBot="1" x14ac:dyDescent="0.2">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4" t="s">
        <v>566</v>
      </c>
      <c r="B146" s="316" t="s">
        <v>567</v>
      </c>
      <c r="C146" s="317"/>
      <c r="D146" s="317"/>
      <c r="E146" s="317"/>
      <c r="F146" s="318"/>
      <c r="G146" s="322" t="s">
        <v>568</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588</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900" t="s">
        <v>11</v>
      </c>
      <c r="AC151" s="901"/>
      <c r="AD151" s="902"/>
      <c r="AE151" s="415" t="s">
        <v>409</v>
      </c>
      <c r="AF151" s="415"/>
      <c r="AG151" s="415"/>
      <c r="AH151" s="415"/>
      <c r="AI151" s="415" t="s">
        <v>561</v>
      </c>
      <c r="AJ151" s="415"/>
      <c r="AK151" s="415"/>
      <c r="AL151" s="415"/>
      <c r="AM151" s="415" t="s">
        <v>377</v>
      </c>
      <c r="AN151" s="415"/>
      <c r="AO151" s="415"/>
      <c r="AP151" s="415"/>
      <c r="AQ151" s="490" t="s">
        <v>173</v>
      </c>
      <c r="AR151" s="491"/>
      <c r="AS151" s="491"/>
      <c r="AT151" s="492"/>
      <c r="AU151" s="493" t="s">
        <v>128</v>
      </c>
      <c r="AV151" s="493"/>
      <c r="AW151" s="493"/>
      <c r="AX151" s="494"/>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6"/>
      <c r="AD152" s="487"/>
      <c r="AE152" s="415"/>
      <c r="AF152" s="415"/>
      <c r="AG152" s="415"/>
      <c r="AH152" s="415"/>
      <c r="AI152" s="415"/>
      <c r="AJ152" s="415"/>
      <c r="AK152" s="415"/>
      <c r="AL152" s="415"/>
      <c r="AM152" s="415"/>
      <c r="AN152" s="415"/>
      <c r="AO152" s="415"/>
      <c r="AP152" s="415"/>
      <c r="AQ152" s="495"/>
      <c r="AR152" s="435"/>
      <c r="AS152" s="433" t="s">
        <v>174</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904" t="s">
        <v>57</v>
      </c>
      <c r="Z153" s="905"/>
      <c r="AA153" s="906"/>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907"/>
      <c r="H154" s="383"/>
      <c r="I154" s="383"/>
      <c r="J154" s="383"/>
      <c r="K154" s="383"/>
      <c r="L154" s="383"/>
      <c r="M154" s="383"/>
      <c r="N154" s="383"/>
      <c r="O154" s="384"/>
      <c r="P154" s="450"/>
      <c r="Q154" s="450"/>
      <c r="R154" s="450"/>
      <c r="S154" s="450"/>
      <c r="T154" s="450"/>
      <c r="U154" s="450"/>
      <c r="V154" s="450"/>
      <c r="W154" s="450"/>
      <c r="X154" s="451"/>
      <c r="Y154" s="908" t="s">
        <v>50</v>
      </c>
      <c r="Z154" s="785"/>
      <c r="AA154" s="786"/>
      <c r="AB154" s="447"/>
      <c r="AC154" s="447"/>
      <c r="AD154" s="447"/>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908" t="s">
        <v>13</v>
      </c>
      <c r="Z155" s="785"/>
      <c r="AA155" s="786"/>
      <c r="AB155" s="909" t="s">
        <v>14</v>
      </c>
      <c r="AC155" s="909"/>
      <c r="AD155" s="909"/>
      <c r="AE155" s="563"/>
      <c r="AF155" s="564"/>
      <c r="AG155" s="564"/>
      <c r="AH155" s="564"/>
      <c r="AI155" s="563"/>
      <c r="AJ155" s="564"/>
      <c r="AK155" s="564"/>
      <c r="AL155" s="564"/>
      <c r="AM155" s="563"/>
      <c r="AN155" s="564"/>
      <c r="AO155" s="564"/>
      <c r="AP155" s="564"/>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900" t="s">
        <v>11</v>
      </c>
      <c r="AC156" s="901"/>
      <c r="AD156" s="902"/>
      <c r="AE156" s="415" t="s">
        <v>409</v>
      </c>
      <c r="AF156" s="415"/>
      <c r="AG156" s="415"/>
      <c r="AH156" s="415"/>
      <c r="AI156" s="415" t="s">
        <v>561</v>
      </c>
      <c r="AJ156" s="415"/>
      <c r="AK156" s="415"/>
      <c r="AL156" s="415"/>
      <c r="AM156" s="415" t="s">
        <v>377</v>
      </c>
      <c r="AN156" s="415"/>
      <c r="AO156" s="415"/>
      <c r="AP156" s="415"/>
      <c r="AQ156" s="490" t="s">
        <v>173</v>
      </c>
      <c r="AR156" s="491"/>
      <c r="AS156" s="491"/>
      <c r="AT156" s="492"/>
      <c r="AU156" s="493" t="s">
        <v>128</v>
      </c>
      <c r="AV156" s="493"/>
      <c r="AW156" s="493"/>
      <c r="AX156" s="494"/>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6"/>
      <c r="AD157" s="487"/>
      <c r="AE157" s="415"/>
      <c r="AF157" s="415"/>
      <c r="AG157" s="415"/>
      <c r="AH157" s="415"/>
      <c r="AI157" s="415"/>
      <c r="AJ157" s="415"/>
      <c r="AK157" s="415"/>
      <c r="AL157" s="415"/>
      <c r="AM157" s="415"/>
      <c r="AN157" s="415"/>
      <c r="AO157" s="415"/>
      <c r="AP157" s="415"/>
      <c r="AQ157" s="495"/>
      <c r="AR157" s="435"/>
      <c r="AS157" s="433" t="s">
        <v>174</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904" t="s">
        <v>57</v>
      </c>
      <c r="Z158" s="905"/>
      <c r="AA158" s="906"/>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907"/>
      <c r="H159" s="383"/>
      <c r="I159" s="383"/>
      <c r="J159" s="383"/>
      <c r="K159" s="383"/>
      <c r="L159" s="383"/>
      <c r="M159" s="383"/>
      <c r="N159" s="383"/>
      <c r="O159" s="384"/>
      <c r="P159" s="450"/>
      <c r="Q159" s="450"/>
      <c r="R159" s="450"/>
      <c r="S159" s="450"/>
      <c r="T159" s="450"/>
      <c r="U159" s="450"/>
      <c r="V159" s="450"/>
      <c r="W159" s="450"/>
      <c r="X159" s="451"/>
      <c r="Y159" s="908" t="s">
        <v>50</v>
      </c>
      <c r="Z159" s="785"/>
      <c r="AA159" s="786"/>
      <c r="AB159" s="447"/>
      <c r="AC159" s="447"/>
      <c r="AD159" s="447"/>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908" t="s">
        <v>13</v>
      </c>
      <c r="Z160" s="785"/>
      <c r="AA160" s="786"/>
      <c r="AB160" s="909" t="s">
        <v>14</v>
      </c>
      <c r="AC160" s="909"/>
      <c r="AD160" s="909"/>
      <c r="AE160" s="563"/>
      <c r="AF160" s="564"/>
      <c r="AG160" s="564"/>
      <c r="AH160" s="564"/>
      <c r="AI160" s="563"/>
      <c r="AJ160" s="564"/>
      <c r="AK160" s="564"/>
      <c r="AL160" s="564"/>
      <c r="AM160" s="563"/>
      <c r="AN160" s="564"/>
      <c r="AO160" s="564"/>
      <c r="AP160" s="564"/>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900" t="s">
        <v>11</v>
      </c>
      <c r="AC161" s="901"/>
      <c r="AD161" s="902"/>
      <c r="AE161" s="415" t="s">
        <v>409</v>
      </c>
      <c r="AF161" s="415"/>
      <c r="AG161" s="415"/>
      <c r="AH161" s="415"/>
      <c r="AI161" s="415" t="s">
        <v>561</v>
      </c>
      <c r="AJ161" s="415"/>
      <c r="AK161" s="415"/>
      <c r="AL161" s="415"/>
      <c r="AM161" s="415" t="s">
        <v>377</v>
      </c>
      <c r="AN161" s="415"/>
      <c r="AO161" s="415"/>
      <c r="AP161" s="415"/>
      <c r="AQ161" s="490" t="s">
        <v>173</v>
      </c>
      <c r="AR161" s="491"/>
      <c r="AS161" s="491"/>
      <c r="AT161" s="492"/>
      <c r="AU161" s="493" t="s">
        <v>128</v>
      </c>
      <c r="AV161" s="493"/>
      <c r="AW161" s="493"/>
      <c r="AX161" s="494"/>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6"/>
      <c r="AD162" s="487"/>
      <c r="AE162" s="415"/>
      <c r="AF162" s="415"/>
      <c r="AG162" s="415"/>
      <c r="AH162" s="415"/>
      <c r="AI162" s="415"/>
      <c r="AJ162" s="415"/>
      <c r="AK162" s="415"/>
      <c r="AL162" s="415"/>
      <c r="AM162" s="415"/>
      <c r="AN162" s="415"/>
      <c r="AO162" s="415"/>
      <c r="AP162" s="415"/>
      <c r="AQ162" s="495"/>
      <c r="AR162" s="435"/>
      <c r="AS162" s="433" t="s">
        <v>174</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904" t="s">
        <v>57</v>
      </c>
      <c r="Z163" s="905"/>
      <c r="AA163" s="906"/>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907"/>
      <c r="H164" s="383"/>
      <c r="I164" s="383"/>
      <c r="J164" s="383"/>
      <c r="K164" s="383"/>
      <c r="L164" s="383"/>
      <c r="M164" s="383"/>
      <c r="N164" s="383"/>
      <c r="O164" s="384"/>
      <c r="P164" s="450"/>
      <c r="Q164" s="450"/>
      <c r="R164" s="450"/>
      <c r="S164" s="450"/>
      <c r="T164" s="450"/>
      <c r="U164" s="450"/>
      <c r="V164" s="450"/>
      <c r="W164" s="450"/>
      <c r="X164" s="451"/>
      <c r="Y164" s="908" t="s">
        <v>50</v>
      </c>
      <c r="Z164" s="785"/>
      <c r="AA164" s="786"/>
      <c r="AB164" s="447"/>
      <c r="AC164" s="447"/>
      <c r="AD164" s="447"/>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08" t="s">
        <v>572</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573</v>
      </c>
      <c r="B167" s="317"/>
      <c r="C167" s="317"/>
      <c r="D167" s="317"/>
      <c r="E167" s="317"/>
      <c r="F167" s="318"/>
      <c r="G167" s="350" t="s">
        <v>565</v>
      </c>
      <c r="H167" s="351"/>
      <c r="I167" s="351"/>
      <c r="J167" s="351"/>
      <c r="K167" s="351"/>
      <c r="L167" s="351"/>
      <c r="M167" s="351"/>
      <c r="N167" s="351"/>
      <c r="O167" s="351"/>
      <c r="P167" s="352" t="s">
        <v>564</v>
      </c>
      <c r="Q167" s="351"/>
      <c r="R167" s="351"/>
      <c r="S167" s="351"/>
      <c r="T167" s="351"/>
      <c r="U167" s="351"/>
      <c r="V167" s="351"/>
      <c r="W167" s="351"/>
      <c r="X167" s="353"/>
      <c r="Y167" s="354"/>
      <c r="Z167" s="355"/>
      <c r="AA167" s="356"/>
      <c r="AB167" s="401" t="s">
        <v>11</v>
      </c>
      <c r="AC167" s="401"/>
      <c r="AD167" s="401"/>
      <c r="AE167" s="415" t="s">
        <v>409</v>
      </c>
      <c r="AF167" s="415"/>
      <c r="AG167" s="415"/>
      <c r="AH167" s="415"/>
      <c r="AI167" s="415" t="s">
        <v>561</v>
      </c>
      <c r="AJ167" s="415"/>
      <c r="AK167" s="415"/>
      <c r="AL167" s="415"/>
      <c r="AM167" s="415" t="s">
        <v>377</v>
      </c>
      <c r="AN167" s="415"/>
      <c r="AO167" s="415"/>
      <c r="AP167" s="415"/>
      <c r="AQ167" s="410" t="s">
        <v>408</v>
      </c>
      <c r="AR167" s="411"/>
      <c r="AS167" s="411"/>
      <c r="AT167" s="412"/>
      <c r="AU167" s="410" t="s">
        <v>586</v>
      </c>
      <c r="AV167" s="411"/>
      <c r="AW167" s="411"/>
      <c r="AX167" s="413"/>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14"/>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0"/>
      <c r="AC169" s="370"/>
      <c r="AD169" s="370"/>
      <c r="AE169" s="371"/>
      <c r="AF169" s="371"/>
      <c r="AG169" s="371"/>
      <c r="AH169" s="371"/>
      <c r="AI169" s="371"/>
      <c r="AJ169" s="371"/>
      <c r="AK169" s="371"/>
      <c r="AL169" s="371"/>
      <c r="AM169" s="371"/>
      <c r="AN169" s="371"/>
      <c r="AO169" s="371"/>
      <c r="AP169" s="371"/>
      <c r="AQ169" s="371"/>
      <c r="AR169" s="371"/>
      <c r="AS169" s="371"/>
      <c r="AT169" s="371"/>
      <c r="AU169" s="414"/>
      <c r="AV169" s="405"/>
      <c r="AW169" s="405"/>
      <c r="AX169" s="406"/>
      <c r="AY169">
        <f>$AY$167</f>
        <v>0</v>
      </c>
    </row>
    <row r="170" spans="1:60" ht="23.25" hidden="1" customHeight="1" x14ac:dyDescent="0.15">
      <c r="A170" s="460" t="s">
        <v>574</v>
      </c>
      <c r="B170" s="341"/>
      <c r="C170" s="341"/>
      <c r="D170" s="341"/>
      <c r="E170" s="341"/>
      <c r="F170" s="461"/>
      <c r="G170" s="223" t="s">
        <v>575</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409</v>
      </c>
      <c r="AF170" s="415"/>
      <c r="AG170" s="415"/>
      <c r="AH170" s="415"/>
      <c r="AI170" s="415" t="s">
        <v>561</v>
      </c>
      <c r="AJ170" s="415"/>
      <c r="AK170" s="415"/>
      <c r="AL170" s="415"/>
      <c r="AM170" s="415" t="s">
        <v>377</v>
      </c>
      <c r="AN170" s="415"/>
      <c r="AO170" s="415"/>
      <c r="AP170" s="415"/>
      <c r="AQ170" s="416" t="s">
        <v>587</v>
      </c>
      <c r="AR170" s="417"/>
      <c r="AS170" s="417"/>
      <c r="AT170" s="417"/>
      <c r="AU170" s="417"/>
      <c r="AV170" s="417"/>
      <c r="AW170" s="417"/>
      <c r="AX170" s="418"/>
      <c r="AY170">
        <f>IF(SUBSTITUTE(SUBSTITUTE($G$171,"／",""),"　","")="",0,1)</f>
        <v>0</v>
      </c>
    </row>
    <row r="171" spans="1:60" ht="23.25" hidden="1" customHeight="1" x14ac:dyDescent="0.15">
      <c r="A171" s="462"/>
      <c r="B171" s="322"/>
      <c r="C171" s="322"/>
      <c r="D171" s="322"/>
      <c r="E171" s="322"/>
      <c r="F171" s="463"/>
      <c r="G171" s="394" t="s">
        <v>576</v>
      </c>
      <c r="H171" s="395"/>
      <c r="I171" s="395"/>
      <c r="J171" s="395"/>
      <c r="K171" s="395"/>
      <c r="L171" s="395"/>
      <c r="M171" s="395"/>
      <c r="N171" s="395"/>
      <c r="O171" s="395"/>
      <c r="P171" s="395"/>
      <c r="Q171" s="395"/>
      <c r="R171" s="395"/>
      <c r="S171" s="395"/>
      <c r="T171" s="395"/>
      <c r="U171" s="395"/>
      <c r="V171" s="395"/>
      <c r="W171" s="395"/>
      <c r="X171" s="395"/>
      <c r="Y171" s="419" t="s">
        <v>574</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4"/>
      <c r="B172" s="324"/>
      <c r="C172" s="324"/>
      <c r="D172" s="324"/>
      <c r="E172" s="324"/>
      <c r="F172" s="465"/>
      <c r="G172" s="396"/>
      <c r="H172" s="397"/>
      <c r="I172" s="397"/>
      <c r="J172" s="397"/>
      <c r="K172" s="397"/>
      <c r="L172" s="397"/>
      <c r="M172" s="397"/>
      <c r="N172" s="397"/>
      <c r="O172" s="397"/>
      <c r="P172" s="397"/>
      <c r="Q172" s="397"/>
      <c r="R172" s="397"/>
      <c r="S172" s="397"/>
      <c r="T172" s="397"/>
      <c r="U172" s="397"/>
      <c r="V172" s="397"/>
      <c r="W172" s="397"/>
      <c r="X172" s="397"/>
      <c r="Y172" s="385" t="s">
        <v>577</v>
      </c>
      <c r="Z172" s="399"/>
      <c r="AA172" s="400"/>
      <c r="AB172" s="425" t="s">
        <v>578</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2" t="s">
        <v>230</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5" t="s">
        <v>409</v>
      </c>
      <c r="AF173" s="415"/>
      <c r="AG173" s="415"/>
      <c r="AH173" s="415"/>
      <c r="AI173" s="415" t="s">
        <v>561</v>
      </c>
      <c r="AJ173" s="415"/>
      <c r="AK173" s="415"/>
      <c r="AL173" s="415"/>
      <c r="AM173" s="415" t="s">
        <v>377</v>
      </c>
      <c r="AN173" s="415"/>
      <c r="AO173" s="415"/>
      <c r="AP173" s="415"/>
      <c r="AQ173" s="457" t="s">
        <v>173</v>
      </c>
      <c r="AR173" s="458"/>
      <c r="AS173" s="458"/>
      <c r="AT173" s="459"/>
      <c r="AU173" s="322" t="s">
        <v>128</v>
      </c>
      <c r="AV173" s="322"/>
      <c r="AW173" s="322"/>
      <c r="AX173" s="327"/>
      <c r="AY173">
        <f>COUNTA($G$175)</f>
        <v>0</v>
      </c>
    </row>
    <row r="174" spans="1:60" ht="18.75" hidden="1" customHeight="1" x14ac:dyDescent="0.15">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2"/>
      <c r="AC174" s="486"/>
      <c r="AD174" s="487"/>
      <c r="AE174" s="415"/>
      <c r="AF174" s="415"/>
      <c r="AG174" s="415"/>
      <c r="AH174" s="415"/>
      <c r="AI174" s="415"/>
      <c r="AJ174" s="415"/>
      <c r="AK174" s="415"/>
      <c r="AL174" s="415"/>
      <c r="AM174" s="415"/>
      <c r="AN174" s="415"/>
      <c r="AO174" s="415"/>
      <c r="AP174" s="415"/>
      <c r="AQ174" s="431"/>
      <c r="AR174" s="432"/>
      <c r="AS174" s="433" t="s">
        <v>174</v>
      </c>
      <c r="AT174" s="434"/>
      <c r="AU174" s="435"/>
      <c r="AV174" s="435"/>
      <c r="AW174" s="324" t="s">
        <v>166</v>
      </c>
      <c r="AX174" s="329"/>
      <c r="AY174">
        <f t="shared" ref="AY174:AY179" si="7">$AY$173</f>
        <v>0</v>
      </c>
    </row>
    <row r="175" spans="1:60" ht="23.25" hidden="1" customHeight="1" x14ac:dyDescent="0.15">
      <c r="A175" s="508"/>
      <c r="B175" s="506"/>
      <c r="C175" s="506"/>
      <c r="D175" s="506"/>
      <c r="E175" s="506"/>
      <c r="F175" s="507"/>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09"/>
      <c r="B176" s="510"/>
      <c r="C176" s="510"/>
      <c r="D176" s="510"/>
      <c r="E176" s="510"/>
      <c r="F176" s="511"/>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7"/>
      <c r="AC176" s="447"/>
      <c r="AD176" s="447"/>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8"/>
      <c r="B177" s="506"/>
      <c r="C177" s="506"/>
      <c r="D177" s="506"/>
      <c r="E177" s="506"/>
      <c r="F177" s="507"/>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0" t="s">
        <v>254</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4" t="s">
        <v>566</v>
      </c>
      <c r="B180" s="316" t="s">
        <v>567</v>
      </c>
      <c r="C180" s="317"/>
      <c r="D180" s="317"/>
      <c r="E180" s="317"/>
      <c r="F180" s="318"/>
      <c r="G180" s="322" t="s">
        <v>568</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588</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900" t="s">
        <v>11</v>
      </c>
      <c r="AC185" s="901"/>
      <c r="AD185" s="902"/>
      <c r="AE185" s="415" t="s">
        <v>409</v>
      </c>
      <c r="AF185" s="415"/>
      <c r="AG185" s="415"/>
      <c r="AH185" s="415"/>
      <c r="AI185" s="415" t="s">
        <v>561</v>
      </c>
      <c r="AJ185" s="415"/>
      <c r="AK185" s="415"/>
      <c r="AL185" s="415"/>
      <c r="AM185" s="415" t="s">
        <v>377</v>
      </c>
      <c r="AN185" s="415"/>
      <c r="AO185" s="415"/>
      <c r="AP185" s="415"/>
      <c r="AQ185" s="490" t="s">
        <v>173</v>
      </c>
      <c r="AR185" s="491"/>
      <c r="AS185" s="491"/>
      <c r="AT185" s="492"/>
      <c r="AU185" s="493" t="s">
        <v>128</v>
      </c>
      <c r="AV185" s="493"/>
      <c r="AW185" s="493"/>
      <c r="AX185" s="494"/>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6"/>
      <c r="AD186" s="487"/>
      <c r="AE186" s="415"/>
      <c r="AF186" s="415"/>
      <c r="AG186" s="415"/>
      <c r="AH186" s="415"/>
      <c r="AI186" s="415"/>
      <c r="AJ186" s="415"/>
      <c r="AK186" s="415"/>
      <c r="AL186" s="415"/>
      <c r="AM186" s="415"/>
      <c r="AN186" s="415"/>
      <c r="AO186" s="415"/>
      <c r="AP186" s="415"/>
      <c r="AQ186" s="495"/>
      <c r="AR186" s="435"/>
      <c r="AS186" s="433" t="s">
        <v>174</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904" t="s">
        <v>57</v>
      </c>
      <c r="Z187" s="905"/>
      <c r="AA187" s="906"/>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907"/>
      <c r="H188" s="383"/>
      <c r="I188" s="383"/>
      <c r="J188" s="383"/>
      <c r="K188" s="383"/>
      <c r="L188" s="383"/>
      <c r="M188" s="383"/>
      <c r="N188" s="383"/>
      <c r="O188" s="384"/>
      <c r="P188" s="450"/>
      <c r="Q188" s="450"/>
      <c r="R188" s="450"/>
      <c r="S188" s="450"/>
      <c r="T188" s="450"/>
      <c r="U188" s="450"/>
      <c r="V188" s="450"/>
      <c r="W188" s="450"/>
      <c r="X188" s="451"/>
      <c r="Y188" s="908" t="s">
        <v>50</v>
      </c>
      <c r="Z188" s="785"/>
      <c r="AA188" s="786"/>
      <c r="AB188" s="447"/>
      <c r="AC188" s="447"/>
      <c r="AD188" s="447"/>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908" t="s">
        <v>13</v>
      </c>
      <c r="Z189" s="785"/>
      <c r="AA189" s="786"/>
      <c r="AB189" s="909" t="s">
        <v>14</v>
      </c>
      <c r="AC189" s="909"/>
      <c r="AD189" s="909"/>
      <c r="AE189" s="563"/>
      <c r="AF189" s="564"/>
      <c r="AG189" s="564"/>
      <c r="AH189" s="564"/>
      <c r="AI189" s="563"/>
      <c r="AJ189" s="564"/>
      <c r="AK189" s="564"/>
      <c r="AL189" s="564"/>
      <c r="AM189" s="563"/>
      <c r="AN189" s="564"/>
      <c r="AO189" s="564"/>
      <c r="AP189" s="564"/>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900" t="s">
        <v>11</v>
      </c>
      <c r="AC190" s="901"/>
      <c r="AD190" s="902"/>
      <c r="AE190" s="415" t="s">
        <v>409</v>
      </c>
      <c r="AF190" s="415"/>
      <c r="AG190" s="415"/>
      <c r="AH190" s="415"/>
      <c r="AI190" s="415" t="s">
        <v>561</v>
      </c>
      <c r="AJ190" s="415"/>
      <c r="AK190" s="415"/>
      <c r="AL190" s="415"/>
      <c r="AM190" s="415" t="s">
        <v>377</v>
      </c>
      <c r="AN190" s="415"/>
      <c r="AO190" s="415"/>
      <c r="AP190" s="415"/>
      <c r="AQ190" s="490" t="s">
        <v>173</v>
      </c>
      <c r="AR190" s="491"/>
      <c r="AS190" s="491"/>
      <c r="AT190" s="492"/>
      <c r="AU190" s="493" t="s">
        <v>128</v>
      </c>
      <c r="AV190" s="493"/>
      <c r="AW190" s="493"/>
      <c r="AX190" s="494"/>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6"/>
      <c r="AD191" s="487"/>
      <c r="AE191" s="415"/>
      <c r="AF191" s="415"/>
      <c r="AG191" s="415"/>
      <c r="AH191" s="415"/>
      <c r="AI191" s="415"/>
      <c r="AJ191" s="415"/>
      <c r="AK191" s="415"/>
      <c r="AL191" s="415"/>
      <c r="AM191" s="415"/>
      <c r="AN191" s="415"/>
      <c r="AO191" s="415"/>
      <c r="AP191" s="415"/>
      <c r="AQ191" s="495"/>
      <c r="AR191" s="435"/>
      <c r="AS191" s="433" t="s">
        <v>174</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904" t="s">
        <v>57</v>
      </c>
      <c r="Z192" s="905"/>
      <c r="AA192" s="906"/>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907"/>
      <c r="H193" s="383"/>
      <c r="I193" s="383"/>
      <c r="J193" s="383"/>
      <c r="K193" s="383"/>
      <c r="L193" s="383"/>
      <c r="M193" s="383"/>
      <c r="N193" s="383"/>
      <c r="O193" s="384"/>
      <c r="P193" s="450"/>
      <c r="Q193" s="450"/>
      <c r="R193" s="450"/>
      <c r="S193" s="450"/>
      <c r="T193" s="450"/>
      <c r="U193" s="450"/>
      <c r="V193" s="450"/>
      <c r="W193" s="450"/>
      <c r="X193" s="451"/>
      <c r="Y193" s="908" t="s">
        <v>50</v>
      </c>
      <c r="Z193" s="785"/>
      <c r="AA193" s="786"/>
      <c r="AB193" s="447"/>
      <c r="AC193" s="447"/>
      <c r="AD193" s="447"/>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908" t="s">
        <v>13</v>
      </c>
      <c r="Z194" s="785"/>
      <c r="AA194" s="786"/>
      <c r="AB194" s="909" t="s">
        <v>14</v>
      </c>
      <c r="AC194" s="909"/>
      <c r="AD194" s="909"/>
      <c r="AE194" s="563"/>
      <c r="AF194" s="564"/>
      <c r="AG194" s="564"/>
      <c r="AH194" s="564"/>
      <c r="AI194" s="563"/>
      <c r="AJ194" s="564"/>
      <c r="AK194" s="564"/>
      <c r="AL194" s="564"/>
      <c r="AM194" s="563"/>
      <c r="AN194" s="564"/>
      <c r="AO194" s="564"/>
      <c r="AP194" s="564"/>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900" t="s">
        <v>11</v>
      </c>
      <c r="AC195" s="901"/>
      <c r="AD195" s="902"/>
      <c r="AE195" s="415" t="s">
        <v>409</v>
      </c>
      <c r="AF195" s="415"/>
      <c r="AG195" s="415"/>
      <c r="AH195" s="415"/>
      <c r="AI195" s="415" t="s">
        <v>561</v>
      </c>
      <c r="AJ195" s="415"/>
      <c r="AK195" s="415"/>
      <c r="AL195" s="415"/>
      <c r="AM195" s="415" t="s">
        <v>377</v>
      </c>
      <c r="AN195" s="415"/>
      <c r="AO195" s="415"/>
      <c r="AP195" s="415"/>
      <c r="AQ195" s="490" t="s">
        <v>173</v>
      </c>
      <c r="AR195" s="491"/>
      <c r="AS195" s="491"/>
      <c r="AT195" s="492"/>
      <c r="AU195" s="493" t="s">
        <v>128</v>
      </c>
      <c r="AV195" s="493"/>
      <c r="AW195" s="493"/>
      <c r="AX195" s="494"/>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6"/>
      <c r="AD196" s="487"/>
      <c r="AE196" s="415"/>
      <c r="AF196" s="415"/>
      <c r="AG196" s="415"/>
      <c r="AH196" s="415"/>
      <c r="AI196" s="415"/>
      <c r="AJ196" s="415"/>
      <c r="AK196" s="415"/>
      <c r="AL196" s="415"/>
      <c r="AM196" s="415"/>
      <c r="AN196" s="415"/>
      <c r="AO196" s="415"/>
      <c r="AP196" s="415"/>
      <c r="AQ196" s="495"/>
      <c r="AR196" s="435"/>
      <c r="AS196" s="433" t="s">
        <v>174</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904" t="s">
        <v>57</v>
      </c>
      <c r="Z197" s="905"/>
      <c r="AA197" s="906"/>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907"/>
      <c r="H198" s="383"/>
      <c r="I198" s="383"/>
      <c r="J198" s="383"/>
      <c r="K198" s="383"/>
      <c r="L198" s="383"/>
      <c r="M198" s="383"/>
      <c r="N198" s="383"/>
      <c r="O198" s="384"/>
      <c r="P198" s="450"/>
      <c r="Q198" s="450"/>
      <c r="R198" s="450"/>
      <c r="S198" s="450"/>
      <c r="T198" s="450"/>
      <c r="U198" s="450"/>
      <c r="V198" s="450"/>
      <c r="W198" s="450"/>
      <c r="X198" s="451"/>
      <c r="Y198" s="908" t="s">
        <v>50</v>
      </c>
      <c r="Z198" s="785"/>
      <c r="AA198" s="786"/>
      <c r="AB198" s="447"/>
      <c r="AC198" s="447"/>
      <c r="AD198" s="447"/>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80" t="s">
        <v>231</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227</v>
      </c>
      <c r="X200" s="554"/>
      <c r="Y200" s="557"/>
      <c r="Z200" s="557"/>
      <c r="AA200" s="558"/>
      <c r="AB200" s="551" t="s">
        <v>11</v>
      </c>
      <c r="AC200" s="548"/>
      <c r="AD200" s="549"/>
      <c r="AE200" s="415" t="s">
        <v>409</v>
      </c>
      <c r="AF200" s="415"/>
      <c r="AG200" s="415"/>
      <c r="AH200" s="415"/>
      <c r="AI200" s="415" t="s">
        <v>561</v>
      </c>
      <c r="AJ200" s="415"/>
      <c r="AK200" s="415"/>
      <c r="AL200" s="415"/>
      <c r="AM200" s="415" t="s">
        <v>377</v>
      </c>
      <c r="AN200" s="415"/>
      <c r="AO200" s="415"/>
      <c r="AP200" s="415"/>
      <c r="AQ200" s="490" t="s">
        <v>173</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1"/>
      <c r="AR201" s="432"/>
      <c r="AS201" s="433" t="s">
        <v>174</v>
      </c>
      <c r="AT201" s="434"/>
      <c r="AU201" s="435"/>
      <c r="AV201" s="435"/>
      <c r="AW201" s="544" t="s">
        <v>166</v>
      </c>
      <c r="AX201" s="545"/>
      <c r="AY201">
        <f t="shared" ref="AY201:AY207" si="10">$AY$200</f>
        <v>0</v>
      </c>
    </row>
    <row r="202" spans="1:60" ht="23.25" hidden="1" customHeight="1" x14ac:dyDescent="0.15">
      <c r="A202" s="565"/>
      <c r="B202" s="566"/>
      <c r="C202" s="566"/>
      <c r="D202" s="566"/>
      <c r="E202" s="566"/>
      <c r="F202" s="567"/>
      <c r="G202" s="524" t="s">
        <v>175</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244</v>
      </c>
      <c r="AC202" s="541"/>
      <c r="AD202" s="541"/>
      <c r="AE202" s="389"/>
      <c r="AF202" s="372"/>
      <c r="AG202" s="372"/>
      <c r="AH202" s="372"/>
      <c r="AI202" s="389"/>
      <c r="AJ202" s="372"/>
      <c r="AK202" s="372"/>
      <c r="AL202" s="372"/>
      <c r="AM202" s="389"/>
      <c r="AN202" s="372"/>
      <c r="AO202" s="372"/>
      <c r="AP202" s="372"/>
      <c r="AQ202" s="389"/>
      <c r="AR202" s="372"/>
      <c r="AS202" s="372"/>
      <c r="AT202" s="561"/>
      <c r="AU202" s="372"/>
      <c r="AV202" s="372"/>
      <c r="AW202" s="372"/>
      <c r="AX202" s="373"/>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244</v>
      </c>
      <c r="AC203" s="584"/>
      <c r="AD203" s="584"/>
      <c r="AE203" s="389"/>
      <c r="AF203" s="372"/>
      <c r="AG203" s="372"/>
      <c r="AH203" s="372"/>
      <c r="AI203" s="389"/>
      <c r="AJ203" s="372"/>
      <c r="AK203" s="372"/>
      <c r="AL203" s="372"/>
      <c r="AM203" s="389"/>
      <c r="AN203" s="372"/>
      <c r="AO203" s="372"/>
      <c r="AP203" s="372"/>
      <c r="AQ203" s="389"/>
      <c r="AR203" s="372"/>
      <c r="AS203" s="372"/>
      <c r="AT203" s="561"/>
      <c r="AU203" s="372"/>
      <c r="AV203" s="372"/>
      <c r="AW203" s="372"/>
      <c r="AX203" s="373"/>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245</v>
      </c>
      <c r="AC204" s="562"/>
      <c r="AD204" s="562"/>
      <c r="AE204" s="563"/>
      <c r="AF204" s="564"/>
      <c r="AG204" s="564"/>
      <c r="AH204" s="564"/>
      <c r="AI204" s="563"/>
      <c r="AJ204" s="564"/>
      <c r="AK204" s="564"/>
      <c r="AL204" s="564"/>
      <c r="AM204" s="563"/>
      <c r="AN204" s="564"/>
      <c r="AO204" s="564"/>
      <c r="AP204" s="564"/>
      <c r="AQ204" s="389"/>
      <c r="AR204" s="372"/>
      <c r="AS204" s="372"/>
      <c r="AT204" s="561"/>
      <c r="AU204" s="372"/>
      <c r="AV204" s="372"/>
      <c r="AW204" s="372"/>
      <c r="AX204" s="373"/>
      <c r="AY204">
        <f t="shared" si="10"/>
        <v>0</v>
      </c>
    </row>
    <row r="205" spans="1:60" ht="23.25" hidden="1" customHeight="1" x14ac:dyDescent="0.15">
      <c r="A205" s="565" t="s">
        <v>234</v>
      </c>
      <c r="B205" s="566"/>
      <c r="C205" s="566"/>
      <c r="D205" s="566"/>
      <c r="E205" s="566"/>
      <c r="F205" s="567"/>
      <c r="G205" s="525" t="s">
        <v>176</v>
      </c>
      <c r="H205" s="571"/>
      <c r="I205" s="571"/>
      <c r="J205" s="571"/>
      <c r="K205" s="571"/>
      <c r="L205" s="571"/>
      <c r="M205" s="571"/>
      <c r="N205" s="571"/>
      <c r="O205" s="571"/>
      <c r="P205" s="571"/>
      <c r="Q205" s="571"/>
      <c r="R205" s="571"/>
      <c r="S205" s="571"/>
      <c r="T205" s="571"/>
      <c r="U205" s="571"/>
      <c r="V205" s="571"/>
      <c r="W205" s="574" t="s">
        <v>243</v>
      </c>
      <c r="X205" s="575"/>
      <c r="Y205" s="539" t="s">
        <v>12</v>
      </c>
      <c r="Z205" s="539"/>
      <c r="AA205" s="540"/>
      <c r="AB205" s="541" t="s">
        <v>244</v>
      </c>
      <c r="AC205" s="541"/>
      <c r="AD205" s="541"/>
      <c r="AE205" s="389"/>
      <c r="AF205" s="372"/>
      <c r="AG205" s="372"/>
      <c r="AH205" s="372"/>
      <c r="AI205" s="389"/>
      <c r="AJ205" s="372"/>
      <c r="AK205" s="372"/>
      <c r="AL205" s="372"/>
      <c r="AM205" s="389"/>
      <c r="AN205" s="372"/>
      <c r="AO205" s="372"/>
      <c r="AP205" s="372"/>
      <c r="AQ205" s="389"/>
      <c r="AR205" s="372"/>
      <c r="AS205" s="372"/>
      <c r="AT205" s="561"/>
      <c r="AU205" s="372"/>
      <c r="AV205" s="372"/>
      <c r="AW205" s="372"/>
      <c r="AX205" s="373"/>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244</v>
      </c>
      <c r="AC206" s="584"/>
      <c r="AD206" s="584"/>
      <c r="AE206" s="389"/>
      <c r="AF206" s="372"/>
      <c r="AG206" s="372"/>
      <c r="AH206" s="372"/>
      <c r="AI206" s="389"/>
      <c r="AJ206" s="372"/>
      <c r="AK206" s="372"/>
      <c r="AL206" s="372"/>
      <c r="AM206" s="389"/>
      <c r="AN206" s="372"/>
      <c r="AO206" s="372"/>
      <c r="AP206" s="372"/>
      <c r="AQ206" s="389"/>
      <c r="AR206" s="372"/>
      <c r="AS206" s="372"/>
      <c r="AT206" s="561"/>
      <c r="AU206" s="372"/>
      <c r="AV206" s="372"/>
      <c r="AW206" s="372"/>
      <c r="AX206" s="373"/>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245</v>
      </c>
      <c r="AC207" s="562"/>
      <c r="AD207" s="562"/>
      <c r="AE207" s="563"/>
      <c r="AF207" s="564"/>
      <c r="AG207" s="564"/>
      <c r="AH207" s="564"/>
      <c r="AI207" s="563"/>
      <c r="AJ207" s="564"/>
      <c r="AK207" s="564"/>
      <c r="AL207" s="564"/>
      <c r="AM207" s="563"/>
      <c r="AN207" s="564"/>
      <c r="AO207" s="564"/>
      <c r="AP207" s="583"/>
      <c r="AQ207" s="389"/>
      <c r="AR207" s="372"/>
      <c r="AS207" s="372"/>
      <c r="AT207" s="561"/>
      <c r="AU207" s="372"/>
      <c r="AV207" s="372"/>
      <c r="AW207" s="372"/>
      <c r="AX207" s="373"/>
      <c r="AY207">
        <f t="shared" si="10"/>
        <v>0</v>
      </c>
    </row>
    <row r="208" spans="1:60" ht="18.75" hidden="1" customHeight="1" x14ac:dyDescent="0.15">
      <c r="A208" s="589" t="s">
        <v>231</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409</v>
      </c>
      <c r="AF208" s="136"/>
      <c r="AG208" s="136"/>
      <c r="AH208" s="136"/>
      <c r="AI208" s="415" t="s">
        <v>561</v>
      </c>
      <c r="AJ208" s="415"/>
      <c r="AK208" s="415"/>
      <c r="AL208" s="415"/>
      <c r="AM208" s="415" t="s">
        <v>377</v>
      </c>
      <c r="AN208" s="415"/>
      <c r="AO208" s="415"/>
      <c r="AP208" s="415"/>
      <c r="AQ208" s="490" t="s">
        <v>173</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8"/>
      <c r="AC209" s="324"/>
      <c r="AD209" s="325"/>
      <c r="AE209" s="136"/>
      <c r="AF209" s="136"/>
      <c r="AG209" s="136"/>
      <c r="AH209" s="136"/>
      <c r="AI209" s="415"/>
      <c r="AJ209" s="415"/>
      <c r="AK209" s="415"/>
      <c r="AL209" s="415"/>
      <c r="AM209" s="415"/>
      <c r="AN209" s="415"/>
      <c r="AO209" s="415"/>
      <c r="AP209" s="415"/>
      <c r="AQ209" s="431"/>
      <c r="AR209" s="432"/>
      <c r="AS209" s="433" t="s">
        <v>174</v>
      </c>
      <c r="AT209" s="434"/>
      <c r="AU209" s="431"/>
      <c r="AV209" s="432"/>
      <c r="AW209" s="433" t="s">
        <v>166</v>
      </c>
      <c r="AX209" s="588"/>
      <c r="AY209">
        <f>$AY$208</f>
        <v>0</v>
      </c>
    </row>
    <row r="210" spans="1:51" ht="23.25" hidden="1" customHeight="1" x14ac:dyDescent="0.15">
      <c r="A210" s="565"/>
      <c r="B210" s="566"/>
      <c r="C210" s="566"/>
      <c r="D210" s="566"/>
      <c r="E210" s="566"/>
      <c r="F210" s="567"/>
      <c r="G210" s="601" t="s">
        <v>175</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5"/>
      <c r="B211" s="566"/>
      <c r="C211" s="566"/>
      <c r="D211" s="566"/>
      <c r="E211" s="566"/>
      <c r="F211" s="567"/>
      <c r="G211" s="602"/>
      <c r="H211" s="383"/>
      <c r="I211" s="383"/>
      <c r="J211" s="383"/>
      <c r="K211" s="383"/>
      <c r="L211" s="383"/>
      <c r="M211" s="383"/>
      <c r="N211" s="383"/>
      <c r="O211" s="384"/>
      <c r="P211" s="383"/>
      <c r="Q211" s="383"/>
      <c r="R211" s="383"/>
      <c r="S211" s="383"/>
      <c r="T211" s="383"/>
      <c r="U211" s="383"/>
      <c r="V211" s="383"/>
      <c r="W211" s="383"/>
      <c r="X211" s="384"/>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3"/>
      <c r="Q212" s="383"/>
      <c r="R212" s="383"/>
      <c r="S212" s="383"/>
      <c r="T212" s="383"/>
      <c r="U212" s="383"/>
      <c r="V212" s="383"/>
      <c r="W212" s="383"/>
      <c r="X212" s="384"/>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2"/>
      <c r="AV212" s="372"/>
      <c r="AW212" s="372"/>
      <c r="AX212" s="373"/>
      <c r="AY212">
        <f>$AY$208</f>
        <v>0</v>
      </c>
    </row>
    <row r="213" spans="1:51" ht="69.75" hidden="1" customHeight="1" x14ac:dyDescent="0.15">
      <c r="A213" s="644" t="s">
        <v>613</v>
      </c>
      <c r="B213" s="645"/>
      <c r="C213" s="645"/>
      <c r="D213" s="645"/>
      <c r="E213" s="569" t="s">
        <v>219</v>
      </c>
      <c r="F213" s="570"/>
      <c r="G213" s="82" t="s">
        <v>176</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hidden="1" customHeight="1" thickBot="1" x14ac:dyDescent="0.2">
      <c r="A214" s="502" t="s">
        <v>569</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226</v>
      </c>
      <c r="AP214" s="661"/>
      <c r="AQ214" s="661"/>
      <c r="AR214" s="81" t="s">
        <v>225</v>
      </c>
      <c r="AS214" s="660"/>
      <c r="AT214" s="661"/>
      <c r="AU214" s="661"/>
      <c r="AV214" s="661"/>
      <c r="AW214" s="661"/>
      <c r="AX214" s="662"/>
      <c r="AY214">
        <f>COUNTIF($AR$214,"☑")</f>
        <v>0</v>
      </c>
    </row>
    <row r="215" spans="1:51" ht="45" customHeight="1" x14ac:dyDescent="0.15">
      <c r="A215" s="650" t="s">
        <v>276</v>
      </c>
      <c r="B215" s="651"/>
      <c r="C215" s="653" t="s">
        <v>177</v>
      </c>
      <c r="D215" s="651"/>
      <c r="E215" s="654" t="s">
        <v>193</v>
      </c>
      <c r="F215" s="655"/>
      <c r="G215" s="656" t="s">
        <v>640</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192</v>
      </c>
      <c r="F216" s="456"/>
      <c r="G216" s="138" t="s">
        <v>641</v>
      </c>
      <c r="H216" s="139"/>
      <c r="I216" s="139"/>
      <c r="J216" s="139"/>
      <c r="K216" s="139"/>
      <c r="L216" s="139"/>
      <c r="M216" s="139"/>
      <c r="N216" s="139"/>
      <c r="O216" s="139"/>
      <c r="P216" s="139"/>
      <c r="Q216" s="139"/>
      <c r="R216" s="139"/>
      <c r="S216" s="139"/>
      <c r="T216" s="139"/>
      <c r="U216" s="139"/>
      <c r="V216" s="140"/>
      <c r="W216" s="628" t="s">
        <v>579</v>
      </c>
      <c r="X216" s="629"/>
      <c r="Y216" s="629"/>
      <c r="Z216" s="629"/>
      <c r="AA216" s="630"/>
      <c r="AB216" s="631" t="s">
        <v>812</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580</v>
      </c>
      <c r="X217" s="635"/>
      <c r="Y217" s="635"/>
      <c r="Z217" s="635"/>
      <c r="AA217" s="636"/>
      <c r="AB217" s="631" t="s">
        <v>813</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592</v>
      </c>
      <c r="D218" s="638"/>
      <c r="E218" s="454" t="s">
        <v>272</v>
      </c>
      <c r="F218" s="456"/>
      <c r="G218" s="618" t="s">
        <v>180</v>
      </c>
      <c r="H218" s="619"/>
      <c r="I218" s="619"/>
      <c r="J218" s="641" t="s">
        <v>607</v>
      </c>
      <c r="K218" s="642"/>
      <c r="L218" s="642"/>
      <c r="M218" s="642"/>
      <c r="N218" s="642"/>
      <c r="O218" s="642"/>
      <c r="P218" s="642"/>
      <c r="Q218" s="642"/>
      <c r="R218" s="642"/>
      <c r="S218" s="642"/>
      <c r="T218" s="643"/>
      <c r="U218" s="616" t="s">
        <v>799</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6"/>
      <c r="F219" s="318"/>
      <c r="G219" s="618" t="s">
        <v>593</v>
      </c>
      <c r="H219" s="619"/>
      <c r="I219" s="619"/>
      <c r="J219" s="619"/>
      <c r="K219" s="619"/>
      <c r="L219" s="619"/>
      <c r="M219" s="619"/>
      <c r="N219" s="619"/>
      <c r="O219" s="619"/>
      <c r="P219" s="619"/>
      <c r="Q219" s="619"/>
      <c r="R219" s="619"/>
      <c r="S219" s="619"/>
      <c r="T219" s="619"/>
      <c r="U219" s="615" t="s">
        <v>277</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9"/>
      <c r="F220" s="321"/>
      <c r="G220" s="618" t="s">
        <v>580</v>
      </c>
      <c r="H220" s="619"/>
      <c r="I220" s="619"/>
      <c r="J220" s="619"/>
      <c r="K220" s="619"/>
      <c r="L220" s="619"/>
      <c r="M220" s="619"/>
      <c r="N220" s="619"/>
      <c r="O220" s="619"/>
      <c r="P220" s="619"/>
      <c r="Q220" s="619"/>
      <c r="R220" s="619"/>
      <c r="S220" s="619"/>
      <c r="T220" s="619"/>
      <c r="U220" s="144" t="s">
        <v>799</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48"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631</v>
      </c>
      <c r="AE223" s="706"/>
      <c r="AF223" s="706"/>
      <c r="AG223" s="707" t="s">
        <v>642</v>
      </c>
      <c r="AH223" s="708"/>
      <c r="AI223" s="708"/>
      <c r="AJ223" s="708"/>
      <c r="AK223" s="708"/>
      <c r="AL223" s="708"/>
      <c r="AM223" s="708"/>
      <c r="AN223" s="708"/>
      <c r="AO223" s="708"/>
      <c r="AP223" s="708"/>
      <c r="AQ223" s="708"/>
      <c r="AR223" s="708"/>
      <c r="AS223" s="708"/>
      <c r="AT223" s="708"/>
      <c r="AU223" s="708"/>
      <c r="AV223" s="708"/>
      <c r="AW223" s="708"/>
      <c r="AX223" s="709"/>
    </row>
    <row r="224" spans="1:51" ht="27"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631</v>
      </c>
      <c r="AE224" s="687"/>
      <c r="AF224" s="687"/>
      <c r="AG224" s="713" t="s">
        <v>643</v>
      </c>
      <c r="AH224" s="714"/>
      <c r="AI224" s="714"/>
      <c r="AJ224" s="714"/>
      <c r="AK224" s="714"/>
      <c r="AL224" s="714"/>
      <c r="AM224" s="714"/>
      <c r="AN224" s="714"/>
      <c r="AO224" s="714"/>
      <c r="AP224" s="714"/>
      <c r="AQ224" s="714"/>
      <c r="AR224" s="714"/>
      <c r="AS224" s="714"/>
      <c r="AT224" s="714"/>
      <c r="AU224" s="714"/>
      <c r="AV224" s="714"/>
      <c r="AW224" s="714"/>
      <c r="AX224" s="715"/>
    </row>
    <row r="225" spans="1:50" ht="27"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631</v>
      </c>
      <c r="AE225" s="720"/>
      <c r="AF225" s="720"/>
      <c r="AG225" s="713" t="s">
        <v>643</v>
      </c>
      <c r="AH225" s="714"/>
      <c r="AI225" s="714"/>
      <c r="AJ225" s="714"/>
      <c r="AK225" s="714"/>
      <c r="AL225" s="714"/>
      <c r="AM225" s="714"/>
      <c r="AN225" s="714"/>
      <c r="AO225" s="714"/>
      <c r="AP225" s="714"/>
      <c r="AQ225" s="714"/>
      <c r="AR225" s="714"/>
      <c r="AS225" s="714"/>
      <c r="AT225" s="714"/>
      <c r="AU225" s="714"/>
      <c r="AV225" s="714"/>
      <c r="AW225" s="714"/>
      <c r="AX225" s="715"/>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631</v>
      </c>
      <c r="AE226" s="674"/>
      <c r="AF226" s="674"/>
      <c r="AG226" s="675" t="s">
        <v>644</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4"/>
      <c r="B227" s="665"/>
      <c r="C227" s="679"/>
      <c r="D227" s="680"/>
      <c r="E227" s="683" t="s">
        <v>255</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645</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4"/>
      <c r="B228" s="665"/>
      <c r="C228" s="681"/>
      <c r="D228" s="682"/>
      <c r="E228" s="689" t="s">
        <v>213</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646</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647</v>
      </c>
      <c r="AE229" s="739"/>
      <c r="AF229" s="739"/>
      <c r="AG229" s="740"/>
      <c r="AH229" s="741"/>
      <c r="AI229" s="741"/>
      <c r="AJ229" s="741"/>
      <c r="AK229" s="741"/>
      <c r="AL229" s="741"/>
      <c r="AM229" s="741"/>
      <c r="AN229" s="741"/>
      <c r="AO229" s="741"/>
      <c r="AP229" s="741"/>
      <c r="AQ229" s="741"/>
      <c r="AR229" s="741"/>
      <c r="AS229" s="741"/>
      <c r="AT229" s="741"/>
      <c r="AU229" s="741"/>
      <c r="AV229" s="741"/>
      <c r="AW229" s="741"/>
      <c r="AX229" s="742"/>
    </row>
    <row r="230" spans="1:50" ht="26.25" customHeight="1" x14ac:dyDescent="0.15">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631</v>
      </c>
      <c r="AE230" s="687"/>
      <c r="AF230" s="687"/>
      <c r="AG230" s="713" t="s">
        <v>648</v>
      </c>
      <c r="AH230" s="714"/>
      <c r="AI230" s="714"/>
      <c r="AJ230" s="714"/>
      <c r="AK230" s="714"/>
      <c r="AL230" s="714"/>
      <c r="AM230" s="714"/>
      <c r="AN230" s="714"/>
      <c r="AO230" s="714"/>
      <c r="AP230" s="714"/>
      <c r="AQ230" s="714"/>
      <c r="AR230" s="714"/>
      <c r="AS230" s="714"/>
      <c r="AT230" s="714"/>
      <c r="AU230" s="714"/>
      <c r="AV230" s="714"/>
      <c r="AW230" s="714"/>
      <c r="AX230" s="715"/>
    </row>
    <row r="231" spans="1:50" ht="41.25" customHeight="1" x14ac:dyDescent="0.15">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631</v>
      </c>
      <c r="AE231" s="687"/>
      <c r="AF231" s="687"/>
      <c r="AG231" s="713" t="s">
        <v>649</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631</v>
      </c>
      <c r="AE232" s="687"/>
      <c r="AF232" s="687"/>
      <c r="AG232" s="713" t="s">
        <v>650</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4"/>
      <c r="B233" s="666"/>
      <c r="C233" s="733" t="s">
        <v>228</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647</v>
      </c>
      <c r="AE233" s="720"/>
      <c r="AF233" s="720"/>
      <c r="AG233" s="735"/>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4"/>
      <c r="B234" s="666"/>
      <c r="C234" s="721" t="s">
        <v>229</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631</v>
      </c>
      <c r="AE234" s="687"/>
      <c r="AF234" s="688"/>
      <c r="AG234" s="713" t="s">
        <v>795</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7"/>
      <c r="B235" s="668"/>
      <c r="C235" s="724" t="s">
        <v>216</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631</v>
      </c>
      <c r="AE235" s="728"/>
      <c r="AF235" s="729"/>
      <c r="AG235" s="730" t="s">
        <v>651</v>
      </c>
      <c r="AH235" s="731"/>
      <c r="AI235" s="731"/>
      <c r="AJ235" s="731"/>
      <c r="AK235" s="731"/>
      <c r="AL235" s="731"/>
      <c r="AM235" s="731"/>
      <c r="AN235" s="731"/>
      <c r="AO235" s="731"/>
      <c r="AP235" s="731"/>
      <c r="AQ235" s="731"/>
      <c r="AR235" s="731"/>
      <c r="AS235" s="731"/>
      <c r="AT235" s="731"/>
      <c r="AU235" s="731"/>
      <c r="AV235" s="731"/>
      <c r="AW235" s="731"/>
      <c r="AX235" s="732"/>
    </row>
    <row r="236" spans="1:50" ht="43.5" customHeight="1" x14ac:dyDescent="0.15">
      <c r="A236" s="122" t="s">
        <v>37</v>
      </c>
      <c r="B236" s="745"/>
      <c r="C236" s="746" t="s">
        <v>217</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631</v>
      </c>
      <c r="AE236" s="739"/>
      <c r="AF236" s="749"/>
      <c r="AG236" s="740" t="s">
        <v>652</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4"/>
      <c r="B237" s="666"/>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631</v>
      </c>
      <c r="AE237" s="754"/>
      <c r="AF237" s="754"/>
      <c r="AG237" s="713" t="s">
        <v>653</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4"/>
      <c r="B238" s="666"/>
      <c r="C238" s="733" t="s">
        <v>178</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631</v>
      </c>
      <c r="AE238" s="687"/>
      <c r="AF238" s="687"/>
      <c r="AG238" s="713" t="s">
        <v>654</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631</v>
      </c>
      <c r="AE239" s="687"/>
      <c r="AF239" s="687"/>
      <c r="AG239" s="743" t="s">
        <v>655</v>
      </c>
      <c r="AH239" s="142"/>
      <c r="AI239" s="142"/>
      <c r="AJ239" s="142"/>
      <c r="AK239" s="142"/>
      <c r="AL239" s="142"/>
      <c r="AM239" s="142"/>
      <c r="AN239" s="142"/>
      <c r="AO239" s="142"/>
      <c r="AP239" s="142"/>
      <c r="AQ239" s="142"/>
      <c r="AR239" s="142"/>
      <c r="AS239" s="142"/>
      <c r="AT239" s="142"/>
      <c r="AU239" s="142"/>
      <c r="AV239" s="142"/>
      <c r="AW239" s="142"/>
      <c r="AX239" s="744"/>
    </row>
    <row r="240" spans="1:50" ht="41.25" hidden="1"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0"/>
      <c r="AD240" s="673" t="s">
        <v>647</v>
      </c>
      <c r="AE240" s="674"/>
      <c r="AF240" s="766"/>
      <c r="AG240" s="675" t="s">
        <v>656</v>
      </c>
      <c r="AH240" s="139"/>
      <c r="AI240" s="139"/>
      <c r="AJ240" s="139"/>
      <c r="AK240" s="139"/>
      <c r="AL240" s="139"/>
      <c r="AM240" s="139"/>
      <c r="AN240" s="139"/>
      <c r="AO240" s="139"/>
      <c r="AP240" s="139"/>
      <c r="AQ240" s="139"/>
      <c r="AR240" s="139"/>
      <c r="AS240" s="139"/>
      <c r="AT240" s="139"/>
      <c r="AU240" s="139"/>
      <c r="AV240" s="139"/>
      <c r="AW240" s="139"/>
      <c r="AX240" s="676"/>
    </row>
    <row r="241" spans="1:50" ht="19.7" hidden="1" customHeight="1" x14ac:dyDescent="0.15">
      <c r="A241" s="760"/>
      <c r="B241" s="761"/>
      <c r="C241" s="104" t="s">
        <v>0</v>
      </c>
      <c r="D241" s="105"/>
      <c r="E241" s="105"/>
      <c r="F241" s="105"/>
      <c r="G241" s="105"/>
      <c r="H241" s="105"/>
      <c r="I241" s="105"/>
      <c r="J241" s="105"/>
      <c r="K241" s="105"/>
      <c r="L241" s="105"/>
      <c r="M241" s="105"/>
      <c r="N241" s="105"/>
      <c r="O241" s="101" t="s">
        <v>598</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hidden="1"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794</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657</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806</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8.25" customHeight="1" thickBot="1" x14ac:dyDescent="0.2">
      <c r="A252" s="118" t="s">
        <v>130</v>
      </c>
      <c r="B252" s="119"/>
      <c r="C252" s="119"/>
      <c r="D252" s="119"/>
      <c r="E252" s="120"/>
      <c r="F252" s="121" t="s">
        <v>807</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116.25" customHeight="1" thickBot="1" x14ac:dyDescent="0.2">
      <c r="A254" s="118" t="s">
        <v>808</v>
      </c>
      <c r="B254" s="119"/>
      <c r="C254" s="119"/>
      <c r="D254" s="119"/>
      <c r="E254" s="120"/>
      <c r="F254" s="774" t="s">
        <v>809</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232</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270</v>
      </c>
      <c r="B258" s="785"/>
      <c r="C258" s="785"/>
      <c r="D258" s="786"/>
      <c r="E258" s="770" t="s">
        <v>623</v>
      </c>
      <c r="F258" s="771"/>
      <c r="G258" s="771"/>
      <c r="H258" s="771"/>
      <c r="I258" s="771"/>
      <c r="J258" s="771"/>
      <c r="K258" s="771"/>
      <c r="L258" s="771"/>
      <c r="M258" s="771"/>
      <c r="N258" s="771"/>
      <c r="O258" s="771"/>
      <c r="P258" s="772"/>
      <c r="Q258" s="770" t="s">
        <v>607</v>
      </c>
      <c r="R258" s="771"/>
      <c r="S258" s="771"/>
      <c r="T258" s="771"/>
      <c r="U258" s="771"/>
      <c r="V258" s="771"/>
      <c r="W258" s="771"/>
      <c r="X258" s="771"/>
      <c r="Y258" s="771"/>
      <c r="Z258" s="771"/>
      <c r="AA258" s="771"/>
      <c r="AB258" s="772"/>
      <c r="AC258" s="770" t="s">
        <v>607</v>
      </c>
      <c r="AD258" s="771"/>
      <c r="AE258" s="771"/>
      <c r="AF258" s="771"/>
      <c r="AG258" s="771"/>
      <c r="AH258" s="771"/>
      <c r="AI258" s="771"/>
      <c r="AJ258" s="771"/>
      <c r="AK258" s="771"/>
      <c r="AL258" s="771"/>
      <c r="AM258" s="771"/>
      <c r="AN258" s="772"/>
      <c r="AO258" s="770" t="s">
        <v>607</v>
      </c>
      <c r="AP258" s="771"/>
      <c r="AQ258" s="771"/>
      <c r="AR258" s="771"/>
      <c r="AS258" s="771"/>
      <c r="AT258" s="771"/>
      <c r="AU258" s="771"/>
      <c r="AV258" s="771"/>
      <c r="AW258" s="771"/>
      <c r="AX258" s="773"/>
      <c r="AY258" s="74"/>
    </row>
    <row r="259" spans="1:52" ht="24.75" customHeight="1" x14ac:dyDescent="0.15">
      <c r="A259" s="136" t="s">
        <v>269</v>
      </c>
      <c r="B259" s="136"/>
      <c r="C259" s="136"/>
      <c r="D259" s="136"/>
      <c r="E259" s="770" t="s">
        <v>624</v>
      </c>
      <c r="F259" s="771"/>
      <c r="G259" s="771"/>
      <c r="H259" s="771"/>
      <c r="I259" s="771"/>
      <c r="J259" s="771"/>
      <c r="K259" s="771"/>
      <c r="L259" s="771"/>
      <c r="M259" s="771"/>
      <c r="N259" s="771"/>
      <c r="O259" s="771"/>
      <c r="P259" s="772"/>
      <c r="Q259" s="770" t="s">
        <v>607</v>
      </c>
      <c r="R259" s="771"/>
      <c r="S259" s="771"/>
      <c r="T259" s="771"/>
      <c r="U259" s="771"/>
      <c r="V259" s="771"/>
      <c r="W259" s="771"/>
      <c r="X259" s="771"/>
      <c r="Y259" s="771"/>
      <c r="Z259" s="771"/>
      <c r="AA259" s="771"/>
      <c r="AB259" s="772"/>
      <c r="AC259" s="770" t="s">
        <v>607</v>
      </c>
      <c r="AD259" s="771"/>
      <c r="AE259" s="771"/>
      <c r="AF259" s="771"/>
      <c r="AG259" s="771"/>
      <c r="AH259" s="771"/>
      <c r="AI259" s="771"/>
      <c r="AJ259" s="771"/>
      <c r="AK259" s="771"/>
      <c r="AL259" s="771"/>
      <c r="AM259" s="771"/>
      <c r="AN259" s="772"/>
      <c r="AO259" s="770" t="s">
        <v>607</v>
      </c>
      <c r="AP259" s="771"/>
      <c r="AQ259" s="771"/>
      <c r="AR259" s="771"/>
      <c r="AS259" s="771"/>
      <c r="AT259" s="771"/>
      <c r="AU259" s="771"/>
      <c r="AV259" s="771"/>
      <c r="AW259" s="771"/>
      <c r="AX259" s="773"/>
    </row>
    <row r="260" spans="1:52" ht="24.75" customHeight="1" x14ac:dyDescent="0.15">
      <c r="A260" s="136" t="s">
        <v>268</v>
      </c>
      <c r="B260" s="136"/>
      <c r="C260" s="136"/>
      <c r="D260" s="136"/>
      <c r="E260" s="770" t="s">
        <v>625</v>
      </c>
      <c r="F260" s="771"/>
      <c r="G260" s="771"/>
      <c r="H260" s="771"/>
      <c r="I260" s="771"/>
      <c r="J260" s="771"/>
      <c r="K260" s="771"/>
      <c r="L260" s="771"/>
      <c r="M260" s="771"/>
      <c r="N260" s="771"/>
      <c r="O260" s="771"/>
      <c r="P260" s="772"/>
      <c r="Q260" s="770" t="s">
        <v>607</v>
      </c>
      <c r="R260" s="771"/>
      <c r="S260" s="771"/>
      <c r="T260" s="771"/>
      <c r="U260" s="771"/>
      <c r="V260" s="771"/>
      <c r="W260" s="771"/>
      <c r="X260" s="771"/>
      <c r="Y260" s="771"/>
      <c r="Z260" s="771"/>
      <c r="AA260" s="771"/>
      <c r="AB260" s="772"/>
      <c r="AC260" s="770" t="s">
        <v>607</v>
      </c>
      <c r="AD260" s="771"/>
      <c r="AE260" s="771"/>
      <c r="AF260" s="771"/>
      <c r="AG260" s="771"/>
      <c r="AH260" s="771"/>
      <c r="AI260" s="771"/>
      <c r="AJ260" s="771"/>
      <c r="AK260" s="771"/>
      <c r="AL260" s="771"/>
      <c r="AM260" s="771"/>
      <c r="AN260" s="772"/>
      <c r="AO260" s="770" t="s">
        <v>607</v>
      </c>
      <c r="AP260" s="771"/>
      <c r="AQ260" s="771"/>
      <c r="AR260" s="771"/>
      <c r="AS260" s="771"/>
      <c r="AT260" s="771"/>
      <c r="AU260" s="771"/>
      <c r="AV260" s="771"/>
      <c r="AW260" s="771"/>
      <c r="AX260" s="773"/>
    </row>
    <row r="261" spans="1:52" ht="24.75" customHeight="1" x14ac:dyDescent="0.15">
      <c r="A261" s="136" t="s">
        <v>267</v>
      </c>
      <c r="B261" s="136"/>
      <c r="C261" s="136"/>
      <c r="D261" s="136"/>
      <c r="E261" s="770" t="s">
        <v>626</v>
      </c>
      <c r="F261" s="771"/>
      <c r="G261" s="771"/>
      <c r="H261" s="771"/>
      <c r="I261" s="771"/>
      <c r="J261" s="771"/>
      <c r="K261" s="771"/>
      <c r="L261" s="771"/>
      <c r="M261" s="771"/>
      <c r="N261" s="771"/>
      <c r="O261" s="771"/>
      <c r="P261" s="772"/>
      <c r="Q261" s="770" t="s">
        <v>607</v>
      </c>
      <c r="R261" s="771"/>
      <c r="S261" s="771"/>
      <c r="T261" s="771"/>
      <c r="U261" s="771"/>
      <c r="V261" s="771"/>
      <c r="W261" s="771"/>
      <c r="X261" s="771"/>
      <c r="Y261" s="771"/>
      <c r="Z261" s="771"/>
      <c r="AA261" s="771"/>
      <c r="AB261" s="772"/>
      <c r="AC261" s="770" t="s">
        <v>607</v>
      </c>
      <c r="AD261" s="771"/>
      <c r="AE261" s="771"/>
      <c r="AF261" s="771"/>
      <c r="AG261" s="771"/>
      <c r="AH261" s="771"/>
      <c r="AI261" s="771"/>
      <c r="AJ261" s="771"/>
      <c r="AK261" s="771"/>
      <c r="AL261" s="771"/>
      <c r="AM261" s="771"/>
      <c r="AN261" s="772"/>
      <c r="AO261" s="770" t="s">
        <v>607</v>
      </c>
      <c r="AP261" s="771"/>
      <c r="AQ261" s="771"/>
      <c r="AR261" s="771"/>
      <c r="AS261" s="771"/>
      <c r="AT261" s="771"/>
      <c r="AU261" s="771"/>
      <c r="AV261" s="771"/>
      <c r="AW261" s="771"/>
      <c r="AX261" s="773"/>
    </row>
    <row r="262" spans="1:52" ht="24.75" customHeight="1" x14ac:dyDescent="0.15">
      <c r="A262" s="136" t="s">
        <v>266</v>
      </c>
      <c r="B262" s="136"/>
      <c r="C262" s="136"/>
      <c r="D262" s="136"/>
      <c r="E262" s="770" t="s">
        <v>627</v>
      </c>
      <c r="F262" s="771"/>
      <c r="G262" s="771"/>
      <c r="H262" s="771"/>
      <c r="I262" s="771"/>
      <c r="J262" s="771"/>
      <c r="K262" s="771"/>
      <c r="L262" s="771"/>
      <c r="M262" s="771"/>
      <c r="N262" s="771"/>
      <c r="O262" s="771"/>
      <c r="P262" s="772"/>
      <c r="Q262" s="770" t="s">
        <v>607</v>
      </c>
      <c r="R262" s="771"/>
      <c r="S262" s="771"/>
      <c r="T262" s="771"/>
      <c r="U262" s="771"/>
      <c r="V262" s="771"/>
      <c r="W262" s="771"/>
      <c r="X262" s="771"/>
      <c r="Y262" s="771"/>
      <c r="Z262" s="771"/>
      <c r="AA262" s="771"/>
      <c r="AB262" s="772"/>
      <c r="AC262" s="770" t="s">
        <v>607</v>
      </c>
      <c r="AD262" s="771"/>
      <c r="AE262" s="771"/>
      <c r="AF262" s="771"/>
      <c r="AG262" s="771"/>
      <c r="AH262" s="771"/>
      <c r="AI262" s="771"/>
      <c r="AJ262" s="771"/>
      <c r="AK262" s="771"/>
      <c r="AL262" s="771"/>
      <c r="AM262" s="771"/>
      <c r="AN262" s="772"/>
      <c r="AO262" s="770" t="s">
        <v>607</v>
      </c>
      <c r="AP262" s="771"/>
      <c r="AQ262" s="771"/>
      <c r="AR262" s="771"/>
      <c r="AS262" s="771"/>
      <c r="AT262" s="771"/>
      <c r="AU262" s="771"/>
      <c r="AV262" s="771"/>
      <c r="AW262" s="771"/>
      <c r="AX262" s="773"/>
    </row>
    <row r="263" spans="1:52" ht="24.75" customHeight="1" x14ac:dyDescent="0.15">
      <c r="A263" s="136" t="s">
        <v>265</v>
      </c>
      <c r="B263" s="136"/>
      <c r="C263" s="136"/>
      <c r="D263" s="136"/>
      <c r="E263" s="770" t="s">
        <v>628</v>
      </c>
      <c r="F263" s="771"/>
      <c r="G263" s="771"/>
      <c r="H263" s="771"/>
      <c r="I263" s="771"/>
      <c r="J263" s="771"/>
      <c r="K263" s="771"/>
      <c r="L263" s="771"/>
      <c r="M263" s="771"/>
      <c r="N263" s="771"/>
      <c r="O263" s="771"/>
      <c r="P263" s="772"/>
      <c r="Q263" s="770" t="s">
        <v>607</v>
      </c>
      <c r="R263" s="771"/>
      <c r="S263" s="771"/>
      <c r="T263" s="771"/>
      <c r="U263" s="771"/>
      <c r="V263" s="771"/>
      <c r="W263" s="771"/>
      <c r="X263" s="771"/>
      <c r="Y263" s="771"/>
      <c r="Z263" s="771"/>
      <c r="AA263" s="771"/>
      <c r="AB263" s="772"/>
      <c r="AC263" s="770" t="s">
        <v>607</v>
      </c>
      <c r="AD263" s="771"/>
      <c r="AE263" s="771"/>
      <c r="AF263" s="771"/>
      <c r="AG263" s="771"/>
      <c r="AH263" s="771"/>
      <c r="AI263" s="771"/>
      <c r="AJ263" s="771"/>
      <c r="AK263" s="771"/>
      <c r="AL263" s="771"/>
      <c r="AM263" s="771"/>
      <c r="AN263" s="772"/>
      <c r="AO263" s="770" t="s">
        <v>607</v>
      </c>
      <c r="AP263" s="771"/>
      <c r="AQ263" s="771"/>
      <c r="AR263" s="771"/>
      <c r="AS263" s="771"/>
      <c r="AT263" s="771"/>
      <c r="AU263" s="771"/>
      <c r="AV263" s="771"/>
      <c r="AW263" s="771"/>
      <c r="AX263" s="773"/>
    </row>
    <row r="264" spans="1:52" ht="24.75" customHeight="1" x14ac:dyDescent="0.15">
      <c r="A264" s="136" t="s">
        <v>264</v>
      </c>
      <c r="B264" s="136"/>
      <c r="C264" s="136"/>
      <c r="D264" s="136"/>
      <c r="E264" s="770" t="s">
        <v>629</v>
      </c>
      <c r="F264" s="771"/>
      <c r="G264" s="771"/>
      <c r="H264" s="771"/>
      <c r="I264" s="771"/>
      <c r="J264" s="771"/>
      <c r="K264" s="771"/>
      <c r="L264" s="771"/>
      <c r="M264" s="771"/>
      <c r="N264" s="771"/>
      <c r="O264" s="771"/>
      <c r="P264" s="772"/>
      <c r="Q264" s="770" t="s">
        <v>607</v>
      </c>
      <c r="R264" s="771"/>
      <c r="S264" s="771"/>
      <c r="T264" s="771"/>
      <c r="U264" s="771"/>
      <c r="V264" s="771"/>
      <c r="W264" s="771"/>
      <c r="X264" s="771"/>
      <c r="Y264" s="771"/>
      <c r="Z264" s="771"/>
      <c r="AA264" s="771"/>
      <c r="AB264" s="772"/>
      <c r="AC264" s="770" t="s">
        <v>607</v>
      </c>
      <c r="AD264" s="771"/>
      <c r="AE264" s="771"/>
      <c r="AF264" s="771"/>
      <c r="AG264" s="771"/>
      <c r="AH264" s="771"/>
      <c r="AI264" s="771"/>
      <c r="AJ264" s="771"/>
      <c r="AK264" s="771"/>
      <c r="AL264" s="771"/>
      <c r="AM264" s="771"/>
      <c r="AN264" s="772"/>
      <c r="AO264" s="770" t="s">
        <v>607</v>
      </c>
      <c r="AP264" s="771"/>
      <c r="AQ264" s="771"/>
      <c r="AR264" s="771"/>
      <c r="AS264" s="771"/>
      <c r="AT264" s="771"/>
      <c r="AU264" s="771"/>
      <c r="AV264" s="771"/>
      <c r="AW264" s="771"/>
      <c r="AX264" s="773"/>
    </row>
    <row r="265" spans="1:52" ht="24.75" customHeight="1" x14ac:dyDescent="0.15">
      <c r="A265" s="136" t="s">
        <v>263</v>
      </c>
      <c r="B265" s="136"/>
      <c r="C265" s="136"/>
      <c r="D265" s="136"/>
      <c r="E265" s="770" t="s">
        <v>630</v>
      </c>
      <c r="F265" s="771"/>
      <c r="G265" s="771"/>
      <c r="H265" s="771"/>
      <c r="I265" s="771"/>
      <c r="J265" s="771"/>
      <c r="K265" s="771"/>
      <c r="L265" s="771"/>
      <c r="M265" s="771"/>
      <c r="N265" s="771"/>
      <c r="O265" s="771"/>
      <c r="P265" s="772"/>
      <c r="Q265" s="770" t="s">
        <v>607</v>
      </c>
      <c r="R265" s="771"/>
      <c r="S265" s="771"/>
      <c r="T265" s="771"/>
      <c r="U265" s="771"/>
      <c r="V265" s="771"/>
      <c r="W265" s="771"/>
      <c r="X265" s="771"/>
      <c r="Y265" s="771"/>
      <c r="Z265" s="771"/>
      <c r="AA265" s="771"/>
      <c r="AB265" s="772"/>
      <c r="AC265" s="770" t="s">
        <v>607</v>
      </c>
      <c r="AD265" s="771"/>
      <c r="AE265" s="771"/>
      <c r="AF265" s="771"/>
      <c r="AG265" s="771"/>
      <c r="AH265" s="771"/>
      <c r="AI265" s="771"/>
      <c r="AJ265" s="771"/>
      <c r="AK265" s="771"/>
      <c r="AL265" s="771"/>
      <c r="AM265" s="771"/>
      <c r="AN265" s="772"/>
      <c r="AO265" s="770" t="s">
        <v>607</v>
      </c>
      <c r="AP265" s="771"/>
      <c r="AQ265" s="771"/>
      <c r="AR265" s="771"/>
      <c r="AS265" s="771"/>
      <c r="AT265" s="771"/>
      <c r="AU265" s="771"/>
      <c r="AV265" s="771"/>
      <c r="AW265" s="771"/>
      <c r="AX265" s="773"/>
    </row>
    <row r="266" spans="1:52" ht="24.75" customHeight="1" x14ac:dyDescent="0.15">
      <c r="A266" s="136" t="s">
        <v>409</v>
      </c>
      <c r="B266" s="136"/>
      <c r="C266" s="136"/>
      <c r="D266" s="136"/>
      <c r="E266" s="789" t="s">
        <v>600</v>
      </c>
      <c r="F266" s="790"/>
      <c r="G266" s="790"/>
      <c r="H266" s="77" t="str">
        <f>IF(E266="","","-")</f>
        <v>-</v>
      </c>
      <c r="I266" s="790"/>
      <c r="J266" s="790"/>
      <c r="K266" s="77" t="str">
        <f>IF(I266="","","-")</f>
        <v/>
      </c>
      <c r="L266" s="106">
        <v>205</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589</v>
      </c>
      <c r="B267" s="136"/>
      <c r="C267" s="136"/>
      <c r="D267" s="136"/>
      <c r="E267" s="789" t="s">
        <v>600</v>
      </c>
      <c r="F267" s="790"/>
      <c r="G267" s="790"/>
      <c r="H267" s="77"/>
      <c r="I267" s="790"/>
      <c r="J267" s="790"/>
      <c r="K267" s="77"/>
      <c r="L267" s="106">
        <v>210</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377</v>
      </c>
      <c r="B268" s="136"/>
      <c r="C268" s="136"/>
      <c r="D268" s="136"/>
      <c r="E268" s="792">
        <v>2021</v>
      </c>
      <c r="F268" s="137"/>
      <c r="G268" s="790" t="s">
        <v>658</v>
      </c>
      <c r="H268" s="790"/>
      <c r="I268" s="790"/>
      <c r="J268" s="137">
        <v>20</v>
      </c>
      <c r="K268" s="137"/>
      <c r="L268" s="106">
        <v>216</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257</v>
      </c>
      <c r="B269" s="247"/>
      <c r="C269" s="247"/>
      <c r="D269" s="247"/>
      <c r="E269" s="247"/>
      <c r="F269" s="248"/>
      <c r="G269" s="64" t="s">
        <v>591</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thickBot="1" x14ac:dyDescent="0.2">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259</v>
      </c>
      <c r="B308" s="797"/>
      <c r="C308" s="797"/>
      <c r="D308" s="797"/>
      <c r="E308" s="797"/>
      <c r="F308" s="798"/>
      <c r="G308" s="802" t="s">
        <v>759</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763</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760</v>
      </c>
      <c r="H310" s="824"/>
      <c r="I310" s="824"/>
      <c r="J310" s="824"/>
      <c r="K310" s="825"/>
      <c r="L310" s="826" t="s">
        <v>762</v>
      </c>
      <c r="M310" s="827"/>
      <c r="N310" s="827"/>
      <c r="O310" s="827"/>
      <c r="P310" s="827"/>
      <c r="Q310" s="827"/>
      <c r="R310" s="827"/>
      <c r="S310" s="827"/>
      <c r="T310" s="827"/>
      <c r="U310" s="827"/>
      <c r="V310" s="827"/>
      <c r="W310" s="827"/>
      <c r="X310" s="828"/>
      <c r="Y310" s="829">
        <v>115</v>
      </c>
      <c r="Z310" s="830"/>
      <c r="AA310" s="830"/>
      <c r="AB310" s="831"/>
      <c r="AC310" s="823" t="s">
        <v>760</v>
      </c>
      <c r="AD310" s="824"/>
      <c r="AE310" s="824"/>
      <c r="AF310" s="824"/>
      <c r="AG310" s="825"/>
      <c r="AH310" s="826" t="s">
        <v>764</v>
      </c>
      <c r="AI310" s="827"/>
      <c r="AJ310" s="827"/>
      <c r="AK310" s="827"/>
      <c r="AL310" s="827"/>
      <c r="AM310" s="827"/>
      <c r="AN310" s="827"/>
      <c r="AO310" s="827"/>
      <c r="AP310" s="827"/>
      <c r="AQ310" s="827"/>
      <c r="AR310" s="827"/>
      <c r="AS310" s="827"/>
      <c r="AT310" s="828"/>
      <c r="AU310" s="829">
        <v>14</v>
      </c>
      <c r="AV310" s="830"/>
      <c r="AW310" s="830"/>
      <c r="AX310" s="832"/>
    </row>
    <row r="311" spans="1:50" ht="24.75" hidden="1"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hidden="1"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thickBot="1" x14ac:dyDescent="0.2">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115</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14</v>
      </c>
      <c r="AV320" s="839"/>
      <c r="AW320" s="839"/>
      <c r="AX320" s="841"/>
    </row>
    <row r="321" spans="1:51" ht="24.75" customHeight="1" x14ac:dyDescent="0.15">
      <c r="A321" s="799"/>
      <c r="B321" s="800"/>
      <c r="C321" s="800"/>
      <c r="D321" s="800"/>
      <c r="E321" s="800"/>
      <c r="F321" s="801"/>
      <c r="G321" s="802" t="s">
        <v>765</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768</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2</v>
      </c>
    </row>
    <row r="322" spans="1:51" ht="24.75"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2</v>
      </c>
    </row>
    <row r="323" spans="1:51" ht="24.75" customHeight="1" x14ac:dyDescent="0.15">
      <c r="A323" s="799"/>
      <c r="B323" s="800"/>
      <c r="C323" s="800"/>
      <c r="D323" s="800"/>
      <c r="E323" s="800"/>
      <c r="F323" s="801"/>
      <c r="G323" s="823" t="s">
        <v>766</v>
      </c>
      <c r="H323" s="824"/>
      <c r="I323" s="824"/>
      <c r="J323" s="824"/>
      <c r="K323" s="825"/>
      <c r="L323" s="826" t="s">
        <v>766</v>
      </c>
      <c r="M323" s="827"/>
      <c r="N323" s="827"/>
      <c r="O323" s="827"/>
      <c r="P323" s="827"/>
      <c r="Q323" s="827"/>
      <c r="R323" s="827"/>
      <c r="S323" s="827"/>
      <c r="T323" s="827"/>
      <c r="U323" s="827"/>
      <c r="V323" s="827"/>
      <c r="W323" s="827"/>
      <c r="X323" s="828"/>
      <c r="Y323" s="829">
        <v>12</v>
      </c>
      <c r="Z323" s="830"/>
      <c r="AA323" s="830"/>
      <c r="AB323" s="831"/>
      <c r="AC323" s="823" t="s">
        <v>767</v>
      </c>
      <c r="AD323" s="824"/>
      <c r="AE323" s="824"/>
      <c r="AF323" s="824"/>
      <c r="AG323" s="825"/>
      <c r="AH323" s="826" t="s">
        <v>703</v>
      </c>
      <c r="AI323" s="827"/>
      <c r="AJ323" s="827"/>
      <c r="AK323" s="827"/>
      <c r="AL323" s="827"/>
      <c r="AM323" s="827"/>
      <c r="AN323" s="827"/>
      <c r="AO323" s="827"/>
      <c r="AP323" s="827"/>
      <c r="AQ323" s="827"/>
      <c r="AR323" s="827"/>
      <c r="AS323" s="827"/>
      <c r="AT323" s="828"/>
      <c r="AU323" s="829">
        <v>42</v>
      </c>
      <c r="AV323" s="830"/>
      <c r="AW323" s="830"/>
      <c r="AX323" s="832"/>
      <c r="AY323">
        <f t="shared" si="11"/>
        <v>2</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2</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2</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2</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2</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2</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2</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2</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2</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2</v>
      </c>
    </row>
    <row r="333" spans="1:51" ht="24.75"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12</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42</v>
      </c>
      <c r="AV333" s="839"/>
      <c r="AW333" s="839"/>
      <c r="AX333" s="841"/>
      <c r="AY333">
        <f t="shared" si="11"/>
        <v>2</v>
      </c>
    </row>
    <row r="334" spans="1:51" ht="24.75" customHeight="1" x14ac:dyDescent="0.15">
      <c r="A334" s="799"/>
      <c r="B334" s="800"/>
      <c r="C334" s="800"/>
      <c r="D334" s="800"/>
      <c r="E334" s="800"/>
      <c r="F334" s="801"/>
      <c r="G334" s="802" t="s">
        <v>769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775</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2</v>
      </c>
    </row>
    <row r="335" spans="1:51" ht="24.75"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2</v>
      </c>
    </row>
    <row r="336" spans="1:51" ht="24.75" customHeight="1" x14ac:dyDescent="0.15">
      <c r="A336" s="799"/>
      <c r="B336" s="800"/>
      <c r="C336" s="800"/>
      <c r="D336" s="800"/>
      <c r="E336" s="800"/>
      <c r="F336" s="801"/>
      <c r="G336" s="823" t="s">
        <v>771</v>
      </c>
      <c r="H336" s="824"/>
      <c r="I336" s="824"/>
      <c r="J336" s="824"/>
      <c r="K336" s="825"/>
      <c r="L336" s="826" t="s">
        <v>774</v>
      </c>
      <c r="M336" s="827"/>
      <c r="N336" s="827"/>
      <c r="O336" s="827"/>
      <c r="P336" s="827"/>
      <c r="Q336" s="827"/>
      <c r="R336" s="827"/>
      <c r="S336" s="827"/>
      <c r="T336" s="827"/>
      <c r="U336" s="827"/>
      <c r="V336" s="827"/>
      <c r="W336" s="827"/>
      <c r="X336" s="828"/>
      <c r="Y336" s="829">
        <v>63</v>
      </c>
      <c r="Z336" s="830"/>
      <c r="AA336" s="830"/>
      <c r="AB336" s="831"/>
      <c r="AC336" s="823" t="s">
        <v>776</v>
      </c>
      <c r="AD336" s="824"/>
      <c r="AE336" s="824"/>
      <c r="AF336" s="824"/>
      <c r="AG336" s="825"/>
      <c r="AH336" s="826" t="s">
        <v>777</v>
      </c>
      <c r="AI336" s="827"/>
      <c r="AJ336" s="827"/>
      <c r="AK336" s="827"/>
      <c r="AL336" s="827"/>
      <c r="AM336" s="827"/>
      <c r="AN336" s="827"/>
      <c r="AO336" s="827"/>
      <c r="AP336" s="827"/>
      <c r="AQ336" s="827"/>
      <c r="AR336" s="827"/>
      <c r="AS336" s="827"/>
      <c r="AT336" s="828"/>
      <c r="AU336" s="829">
        <v>39</v>
      </c>
      <c r="AV336" s="830"/>
      <c r="AW336" s="830"/>
      <c r="AX336" s="832"/>
      <c r="AY336">
        <f t="shared" si="12"/>
        <v>2</v>
      </c>
    </row>
    <row r="337" spans="1:51" ht="24.75" customHeight="1" x14ac:dyDescent="0.15">
      <c r="A337" s="799"/>
      <c r="B337" s="800"/>
      <c r="C337" s="800"/>
      <c r="D337" s="800"/>
      <c r="E337" s="800"/>
      <c r="F337" s="801"/>
      <c r="G337" s="809" t="s">
        <v>772</v>
      </c>
      <c r="H337" s="810"/>
      <c r="I337" s="810"/>
      <c r="J337" s="810"/>
      <c r="K337" s="811"/>
      <c r="L337" s="826" t="s">
        <v>773</v>
      </c>
      <c r="M337" s="827"/>
      <c r="N337" s="827"/>
      <c r="O337" s="827"/>
      <c r="P337" s="827"/>
      <c r="Q337" s="827"/>
      <c r="R337" s="827"/>
      <c r="S337" s="827"/>
      <c r="T337" s="827"/>
      <c r="U337" s="827"/>
      <c r="V337" s="827"/>
      <c r="W337" s="827"/>
      <c r="X337" s="828"/>
      <c r="Y337" s="815">
        <v>4</v>
      </c>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2</v>
      </c>
    </row>
    <row r="338" spans="1:51" ht="24.75" customHeight="1" x14ac:dyDescent="0.15">
      <c r="A338" s="799"/>
      <c r="B338" s="800"/>
      <c r="C338" s="800"/>
      <c r="D338" s="800"/>
      <c r="E338" s="800"/>
      <c r="F338" s="801"/>
      <c r="G338" s="809" t="s">
        <v>767</v>
      </c>
      <c r="H338" s="810"/>
      <c r="I338" s="810"/>
      <c r="J338" s="810"/>
      <c r="K338" s="811"/>
      <c r="L338" s="812" t="s">
        <v>770</v>
      </c>
      <c r="M338" s="813"/>
      <c r="N338" s="813"/>
      <c r="O338" s="813"/>
      <c r="P338" s="813"/>
      <c r="Q338" s="813"/>
      <c r="R338" s="813"/>
      <c r="S338" s="813"/>
      <c r="T338" s="813"/>
      <c r="U338" s="813"/>
      <c r="V338" s="813"/>
      <c r="W338" s="813"/>
      <c r="X338" s="814"/>
      <c r="Y338" s="815">
        <v>4</v>
      </c>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2</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2</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2</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2</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2</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2</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2</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2</v>
      </c>
    </row>
    <row r="346" spans="1:51" ht="24.75"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71</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39</v>
      </c>
      <c r="AV346" s="839"/>
      <c r="AW346" s="839"/>
      <c r="AX346" s="841"/>
      <c r="AY346">
        <f t="shared" si="13"/>
        <v>2</v>
      </c>
    </row>
    <row r="347" spans="1:51" ht="24.75" customHeight="1" x14ac:dyDescent="0.15">
      <c r="A347" s="799"/>
      <c r="B347" s="800"/>
      <c r="C347" s="800"/>
      <c r="D347" s="800"/>
      <c r="E347" s="800"/>
      <c r="F347" s="801"/>
      <c r="G347" s="802" t="s">
        <v>778</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781</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2</v>
      </c>
    </row>
    <row r="348" spans="1:51" ht="24.75"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2</v>
      </c>
    </row>
    <row r="349" spans="1:51" s="16" customFormat="1" ht="24.75" customHeight="1" x14ac:dyDescent="0.15">
      <c r="A349" s="799"/>
      <c r="B349" s="800"/>
      <c r="C349" s="800"/>
      <c r="D349" s="800"/>
      <c r="E349" s="800"/>
      <c r="F349" s="801"/>
      <c r="G349" s="823" t="s">
        <v>776</v>
      </c>
      <c r="H349" s="824"/>
      <c r="I349" s="824"/>
      <c r="J349" s="824"/>
      <c r="K349" s="825"/>
      <c r="L349" s="826" t="s">
        <v>779</v>
      </c>
      <c r="M349" s="827"/>
      <c r="N349" s="827"/>
      <c r="O349" s="827"/>
      <c r="P349" s="827"/>
      <c r="Q349" s="827"/>
      <c r="R349" s="827"/>
      <c r="S349" s="827"/>
      <c r="T349" s="827"/>
      <c r="U349" s="827"/>
      <c r="V349" s="827"/>
      <c r="W349" s="827"/>
      <c r="X349" s="828"/>
      <c r="Y349" s="829">
        <v>37</v>
      </c>
      <c r="Z349" s="830"/>
      <c r="AA349" s="830"/>
      <c r="AB349" s="831"/>
      <c r="AC349" s="823" t="s">
        <v>767</v>
      </c>
      <c r="AD349" s="824"/>
      <c r="AE349" s="824"/>
      <c r="AF349" s="824"/>
      <c r="AG349" s="825"/>
      <c r="AH349" s="826" t="s">
        <v>782</v>
      </c>
      <c r="AI349" s="827"/>
      <c r="AJ349" s="827"/>
      <c r="AK349" s="827"/>
      <c r="AL349" s="827"/>
      <c r="AM349" s="827"/>
      <c r="AN349" s="827"/>
      <c r="AO349" s="827"/>
      <c r="AP349" s="827"/>
      <c r="AQ349" s="827"/>
      <c r="AR349" s="827"/>
      <c r="AS349" s="827"/>
      <c r="AT349" s="828"/>
      <c r="AU349" s="829">
        <v>4</v>
      </c>
      <c r="AV349" s="830"/>
      <c r="AW349" s="830"/>
      <c r="AX349" s="832"/>
      <c r="AY349">
        <f t="shared" ref="AY349:AY359" si="14">$AY$347</f>
        <v>2</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2</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2</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2</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2</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2</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2</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2</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2</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2</v>
      </c>
    </row>
    <row r="359" spans="1:51" ht="24.75"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37</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4</v>
      </c>
      <c r="AV359" s="839"/>
      <c r="AW359" s="839"/>
      <c r="AX359" s="841"/>
      <c r="AY359">
        <f t="shared" si="14"/>
        <v>2</v>
      </c>
    </row>
    <row r="360" spans="1:51" ht="24.75" hidden="1" customHeight="1" thickBot="1" x14ac:dyDescent="0.2">
      <c r="A360" s="842" t="s">
        <v>570</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226</v>
      </c>
      <c r="AM360" s="846"/>
      <c r="AN360" s="846"/>
      <c r="AO360" s="79" t="s">
        <v>225</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237</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195</v>
      </c>
      <c r="K365" s="136"/>
      <c r="L365" s="136"/>
      <c r="M365" s="136"/>
      <c r="N365" s="136"/>
      <c r="O365" s="136"/>
      <c r="P365" s="415" t="s">
        <v>25</v>
      </c>
      <c r="Q365" s="415"/>
      <c r="R365" s="415"/>
      <c r="S365" s="415"/>
      <c r="T365" s="415"/>
      <c r="U365" s="415"/>
      <c r="V365" s="415"/>
      <c r="W365" s="415"/>
      <c r="X365" s="415"/>
      <c r="Y365" s="849" t="s">
        <v>194</v>
      </c>
      <c r="Z365" s="850"/>
      <c r="AA365" s="850"/>
      <c r="AB365" s="850"/>
      <c r="AC365" s="848" t="s">
        <v>224</v>
      </c>
      <c r="AD365" s="848"/>
      <c r="AE365" s="848"/>
      <c r="AF365" s="848"/>
      <c r="AG365" s="848"/>
      <c r="AH365" s="849" t="s">
        <v>242</v>
      </c>
      <c r="AI365" s="847"/>
      <c r="AJ365" s="847"/>
      <c r="AK365" s="847"/>
      <c r="AL365" s="847" t="s">
        <v>19</v>
      </c>
      <c r="AM365" s="847"/>
      <c r="AN365" s="847"/>
      <c r="AO365" s="851"/>
      <c r="AP365" s="872" t="s">
        <v>196</v>
      </c>
      <c r="AQ365" s="872"/>
      <c r="AR365" s="872"/>
      <c r="AS365" s="872"/>
      <c r="AT365" s="872"/>
      <c r="AU365" s="872"/>
      <c r="AV365" s="872"/>
      <c r="AW365" s="872"/>
      <c r="AX365" s="872"/>
    </row>
    <row r="366" spans="1:51" ht="44.25" customHeight="1" x14ac:dyDescent="0.15">
      <c r="A366" s="858">
        <v>1</v>
      </c>
      <c r="B366" s="858">
        <v>1</v>
      </c>
      <c r="C366" s="859" t="s">
        <v>663</v>
      </c>
      <c r="D366" s="860"/>
      <c r="E366" s="860"/>
      <c r="F366" s="860"/>
      <c r="G366" s="860"/>
      <c r="H366" s="860"/>
      <c r="I366" s="860"/>
      <c r="J366" s="861">
        <v>8010401021784</v>
      </c>
      <c r="K366" s="862"/>
      <c r="L366" s="862"/>
      <c r="M366" s="862"/>
      <c r="N366" s="862"/>
      <c r="O366" s="862"/>
      <c r="P366" s="863" t="s">
        <v>761</v>
      </c>
      <c r="Q366" s="864"/>
      <c r="R366" s="864"/>
      <c r="S366" s="864"/>
      <c r="T366" s="864"/>
      <c r="U366" s="864"/>
      <c r="V366" s="864"/>
      <c r="W366" s="864"/>
      <c r="X366" s="864"/>
      <c r="Y366" s="865">
        <v>115</v>
      </c>
      <c r="Z366" s="866"/>
      <c r="AA366" s="866"/>
      <c r="AB366" s="867"/>
      <c r="AC366" s="868" t="s">
        <v>246</v>
      </c>
      <c r="AD366" s="869"/>
      <c r="AE366" s="869"/>
      <c r="AF366" s="869"/>
      <c r="AG366" s="869"/>
      <c r="AH366" s="852">
        <v>1</v>
      </c>
      <c r="AI366" s="853"/>
      <c r="AJ366" s="853"/>
      <c r="AK366" s="853"/>
      <c r="AL366" s="854">
        <v>99.9</v>
      </c>
      <c r="AM366" s="855"/>
      <c r="AN366" s="855"/>
      <c r="AO366" s="856"/>
      <c r="AP366" s="857"/>
      <c r="AQ366" s="857"/>
      <c r="AR366" s="857"/>
      <c r="AS366" s="857"/>
      <c r="AT366" s="857"/>
      <c r="AU366" s="857"/>
      <c r="AV366" s="857"/>
      <c r="AW366" s="857"/>
      <c r="AX366" s="857"/>
    </row>
    <row r="367" spans="1:51" ht="30" customHeight="1" x14ac:dyDescent="0.15">
      <c r="A367" s="858">
        <v>2</v>
      </c>
      <c r="B367" s="858">
        <v>1</v>
      </c>
      <c r="C367" s="859" t="s">
        <v>664</v>
      </c>
      <c r="D367" s="860"/>
      <c r="E367" s="860"/>
      <c r="F367" s="860"/>
      <c r="G367" s="860"/>
      <c r="H367" s="860"/>
      <c r="I367" s="860"/>
      <c r="J367" s="861">
        <v>1030001054561</v>
      </c>
      <c r="K367" s="862"/>
      <c r="L367" s="862"/>
      <c r="M367" s="862"/>
      <c r="N367" s="862"/>
      <c r="O367" s="862"/>
      <c r="P367" s="863" t="s">
        <v>665</v>
      </c>
      <c r="Q367" s="864"/>
      <c r="R367" s="864"/>
      <c r="S367" s="864"/>
      <c r="T367" s="864"/>
      <c r="U367" s="864"/>
      <c r="V367" s="864"/>
      <c r="W367" s="864"/>
      <c r="X367" s="864"/>
      <c r="Y367" s="865">
        <v>39</v>
      </c>
      <c r="Z367" s="866"/>
      <c r="AA367" s="866"/>
      <c r="AB367" s="867"/>
      <c r="AC367" s="868" t="s">
        <v>246</v>
      </c>
      <c r="AD367" s="869"/>
      <c r="AE367" s="869"/>
      <c r="AF367" s="869"/>
      <c r="AG367" s="869"/>
      <c r="AH367" s="852">
        <v>1</v>
      </c>
      <c r="AI367" s="853"/>
      <c r="AJ367" s="853"/>
      <c r="AK367" s="853"/>
      <c r="AL367" s="854">
        <v>100</v>
      </c>
      <c r="AM367" s="855"/>
      <c r="AN367" s="855"/>
      <c r="AO367" s="856"/>
      <c r="AP367" s="857"/>
      <c r="AQ367" s="857"/>
      <c r="AR367" s="857"/>
      <c r="AS367" s="857"/>
      <c r="AT367" s="857"/>
      <c r="AU367" s="857"/>
      <c r="AV367" s="857"/>
      <c r="AW367" s="857"/>
      <c r="AX367" s="857"/>
      <c r="AY367">
        <f>COUNTA($C$367)</f>
        <v>1</v>
      </c>
    </row>
    <row r="368" spans="1:51" ht="30" customHeight="1" x14ac:dyDescent="0.15">
      <c r="A368" s="858">
        <v>3</v>
      </c>
      <c r="B368" s="858">
        <v>1</v>
      </c>
      <c r="C368" s="859" t="s">
        <v>660</v>
      </c>
      <c r="D368" s="860"/>
      <c r="E368" s="860"/>
      <c r="F368" s="860"/>
      <c r="G368" s="860"/>
      <c r="H368" s="860"/>
      <c r="I368" s="860"/>
      <c r="J368" s="861">
        <v>2011101020396</v>
      </c>
      <c r="K368" s="862"/>
      <c r="L368" s="862"/>
      <c r="M368" s="862"/>
      <c r="N368" s="862"/>
      <c r="O368" s="862"/>
      <c r="P368" s="863" t="s">
        <v>661</v>
      </c>
      <c r="Q368" s="864"/>
      <c r="R368" s="864"/>
      <c r="S368" s="864"/>
      <c r="T368" s="864"/>
      <c r="U368" s="864"/>
      <c r="V368" s="864"/>
      <c r="W368" s="864"/>
      <c r="X368" s="864"/>
      <c r="Y368" s="865">
        <v>15</v>
      </c>
      <c r="Z368" s="866"/>
      <c r="AA368" s="866"/>
      <c r="AB368" s="867"/>
      <c r="AC368" s="868" t="s">
        <v>246</v>
      </c>
      <c r="AD368" s="869"/>
      <c r="AE368" s="869"/>
      <c r="AF368" s="869"/>
      <c r="AG368" s="869"/>
      <c r="AH368" s="870">
        <v>2</v>
      </c>
      <c r="AI368" s="871"/>
      <c r="AJ368" s="871"/>
      <c r="AK368" s="871"/>
      <c r="AL368" s="854">
        <v>99.8</v>
      </c>
      <c r="AM368" s="855"/>
      <c r="AN368" s="855"/>
      <c r="AO368" s="856"/>
      <c r="AP368" s="857"/>
      <c r="AQ368" s="857"/>
      <c r="AR368" s="857"/>
      <c r="AS368" s="857"/>
      <c r="AT368" s="857"/>
      <c r="AU368" s="857"/>
      <c r="AV368" s="857"/>
      <c r="AW368" s="857"/>
      <c r="AX368" s="857"/>
      <c r="AY368">
        <f>COUNTA($C$368)</f>
        <v>1</v>
      </c>
    </row>
    <row r="369" spans="1:51" ht="30" customHeight="1" x14ac:dyDescent="0.15">
      <c r="A369" s="858">
        <v>4</v>
      </c>
      <c r="B369" s="858">
        <v>1</v>
      </c>
      <c r="C369" s="859" t="s">
        <v>666</v>
      </c>
      <c r="D369" s="860"/>
      <c r="E369" s="860"/>
      <c r="F369" s="860"/>
      <c r="G369" s="860"/>
      <c r="H369" s="860"/>
      <c r="I369" s="860"/>
      <c r="J369" s="861">
        <v>8011101057185</v>
      </c>
      <c r="K369" s="862"/>
      <c r="L369" s="862"/>
      <c r="M369" s="862"/>
      <c r="N369" s="862"/>
      <c r="O369" s="862"/>
      <c r="P369" s="863" t="s">
        <v>659</v>
      </c>
      <c r="Q369" s="864"/>
      <c r="R369" s="864"/>
      <c r="S369" s="864"/>
      <c r="T369" s="864"/>
      <c r="U369" s="864"/>
      <c r="V369" s="864"/>
      <c r="W369" s="864"/>
      <c r="X369" s="864"/>
      <c r="Y369" s="865">
        <v>13</v>
      </c>
      <c r="Z369" s="866"/>
      <c r="AA369" s="866"/>
      <c r="AB369" s="867"/>
      <c r="AC369" s="868" t="s">
        <v>246</v>
      </c>
      <c r="AD369" s="869"/>
      <c r="AE369" s="869"/>
      <c r="AF369" s="869"/>
      <c r="AG369" s="869"/>
      <c r="AH369" s="870">
        <v>1</v>
      </c>
      <c r="AI369" s="871"/>
      <c r="AJ369" s="871"/>
      <c r="AK369" s="871"/>
      <c r="AL369" s="854">
        <v>95</v>
      </c>
      <c r="AM369" s="855"/>
      <c r="AN369" s="855"/>
      <c r="AO369" s="856"/>
      <c r="AP369" s="857"/>
      <c r="AQ369" s="857"/>
      <c r="AR369" s="857"/>
      <c r="AS369" s="857"/>
      <c r="AT369" s="857"/>
      <c r="AU369" s="857"/>
      <c r="AV369" s="857"/>
      <c r="AW369" s="857"/>
      <c r="AX369" s="857"/>
      <c r="AY369">
        <f>COUNTA($C$369)</f>
        <v>1</v>
      </c>
    </row>
    <row r="370" spans="1:51" ht="30" customHeight="1" x14ac:dyDescent="0.15">
      <c r="A370" s="858">
        <v>5</v>
      </c>
      <c r="B370" s="858">
        <v>1</v>
      </c>
      <c r="C370" s="859" t="s">
        <v>662</v>
      </c>
      <c r="D370" s="860"/>
      <c r="E370" s="860"/>
      <c r="F370" s="860"/>
      <c r="G370" s="860"/>
      <c r="H370" s="860"/>
      <c r="I370" s="860"/>
      <c r="J370" s="861">
        <v>5011101016383</v>
      </c>
      <c r="K370" s="862"/>
      <c r="L370" s="862"/>
      <c r="M370" s="862"/>
      <c r="N370" s="862"/>
      <c r="O370" s="862"/>
      <c r="P370" s="863" t="s">
        <v>667</v>
      </c>
      <c r="Q370" s="864"/>
      <c r="R370" s="864"/>
      <c r="S370" s="864"/>
      <c r="T370" s="864"/>
      <c r="U370" s="864"/>
      <c r="V370" s="864"/>
      <c r="W370" s="864"/>
      <c r="X370" s="864"/>
      <c r="Y370" s="865">
        <v>13</v>
      </c>
      <c r="Z370" s="866"/>
      <c r="AA370" s="866"/>
      <c r="AB370" s="867"/>
      <c r="AC370" s="868" t="s">
        <v>246</v>
      </c>
      <c r="AD370" s="869"/>
      <c r="AE370" s="869"/>
      <c r="AF370" s="869"/>
      <c r="AG370" s="869"/>
      <c r="AH370" s="870">
        <v>1</v>
      </c>
      <c r="AI370" s="871"/>
      <c r="AJ370" s="871"/>
      <c r="AK370" s="871"/>
      <c r="AL370" s="854">
        <v>99.4</v>
      </c>
      <c r="AM370" s="855"/>
      <c r="AN370" s="855"/>
      <c r="AO370" s="856"/>
      <c r="AP370" s="857"/>
      <c r="AQ370" s="857"/>
      <c r="AR370" s="857"/>
      <c r="AS370" s="857"/>
      <c r="AT370" s="857"/>
      <c r="AU370" s="857"/>
      <c r="AV370" s="857"/>
      <c r="AW370" s="857"/>
      <c r="AX370" s="857"/>
      <c r="AY370">
        <f>COUNTA($C$370)</f>
        <v>1</v>
      </c>
    </row>
    <row r="371" spans="1:51" ht="30" customHeight="1" x14ac:dyDescent="0.15">
      <c r="A371" s="858">
        <v>6</v>
      </c>
      <c r="B371" s="858">
        <v>1</v>
      </c>
      <c r="C371" s="859" t="s">
        <v>704</v>
      </c>
      <c r="D371" s="860"/>
      <c r="E371" s="860"/>
      <c r="F371" s="860"/>
      <c r="G371" s="860"/>
      <c r="H371" s="860"/>
      <c r="I371" s="860"/>
      <c r="J371" s="861">
        <v>5013201004656</v>
      </c>
      <c r="K371" s="862"/>
      <c r="L371" s="862"/>
      <c r="M371" s="862"/>
      <c r="N371" s="862"/>
      <c r="O371" s="862"/>
      <c r="P371" s="863" t="s">
        <v>705</v>
      </c>
      <c r="Q371" s="864"/>
      <c r="R371" s="864"/>
      <c r="S371" s="864"/>
      <c r="T371" s="864"/>
      <c r="U371" s="864"/>
      <c r="V371" s="864"/>
      <c r="W371" s="864"/>
      <c r="X371" s="864"/>
      <c r="Y371" s="865">
        <v>10</v>
      </c>
      <c r="Z371" s="866"/>
      <c r="AA371" s="866"/>
      <c r="AB371" s="867"/>
      <c r="AC371" s="868" t="s">
        <v>246</v>
      </c>
      <c r="AD371" s="869"/>
      <c r="AE371" s="869"/>
      <c r="AF371" s="869"/>
      <c r="AG371" s="869"/>
      <c r="AH371" s="870">
        <v>1</v>
      </c>
      <c r="AI371" s="871"/>
      <c r="AJ371" s="871"/>
      <c r="AK371" s="871"/>
      <c r="AL371" s="854">
        <v>88.5</v>
      </c>
      <c r="AM371" s="855"/>
      <c r="AN371" s="855"/>
      <c r="AO371" s="856"/>
      <c r="AP371" s="857"/>
      <c r="AQ371" s="857"/>
      <c r="AR371" s="857"/>
      <c r="AS371" s="857"/>
      <c r="AT371" s="857"/>
      <c r="AU371" s="857"/>
      <c r="AV371" s="857"/>
      <c r="AW371" s="857"/>
      <c r="AX371" s="857"/>
      <c r="AY371">
        <f>COUNTA($C$371)</f>
        <v>1</v>
      </c>
    </row>
    <row r="372" spans="1:51" ht="39.950000000000003" customHeight="1" x14ac:dyDescent="0.15">
      <c r="A372" s="858">
        <v>7</v>
      </c>
      <c r="B372" s="858">
        <v>1</v>
      </c>
      <c r="C372" s="859" t="s">
        <v>672</v>
      </c>
      <c r="D372" s="860"/>
      <c r="E372" s="860"/>
      <c r="F372" s="860"/>
      <c r="G372" s="860"/>
      <c r="H372" s="860"/>
      <c r="I372" s="860"/>
      <c r="J372" s="861">
        <v>8011101038136</v>
      </c>
      <c r="K372" s="862"/>
      <c r="L372" s="862"/>
      <c r="M372" s="862"/>
      <c r="N372" s="862"/>
      <c r="O372" s="862"/>
      <c r="P372" s="863" t="s">
        <v>707</v>
      </c>
      <c r="Q372" s="864"/>
      <c r="R372" s="864"/>
      <c r="S372" s="864"/>
      <c r="T372" s="864"/>
      <c r="U372" s="864"/>
      <c r="V372" s="864"/>
      <c r="W372" s="864"/>
      <c r="X372" s="864"/>
      <c r="Y372" s="865">
        <v>9</v>
      </c>
      <c r="Z372" s="866"/>
      <c r="AA372" s="866"/>
      <c r="AB372" s="867"/>
      <c r="AC372" s="868" t="s">
        <v>246</v>
      </c>
      <c r="AD372" s="869"/>
      <c r="AE372" s="869"/>
      <c r="AF372" s="869"/>
      <c r="AG372" s="869"/>
      <c r="AH372" s="870">
        <v>1</v>
      </c>
      <c r="AI372" s="871"/>
      <c r="AJ372" s="871"/>
      <c r="AK372" s="871"/>
      <c r="AL372" s="854">
        <v>90.4</v>
      </c>
      <c r="AM372" s="855"/>
      <c r="AN372" s="855"/>
      <c r="AO372" s="856"/>
      <c r="AP372" s="857"/>
      <c r="AQ372" s="857"/>
      <c r="AR372" s="857"/>
      <c r="AS372" s="857"/>
      <c r="AT372" s="857"/>
      <c r="AU372" s="857"/>
      <c r="AV372" s="857"/>
      <c r="AW372" s="857"/>
      <c r="AX372" s="857"/>
      <c r="AY372">
        <f>COUNTA($C$372)</f>
        <v>1</v>
      </c>
    </row>
    <row r="373" spans="1:51" ht="30" customHeight="1" x14ac:dyDescent="0.15">
      <c r="A373" s="858">
        <v>8</v>
      </c>
      <c r="B373" s="858">
        <v>1</v>
      </c>
      <c r="C373" s="873" t="s">
        <v>706</v>
      </c>
      <c r="D373" s="874"/>
      <c r="E373" s="874"/>
      <c r="F373" s="874"/>
      <c r="G373" s="874"/>
      <c r="H373" s="874"/>
      <c r="I373" s="875"/>
      <c r="J373" s="876">
        <v>6011101014452</v>
      </c>
      <c r="K373" s="877"/>
      <c r="L373" s="877"/>
      <c r="M373" s="877"/>
      <c r="N373" s="877"/>
      <c r="O373" s="878"/>
      <c r="P373" s="879" t="s">
        <v>708</v>
      </c>
      <c r="Q373" s="880"/>
      <c r="R373" s="880"/>
      <c r="S373" s="880"/>
      <c r="T373" s="880"/>
      <c r="U373" s="880"/>
      <c r="V373" s="880"/>
      <c r="W373" s="880"/>
      <c r="X373" s="881"/>
      <c r="Y373" s="865">
        <v>8</v>
      </c>
      <c r="Z373" s="866"/>
      <c r="AA373" s="866"/>
      <c r="AB373" s="867"/>
      <c r="AC373" s="882" t="s">
        <v>246</v>
      </c>
      <c r="AD373" s="883"/>
      <c r="AE373" s="883"/>
      <c r="AF373" s="883"/>
      <c r="AG373" s="884"/>
      <c r="AH373" s="885">
        <v>3</v>
      </c>
      <c r="AI373" s="886"/>
      <c r="AJ373" s="886"/>
      <c r="AK373" s="887"/>
      <c r="AL373" s="854">
        <v>88.2</v>
      </c>
      <c r="AM373" s="855"/>
      <c r="AN373" s="855"/>
      <c r="AO373" s="856"/>
      <c r="AP373" s="857"/>
      <c r="AQ373" s="857"/>
      <c r="AR373" s="857"/>
      <c r="AS373" s="857"/>
      <c r="AT373" s="857"/>
      <c r="AU373" s="857"/>
      <c r="AV373" s="857"/>
      <c r="AW373" s="857"/>
      <c r="AX373" s="857"/>
      <c r="AY373">
        <f>COUNTA($C$373)</f>
        <v>1</v>
      </c>
    </row>
    <row r="374" spans="1:51" ht="30" customHeight="1" x14ac:dyDescent="0.15">
      <c r="A374" s="858">
        <v>9</v>
      </c>
      <c r="B374" s="858">
        <v>1</v>
      </c>
      <c r="C374" s="873" t="s">
        <v>668</v>
      </c>
      <c r="D374" s="874"/>
      <c r="E374" s="874"/>
      <c r="F374" s="874"/>
      <c r="G374" s="874"/>
      <c r="H374" s="874"/>
      <c r="I374" s="875"/>
      <c r="J374" s="876">
        <v>9240001038924</v>
      </c>
      <c r="K374" s="877"/>
      <c r="L374" s="877"/>
      <c r="M374" s="877"/>
      <c r="N374" s="877"/>
      <c r="O374" s="878"/>
      <c r="P374" s="879" t="s">
        <v>669</v>
      </c>
      <c r="Q374" s="880"/>
      <c r="R374" s="880"/>
      <c r="S374" s="880"/>
      <c r="T374" s="880"/>
      <c r="U374" s="880"/>
      <c r="V374" s="880"/>
      <c r="W374" s="880"/>
      <c r="X374" s="881"/>
      <c r="Y374" s="865">
        <v>6</v>
      </c>
      <c r="Z374" s="866"/>
      <c r="AA374" s="866"/>
      <c r="AB374" s="867"/>
      <c r="AC374" s="882" t="s">
        <v>246</v>
      </c>
      <c r="AD374" s="883"/>
      <c r="AE374" s="883"/>
      <c r="AF374" s="883"/>
      <c r="AG374" s="884"/>
      <c r="AH374" s="885">
        <v>2</v>
      </c>
      <c r="AI374" s="886"/>
      <c r="AJ374" s="886"/>
      <c r="AK374" s="887"/>
      <c r="AL374" s="854">
        <v>99.5</v>
      </c>
      <c r="AM374" s="855"/>
      <c r="AN374" s="855"/>
      <c r="AO374" s="856"/>
      <c r="AP374" s="857"/>
      <c r="AQ374" s="857"/>
      <c r="AR374" s="857"/>
      <c r="AS374" s="857"/>
      <c r="AT374" s="857"/>
      <c r="AU374" s="857"/>
      <c r="AV374" s="857"/>
      <c r="AW374" s="857"/>
      <c r="AX374" s="857"/>
      <c r="AY374">
        <f>COUNTA($C$374)</f>
        <v>1</v>
      </c>
    </row>
    <row r="375" spans="1:51" ht="30" customHeight="1" x14ac:dyDescent="0.15">
      <c r="A375" s="858">
        <v>10</v>
      </c>
      <c r="B375" s="858">
        <v>1</v>
      </c>
      <c r="C375" s="873" t="s">
        <v>670</v>
      </c>
      <c r="D375" s="874"/>
      <c r="E375" s="874"/>
      <c r="F375" s="874"/>
      <c r="G375" s="874"/>
      <c r="H375" s="874"/>
      <c r="I375" s="875"/>
      <c r="J375" s="876">
        <v>4120001005486</v>
      </c>
      <c r="K375" s="877"/>
      <c r="L375" s="877"/>
      <c r="M375" s="877"/>
      <c r="N375" s="877"/>
      <c r="O375" s="878"/>
      <c r="P375" s="879" t="s">
        <v>671</v>
      </c>
      <c r="Q375" s="880"/>
      <c r="R375" s="880"/>
      <c r="S375" s="880"/>
      <c r="T375" s="880"/>
      <c r="U375" s="880"/>
      <c r="V375" s="880"/>
      <c r="W375" s="880"/>
      <c r="X375" s="881"/>
      <c r="Y375" s="865">
        <v>5</v>
      </c>
      <c r="Z375" s="866"/>
      <c r="AA375" s="866"/>
      <c r="AB375" s="867"/>
      <c r="AC375" s="882" t="s">
        <v>246</v>
      </c>
      <c r="AD375" s="883"/>
      <c r="AE375" s="883"/>
      <c r="AF375" s="883"/>
      <c r="AG375" s="884"/>
      <c r="AH375" s="885">
        <v>1</v>
      </c>
      <c r="AI375" s="886"/>
      <c r="AJ375" s="886"/>
      <c r="AK375" s="887"/>
      <c r="AL375" s="854">
        <v>98.6</v>
      </c>
      <c r="AM375" s="855"/>
      <c r="AN375" s="855"/>
      <c r="AO375" s="856"/>
      <c r="AP375" s="857"/>
      <c r="AQ375" s="857"/>
      <c r="AR375" s="857"/>
      <c r="AS375" s="857"/>
      <c r="AT375" s="857"/>
      <c r="AU375" s="857"/>
      <c r="AV375" s="857"/>
      <c r="AW375" s="857"/>
      <c r="AX375" s="857"/>
      <c r="AY375">
        <f>COUNTA($C$375)</f>
        <v>1</v>
      </c>
    </row>
    <row r="376" spans="1:51" ht="30" hidden="1" customHeight="1" x14ac:dyDescent="0.15">
      <c r="A376" s="858">
        <v>11</v>
      </c>
      <c r="B376" s="858">
        <v>1</v>
      </c>
      <c r="C376" s="859"/>
      <c r="D376" s="860"/>
      <c r="E376" s="860"/>
      <c r="F376" s="860"/>
      <c r="G376" s="860"/>
      <c r="H376" s="860"/>
      <c r="I376" s="860"/>
      <c r="J376" s="861"/>
      <c r="K376" s="862"/>
      <c r="L376" s="862"/>
      <c r="M376" s="862"/>
      <c r="N376" s="862"/>
      <c r="O376" s="862"/>
      <c r="P376" s="863"/>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59"/>
      <c r="D377" s="860"/>
      <c r="E377" s="860"/>
      <c r="F377" s="860"/>
      <c r="G377" s="860"/>
      <c r="H377" s="860"/>
      <c r="I377" s="860"/>
      <c r="J377" s="861"/>
      <c r="K377" s="862"/>
      <c r="L377" s="862"/>
      <c r="M377" s="862"/>
      <c r="N377" s="862"/>
      <c r="O377" s="862"/>
      <c r="P377" s="863"/>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59"/>
      <c r="D378" s="860"/>
      <c r="E378" s="860"/>
      <c r="F378" s="860"/>
      <c r="G378" s="860"/>
      <c r="H378" s="860"/>
      <c r="I378" s="860"/>
      <c r="J378" s="861"/>
      <c r="K378" s="862"/>
      <c r="L378" s="862"/>
      <c r="M378" s="862"/>
      <c r="N378" s="862"/>
      <c r="O378" s="862"/>
      <c r="P378" s="863"/>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59"/>
      <c r="D379" s="860"/>
      <c r="E379" s="860"/>
      <c r="F379" s="860"/>
      <c r="G379" s="860"/>
      <c r="H379" s="860"/>
      <c r="I379" s="860"/>
      <c r="J379" s="861"/>
      <c r="K379" s="862"/>
      <c r="L379" s="862"/>
      <c r="M379" s="862"/>
      <c r="N379" s="862"/>
      <c r="O379" s="862"/>
      <c r="P379" s="863"/>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59"/>
      <c r="D380" s="860"/>
      <c r="E380" s="860"/>
      <c r="F380" s="860"/>
      <c r="G380" s="860"/>
      <c r="H380" s="860"/>
      <c r="I380" s="860"/>
      <c r="J380" s="861"/>
      <c r="K380" s="862"/>
      <c r="L380" s="862"/>
      <c r="M380" s="862"/>
      <c r="N380" s="862"/>
      <c r="O380" s="862"/>
      <c r="P380" s="863"/>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59"/>
      <c r="D381" s="860"/>
      <c r="E381" s="860"/>
      <c r="F381" s="860"/>
      <c r="G381" s="860"/>
      <c r="H381" s="860"/>
      <c r="I381" s="860"/>
      <c r="J381" s="861"/>
      <c r="K381" s="862"/>
      <c r="L381" s="862"/>
      <c r="M381" s="862"/>
      <c r="N381" s="862"/>
      <c r="O381" s="862"/>
      <c r="P381" s="863"/>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167</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7"/>
      <c r="B398" s="847"/>
      <c r="C398" s="847" t="s">
        <v>24</v>
      </c>
      <c r="D398" s="847"/>
      <c r="E398" s="847"/>
      <c r="F398" s="847"/>
      <c r="G398" s="847"/>
      <c r="H398" s="847"/>
      <c r="I398" s="847"/>
      <c r="J398" s="848" t="s">
        <v>195</v>
      </c>
      <c r="K398" s="136"/>
      <c r="L398" s="136"/>
      <c r="M398" s="136"/>
      <c r="N398" s="136"/>
      <c r="O398" s="136"/>
      <c r="P398" s="415" t="s">
        <v>25</v>
      </c>
      <c r="Q398" s="415"/>
      <c r="R398" s="415"/>
      <c r="S398" s="415"/>
      <c r="T398" s="415"/>
      <c r="U398" s="415"/>
      <c r="V398" s="415"/>
      <c r="W398" s="415"/>
      <c r="X398" s="415"/>
      <c r="Y398" s="849" t="s">
        <v>194</v>
      </c>
      <c r="Z398" s="850"/>
      <c r="AA398" s="850"/>
      <c r="AB398" s="850"/>
      <c r="AC398" s="848" t="s">
        <v>224</v>
      </c>
      <c r="AD398" s="848"/>
      <c r="AE398" s="848"/>
      <c r="AF398" s="848"/>
      <c r="AG398" s="848"/>
      <c r="AH398" s="849" t="s">
        <v>242</v>
      </c>
      <c r="AI398" s="847"/>
      <c r="AJ398" s="847"/>
      <c r="AK398" s="847"/>
      <c r="AL398" s="847" t="s">
        <v>19</v>
      </c>
      <c r="AM398" s="847"/>
      <c r="AN398" s="847"/>
      <c r="AO398" s="851"/>
      <c r="AP398" s="872" t="s">
        <v>196</v>
      </c>
      <c r="AQ398" s="872"/>
      <c r="AR398" s="872"/>
      <c r="AS398" s="872"/>
      <c r="AT398" s="872"/>
      <c r="AU398" s="872"/>
      <c r="AV398" s="872"/>
      <c r="AW398" s="872"/>
      <c r="AX398" s="872"/>
      <c r="AY398">
        <f>$AY$396</f>
        <v>1</v>
      </c>
    </row>
    <row r="399" spans="1:51" ht="30" customHeight="1" x14ac:dyDescent="0.15">
      <c r="A399" s="858">
        <v>1</v>
      </c>
      <c r="B399" s="858">
        <v>1</v>
      </c>
      <c r="C399" s="859" t="s">
        <v>673</v>
      </c>
      <c r="D399" s="860"/>
      <c r="E399" s="860"/>
      <c r="F399" s="860"/>
      <c r="G399" s="860"/>
      <c r="H399" s="860"/>
      <c r="I399" s="860"/>
      <c r="J399" s="861">
        <v>2010001033475</v>
      </c>
      <c r="K399" s="862"/>
      <c r="L399" s="862"/>
      <c r="M399" s="862"/>
      <c r="N399" s="862"/>
      <c r="O399" s="862"/>
      <c r="P399" s="863" t="s">
        <v>675</v>
      </c>
      <c r="Q399" s="864"/>
      <c r="R399" s="864"/>
      <c r="S399" s="864"/>
      <c r="T399" s="864"/>
      <c r="U399" s="864"/>
      <c r="V399" s="864"/>
      <c r="W399" s="864"/>
      <c r="X399" s="864"/>
      <c r="Y399" s="865">
        <v>14</v>
      </c>
      <c r="Z399" s="866"/>
      <c r="AA399" s="866"/>
      <c r="AB399" s="867"/>
      <c r="AC399" s="868" t="s">
        <v>253</v>
      </c>
      <c r="AD399" s="869"/>
      <c r="AE399" s="869"/>
      <c r="AF399" s="869"/>
      <c r="AG399" s="869"/>
      <c r="AH399" s="852" t="s">
        <v>692</v>
      </c>
      <c r="AI399" s="853"/>
      <c r="AJ399" s="853"/>
      <c r="AK399" s="853"/>
      <c r="AL399" s="854" t="s">
        <v>692</v>
      </c>
      <c r="AM399" s="855"/>
      <c r="AN399" s="855"/>
      <c r="AO399" s="856"/>
      <c r="AP399" s="857"/>
      <c r="AQ399" s="857"/>
      <c r="AR399" s="857"/>
      <c r="AS399" s="857"/>
      <c r="AT399" s="857"/>
      <c r="AU399" s="857"/>
      <c r="AV399" s="857"/>
      <c r="AW399" s="857"/>
      <c r="AX399" s="857"/>
      <c r="AY399">
        <f>$AY$396</f>
        <v>1</v>
      </c>
    </row>
    <row r="400" spans="1:51" ht="39.950000000000003" customHeight="1" x14ac:dyDescent="0.15">
      <c r="A400" s="858">
        <v>2</v>
      </c>
      <c r="B400" s="858">
        <v>1</v>
      </c>
      <c r="C400" s="859" t="s">
        <v>674</v>
      </c>
      <c r="D400" s="860"/>
      <c r="E400" s="860"/>
      <c r="F400" s="860"/>
      <c r="G400" s="860"/>
      <c r="H400" s="860"/>
      <c r="I400" s="860"/>
      <c r="J400" s="861">
        <v>8010401021784</v>
      </c>
      <c r="K400" s="862"/>
      <c r="L400" s="862"/>
      <c r="M400" s="862"/>
      <c r="N400" s="862"/>
      <c r="O400" s="862"/>
      <c r="P400" s="863" t="s">
        <v>676</v>
      </c>
      <c r="Q400" s="864"/>
      <c r="R400" s="864"/>
      <c r="S400" s="864"/>
      <c r="T400" s="864"/>
      <c r="U400" s="864"/>
      <c r="V400" s="864"/>
      <c r="W400" s="864"/>
      <c r="X400" s="864"/>
      <c r="Y400" s="865">
        <v>8</v>
      </c>
      <c r="Z400" s="866"/>
      <c r="AA400" s="866"/>
      <c r="AB400" s="867"/>
      <c r="AC400" s="868" t="s">
        <v>253</v>
      </c>
      <c r="AD400" s="869"/>
      <c r="AE400" s="869"/>
      <c r="AF400" s="869"/>
      <c r="AG400" s="869"/>
      <c r="AH400" s="852" t="s">
        <v>692</v>
      </c>
      <c r="AI400" s="853"/>
      <c r="AJ400" s="853"/>
      <c r="AK400" s="853"/>
      <c r="AL400" s="854" t="s">
        <v>692</v>
      </c>
      <c r="AM400" s="855"/>
      <c r="AN400" s="855"/>
      <c r="AO400" s="856"/>
      <c r="AP400" s="857"/>
      <c r="AQ400" s="857"/>
      <c r="AR400" s="857"/>
      <c r="AS400" s="857"/>
      <c r="AT400" s="857"/>
      <c r="AU400" s="857"/>
      <c r="AV400" s="857"/>
      <c r="AW400" s="857"/>
      <c r="AX400" s="857"/>
      <c r="AY400">
        <f>COUNTA($C$400)</f>
        <v>1</v>
      </c>
    </row>
    <row r="401" spans="1:51" ht="30" customHeight="1" x14ac:dyDescent="0.15">
      <c r="A401" s="858">
        <v>3</v>
      </c>
      <c r="B401" s="858">
        <v>1</v>
      </c>
      <c r="C401" s="859" t="s">
        <v>677</v>
      </c>
      <c r="D401" s="860"/>
      <c r="E401" s="860"/>
      <c r="F401" s="860"/>
      <c r="G401" s="860"/>
      <c r="H401" s="860"/>
      <c r="I401" s="860"/>
      <c r="J401" s="861">
        <v>5011001003003</v>
      </c>
      <c r="K401" s="862"/>
      <c r="L401" s="862"/>
      <c r="M401" s="862"/>
      <c r="N401" s="862"/>
      <c r="O401" s="862"/>
      <c r="P401" s="863" t="s">
        <v>680</v>
      </c>
      <c r="Q401" s="864"/>
      <c r="R401" s="864"/>
      <c r="S401" s="864"/>
      <c r="T401" s="864"/>
      <c r="U401" s="864"/>
      <c r="V401" s="864"/>
      <c r="W401" s="864"/>
      <c r="X401" s="864"/>
      <c r="Y401" s="865">
        <v>2</v>
      </c>
      <c r="Z401" s="866"/>
      <c r="AA401" s="866"/>
      <c r="AB401" s="867"/>
      <c r="AC401" s="868" t="s">
        <v>252</v>
      </c>
      <c r="AD401" s="869"/>
      <c r="AE401" s="869"/>
      <c r="AF401" s="869"/>
      <c r="AG401" s="869"/>
      <c r="AH401" s="852" t="s">
        <v>692</v>
      </c>
      <c r="AI401" s="853"/>
      <c r="AJ401" s="853"/>
      <c r="AK401" s="853"/>
      <c r="AL401" s="854" t="s">
        <v>692</v>
      </c>
      <c r="AM401" s="855"/>
      <c r="AN401" s="855"/>
      <c r="AO401" s="856"/>
      <c r="AP401" s="857"/>
      <c r="AQ401" s="857"/>
      <c r="AR401" s="857"/>
      <c r="AS401" s="857"/>
      <c r="AT401" s="857"/>
      <c r="AU401" s="857"/>
      <c r="AV401" s="857"/>
      <c r="AW401" s="857"/>
      <c r="AX401" s="857"/>
      <c r="AY401">
        <f>COUNTA($C$401)</f>
        <v>1</v>
      </c>
    </row>
    <row r="402" spans="1:51" ht="30" customHeight="1" x14ac:dyDescent="0.15">
      <c r="A402" s="858">
        <v>4</v>
      </c>
      <c r="B402" s="858">
        <v>1</v>
      </c>
      <c r="C402" s="859" t="s">
        <v>678</v>
      </c>
      <c r="D402" s="860"/>
      <c r="E402" s="860"/>
      <c r="F402" s="860"/>
      <c r="G402" s="860"/>
      <c r="H402" s="860"/>
      <c r="I402" s="860"/>
      <c r="J402" s="861">
        <v>9010001001855</v>
      </c>
      <c r="K402" s="862"/>
      <c r="L402" s="862"/>
      <c r="M402" s="862"/>
      <c r="N402" s="862"/>
      <c r="O402" s="862"/>
      <c r="P402" s="863" t="s">
        <v>679</v>
      </c>
      <c r="Q402" s="864"/>
      <c r="R402" s="864"/>
      <c r="S402" s="864"/>
      <c r="T402" s="864"/>
      <c r="U402" s="864"/>
      <c r="V402" s="864"/>
      <c r="W402" s="864"/>
      <c r="X402" s="864"/>
      <c r="Y402" s="865">
        <v>2</v>
      </c>
      <c r="Z402" s="866"/>
      <c r="AA402" s="866"/>
      <c r="AB402" s="867"/>
      <c r="AC402" s="868" t="s">
        <v>252</v>
      </c>
      <c r="AD402" s="869"/>
      <c r="AE402" s="869"/>
      <c r="AF402" s="869"/>
      <c r="AG402" s="869"/>
      <c r="AH402" s="852" t="s">
        <v>692</v>
      </c>
      <c r="AI402" s="853"/>
      <c r="AJ402" s="853"/>
      <c r="AK402" s="853"/>
      <c r="AL402" s="854" t="s">
        <v>692</v>
      </c>
      <c r="AM402" s="855"/>
      <c r="AN402" s="855"/>
      <c r="AO402" s="856"/>
      <c r="AP402" s="857"/>
      <c r="AQ402" s="857"/>
      <c r="AR402" s="857"/>
      <c r="AS402" s="857"/>
      <c r="AT402" s="857"/>
      <c r="AU402" s="857"/>
      <c r="AV402" s="857"/>
      <c r="AW402" s="857"/>
      <c r="AX402" s="857"/>
      <c r="AY402">
        <f>COUNTA($C$402)</f>
        <v>1</v>
      </c>
    </row>
    <row r="403" spans="1:51" ht="30" customHeight="1" x14ac:dyDescent="0.15">
      <c r="A403" s="858">
        <v>5</v>
      </c>
      <c r="B403" s="858">
        <v>1</v>
      </c>
      <c r="C403" s="859" t="s">
        <v>660</v>
      </c>
      <c r="D403" s="860"/>
      <c r="E403" s="860"/>
      <c r="F403" s="860"/>
      <c r="G403" s="860"/>
      <c r="H403" s="860"/>
      <c r="I403" s="860"/>
      <c r="J403" s="861">
        <v>2011101020396</v>
      </c>
      <c r="K403" s="862"/>
      <c r="L403" s="862"/>
      <c r="M403" s="862"/>
      <c r="N403" s="862"/>
      <c r="O403" s="862"/>
      <c r="P403" s="863" t="s">
        <v>681</v>
      </c>
      <c r="Q403" s="864"/>
      <c r="R403" s="864"/>
      <c r="S403" s="864"/>
      <c r="T403" s="864"/>
      <c r="U403" s="864"/>
      <c r="V403" s="864"/>
      <c r="W403" s="864"/>
      <c r="X403" s="864"/>
      <c r="Y403" s="865">
        <v>1</v>
      </c>
      <c r="Z403" s="866"/>
      <c r="AA403" s="866"/>
      <c r="AB403" s="867"/>
      <c r="AC403" s="868" t="s">
        <v>252</v>
      </c>
      <c r="AD403" s="869"/>
      <c r="AE403" s="869"/>
      <c r="AF403" s="869"/>
      <c r="AG403" s="869"/>
      <c r="AH403" s="852" t="s">
        <v>692</v>
      </c>
      <c r="AI403" s="853"/>
      <c r="AJ403" s="853"/>
      <c r="AK403" s="853"/>
      <c r="AL403" s="854" t="s">
        <v>692</v>
      </c>
      <c r="AM403" s="855"/>
      <c r="AN403" s="855"/>
      <c r="AO403" s="856"/>
      <c r="AP403" s="857"/>
      <c r="AQ403" s="857"/>
      <c r="AR403" s="857"/>
      <c r="AS403" s="857"/>
      <c r="AT403" s="857"/>
      <c r="AU403" s="857"/>
      <c r="AV403" s="857"/>
      <c r="AW403" s="857"/>
      <c r="AX403" s="857"/>
      <c r="AY403">
        <f>COUNTA($C$403)</f>
        <v>1</v>
      </c>
    </row>
    <row r="404" spans="1:51" ht="30" customHeight="1" x14ac:dyDescent="0.15">
      <c r="A404" s="858">
        <v>6</v>
      </c>
      <c r="B404" s="858">
        <v>1</v>
      </c>
      <c r="C404" s="859" t="s">
        <v>682</v>
      </c>
      <c r="D404" s="860"/>
      <c r="E404" s="860"/>
      <c r="F404" s="860"/>
      <c r="G404" s="860"/>
      <c r="H404" s="860"/>
      <c r="I404" s="860"/>
      <c r="J404" s="861">
        <v>2011101020396</v>
      </c>
      <c r="K404" s="862"/>
      <c r="L404" s="862"/>
      <c r="M404" s="862"/>
      <c r="N404" s="862"/>
      <c r="O404" s="862"/>
      <c r="P404" s="863" t="s">
        <v>683</v>
      </c>
      <c r="Q404" s="864"/>
      <c r="R404" s="864"/>
      <c r="S404" s="864"/>
      <c r="T404" s="864"/>
      <c r="U404" s="864"/>
      <c r="V404" s="864"/>
      <c r="W404" s="864"/>
      <c r="X404" s="864"/>
      <c r="Y404" s="865">
        <v>1</v>
      </c>
      <c r="Z404" s="866"/>
      <c r="AA404" s="866"/>
      <c r="AB404" s="867"/>
      <c r="AC404" s="868" t="s">
        <v>252</v>
      </c>
      <c r="AD404" s="869"/>
      <c r="AE404" s="869"/>
      <c r="AF404" s="869"/>
      <c r="AG404" s="869"/>
      <c r="AH404" s="852" t="s">
        <v>692</v>
      </c>
      <c r="AI404" s="853"/>
      <c r="AJ404" s="853"/>
      <c r="AK404" s="853"/>
      <c r="AL404" s="854" t="s">
        <v>692</v>
      </c>
      <c r="AM404" s="855"/>
      <c r="AN404" s="855"/>
      <c r="AO404" s="856"/>
      <c r="AP404" s="857"/>
      <c r="AQ404" s="857"/>
      <c r="AR404" s="857"/>
      <c r="AS404" s="857"/>
      <c r="AT404" s="857"/>
      <c r="AU404" s="857"/>
      <c r="AV404" s="857"/>
      <c r="AW404" s="857"/>
      <c r="AX404" s="857"/>
      <c r="AY404">
        <f>COUNTA($C$404)</f>
        <v>1</v>
      </c>
    </row>
    <row r="405" spans="1:51" ht="30" customHeight="1" x14ac:dyDescent="0.15">
      <c r="A405" s="858">
        <v>7</v>
      </c>
      <c r="B405" s="858">
        <v>1</v>
      </c>
      <c r="C405" s="859" t="s">
        <v>684</v>
      </c>
      <c r="D405" s="860"/>
      <c r="E405" s="860"/>
      <c r="F405" s="860"/>
      <c r="G405" s="860"/>
      <c r="H405" s="860"/>
      <c r="I405" s="860"/>
      <c r="J405" s="861">
        <v>3010501028511</v>
      </c>
      <c r="K405" s="862"/>
      <c r="L405" s="862"/>
      <c r="M405" s="862"/>
      <c r="N405" s="862"/>
      <c r="O405" s="862"/>
      <c r="P405" s="863" t="s">
        <v>685</v>
      </c>
      <c r="Q405" s="864"/>
      <c r="R405" s="864"/>
      <c r="S405" s="864"/>
      <c r="T405" s="864"/>
      <c r="U405" s="864"/>
      <c r="V405" s="864"/>
      <c r="W405" s="864"/>
      <c r="X405" s="864"/>
      <c r="Y405" s="865">
        <v>1</v>
      </c>
      <c r="Z405" s="866"/>
      <c r="AA405" s="866"/>
      <c r="AB405" s="867"/>
      <c r="AC405" s="868" t="s">
        <v>252</v>
      </c>
      <c r="AD405" s="869"/>
      <c r="AE405" s="869"/>
      <c r="AF405" s="869"/>
      <c r="AG405" s="869"/>
      <c r="AH405" s="852" t="s">
        <v>692</v>
      </c>
      <c r="AI405" s="853"/>
      <c r="AJ405" s="853"/>
      <c r="AK405" s="853"/>
      <c r="AL405" s="854" t="s">
        <v>692</v>
      </c>
      <c r="AM405" s="855"/>
      <c r="AN405" s="855"/>
      <c r="AO405" s="856"/>
      <c r="AP405" s="857"/>
      <c r="AQ405" s="857"/>
      <c r="AR405" s="857"/>
      <c r="AS405" s="857"/>
      <c r="AT405" s="857"/>
      <c r="AU405" s="857"/>
      <c r="AV405" s="857"/>
      <c r="AW405" s="857"/>
      <c r="AX405" s="857"/>
      <c r="AY405">
        <f>COUNTA($C$405)</f>
        <v>1</v>
      </c>
    </row>
    <row r="406" spans="1:51" ht="30" customHeight="1" x14ac:dyDescent="0.15">
      <c r="A406" s="858">
        <v>8</v>
      </c>
      <c r="B406" s="858">
        <v>1</v>
      </c>
      <c r="C406" s="859" t="s">
        <v>686</v>
      </c>
      <c r="D406" s="860"/>
      <c r="E406" s="860"/>
      <c r="F406" s="860"/>
      <c r="G406" s="860"/>
      <c r="H406" s="860"/>
      <c r="I406" s="860"/>
      <c r="J406" s="861">
        <v>3010801008436</v>
      </c>
      <c r="K406" s="862"/>
      <c r="L406" s="862"/>
      <c r="M406" s="862"/>
      <c r="N406" s="862"/>
      <c r="O406" s="862"/>
      <c r="P406" s="863" t="s">
        <v>689</v>
      </c>
      <c r="Q406" s="864"/>
      <c r="R406" s="864"/>
      <c r="S406" s="864"/>
      <c r="T406" s="864"/>
      <c r="U406" s="864"/>
      <c r="V406" s="864"/>
      <c r="W406" s="864"/>
      <c r="X406" s="864"/>
      <c r="Y406" s="865">
        <v>1</v>
      </c>
      <c r="Z406" s="866"/>
      <c r="AA406" s="866"/>
      <c r="AB406" s="867"/>
      <c r="AC406" s="868" t="s">
        <v>253</v>
      </c>
      <c r="AD406" s="869"/>
      <c r="AE406" s="869"/>
      <c r="AF406" s="869"/>
      <c r="AG406" s="869"/>
      <c r="AH406" s="852" t="s">
        <v>692</v>
      </c>
      <c r="AI406" s="853"/>
      <c r="AJ406" s="853"/>
      <c r="AK406" s="853"/>
      <c r="AL406" s="854" t="s">
        <v>692</v>
      </c>
      <c r="AM406" s="855"/>
      <c r="AN406" s="855"/>
      <c r="AO406" s="856"/>
      <c r="AP406" s="857"/>
      <c r="AQ406" s="857"/>
      <c r="AR406" s="857"/>
      <c r="AS406" s="857"/>
      <c r="AT406" s="857"/>
      <c r="AU406" s="857"/>
      <c r="AV406" s="857"/>
      <c r="AW406" s="857"/>
      <c r="AX406" s="857"/>
      <c r="AY406">
        <f>COUNTA($C$406)</f>
        <v>1</v>
      </c>
    </row>
    <row r="407" spans="1:51" ht="30" customHeight="1" x14ac:dyDescent="0.15">
      <c r="A407" s="858">
        <v>9</v>
      </c>
      <c r="B407" s="858">
        <v>1</v>
      </c>
      <c r="C407" s="859" t="s">
        <v>687</v>
      </c>
      <c r="D407" s="860"/>
      <c r="E407" s="860"/>
      <c r="F407" s="860"/>
      <c r="G407" s="860"/>
      <c r="H407" s="860"/>
      <c r="I407" s="860"/>
      <c r="J407" s="861">
        <v>3010401019131</v>
      </c>
      <c r="K407" s="862"/>
      <c r="L407" s="862"/>
      <c r="M407" s="862"/>
      <c r="N407" s="862"/>
      <c r="O407" s="862"/>
      <c r="P407" s="863" t="s">
        <v>688</v>
      </c>
      <c r="Q407" s="864"/>
      <c r="R407" s="864"/>
      <c r="S407" s="864"/>
      <c r="T407" s="864"/>
      <c r="U407" s="864"/>
      <c r="V407" s="864"/>
      <c r="W407" s="864"/>
      <c r="X407" s="864"/>
      <c r="Y407" s="865">
        <v>1</v>
      </c>
      <c r="Z407" s="866"/>
      <c r="AA407" s="866"/>
      <c r="AB407" s="867"/>
      <c r="AC407" s="868" t="s">
        <v>252</v>
      </c>
      <c r="AD407" s="869"/>
      <c r="AE407" s="869"/>
      <c r="AF407" s="869"/>
      <c r="AG407" s="869"/>
      <c r="AH407" s="852" t="s">
        <v>692</v>
      </c>
      <c r="AI407" s="853"/>
      <c r="AJ407" s="853"/>
      <c r="AK407" s="853"/>
      <c r="AL407" s="854" t="s">
        <v>692</v>
      </c>
      <c r="AM407" s="855"/>
      <c r="AN407" s="855"/>
      <c r="AO407" s="856"/>
      <c r="AP407" s="857"/>
      <c r="AQ407" s="857"/>
      <c r="AR407" s="857"/>
      <c r="AS407" s="857"/>
      <c r="AT407" s="857"/>
      <c r="AU407" s="857"/>
      <c r="AV407" s="857"/>
      <c r="AW407" s="857"/>
      <c r="AX407" s="857"/>
      <c r="AY407">
        <f>COUNTA($C$407)</f>
        <v>1</v>
      </c>
    </row>
    <row r="408" spans="1:51" ht="30" customHeight="1" x14ac:dyDescent="0.15">
      <c r="A408" s="858">
        <v>10</v>
      </c>
      <c r="B408" s="858">
        <v>1</v>
      </c>
      <c r="C408" s="859" t="s">
        <v>690</v>
      </c>
      <c r="D408" s="860"/>
      <c r="E408" s="860"/>
      <c r="F408" s="860"/>
      <c r="G408" s="860"/>
      <c r="H408" s="860"/>
      <c r="I408" s="860"/>
      <c r="J408" s="861">
        <v>7020001028081</v>
      </c>
      <c r="K408" s="862"/>
      <c r="L408" s="862"/>
      <c r="M408" s="862"/>
      <c r="N408" s="862"/>
      <c r="O408" s="862"/>
      <c r="P408" s="863" t="s">
        <v>691</v>
      </c>
      <c r="Q408" s="864"/>
      <c r="R408" s="864"/>
      <c r="S408" s="864"/>
      <c r="T408" s="864"/>
      <c r="U408" s="864"/>
      <c r="V408" s="864"/>
      <c r="W408" s="864"/>
      <c r="X408" s="864"/>
      <c r="Y408" s="865">
        <v>1</v>
      </c>
      <c r="Z408" s="866"/>
      <c r="AA408" s="866"/>
      <c r="AB408" s="867"/>
      <c r="AC408" s="868" t="s">
        <v>252</v>
      </c>
      <c r="AD408" s="869"/>
      <c r="AE408" s="869"/>
      <c r="AF408" s="869"/>
      <c r="AG408" s="869"/>
      <c r="AH408" s="852" t="s">
        <v>692</v>
      </c>
      <c r="AI408" s="853"/>
      <c r="AJ408" s="853"/>
      <c r="AK408" s="853"/>
      <c r="AL408" s="854" t="s">
        <v>692</v>
      </c>
      <c r="AM408" s="855"/>
      <c r="AN408" s="855"/>
      <c r="AO408" s="856"/>
      <c r="AP408" s="857"/>
      <c r="AQ408" s="857"/>
      <c r="AR408" s="857"/>
      <c r="AS408" s="857"/>
      <c r="AT408" s="857"/>
      <c r="AU408" s="857"/>
      <c r="AV408" s="857"/>
      <c r="AW408" s="857"/>
      <c r="AX408" s="857"/>
      <c r="AY408">
        <f>COUNTA($C$408)</f>
        <v>1</v>
      </c>
    </row>
    <row r="409" spans="1:51" ht="30" customHeight="1" x14ac:dyDescent="0.15">
      <c r="A409" s="858">
        <v>11</v>
      </c>
      <c r="B409" s="858">
        <v>1</v>
      </c>
      <c r="C409" s="859" t="s">
        <v>797</v>
      </c>
      <c r="D409" s="860"/>
      <c r="E409" s="860"/>
      <c r="F409" s="860"/>
      <c r="G409" s="860"/>
      <c r="H409" s="860"/>
      <c r="I409" s="860"/>
      <c r="J409" s="861">
        <v>9120001050544</v>
      </c>
      <c r="K409" s="862"/>
      <c r="L409" s="862"/>
      <c r="M409" s="862"/>
      <c r="N409" s="862"/>
      <c r="O409" s="862"/>
      <c r="P409" s="863" t="s">
        <v>798</v>
      </c>
      <c r="Q409" s="864"/>
      <c r="R409" s="864"/>
      <c r="S409" s="864"/>
      <c r="T409" s="864"/>
      <c r="U409" s="864"/>
      <c r="V409" s="864"/>
      <c r="W409" s="864"/>
      <c r="X409" s="864"/>
      <c r="Y409" s="865">
        <v>1</v>
      </c>
      <c r="Z409" s="866"/>
      <c r="AA409" s="866"/>
      <c r="AB409" s="867"/>
      <c r="AC409" s="868" t="s">
        <v>252</v>
      </c>
      <c r="AD409" s="869"/>
      <c r="AE409" s="869"/>
      <c r="AF409" s="869"/>
      <c r="AG409" s="869"/>
      <c r="AH409" s="852" t="s">
        <v>277</v>
      </c>
      <c r="AI409" s="853"/>
      <c r="AJ409" s="853"/>
      <c r="AK409" s="853"/>
      <c r="AL409" s="854" t="s">
        <v>277</v>
      </c>
      <c r="AM409" s="855"/>
      <c r="AN409" s="855"/>
      <c r="AO409" s="856"/>
      <c r="AP409" s="857"/>
      <c r="AQ409" s="857"/>
      <c r="AR409" s="857"/>
      <c r="AS409" s="857"/>
      <c r="AT409" s="857"/>
      <c r="AU409" s="857"/>
      <c r="AV409" s="857"/>
      <c r="AW409" s="857"/>
      <c r="AX409" s="857"/>
      <c r="AY409">
        <f>COUNTA($C$409)</f>
        <v>1</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215</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47"/>
      <c r="B431" s="847"/>
      <c r="C431" s="847" t="s">
        <v>24</v>
      </c>
      <c r="D431" s="847"/>
      <c r="E431" s="847"/>
      <c r="F431" s="847"/>
      <c r="G431" s="847"/>
      <c r="H431" s="847"/>
      <c r="I431" s="847"/>
      <c r="J431" s="848" t="s">
        <v>195</v>
      </c>
      <c r="K431" s="136"/>
      <c r="L431" s="136"/>
      <c r="M431" s="136"/>
      <c r="N431" s="136"/>
      <c r="O431" s="136"/>
      <c r="P431" s="415" t="s">
        <v>25</v>
      </c>
      <c r="Q431" s="415"/>
      <c r="R431" s="415"/>
      <c r="S431" s="415"/>
      <c r="T431" s="415"/>
      <c r="U431" s="415"/>
      <c r="V431" s="415"/>
      <c r="W431" s="415"/>
      <c r="X431" s="415"/>
      <c r="Y431" s="849" t="s">
        <v>194</v>
      </c>
      <c r="Z431" s="850"/>
      <c r="AA431" s="850"/>
      <c r="AB431" s="850"/>
      <c r="AC431" s="848" t="s">
        <v>224</v>
      </c>
      <c r="AD431" s="848"/>
      <c r="AE431" s="848"/>
      <c r="AF431" s="848"/>
      <c r="AG431" s="848"/>
      <c r="AH431" s="849" t="s">
        <v>242</v>
      </c>
      <c r="AI431" s="847"/>
      <c r="AJ431" s="847"/>
      <c r="AK431" s="847"/>
      <c r="AL431" s="847" t="s">
        <v>19</v>
      </c>
      <c r="AM431" s="847"/>
      <c r="AN431" s="847"/>
      <c r="AO431" s="851"/>
      <c r="AP431" s="872" t="s">
        <v>196</v>
      </c>
      <c r="AQ431" s="872"/>
      <c r="AR431" s="872"/>
      <c r="AS431" s="872"/>
      <c r="AT431" s="872"/>
      <c r="AU431" s="872"/>
      <c r="AV431" s="872"/>
      <c r="AW431" s="872"/>
      <c r="AX431" s="872"/>
      <c r="AY431">
        <f>$AY$429</f>
        <v>1</v>
      </c>
    </row>
    <row r="432" spans="1:51" ht="30" customHeight="1" x14ac:dyDescent="0.15">
      <c r="A432" s="858">
        <v>1</v>
      </c>
      <c r="B432" s="858">
        <v>1</v>
      </c>
      <c r="C432" s="859" t="s">
        <v>693</v>
      </c>
      <c r="D432" s="860"/>
      <c r="E432" s="860"/>
      <c r="F432" s="860"/>
      <c r="G432" s="860"/>
      <c r="H432" s="860"/>
      <c r="I432" s="860"/>
      <c r="J432" s="861" t="s">
        <v>694</v>
      </c>
      <c r="K432" s="862"/>
      <c r="L432" s="862"/>
      <c r="M432" s="862"/>
      <c r="N432" s="862"/>
      <c r="O432" s="862"/>
      <c r="P432" s="863" t="s">
        <v>695</v>
      </c>
      <c r="Q432" s="864"/>
      <c r="R432" s="864"/>
      <c r="S432" s="864"/>
      <c r="T432" s="864"/>
      <c r="U432" s="864"/>
      <c r="V432" s="864"/>
      <c r="W432" s="864"/>
      <c r="X432" s="864"/>
      <c r="Y432" s="865">
        <v>12</v>
      </c>
      <c r="Z432" s="866"/>
      <c r="AA432" s="866"/>
      <c r="AB432" s="867"/>
      <c r="AC432" s="868" t="s">
        <v>253</v>
      </c>
      <c r="AD432" s="869"/>
      <c r="AE432" s="869"/>
      <c r="AF432" s="869"/>
      <c r="AG432" s="869"/>
      <c r="AH432" s="852" t="s">
        <v>799</v>
      </c>
      <c r="AI432" s="853"/>
      <c r="AJ432" s="853"/>
      <c r="AK432" s="853"/>
      <c r="AL432" s="854" t="s">
        <v>799</v>
      </c>
      <c r="AM432" s="855"/>
      <c r="AN432" s="855"/>
      <c r="AO432" s="856"/>
      <c r="AP432" s="857"/>
      <c r="AQ432" s="857"/>
      <c r="AR432" s="857"/>
      <c r="AS432" s="857"/>
      <c r="AT432" s="857"/>
      <c r="AU432" s="857"/>
      <c r="AV432" s="857"/>
      <c r="AW432" s="857"/>
      <c r="AX432" s="857"/>
      <c r="AY432">
        <f>$AY$429</f>
        <v>1</v>
      </c>
    </row>
    <row r="433" spans="1:51" ht="30" customHeight="1" x14ac:dyDescent="0.15">
      <c r="A433" s="858">
        <v>2</v>
      </c>
      <c r="B433" s="858">
        <v>1</v>
      </c>
      <c r="C433" s="859" t="s">
        <v>696</v>
      </c>
      <c r="D433" s="860"/>
      <c r="E433" s="860"/>
      <c r="F433" s="860"/>
      <c r="G433" s="860"/>
      <c r="H433" s="860"/>
      <c r="I433" s="860"/>
      <c r="J433" s="861">
        <v>7010805001912</v>
      </c>
      <c r="K433" s="862"/>
      <c r="L433" s="862"/>
      <c r="M433" s="862"/>
      <c r="N433" s="862"/>
      <c r="O433" s="862"/>
      <c r="P433" s="863" t="s">
        <v>697</v>
      </c>
      <c r="Q433" s="864"/>
      <c r="R433" s="864"/>
      <c r="S433" s="864"/>
      <c r="T433" s="864"/>
      <c r="U433" s="864"/>
      <c r="V433" s="864"/>
      <c r="W433" s="864"/>
      <c r="X433" s="864"/>
      <c r="Y433" s="865">
        <v>5</v>
      </c>
      <c r="Z433" s="866"/>
      <c r="AA433" s="866"/>
      <c r="AB433" s="867"/>
      <c r="AC433" s="868" t="s">
        <v>253</v>
      </c>
      <c r="AD433" s="869"/>
      <c r="AE433" s="869"/>
      <c r="AF433" s="869"/>
      <c r="AG433" s="869"/>
      <c r="AH433" s="852" t="s">
        <v>799</v>
      </c>
      <c r="AI433" s="853"/>
      <c r="AJ433" s="853"/>
      <c r="AK433" s="853"/>
      <c r="AL433" s="854" t="s">
        <v>799</v>
      </c>
      <c r="AM433" s="855"/>
      <c r="AN433" s="855"/>
      <c r="AO433" s="856"/>
      <c r="AP433" s="857"/>
      <c r="AQ433" s="857"/>
      <c r="AR433" s="857"/>
      <c r="AS433" s="857"/>
      <c r="AT433" s="857"/>
      <c r="AU433" s="857"/>
      <c r="AV433" s="857"/>
      <c r="AW433" s="857"/>
      <c r="AX433" s="857"/>
      <c r="AY433">
        <f>COUNTA($C$433)</f>
        <v>1</v>
      </c>
    </row>
    <row r="434" spans="1:51" ht="30" customHeight="1" x14ac:dyDescent="0.15">
      <c r="A434" s="858">
        <v>3</v>
      </c>
      <c r="B434" s="858">
        <v>1</v>
      </c>
      <c r="C434" s="859" t="s">
        <v>698</v>
      </c>
      <c r="D434" s="860"/>
      <c r="E434" s="860"/>
      <c r="F434" s="860"/>
      <c r="G434" s="860"/>
      <c r="H434" s="860"/>
      <c r="I434" s="860"/>
      <c r="J434" s="861">
        <v>6010405003434</v>
      </c>
      <c r="K434" s="862"/>
      <c r="L434" s="862"/>
      <c r="M434" s="862"/>
      <c r="N434" s="862"/>
      <c r="O434" s="862"/>
      <c r="P434" s="863" t="s">
        <v>699</v>
      </c>
      <c r="Q434" s="864"/>
      <c r="R434" s="864"/>
      <c r="S434" s="864"/>
      <c r="T434" s="864"/>
      <c r="U434" s="864"/>
      <c r="V434" s="864"/>
      <c r="W434" s="864"/>
      <c r="X434" s="864"/>
      <c r="Y434" s="865">
        <v>4</v>
      </c>
      <c r="Z434" s="866"/>
      <c r="AA434" s="866"/>
      <c r="AB434" s="867"/>
      <c r="AC434" s="868" t="s">
        <v>252</v>
      </c>
      <c r="AD434" s="869"/>
      <c r="AE434" s="869"/>
      <c r="AF434" s="869"/>
      <c r="AG434" s="869"/>
      <c r="AH434" s="870" t="s">
        <v>799</v>
      </c>
      <c r="AI434" s="871"/>
      <c r="AJ434" s="871"/>
      <c r="AK434" s="871"/>
      <c r="AL434" s="854" t="s">
        <v>800</v>
      </c>
      <c r="AM434" s="855"/>
      <c r="AN434" s="855"/>
      <c r="AO434" s="856"/>
      <c r="AP434" s="857"/>
      <c r="AQ434" s="857"/>
      <c r="AR434" s="857"/>
      <c r="AS434" s="857"/>
      <c r="AT434" s="857"/>
      <c r="AU434" s="857"/>
      <c r="AV434" s="857"/>
      <c r="AW434" s="857"/>
      <c r="AX434" s="857"/>
      <c r="AY434">
        <f>COUNTA($C$434)</f>
        <v>1</v>
      </c>
    </row>
    <row r="435" spans="1:51" ht="30" customHeight="1" x14ac:dyDescent="0.15">
      <c r="A435" s="858">
        <v>4</v>
      </c>
      <c r="B435" s="858">
        <v>1</v>
      </c>
      <c r="C435" s="859" t="s">
        <v>700</v>
      </c>
      <c r="D435" s="860"/>
      <c r="E435" s="860"/>
      <c r="F435" s="860"/>
      <c r="G435" s="860"/>
      <c r="H435" s="860"/>
      <c r="I435" s="860"/>
      <c r="J435" s="861">
        <v>8011005000968</v>
      </c>
      <c r="K435" s="862"/>
      <c r="L435" s="862"/>
      <c r="M435" s="862"/>
      <c r="N435" s="862"/>
      <c r="O435" s="862"/>
      <c r="P435" s="863" t="s">
        <v>701</v>
      </c>
      <c r="Q435" s="864"/>
      <c r="R435" s="864"/>
      <c r="S435" s="864"/>
      <c r="T435" s="864"/>
      <c r="U435" s="864"/>
      <c r="V435" s="864"/>
      <c r="W435" s="864"/>
      <c r="X435" s="864"/>
      <c r="Y435" s="865">
        <v>0.16</v>
      </c>
      <c r="Z435" s="866"/>
      <c r="AA435" s="866"/>
      <c r="AB435" s="867"/>
      <c r="AC435" s="868" t="s">
        <v>252</v>
      </c>
      <c r="AD435" s="869"/>
      <c r="AE435" s="869"/>
      <c r="AF435" s="869"/>
      <c r="AG435" s="869"/>
      <c r="AH435" s="870" t="s">
        <v>799</v>
      </c>
      <c r="AI435" s="871"/>
      <c r="AJ435" s="871"/>
      <c r="AK435" s="871"/>
      <c r="AL435" s="854" t="s">
        <v>801</v>
      </c>
      <c r="AM435" s="855"/>
      <c r="AN435" s="855"/>
      <c r="AO435" s="856"/>
      <c r="AP435" s="857"/>
      <c r="AQ435" s="857"/>
      <c r="AR435" s="857"/>
      <c r="AS435" s="857"/>
      <c r="AT435" s="857"/>
      <c r="AU435" s="857"/>
      <c r="AV435" s="857"/>
      <c r="AW435" s="857"/>
      <c r="AX435" s="857"/>
      <c r="AY435">
        <f>COUNTA($C$435)</f>
        <v>1</v>
      </c>
    </row>
    <row r="436" spans="1:51" ht="30" hidden="1" customHeight="1" x14ac:dyDescent="0.15">
      <c r="A436" s="858">
        <v>5</v>
      </c>
      <c r="B436" s="858">
        <v>1</v>
      </c>
      <c r="C436" s="859"/>
      <c r="D436" s="860"/>
      <c r="E436" s="860"/>
      <c r="F436" s="860"/>
      <c r="G436" s="860"/>
      <c r="H436" s="860"/>
      <c r="I436" s="860"/>
      <c r="J436" s="861"/>
      <c r="K436" s="862"/>
      <c r="L436" s="862"/>
      <c r="M436" s="862"/>
      <c r="N436" s="862"/>
      <c r="O436" s="862"/>
      <c r="P436" s="863"/>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59"/>
      <c r="D437" s="860"/>
      <c r="E437" s="860"/>
      <c r="F437" s="860"/>
      <c r="G437" s="860"/>
      <c r="H437" s="860"/>
      <c r="I437" s="860"/>
      <c r="J437" s="861"/>
      <c r="K437" s="862"/>
      <c r="L437" s="862"/>
      <c r="M437" s="862"/>
      <c r="N437" s="862"/>
      <c r="O437" s="862"/>
      <c r="P437" s="863"/>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168</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47"/>
      <c r="B464" s="847"/>
      <c r="C464" s="847" t="s">
        <v>24</v>
      </c>
      <c r="D464" s="847"/>
      <c r="E464" s="847"/>
      <c r="F464" s="847"/>
      <c r="G464" s="847"/>
      <c r="H464" s="847"/>
      <c r="I464" s="847"/>
      <c r="J464" s="848" t="s">
        <v>195</v>
      </c>
      <c r="K464" s="136"/>
      <c r="L464" s="136"/>
      <c r="M464" s="136"/>
      <c r="N464" s="136"/>
      <c r="O464" s="136"/>
      <c r="P464" s="415" t="s">
        <v>25</v>
      </c>
      <c r="Q464" s="415"/>
      <c r="R464" s="415"/>
      <c r="S464" s="415"/>
      <c r="T464" s="415"/>
      <c r="U464" s="415"/>
      <c r="V464" s="415"/>
      <c r="W464" s="415"/>
      <c r="X464" s="415"/>
      <c r="Y464" s="849" t="s">
        <v>194</v>
      </c>
      <c r="Z464" s="850"/>
      <c r="AA464" s="850"/>
      <c r="AB464" s="850"/>
      <c r="AC464" s="848" t="s">
        <v>224</v>
      </c>
      <c r="AD464" s="848"/>
      <c r="AE464" s="848"/>
      <c r="AF464" s="848"/>
      <c r="AG464" s="848"/>
      <c r="AH464" s="849" t="s">
        <v>242</v>
      </c>
      <c r="AI464" s="847"/>
      <c r="AJ464" s="847"/>
      <c r="AK464" s="847"/>
      <c r="AL464" s="847" t="s">
        <v>19</v>
      </c>
      <c r="AM464" s="847"/>
      <c r="AN464" s="847"/>
      <c r="AO464" s="851"/>
      <c r="AP464" s="872" t="s">
        <v>196</v>
      </c>
      <c r="AQ464" s="872"/>
      <c r="AR464" s="872"/>
      <c r="AS464" s="872"/>
      <c r="AT464" s="872"/>
      <c r="AU464" s="872"/>
      <c r="AV464" s="872"/>
      <c r="AW464" s="872"/>
      <c r="AX464" s="872"/>
      <c r="AY464">
        <f>$AY$462</f>
        <v>1</v>
      </c>
    </row>
    <row r="465" spans="1:51" ht="30" customHeight="1" x14ac:dyDescent="0.15">
      <c r="A465" s="858">
        <v>1</v>
      </c>
      <c r="B465" s="858">
        <v>1</v>
      </c>
      <c r="C465" s="859" t="s">
        <v>702</v>
      </c>
      <c r="D465" s="860"/>
      <c r="E465" s="860"/>
      <c r="F465" s="860"/>
      <c r="G465" s="860"/>
      <c r="H465" s="860"/>
      <c r="I465" s="860"/>
      <c r="J465" s="861" t="s">
        <v>788</v>
      </c>
      <c r="K465" s="862"/>
      <c r="L465" s="862"/>
      <c r="M465" s="862"/>
      <c r="N465" s="862"/>
      <c r="O465" s="862"/>
      <c r="P465" s="863" t="s">
        <v>703</v>
      </c>
      <c r="Q465" s="864"/>
      <c r="R465" s="864"/>
      <c r="S465" s="864"/>
      <c r="T465" s="864"/>
      <c r="U465" s="864"/>
      <c r="V465" s="864"/>
      <c r="W465" s="864"/>
      <c r="X465" s="864"/>
      <c r="Y465" s="865">
        <v>42</v>
      </c>
      <c r="Z465" s="866"/>
      <c r="AA465" s="866"/>
      <c r="AB465" s="867"/>
      <c r="AC465" s="868" t="s">
        <v>75</v>
      </c>
      <c r="AD465" s="869"/>
      <c r="AE465" s="869"/>
      <c r="AF465" s="869"/>
      <c r="AG465" s="869"/>
      <c r="AH465" s="852" t="s">
        <v>799</v>
      </c>
      <c r="AI465" s="853"/>
      <c r="AJ465" s="853"/>
      <c r="AK465" s="853"/>
      <c r="AL465" s="854" t="s">
        <v>799</v>
      </c>
      <c r="AM465" s="855"/>
      <c r="AN465" s="855"/>
      <c r="AO465" s="856"/>
      <c r="AP465" s="857"/>
      <c r="AQ465" s="857"/>
      <c r="AR465" s="857"/>
      <c r="AS465" s="857"/>
      <c r="AT465" s="857"/>
      <c r="AU465" s="857"/>
      <c r="AV465" s="857"/>
      <c r="AW465" s="857"/>
      <c r="AX465" s="857"/>
      <c r="AY465">
        <f>$AY$462</f>
        <v>1</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169</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847"/>
      <c r="B497" s="847"/>
      <c r="C497" s="847" t="s">
        <v>24</v>
      </c>
      <c r="D497" s="847"/>
      <c r="E497" s="847"/>
      <c r="F497" s="847"/>
      <c r="G497" s="847"/>
      <c r="H497" s="847"/>
      <c r="I497" s="847"/>
      <c r="J497" s="848" t="s">
        <v>195</v>
      </c>
      <c r="K497" s="136"/>
      <c r="L497" s="136"/>
      <c r="M497" s="136"/>
      <c r="N497" s="136"/>
      <c r="O497" s="136"/>
      <c r="P497" s="415" t="s">
        <v>25</v>
      </c>
      <c r="Q497" s="415"/>
      <c r="R497" s="415"/>
      <c r="S497" s="415"/>
      <c r="T497" s="415"/>
      <c r="U497" s="415"/>
      <c r="V497" s="415"/>
      <c r="W497" s="415"/>
      <c r="X497" s="415"/>
      <c r="Y497" s="849" t="s">
        <v>194</v>
      </c>
      <c r="Z497" s="850"/>
      <c r="AA497" s="850"/>
      <c r="AB497" s="850"/>
      <c r="AC497" s="848" t="s">
        <v>224</v>
      </c>
      <c r="AD497" s="848"/>
      <c r="AE497" s="848"/>
      <c r="AF497" s="848"/>
      <c r="AG497" s="848"/>
      <c r="AH497" s="849" t="s">
        <v>242</v>
      </c>
      <c r="AI497" s="847"/>
      <c r="AJ497" s="847"/>
      <c r="AK497" s="847"/>
      <c r="AL497" s="847" t="s">
        <v>19</v>
      </c>
      <c r="AM497" s="847"/>
      <c r="AN497" s="847"/>
      <c r="AO497" s="851"/>
      <c r="AP497" s="872" t="s">
        <v>196</v>
      </c>
      <c r="AQ497" s="872"/>
      <c r="AR497" s="872"/>
      <c r="AS497" s="872"/>
      <c r="AT497" s="872"/>
      <c r="AU497" s="872"/>
      <c r="AV497" s="872"/>
      <c r="AW497" s="872"/>
      <c r="AX497" s="872"/>
      <c r="AY497">
        <f>$AY$495</f>
        <v>1</v>
      </c>
    </row>
    <row r="498" spans="1:51" ht="39.950000000000003" customHeight="1" x14ac:dyDescent="0.15">
      <c r="A498" s="858">
        <v>1</v>
      </c>
      <c r="B498" s="858">
        <v>1</v>
      </c>
      <c r="C498" s="859" t="s">
        <v>709</v>
      </c>
      <c r="D498" s="860"/>
      <c r="E498" s="860"/>
      <c r="F498" s="860"/>
      <c r="G498" s="860"/>
      <c r="H498" s="860"/>
      <c r="I498" s="860"/>
      <c r="J498" s="861" t="s">
        <v>788</v>
      </c>
      <c r="K498" s="862"/>
      <c r="L498" s="862"/>
      <c r="M498" s="862"/>
      <c r="N498" s="862"/>
      <c r="O498" s="862"/>
      <c r="P498" s="863" t="s">
        <v>715</v>
      </c>
      <c r="Q498" s="864"/>
      <c r="R498" s="864"/>
      <c r="S498" s="864"/>
      <c r="T498" s="864"/>
      <c r="U498" s="864"/>
      <c r="V498" s="864"/>
      <c r="W498" s="864"/>
      <c r="X498" s="864"/>
      <c r="Y498" s="865">
        <v>71</v>
      </c>
      <c r="Z498" s="866"/>
      <c r="AA498" s="866"/>
      <c r="AB498" s="867"/>
      <c r="AC498" s="868" t="s">
        <v>75</v>
      </c>
      <c r="AD498" s="869"/>
      <c r="AE498" s="869"/>
      <c r="AF498" s="869"/>
      <c r="AG498" s="869"/>
      <c r="AH498" s="852" t="s">
        <v>716</v>
      </c>
      <c r="AI498" s="853"/>
      <c r="AJ498" s="853"/>
      <c r="AK498" s="853"/>
      <c r="AL498" s="854" t="s">
        <v>718</v>
      </c>
      <c r="AM498" s="855"/>
      <c r="AN498" s="855"/>
      <c r="AO498" s="856"/>
      <c r="AP498" s="857"/>
      <c r="AQ498" s="857"/>
      <c r="AR498" s="857"/>
      <c r="AS498" s="857"/>
      <c r="AT498" s="857"/>
      <c r="AU498" s="857"/>
      <c r="AV498" s="857"/>
      <c r="AW498" s="857"/>
      <c r="AX498" s="857"/>
      <c r="AY498">
        <f>$AY$495</f>
        <v>1</v>
      </c>
    </row>
    <row r="499" spans="1:51" ht="39.950000000000003" customHeight="1" x14ac:dyDescent="0.15">
      <c r="A499" s="858">
        <v>2</v>
      </c>
      <c r="B499" s="858">
        <v>1</v>
      </c>
      <c r="C499" s="859" t="s">
        <v>710</v>
      </c>
      <c r="D499" s="860"/>
      <c r="E499" s="860"/>
      <c r="F499" s="860"/>
      <c r="G499" s="860"/>
      <c r="H499" s="860"/>
      <c r="I499" s="860"/>
      <c r="J499" s="861" t="s">
        <v>788</v>
      </c>
      <c r="K499" s="862"/>
      <c r="L499" s="862"/>
      <c r="M499" s="862"/>
      <c r="N499" s="862"/>
      <c r="O499" s="862"/>
      <c r="P499" s="863" t="s">
        <v>715</v>
      </c>
      <c r="Q499" s="864"/>
      <c r="R499" s="864"/>
      <c r="S499" s="864"/>
      <c r="T499" s="864"/>
      <c r="U499" s="864"/>
      <c r="V499" s="864"/>
      <c r="W499" s="864"/>
      <c r="X499" s="864"/>
      <c r="Y499" s="865">
        <v>68</v>
      </c>
      <c r="Z499" s="866"/>
      <c r="AA499" s="866"/>
      <c r="AB499" s="867"/>
      <c r="AC499" s="868" t="s">
        <v>75</v>
      </c>
      <c r="AD499" s="869"/>
      <c r="AE499" s="869"/>
      <c r="AF499" s="869"/>
      <c r="AG499" s="869"/>
      <c r="AH499" s="852" t="s">
        <v>717</v>
      </c>
      <c r="AI499" s="853"/>
      <c r="AJ499" s="853"/>
      <c r="AK499" s="853"/>
      <c r="AL499" s="854" t="s">
        <v>718</v>
      </c>
      <c r="AM499" s="855"/>
      <c r="AN499" s="855"/>
      <c r="AO499" s="856"/>
      <c r="AP499" s="857"/>
      <c r="AQ499" s="857"/>
      <c r="AR499" s="857"/>
      <c r="AS499" s="857"/>
      <c r="AT499" s="857"/>
      <c r="AU499" s="857"/>
      <c r="AV499" s="857"/>
      <c r="AW499" s="857"/>
      <c r="AX499" s="857"/>
      <c r="AY499">
        <f>COUNTA($C$499)</f>
        <v>1</v>
      </c>
    </row>
    <row r="500" spans="1:51" ht="39.950000000000003" customHeight="1" x14ac:dyDescent="0.15">
      <c r="A500" s="858">
        <v>3</v>
      </c>
      <c r="B500" s="858">
        <v>1</v>
      </c>
      <c r="C500" s="859" t="s">
        <v>711</v>
      </c>
      <c r="D500" s="860"/>
      <c r="E500" s="860"/>
      <c r="F500" s="860"/>
      <c r="G500" s="860"/>
      <c r="H500" s="860"/>
      <c r="I500" s="860"/>
      <c r="J500" s="861" t="s">
        <v>788</v>
      </c>
      <c r="K500" s="862"/>
      <c r="L500" s="862"/>
      <c r="M500" s="862"/>
      <c r="N500" s="862"/>
      <c r="O500" s="862"/>
      <c r="P500" s="863" t="s">
        <v>715</v>
      </c>
      <c r="Q500" s="864"/>
      <c r="R500" s="864"/>
      <c r="S500" s="864"/>
      <c r="T500" s="864"/>
      <c r="U500" s="864"/>
      <c r="V500" s="864"/>
      <c r="W500" s="864"/>
      <c r="X500" s="864"/>
      <c r="Y500" s="865">
        <v>19</v>
      </c>
      <c r="Z500" s="866"/>
      <c r="AA500" s="866"/>
      <c r="AB500" s="867"/>
      <c r="AC500" s="868" t="s">
        <v>75</v>
      </c>
      <c r="AD500" s="869"/>
      <c r="AE500" s="869"/>
      <c r="AF500" s="869"/>
      <c r="AG500" s="869"/>
      <c r="AH500" s="852" t="s">
        <v>718</v>
      </c>
      <c r="AI500" s="853"/>
      <c r="AJ500" s="853"/>
      <c r="AK500" s="853"/>
      <c r="AL500" s="854" t="s">
        <v>718</v>
      </c>
      <c r="AM500" s="855"/>
      <c r="AN500" s="855"/>
      <c r="AO500" s="856"/>
      <c r="AP500" s="857"/>
      <c r="AQ500" s="857"/>
      <c r="AR500" s="857"/>
      <c r="AS500" s="857"/>
      <c r="AT500" s="857"/>
      <c r="AU500" s="857"/>
      <c r="AV500" s="857"/>
      <c r="AW500" s="857"/>
      <c r="AX500" s="857"/>
      <c r="AY500">
        <f>COUNTA($C$500)</f>
        <v>1</v>
      </c>
    </row>
    <row r="501" spans="1:51" ht="39.950000000000003" customHeight="1" x14ac:dyDescent="0.15">
      <c r="A501" s="858">
        <v>4</v>
      </c>
      <c r="B501" s="858">
        <v>1</v>
      </c>
      <c r="C501" s="859" t="s">
        <v>712</v>
      </c>
      <c r="D501" s="860"/>
      <c r="E501" s="860"/>
      <c r="F501" s="860"/>
      <c r="G501" s="860"/>
      <c r="H501" s="860"/>
      <c r="I501" s="860"/>
      <c r="J501" s="861" t="s">
        <v>788</v>
      </c>
      <c r="K501" s="862"/>
      <c r="L501" s="862"/>
      <c r="M501" s="862"/>
      <c r="N501" s="862"/>
      <c r="O501" s="862"/>
      <c r="P501" s="863" t="s">
        <v>715</v>
      </c>
      <c r="Q501" s="864"/>
      <c r="R501" s="864"/>
      <c r="S501" s="864"/>
      <c r="T501" s="864"/>
      <c r="U501" s="864"/>
      <c r="V501" s="864"/>
      <c r="W501" s="864"/>
      <c r="X501" s="864"/>
      <c r="Y501" s="865">
        <v>6</v>
      </c>
      <c r="Z501" s="866"/>
      <c r="AA501" s="866"/>
      <c r="AB501" s="867"/>
      <c r="AC501" s="868" t="s">
        <v>75</v>
      </c>
      <c r="AD501" s="869"/>
      <c r="AE501" s="869"/>
      <c r="AF501" s="869"/>
      <c r="AG501" s="869"/>
      <c r="AH501" s="870" t="s">
        <v>718</v>
      </c>
      <c r="AI501" s="871"/>
      <c r="AJ501" s="871"/>
      <c r="AK501" s="871"/>
      <c r="AL501" s="854" t="s">
        <v>718</v>
      </c>
      <c r="AM501" s="855"/>
      <c r="AN501" s="855"/>
      <c r="AO501" s="856"/>
      <c r="AP501" s="857"/>
      <c r="AQ501" s="857"/>
      <c r="AR501" s="857"/>
      <c r="AS501" s="857"/>
      <c r="AT501" s="857"/>
      <c r="AU501" s="857"/>
      <c r="AV501" s="857"/>
      <c r="AW501" s="857"/>
      <c r="AX501" s="857"/>
      <c r="AY501">
        <f>COUNTA($C$501)</f>
        <v>1</v>
      </c>
    </row>
    <row r="502" spans="1:51" ht="39.950000000000003" customHeight="1" x14ac:dyDescent="0.15">
      <c r="A502" s="858">
        <v>5</v>
      </c>
      <c r="B502" s="858">
        <v>1</v>
      </c>
      <c r="C502" s="859" t="s">
        <v>713</v>
      </c>
      <c r="D502" s="860"/>
      <c r="E502" s="860"/>
      <c r="F502" s="860"/>
      <c r="G502" s="860"/>
      <c r="H502" s="860"/>
      <c r="I502" s="860"/>
      <c r="J502" s="861" t="s">
        <v>788</v>
      </c>
      <c r="K502" s="862"/>
      <c r="L502" s="862"/>
      <c r="M502" s="862"/>
      <c r="N502" s="862"/>
      <c r="O502" s="862"/>
      <c r="P502" s="863" t="s">
        <v>715</v>
      </c>
      <c r="Q502" s="864"/>
      <c r="R502" s="864"/>
      <c r="S502" s="864"/>
      <c r="T502" s="864"/>
      <c r="U502" s="864"/>
      <c r="V502" s="864"/>
      <c r="W502" s="864"/>
      <c r="X502" s="864"/>
      <c r="Y502" s="865">
        <v>4</v>
      </c>
      <c r="Z502" s="866"/>
      <c r="AA502" s="866"/>
      <c r="AB502" s="867"/>
      <c r="AC502" s="868" t="s">
        <v>75</v>
      </c>
      <c r="AD502" s="869"/>
      <c r="AE502" s="869"/>
      <c r="AF502" s="869"/>
      <c r="AG502" s="869"/>
      <c r="AH502" s="870" t="s">
        <v>718</v>
      </c>
      <c r="AI502" s="871"/>
      <c r="AJ502" s="871"/>
      <c r="AK502" s="871"/>
      <c r="AL502" s="854" t="s">
        <v>718</v>
      </c>
      <c r="AM502" s="855"/>
      <c r="AN502" s="855"/>
      <c r="AO502" s="856"/>
      <c r="AP502" s="857"/>
      <c r="AQ502" s="857"/>
      <c r="AR502" s="857"/>
      <c r="AS502" s="857"/>
      <c r="AT502" s="857"/>
      <c r="AU502" s="857"/>
      <c r="AV502" s="857"/>
      <c r="AW502" s="857"/>
      <c r="AX502" s="857"/>
      <c r="AY502">
        <f>COUNTA($C$502)</f>
        <v>1</v>
      </c>
    </row>
    <row r="503" spans="1:51" ht="39.950000000000003" customHeight="1" x14ac:dyDescent="0.15">
      <c r="A503" s="858">
        <v>6</v>
      </c>
      <c r="B503" s="858">
        <v>1</v>
      </c>
      <c r="C503" s="859" t="s">
        <v>739</v>
      </c>
      <c r="D503" s="860"/>
      <c r="E503" s="860"/>
      <c r="F503" s="860"/>
      <c r="G503" s="860"/>
      <c r="H503" s="860"/>
      <c r="I503" s="860"/>
      <c r="J503" s="861" t="s">
        <v>788</v>
      </c>
      <c r="K503" s="862"/>
      <c r="L503" s="862"/>
      <c r="M503" s="862"/>
      <c r="N503" s="862"/>
      <c r="O503" s="862"/>
      <c r="P503" s="863" t="s">
        <v>715</v>
      </c>
      <c r="Q503" s="864"/>
      <c r="R503" s="864"/>
      <c r="S503" s="864"/>
      <c r="T503" s="864"/>
      <c r="U503" s="864"/>
      <c r="V503" s="864"/>
      <c r="W503" s="864"/>
      <c r="X503" s="864"/>
      <c r="Y503" s="865">
        <v>3</v>
      </c>
      <c r="Z503" s="866"/>
      <c r="AA503" s="866"/>
      <c r="AB503" s="867"/>
      <c r="AC503" s="868" t="s">
        <v>75</v>
      </c>
      <c r="AD503" s="869"/>
      <c r="AE503" s="869"/>
      <c r="AF503" s="869"/>
      <c r="AG503" s="869"/>
      <c r="AH503" s="870" t="s">
        <v>718</v>
      </c>
      <c r="AI503" s="871"/>
      <c r="AJ503" s="871"/>
      <c r="AK503" s="871"/>
      <c r="AL503" s="854" t="s">
        <v>718</v>
      </c>
      <c r="AM503" s="855"/>
      <c r="AN503" s="855"/>
      <c r="AO503" s="856"/>
      <c r="AP503" s="857"/>
      <c r="AQ503" s="857"/>
      <c r="AR503" s="857"/>
      <c r="AS503" s="857"/>
      <c r="AT503" s="857"/>
      <c r="AU503" s="857"/>
      <c r="AV503" s="857"/>
      <c r="AW503" s="857"/>
      <c r="AX503" s="857"/>
      <c r="AY503">
        <f>COUNTA($C$503)</f>
        <v>1</v>
      </c>
    </row>
    <row r="504" spans="1:51" ht="39.950000000000003" customHeight="1" x14ac:dyDescent="0.15">
      <c r="A504" s="858">
        <v>7</v>
      </c>
      <c r="B504" s="858">
        <v>1</v>
      </c>
      <c r="C504" s="859" t="s">
        <v>740</v>
      </c>
      <c r="D504" s="860"/>
      <c r="E504" s="860"/>
      <c r="F504" s="860"/>
      <c r="G504" s="860"/>
      <c r="H504" s="860"/>
      <c r="I504" s="860"/>
      <c r="J504" s="861" t="s">
        <v>788</v>
      </c>
      <c r="K504" s="862"/>
      <c r="L504" s="862"/>
      <c r="M504" s="862"/>
      <c r="N504" s="862"/>
      <c r="O504" s="862"/>
      <c r="P504" s="863" t="s">
        <v>715</v>
      </c>
      <c r="Q504" s="864"/>
      <c r="R504" s="864"/>
      <c r="S504" s="864"/>
      <c r="T504" s="864"/>
      <c r="U504" s="864"/>
      <c r="V504" s="864"/>
      <c r="W504" s="864"/>
      <c r="X504" s="864"/>
      <c r="Y504" s="865">
        <v>3</v>
      </c>
      <c r="Z504" s="866"/>
      <c r="AA504" s="866"/>
      <c r="AB504" s="867"/>
      <c r="AC504" s="868" t="s">
        <v>75</v>
      </c>
      <c r="AD504" s="869"/>
      <c r="AE504" s="869"/>
      <c r="AF504" s="869"/>
      <c r="AG504" s="869"/>
      <c r="AH504" s="870" t="s">
        <v>718</v>
      </c>
      <c r="AI504" s="871"/>
      <c r="AJ504" s="871"/>
      <c r="AK504" s="871"/>
      <c r="AL504" s="854" t="s">
        <v>718</v>
      </c>
      <c r="AM504" s="855"/>
      <c r="AN504" s="855"/>
      <c r="AO504" s="856"/>
      <c r="AP504" s="857"/>
      <c r="AQ504" s="857"/>
      <c r="AR504" s="857"/>
      <c r="AS504" s="857"/>
      <c r="AT504" s="857"/>
      <c r="AU504" s="857"/>
      <c r="AV504" s="857"/>
      <c r="AW504" s="857"/>
      <c r="AX504" s="857"/>
      <c r="AY504">
        <f>COUNTA($C$504)</f>
        <v>1</v>
      </c>
    </row>
    <row r="505" spans="1:51" ht="39.950000000000003" customHeight="1" x14ac:dyDescent="0.15">
      <c r="A505" s="858">
        <v>8</v>
      </c>
      <c r="B505" s="858">
        <v>1</v>
      </c>
      <c r="C505" s="859" t="s">
        <v>738</v>
      </c>
      <c r="D505" s="860"/>
      <c r="E505" s="860"/>
      <c r="F505" s="860"/>
      <c r="G505" s="860"/>
      <c r="H505" s="860"/>
      <c r="I505" s="860"/>
      <c r="J505" s="861" t="s">
        <v>788</v>
      </c>
      <c r="K505" s="862"/>
      <c r="L505" s="862"/>
      <c r="M505" s="862"/>
      <c r="N505" s="862"/>
      <c r="O505" s="862"/>
      <c r="P505" s="863" t="s">
        <v>715</v>
      </c>
      <c r="Q505" s="864"/>
      <c r="R505" s="864"/>
      <c r="S505" s="864"/>
      <c r="T505" s="864"/>
      <c r="U505" s="864"/>
      <c r="V505" s="864"/>
      <c r="W505" s="864"/>
      <c r="X505" s="864"/>
      <c r="Y505" s="865">
        <v>2</v>
      </c>
      <c r="Z505" s="866"/>
      <c r="AA505" s="866"/>
      <c r="AB505" s="867"/>
      <c r="AC505" s="868" t="s">
        <v>75</v>
      </c>
      <c r="AD505" s="869"/>
      <c r="AE505" s="869"/>
      <c r="AF505" s="869"/>
      <c r="AG505" s="869"/>
      <c r="AH505" s="870" t="s">
        <v>718</v>
      </c>
      <c r="AI505" s="871"/>
      <c r="AJ505" s="871"/>
      <c r="AK505" s="871"/>
      <c r="AL505" s="854" t="s">
        <v>718</v>
      </c>
      <c r="AM505" s="855"/>
      <c r="AN505" s="855"/>
      <c r="AO505" s="856"/>
      <c r="AP505" s="857"/>
      <c r="AQ505" s="857"/>
      <c r="AR505" s="857"/>
      <c r="AS505" s="857"/>
      <c r="AT505" s="857"/>
      <c r="AU505" s="857"/>
      <c r="AV505" s="857"/>
      <c r="AW505" s="857"/>
      <c r="AX505" s="857"/>
      <c r="AY505">
        <f>COUNTA($C$505)</f>
        <v>1</v>
      </c>
    </row>
    <row r="506" spans="1:51" ht="39.950000000000003" customHeight="1" x14ac:dyDescent="0.15">
      <c r="A506" s="858">
        <v>9</v>
      </c>
      <c r="B506" s="858">
        <v>1</v>
      </c>
      <c r="C506" s="859" t="s">
        <v>737</v>
      </c>
      <c r="D506" s="860"/>
      <c r="E506" s="860"/>
      <c r="F506" s="860"/>
      <c r="G506" s="860"/>
      <c r="H506" s="860"/>
      <c r="I506" s="860"/>
      <c r="J506" s="861" t="s">
        <v>788</v>
      </c>
      <c r="K506" s="862"/>
      <c r="L506" s="862"/>
      <c r="M506" s="862"/>
      <c r="N506" s="862"/>
      <c r="O506" s="862"/>
      <c r="P506" s="863" t="s">
        <v>715</v>
      </c>
      <c r="Q506" s="864"/>
      <c r="R506" s="864"/>
      <c r="S506" s="864"/>
      <c r="T506" s="864"/>
      <c r="U506" s="864"/>
      <c r="V506" s="864"/>
      <c r="W506" s="864"/>
      <c r="X506" s="864"/>
      <c r="Y506" s="865">
        <v>2</v>
      </c>
      <c r="Z506" s="866"/>
      <c r="AA506" s="866"/>
      <c r="AB506" s="867"/>
      <c r="AC506" s="868" t="s">
        <v>75</v>
      </c>
      <c r="AD506" s="869"/>
      <c r="AE506" s="869"/>
      <c r="AF506" s="869"/>
      <c r="AG506" s="869"/>
      <c r="AH506" s="870" t="s">
        <v>718</v>
      </c>
      <c r="AI506" s="871"/>
      <c r="AJ506" s="871"/>
      <c r="AK506" s="871"/>
      <c r="AL506" s="854" t="s">
        <v>718</v>
      </c>
      <c r="AM506" s="855"/>
      <c r="AN506" s="855"/>
      <c r="AO506" s="856"/>
      <c r="AP506" s="857"/>
      <c r="AQ506" s="857"/>
      <c r="AR506" s="857"/>
      <c r="AS506" s="857"/>
      <c r="AT506" s="857"/>
      <c r="AU506" s="857"/>
      <c r="AV506" s="857"/>
      <c r="AW506" s="857"/>
      <c r="AX506" s="857"/>
      <c r="AY506">
        <f>COUNTA($C$506)</f>
        <v>1</v>
      </c>
    </row>
    <row r="507" spans="1:51" ht="39.950000000000003" customHeight="1" x14ac:dyDescent="0.15">
      <c r="A507" s="858">
        <v>10</v>
      </c>
      <c r="B507" s="858">
        <v>1</v>
      </c>
      <c r="C507" s="859" t="s">
        <v>714</v>
      </c>
      <c r="D507" s="860"/>
      <c r="E507" s="860"/>
      <c r="F507" s="860"/>
      <c r="G507" s="860"/>
      <c r="H507" s="860"/>
      <c r="I507" s="860"/>
      <c r="J507" s="861" t="s">
        <v>788</v>
      </c>
      <c r="K507" s="862"/>
      <c r="L507" s="862"/>
      <c r="M507" s="862"/>
      <c r="N507" s="862"/>
      <c r="O507" s="862"/>
      <c r="P507" s="863" t="s">
        <v>715</v>
      </c>
      <c r="Q507" s="864"/>
      <c r="R507" s="864"/>
      <c r="S507" s="864"/>
      <c r="T507" s="864"/>
      <c r="U507" s="864"/>
      <c r="V507" s="864"/>
      <c r="W507" s="864"/>
      <c r="X507" s="864"/>
      <c r="Y507" s="865">
        <v>1</v>
      </c>
      <c r="Z507" s="866"/>
      <c r="AA507" s="866"/>
      <c r="AB507" s="867"/>
      <c r="AC507" s="868" t="s">
        <v>75</v>
      </c>
      <c r="AD507" s="869"/>
      <c r="AE507" s="869"/>
      <c r="AF507" s="869"/>
      <c r="AG507" s="869"/>
      <c r="AH507" s="870" t="s">
        <v>718</v>
      </c>
      <c r="AI507" s="871"/>
      <c r="AJ507" s="871"/>
      <c r="AK507" s="871"/>
      <c r="AL507" s="854" t="s">
        <v>718</v>
      </c>
      <c r="AM507" s="855"/>
      <c r="AN507" s="855"/>
      <c r="AO507" s="856"/>
      <c r="AP507" s="857"/>
      <c r="AQ507" s="857"/>
      <c r="AR507" s="857"/>
      <c r="AS507" s="857"/>
      <c r="AT507" s="857"/>
      <c r="AU507" s="857"/>
      <c r="AV507" s="857"/>
      <c r="AW507" s="857"/>
      <c r="AX507" s="857"/>
      <c r="AY507">
        <f>COUNTA($C$507)</f>
        <v>1</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1</v>
      </c>
    </row>
    <row r="529" spans="1:51" ht="24.75" customHeight="1" x14ac:dyDescent="0.15">
      <c r="A529" s="46"/>
      <c r="B529" s="50" t="s">
        <v>170</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1</v>
      </c>
    </row>
    <row r="530" spans="1:51" ht="59.25" customHeight="1" x14ac:dyDescent="0.15">
      <c r="A530" s="847"/>
      <c r="B530" s="847"/>
      <c r="C530" s="847" t="s">
        <v>24</v>
      </c>
      <c r="D530" s="847"/>
      <c r="E530" s="847"/>
      <c r="F530" s="847"/>
      <c r="G530" s="847"/>
      <c r="H530" s="847"/>
      <c r="I530" s="847"/>
      <c r="J530" s="848" t="s">
        <v>195</v>
      </c>
      <c r="K530" s="136"/>
      <c r="L530" s="136"/>
      <c r="M530" s="136"/>
      <c r="N530" s="136"/>
      <c r="O530" s="136"/>
      <c r="P530" s="415" t="s">
        <v>25</v>
      </c>
      <c r="Q530" s="415"/>
      <c r="R530" s="415"/>
      <c r="S530" s="415"/>
      <c r="T530" s="415"/>
      <c r="U530" s="415"/>
      <c r="V530" s="415"/>
      <c r="W530" s="415"/>
      <c r="X530" s="415"/>
      <c r="Y530" s="849" t="s">
        <v>194</v>
      </c>
      <c r="Z530" s="850"/>
      <c r="AA530" s="850"/>
      <c r="AB530" s="850"/>
      <c r="AC530" s="848" t="s">
        <v>224</v>
      </c>
      <c r="AD530" s="848"/>
      <c r="AE530" s="848"/>
      <c r="AF530" s="848"/>
      <c r="AG530" s="848"/>
      <c r="AH530" s="849" t="s">
        <v>242</v>
      </c>
      <c r="AI530" s="847"/>
      <c r="AJ530" s="847"/>
      <c r="AK530" s="847"/>
      <c r="AL530" s="847" t="s">
        <v>19</v>
      </c>
      <c r="AM530" s="847"/>
      <c r="AN530" s="847"/>
      <c r="AO530" s="851"/>
      <c r="AP530" s="872" t="s">
        <v>196</v>
      </c>
      <c r="AQ530" s="872"/>
      <c r="AR530" s="872"/>
      <c r="AS530" s="872"/>
      <c r="AT530" s="872"/>
      <c r="AU530" s="872"/>
      <c r="AV530" s="872"/>
      <c r="AW530" s="872"/>
      <c r="AX530" s="872"/>
      <c r="AY530">
        <f>$AY$528</f>
        <v>1</v>
      </c>
    </row>
    <row r="531" spans="1:51" ht="30" customHeight="1" x14ac:dyDescent="0.15">
      <c r="A531" s="858">
        <v>1</v>
      </c>
      <c r="B531" s="858">
        <v>1</v>
      </c>
      <c r="C531" s="859" t="s">
        <v>719</v>
      </c>
      <c r="D531" s="860"/>
      <c r="E531" s="860"/>
      <c r="F531" s="860"/>
      <c r="G531" s="860"/>
      <c r="H531" s="860"/>
      <c r="I531" s="860"/>
      <c r="J531" s="861">
        <v>8020001020203</v>
      </c>
      <c r="K531" s="862"/>
      <c r="L531" s="862"/>
      <c r="M531" s="862"/>
      <c r="N531" s="862"/>
      <c r="O531" s="862"/>
      <c r="P531" s="863" t="s">
        <v>722</v>
      </c>
      <c r="Q531" s="864"/>
      <c r="R531" s="864"/>
      <c r="S531" s="864"/>
      <c r="T531" s="864"/>
      <c r="U531" s="864"/>
      <c r="V531" s="864"/>
      <c r="W531" s="864"/>
      <c r="X531" s="864"/>
      <c r="Y531" s="865">
        <v>39</v>
      </c>
      <c r="Z531" s="866"/>
      <c r="AA531" s="866"/>
      <c r="AB531" s="867"/>
      <c r="AC531" s="868" t="s">
        <v>246</v>
      </c>
      <c r="AD531" s="869"/>
      <c r="AE531" s="869"/>
      <c r="AF531" s="869"/>
      <c r="AG531" s="869"/>
      <c r="AH531" s="852">
        <v>4</v>
      </c>
      <c r="AI531" s="853"/>
      <c r="AJ531" s="853"/>
      <c r="AK531" s="853"/>
      <c r="AL531" s="854">
        <v>84.9</v>
      </c>
      <c r="AM531" s="855"/>
      <c r="AN531" s="855"/>
      <c r="AO531" s="856"/>
      <c r="AP531" s="857"/>
      <c r="AQ531" s="857"/>
      <c r="AR531" s="857"/>
      <c r="AS531" s="857"/>
      <c r="AT531" s="857"/>
      <c r="AU531" s="857"/>
      <c r="AV531" s="857"/>
      <c r="AW531" s="857"/>
      <c r="AX531" s="857"/>
      <c r="AY531">
        <f>$AY$528</f>
        <v>1</v>
      </c>
    </row>
    <row r="532" spans="1:51" ht="30" customHeight="1" x14ac:dyDescent="0.15">
      <c r="A532" s="858">
        <v>2</v>
      </c>
      <c r="B532" s="858">
        <v>1</v>
      </c>
      <c r="C532" s="859" t="s">
        <v>790</v>
      </c>
      <c r="D532" s="860"/>
      <c r="E532" s="860"/>
      <c r="F532" s="860"/>
      <c r="G532" s="860"/>
      <c r="H532" s="860"/>
      <c r="I532" s="860"/>
      <c r="J532" s="861">
        <v>7380001000401</v>
      </c>
      <c r="K532" s="862"/>
      <c r="L532" s="862"/>
      <c r="M532" s="862"/>
      <c r="N532" s="862"/>
      <c r="O532" s="862"/>
      <c r="P532" s="863" t="s">
        <v>723</v>
      </c>
      <c r="Q532" s="864"/>
      <c r="R532" s="864"/>
      <c r="S532" s="864"/>
      <c r="T532" s="864"/>
      <c r="U532" s="864"/>
      <c r="V532" s="864"/>
      <c r="W532" s="864"/>
      <c r="X532" s="864"/>
      <c r="Y532" s="865">
        <v>10</v>
      </c>
      <c r="Z532" s="866"/>
      <c r="AA532" s="866"/>
      <c r="AB532" s="867"/>
      <c r="AC532" s="868" t="s">
        <v>246</v>
      </c>
      <c r="AD532" s="869"/>
      <c r="AE532" s="869"/>
      <c r="AF532" s="869"/>
      <c r="AG532" s="869"/>
      <c r="AH532" s="852">
        <v>5</v>
      </c>
      <c r="AI532" s="853"/>
      <c r="AJ532" s="853"/>
      <c r="AK532" s="853"/>
      <c r="AL532" s="854">
        <v>74.5</v>
      </c>
      <c r="AM532" s="855"/>
      <c r="AN532" s="855"/>
      <c r="AO532" s="856"/>
      <c r="AP532" s="857"/>
      <c r="AQ532" s="857"/>
      <c r="AR532" s="857"/>
      <c r="AS532" s="857"/>
      <c r="AT532" s="857"/>
      <c r="AU532" s="857"/>
      <c r="AV532" s="857"/>
      <c r="AW532" s="857"/>
      <c r="AX532" s="857"/>
      <c r="AY532">
        <f>COUNTA($C$532)</f>
        <v>1</v>
      </c>
    </row>
    <row r="533" spans="1:51" ht="30" customHeight="1" x14ac:dyDescent="0.15">
      <c r="A533" s="858">
        <v>3</v>
      </c>
      <c r="B533" s="858">
        <v>1</v>
      </c>
      <c r="C533" s="859" t="s">
        <v>720</v>
      </c>
      <c r="D533" s="860"/>
      <c r="E533" s="860"/>
      <c r="F533" s="860"/>
      <c r="G533" s="860"/>
      <c r="H533" s="860"/>
      <c r="I533" s="860"/>
      <c r="J533" s="861">
        <v>5020001007707</v>
      </c>
      <c r="K533" s="862"/>
      <c r="L533" s="862"/>
      <c r="M533" s="862"/>
      <c r="N533" s="862"/>
      <c r="O533" s="862"/>
      <c r="P533" s="863" t="s">
        <v>721</v>
      </c>
      <c r="Q533" s="864"/>
      <c r="R533" s="864"/>
      <c r="S533" s="864"/>
      <c r="T533" s="864"/>
      <c r="U533" s="864"/>
      <c r="V533" s="864"/>
      <c r="W533" s="864"/>
      <c r="X533" s="864"/>
      <c r="Y533" s="865">
        <v>7</v>
      </c>
      <c r="Z533" s="866"/>
      <c r="AA533" s="866"/>
      <c r="AB533" s="867"/>
      <c r="AC533" s="868" t="s">
        <v>246</v>
      </c>
      <c r="AD533" s="869"/>
      <c r="AE533" s="869"/>
      <c r="AF533" s="869"/>
      <c r="AG533" s="869"/>
      <c r="AH533" s="870">
        <v>2</v>
      </c>
      <c r="AI533" s="871"/>
      <c r="AJ533" s="871"/>
      <c r="AK533" s="871"/>
      <c r="AL533" s="854">
        <v>61.1</v>
      </c>
      <c r="AM533" s="855"/>
      <c r="AN533" s="855"/>
      <c r="AO533" s="856"/>
      <c r="AP533" s="857"/>
      <c r="AQ533" s="857"/>
      <c r="AR533" s="857"/>
      <c r="AS533" s="857"/>
      <c r="AT533" s="857"/>
      <c r="AU533" s="857"/>
      <c r="AV533" s="857"/>
      <c r="AW533" s="857"/>
      <c r="AX533" s="857"/>
      <c r="AY533">
        <f>COUNTA($C$533)</f>
        <v>1</v>
      </c>
    </row>
    <row r="534" spans="1:51" ht="30" customHeight="1" x14ac:dyDescent="0.15">
      <c r="A534" s="858">
        <v>4</v>
      </c>
      <c r="B534" s="858">
        <v>1</v>
      </c>
      <c r="C534" s="859" t="s">
        <v>724</v>
      </c>
      <c r="D534" s="860"/>
      <c r="E534" s="860"/>
      <c r="F534" s="860"/>
      <c r="G534" s="860"/>
      <c r="H534" s="860"/>
      <c r="I534" s="860"/>
      <c r="J534" s="861">
        <v>6021001033873</v>
      </c>
      <c r="K534" s="862"/>
      <c r="L534" s="862"/>
      <c r="M534" s="862"/>
      <c r="N534" s="862"/>
      <c r="O534" s="862"/>
      <c r="P534" s="863" t="s">
        <v>725</v>
      </c>
      <c r="Q534" s="864"/>
      <c r="R534" s="864"/>
      <c r="S534" s="864"/>
      <c r="T534" s="864"/>
      <c r="U534" s="864"/>
      <c r="V534" s="864"/>
      <c r="W534" s="864"/>
      <c r="X534" s="864"/>
      <c r="Y534" s="865">
        <v>4</v>
      </c>
      <c r="Z534" s="866"/>
      <c r="AA534" s="866"/>
      <c r="AB534" s="867"/>
      <c r="AC534" s="868" t="s">
        <v>246</v>
      </c>
      <c r="AD534" s="869"/>
      <c r="AE534" s="869"/>
      <c r="AF534" s="869"/>
      <c r="AG534" s="869"/>
      <c r="AH534" s="870">
        <v>4</v>
      </c>
      <c r="AI534" s="871"/>
      <c r="AJ534" s="871"/>
      <c r="AK534" s="871"/>
      <c r="AL534" s="854">
        <v>78.900000000000006</v>
      </c>
      <c r="AM534" s="855"/>
      <c r="AN534" s="855"/>
      <c r="AO534" s="856"/>
      <c r="AP534" s="857"/>
      <c r="AQ534" s="857"/>
      <c r="AR534" s="857"/>
      <c r="AS534" s="857"/>
      <c r="AT534" s="857"/>
      <c r="AU534" s="857"/>
      <c r="AV534" s="857"/>
      <c r="AW534" s="857"/>
      <c r="AX534" s="857"/>
      <c r="AY534">
        <f>COUNTA($C$534)</f>
        <v>1</v>
      </c>
    </row>
    <row r="535" spans="1:51" ht="30" customHeight="1" x14ac:dyDescent="0.15">
      <c r="A535" s="858">
        <v>5</v>
      </c>
      <c r="B535" s="858">
        <v>1</v>
      </c>
      <c r="C535" s="859" t="s">
        <v>720</v>
      </c>
      <c r="D535" s="860"/>
      <c r="E535" s="860"/>
      <c r="F535" s="860"/>
      <c r="G535" s="860"/>
      <c r="H535" s="860"/>
      <c r="I535" s="860"/>
      <c r="J535" s="861">
        <v>5020001007707</v>
      </c>
      <c r="K535" s="862"/>
      <c r="L535" s="862"/>
      <c r="M535" s="862"/>
      <c r="N535" s="862"/>
      <c r="O535" s="862"/>
      <c r="P535" s="863" t="s">
        <v>726</v>
      </c>
      <c r="Q535" s="864"/>
      <c r="R535" s="864"/>
      <c r="S535" s="864"/>
      <c r="T535" s="864"/>
      <c r="U535" s="864"/>
      <c r="V535" s="864"/>
      <c r="W535" s="864"/>
      <c r="X535" s="864"/>
      <c r="Y535" s="865">
        <v>3</v>
      </c>
      <c r="Z535" s="866"/>
      <c r="AA535" s="866"/>
      <c r="AB535" s="867"/>
      <c r="AC535" s="868" t="s">
        <v>246</v>
      </c>
      <c r="AD535" s="869"/>
      <c r="AE535" s="869"/>
      <c r="AF535" s="869"/>
      <c r="AG535" s="869"/>
      <c r="AH535" s="870">
        <v>1</v>
      </c>
      <c r="AI535" s="871"/>
      <c r="AJ535" s="871"/>
      <c r="AK535" s="871"/>
      <c r="AL535" s="854">
        <v>99.7</v>
      </c>
      <c r="AM535" s="855"/>
      <c r="AN535" s="855"/>
      <c r="AO535" s="856"/>
      <c r="AP535" s="857"/>
      <c r="AQ535" s="857"/>
      <c r="AR535" s="857"/>
      <c r="AS535" s="857"/>
      <c r="AT535" s="857"/>
      <c r="AU535" s="857"/>
      <c r="AV535" s="857"/>
      <c r="AW535" s="857"/>
      <c r="AX535" s="857"/>
      <c r="AY535">
        <f>COUNTA($C$535)</f>
        <v>1</v>
      </c>
    </row>
    <row r="536" spans="1:51" ht="30" hidden="1" customHeight="1" x14ac:dyDescent="0.15">
      <c r="A536" s="858">
        <v>6</v>
      </c>
      <c r="B536" s="858">
        <v>1</v>
      </c>
      <c r="C536" s="859"/>
      <c r="D536" s="860"/>
      <c r="E536" s="860"/>
      <c r="F536" s="860"/>
      <c r="G536" s="860"/>
      <c r="H536" s="860"/>
      <c r="I536" s="860"/>
      <c r="J536" s="861"/>
      <c r="K536" s="862"/>
      <c r="L536" s="862"/>
      <c r="M536" s="862"/>
      <c r="N536" s="862"/>
      <c r="O536" s="862"/>
      <c r="P536" s="863"/>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59"/>
      <c r="D537" s="860"/>
      <c r="E537" s="860"/>
      <c r="F537" s="860"/>
      <c r="G537" s="860"/>
      <c r="H537" s="860"/>
      <c r="I537" s="860"/>
      <c r="J537" s="861"/>
      <c r="K537" s="862"/>
      <c r="L537" s="862"/>
      <c r="M537" s="862"/>
      <c r="N537" s="862"/>
      <c r="O537" s="862"/>
      <c r="P537" s="863"/>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1</v>
      </c>
    </row>
    <row r="562" spans="1:51" ht="24.75" customHeight="1" x14ac:dyDescent="0.15">
      <c r="A562" s="46"/>
      <c r="B562" s="50" t="s">
        <v>171</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1</v>
      </c>
    </row>
    <row r="563" spans="1:51" ht="59.25" customHeight="1" x14ac:dyDescent="0.15">
      <c r="A563" s="847"/>
      <c r="B563" s="847"/>
      <c r="C563" s="847" t="s">
        <v>24</v>
      </c>
      <c r="D563" s="847"/>
      <c r="E563" s="847"/>
      <c r="F563" s="847"/>
      <c r="G563" s="847"/>
      <c r="H563" s="847"/>
      <c r="I563" s="847"/>
      <c r="J563" s="848" t="s">
        <v>195</v>
      </c>
      <c r="K563" s="136"/>
      <c r="L563" s="136"/>
      <c r="M563" s="136"/>
      <c r="N563" s="136"/>
      <c r="O563" s="136"/>
      <c r="P563" s="415" t="s">
        <v>25</v>
      </c>
      <c r="Q563" s="415"/>
      <c r="R563" s="415"/>
      <c r="S563" s="415"/>
      <c r="T563" s="415"/>
      <c r="U563" s="415"/>
      <c r="V563" s="415"/>
      <c r="W563" s="415"/>
      <c r="X563" s="415"/>
      <c r="Y563" s="849" t="s">
        <v>194</v>
      </c>
      <c r="Z563" s="850"/>
      <c r="AA563" s="850"/>
      <c r="AB563" s="850"/>
      <c r="AC563" s="848" t="s">
        <v>224</v>
      </c>
      <c r="AD563" s="848"/>
      <c r="AE563" s="848"/>
      <c r="AF563" s="848"/>
      <c r="AG563" s="848"/>
      <c r="AH563" s="849" t="s">
        <v>242</v>
      </c>
      <c r="AI563" s="847"/>
      <c r="AJ563" s="847"/>
      <c r="AK563" s="847"/>
      <c r="AL563" s="847" t="s">
        <v>19</v>
      </c>
      <c r="AM563" s="847"/>
      <c r="AN563" s="847"/>
      <c r="AO563" s="851"/>
      <c r="AP563" s="872" t="s">
        <v>196</v>
      </c>
      <c r="AQ563" s="872"/>
      <c r="AR563" s="872"/>
      <c r="AS563" s="872"/>
      <c r="AT563" s="872"/>
      <c r="AU563" s="872"/>
      <c r="AV563" s="872"/>
      <c r="AW563" s="872"/>
      <c r="AX563" s="872"/>
      <c r="AY563">
        <f>$AY$561</f>
        <v>1</v>
      </c>
    </row>
    <row r="564" spans="1:51" ht="30" customHeight="1" x14ac:dyDescent="0.15">
      <c r="A564" s="858">
        <v>1</v>
      </c>
      <c r="B564" s="858">
        <v>1</v>
      </c>
      <c r="C564" s="859" t="s">
        <v>791</v>
      </c>
      <c r="D564" s="860"/>
      <c r="E564" s="860"/>
      <c r="F564" s="860"/>
      <c r="G564" s="860"/>
      <c r="H564" s="860"/>
      <c r="I564" s="860"/>
      <c r="J564" s="861">
        <v>1430001015614</v>
      </c>
      <c r="K564" s="862"/>
      <c r="L564" s="862"/>
      <c r="M564" s="862"/>
      <c r="N564" s="862"/>
      <c r="O564" s="862"/>
      <c r="P564" s="863" t="s">
        <v>727</v>
      </c>
      <c r="Q564" s="864"/>
      <c r="R564" s="864"/>
      <c r="S564" s="864"/>
      <c r="T564" s="864"/>
      <c r="U564" s="864"/>
      <c r="V564" s="864"/>
      <c r="W564" s="864"/>
      <c r="X564" s="864"/>
      <c r="Y564" s="865">
        <v>37</v>
      </c>
      <c r="Z564" s="866"/>
      <c r="AA564" s="866"/>
      <c r="AB564" s="867"/>
      <c r="AC564" s="868" t="s">
        <v>253</v>
      </c>
      <c r="AD564" s="869"/>
      <c r="AE564" s="869"/>
      <c r="AF564" s="869"/>
      <c r="AG564" s="869"/>
      <c r="AH564" s="852" t="s">
        <v>799</v>
      </c>
      <c r="AI564" s="853"/>
      <c r="AJ564" s="853"/>
      <c r="AK564" s="853"/>
      <c r="AL564" s="854" t="s">
        <v>802</v>
      </c>
      <c r="AM564" s="855"/>
      <c r="AN564" s="855"/>
      <c r="AO564" s="856"/>
      <c r="AP564" s="857"/>
      <c r="AQ564" s="857"/>
      <c r="AR564" s="857"/>
      <c r="AS564" s="857"/>
      <c r="AT564" s="857"/>
      <c r="AU564" s="857"/>
      <c r="AV564" s="857"/>
      <c r="AW564" s="857"/>
      <c r="AX564" s="857"/>
      <c r="AY564">
        <f>$AY$561</f>
        <v>1</v>
      </c>
    </row>
    <row r="565" spans="1:51" ht="30" customHeight="1" x14ac:dyDescent="0.15">
      <c r="A565" s="858">
        <v>2</v>
      </c>
      <c r="B565" s="858">
        <v>1</v>
      </c>
      <c r="C565" s="859" t="s">
        <v>728</v>
      </c>
      <c r="D565" s="860"/>
      <c r="E565" s="860"/>
      <c r="F565" s="860"/>
      <c r="G565" s="860"/>
      <c r="H565" s="860"/>
      <c r="I565" s="860"/>
      <c r="J565" s="861">
        <v>4430001005711</v>
      </c>
      <c r="K565" s="862"/>
      <c r="L565" s="862"/>
      <c r="M565" s="862"/>
      <c r="N565" s="862"/>
      <c r="O565" s="862"/>
      <c r="P565" s="863" t="s">
        <v>727</v>
      </c>
      <c r="Q565" s="864"/>
      <c r="R565" s="864"/>
      <c r="S565" s="864"/>
      <c r="T565" s="864"/>
      <c r="U565" s="864"/>
      <c r="V565" s="864"/>
      <c r="W565" s="864"/>
      <c r="X565" s="864"/>
      <c r="Y565" s="865">
        <v>9</v>
      </c>
      <c r="Z565" s="866"/>
      <c r="AA565" s="866"/>
      <c r="AB565" s="867"/>
      <c r="AC565" s="868" t="s">
        <v>253</v>
      </c>
      <c r="AD565" s="869"/>
      <c r="AE565" s="869"/>
      <c r="AF565" s="869"/>
      <c r="AG565" s="869"/>
      <c r="AH565" s="852" t="s">
        <v>799</v>
      </c>
      <c r="AI565" s="853"/>
      <c r="AJ565" s="853"/>
      <c r="AK565" s="853"/>
      <c r="AL565" s="854" t="s">
        <v>799</v>
      </c>
      <c r="AM565" s="855"/>
      <c r="AN565" s="855"/>
      <c r="AO565" s="856"/>
      <c r="AP565" s="857"/>
      <c r="AQ565" s="857"/>
      <c r="AR565" s="857"/>
      <c r="AS565" s="857"/>
      <c r="AT565" s="857"/>
      <c r="AU565" s="857"/>
      <c r="AV565" s="857"/>
      <c r="AW565" s="857"/>
      <c r="AX565" s="857"/>
      <c r="AY565">
        <f>COUNTA($C$565)</f>
        <v>1</v>
      </c>
    </row>
    <row r="566" spans="1:51" ht="30" customHeight="1" x14ac:dyDescent="0.15">
      <c r="A566" s="858">
        <v>3</v>
      </c>
      <c r="B566" s="858">
        <v>1</v>
      </c>
      <c r="C566" s="859" t="s">
        <v>729</v>
      </c>
      <c r="D566" s="860"/>
      <c r="E566" s="860"/>
      <c r="F566" s="860"/>
      <c r="G566" s="860"/>
      <c r="H566" s="860"/>
      <c r="I566" s="860"/>
      <c r="J566" s="861">
        <v>7430001035359</v>
      </c>
      <c r="K566" s="862"/>
      <c r="L566" s="862"/>
      <c r="M566" s="862"/>
      <c r="N566" s="862"/>
      <c r="O566" s="862"/>
      <c r="P566" s="863" t="s">
        <v>727</v>
      </c>
      <c r="Q566" s="864"/>
      <c r="R566" s="864"/>
      <c r="S566" s="864"/>
      <c r="T566" s="864"/>
      <c r="U566" s="864"/>
      <c r="V566" s="864"/>
      <c r="W566" s="864"/>
      <c r="X566" s="864"/>
      <c r="Y566" s="865">
        <v>9</v>
      </c>
      <c r="Z566" s="866"/>
      <c r="AA566" s="866"/>
      <c r="AB566" s="867"/>
      <c r="AC566" s="868" t="s">
        <v>253</v>
      </c>
      <c r="AD566" s="869"/>
      <c r="AE566" s="869"/>
      <c r="AF566" s="869"/>
      <c r="AG566" s="869"/>
      <c r="AH566" s="870" t="s">
        <v>799</v>
      </c>
      <c r="AI566" s="871"/>
      <c r="AJ566" s="871"/>
      <c r="AK566" s="871"/>
      <c r="AL566" s="854" t="s">
        <v>799</v>
      </c>
      <c r="AM566" s="855"/>
      <c r="AN566" s="855"/>
      <c r="AO566" s="856"/>
      <c r="AP566" s="857"/>
      <c r="AQ566" s="857"/>
      <c r="AR566" s="857"/>
      <c r="AS566" s="857"/>
      <c r="AT566" s="857"/>
      <c r="AU566" s="857"/>
      <c r="AV566" s="857"/>
      <c r="AW566" s="857"/>
      <c r="AX566" s="857"/>
      <c r="AY566">
        <f>COUNTA($C$566)</f>
        <v>1</v>
      </c>
    </row>
    <row r="567" spans="1:51" ht="30" customHeight="1" x14ac:dyDescent="0.15">
      <c r="A567" s="858">
        <v>4</v>
      </c>
      <c r="B567" s="858">
        <v>1</v>
      </c>
      <c r="C567" s="859" t="s">
        <v>730</v>
      </c>
      <c r="D567" s="860"/>
      <c r="E567" s="860"/>
      <c r="F567" s="860"/>
      <c r="G567" s="860"/>
      <c r="H567" s="860"/>
      <c r="I567" s="860"/>
      <c r="J567" s="861">
        <v>6430005004393</v>
      </c>
      <c r="K567" s="862"/>
      <c r="L567" s="862"/>
      <c r="M567" s="862"/>
      <c r="N567" s="862"/>
      <c r="O567" s="862"/>
      <c r="P567" s="863" t="s">
        <v>727</v>
      </c>
      <c r="Q567" s="864"/>
      <c r="R567" s="864"/>
      <c r="S567" s="864"/>
      <c r="T567" s="864"/>
      <c r="U567" s="864"/>
      <c r="V567" s="864"/>
      <c r="W567" s="864"/>
      <c r="X567" s="864"/>
      <c r="Y567" s="865">
        <v>5</v>
      </c>
      <c r="Z567" s="866"/>
      <c r="AA567" s="866"/>
      <c r="AB567" s="867"/>
      <c r="AC567" s="868" t="s">
        <v>253</v>
      </c>
      <c r="AD567" s="869"/>
      <c r="AE567" s="869"/>
      <c r="AF567" s="869"/>
      <c r="AG567" s="869"/>
      <c r="AH567" s="870" t="s">
        <v>799</v>
      </c>
      <c r="AI567" s="871"/>
      <c r="AJ567" s="871"/>
      <c r="AK567" s="871"/>
      <c r="AL567" s="854" t="s">
        <v>804</v>
      </c>
      <c r="AM567" s="855"/>
      <c r="AN567" s="855"/>
      <c r="AO567" s="856"/>
      <c r="AP567" s="857"/>
      <c r="AQ567" s="857"/>
      <c r="AR567" s="857"/>
      <c r="AS567" s="857"/>
      <c r="AT567" s="857"/>
      <c r="AU567" s="857"/>
      <c r="AV567" s="857"/>
      <c r="AW567" s="857"/>
      <c r="AX567" s="857"/>
      <c r="AY567">
        <f>COUNTA($C$567)</f>
        <v>1</v>
      </c>
    </row>
    <row r="568" spans="1:51" ht="30" customHeight="1" x14ac:dyDescent="0.15">
      <c r="A568" s="858">
        <v>5</v>
      </c>
      <c r="B568" s="858">
        <v>1</v>
      </c>
      <c r="C568" s="859" t="s">
        <v>731</v>
      </c>
      <c r="D568" s="860"/>
      <c r="E568" s="860"/>
      <c r="F568" s="860"/>
      <c r="G568" s="860"/>
      <c r="H568" s="860"/>
      <c r="I568" s="860"/>
      <c r="J568" s="861">
        <v>5020001007707</v>
      </c>
      <c r="K568" s="862"/>
      <c r="L568" s="862"/>
      <c r="M568" s="862"/>
      <c r="N568" s="862"/>
      <c r="O568" s="862"/>
      <c r="P568" s="863" t="s">
        <v>732</v>
      </c>
      <c r="Q568" s="864"/>
      <c r="R568" s="864"/>
      <c r="S568" s="864"/>
      <c r="T568" s="864"/>
      <c r="U568" s="864"/>
      <c r="V568" s="864"/>
      <c r="W568" s="864"/>
      <c r="X568" s="864"/>
      <c r="Y568" s="865">
        <v>3</v>
      </c>
      <c r="Z568" s="866"/>
      <c r="AA568" s="866"/>
      <c r="AB568" s="867"/>
      <c r="AC568" s="868" t="s">
        <v>253</v>
      </c>
      <c r="AD568" s="869"/>
      <c r="AE568" s="869"/>
      <c r="AF568" s="869"/>
      <c r="AG568" s="869"/>
      <c r="AH568" s="870" t="s">
        <v>802</v>
      </c>
      <c r="AI568" s="871"/>
      <c r="AJ568" s="871"/>
      <c r="AK568" s="871"/>
      <c r="AL568" s="854" t="s">
        <v>799</v>
      </c>
      <c r="AM568" s="855"/>
      <c r="AN568" s="855"/>
      <c r="AO568" s="856"/>
      <c r="AP568" s="857"/>
      <c r="AQ568" s="857"/>
      <c r="AR568" s="857"/>
      <c r="AS568" s="857"/>
      <c r="AT568" s="857"/>
      <c r="AU568" s="857"/>
      <c r="AV568" s="857"/>
      <c r="AW568" s="857"/>
      <c r="AX568" s="857"/>
      <c r="AY568">
        <f>COUNTA($C$568)</f>
        <v>1</v>
      </c>
    </row>
    <row r="569" spans="1:51" ht="30" customHeight="1" x14ac:dyDescent="0.15">
      <c r="A569" s="858">
        <v>6</v>
      </c>
      <c r="B569" s="858">
        <v>1</v>
      </c>
      <c r="C569" s="859" t="s">
        <v>792</v>
      </c>
      <c r="D569" s="860"/>
      <c r="E569" s="860"/>
      <c r="F569" s="860"/>
      <c r="G569" s="860"/>
      <c r="H569" s="860"/>
      <c r="I569" s="860"/>
      <c r="J569" s="861">
        <v>9460401000032</v>
      </c>
      <c r="K569" s="862"/>
      <c r="L569" s="862"/>
      <c r="M569" s="862"/>
      <c r="N569" s="862"/>
      <c r="O569" s="862"/>
      <c r="P569" s="863" t="s">
        <v>727</v>
      </c>
      <c r="Q569" s="864"/>
      <c r="R569" s="864"/>
      <c r="S569" s="864"/>
      <c r="T569" s="864"/>
      <c r="U569" s="864"/>
      <c r="V569" s="864"/>
      <c r="W569" s="864"/>
      <c r="X569" s="864"/>
      <c r="Y569" s="865">
        <v>2</v>
      </c>
      <c r="Z569" s="866"/>
      <c r="AA569" s="866"/>
      <c r="AB569" s="867"/>
      <c r="AC569" s="868" t="s">
        <v>253</v>
      </c>
      <c r="AD569" s="869"/>
      <c r="AE569" s="869"/>
      <c r="AF569" s="869"/>
      <c r="AG569" s="869"/>
      <c r="AH569" s="870" t="s">
        <v>799</v>
      </c>
      <c r="AI569" s="871"/>
      <c r="AJ569" s="871"/>
      <c r="AK569" s="871"/>
      <c r="AL569" s="854" t="s">
        <v>799</v>
      </c>
      <c r="AM569" s="855"/>
      <c r="AN569" s="855"/>
      <c r="AO569" s="856"/>
      <c r="AP569" s="857"/>
      <c r="AQ569" s="857"/>
      <c r="AR569" s="857"/>
      <c r="AS569" s="857"/>
      <c r="AT569" s="857"/>
      <c r="AU569" s="857"/>
      <c r="AV569" s="857"/>
      <c r="AW569" s="857"/>
      <c r="AX569" s="857"/>
      <c r="AY569">
        <f>COUNTA($C$569)</f>
        <v>1</v>
      </c>
    </row>
    <row r="570" spans="1:51" ht="30" customHeight="1" x14ac:dyDescent="0.15">
      <c r="A570" s="858">
        <v>7</v>
      </c>
      <c r="B570" s="858">
        <v>1</v>
      </c>
      <c r="C570" s="859" t="s">
        <v>733</v>
      </c>
      <c r="D570" s="860"/>
      <c r="E570" s="860"/>
      <c r="F570" s="860"/>
      <c r="G570" s="860"/>
      <c r="H570" s="860"/>
      <c r="I570" s="860"/>
      <c r="J570" s="861">
        <v>5430001049906</v>
      </c>
      <c r="K570" s="862"/>
      <c r="L570" s="862"/>
      <c r="M570" s="862"/>
      <c r="N570" s="862"/>
      <c r="O570" s="862"/>
      <c r="P570" s="863" t="s">
        <v>727</v>
      </c>
      <c r="Q570" s="864"/>
      <c r="R570" s="864"/>
      <c r="S570" s="864"/>
      <c r="T570" s="864"/>
      <c r="U570" s="864"/>
      <c r="V570" s="864"/>
      <c r="W570" s="864"/>
      <c r="X570" s="864"/>
      <c r="Y570" s="865">
        <v>2</v>
      </c>
      <c r="Z570" s="866"/>
      <c r="AA570" s="866"/>
      <c r="AB570" s="867"/>
      <c r="AC570" s="868" t="s">
        <v>253</v>
      </c>
      <c r="AD570" s="869"/>
      <c r="AE570" s="869"/>
      <c r="AF570" s="869"/>
      <c r="AG570" s="869"/>
      <c r="AH570" s="870" t="s">
        <v>799</v>
      </c>
      <c r="AI570" s="871"/>
      <c r="AJ570" s="871"/>
      <c r="AK570" s="871"/>
      <c r="AL570" s="854" t="s">
        <v>799</v>
      </c>
      <c r="AM570" s="855"/>
      <c r="AN570" s="855"/>
      <c r="AO570" s="856"/>
      <c r="AP570" s="857"/>
      <c r="AQ570" s="857"/>
      <c r="AR570" s="857"/>
      <c r="AS570" s="857"/>
      <c r="AT570" s="857"/>
      <c r="AU570" s="857"/>
      <c r="AV570" s="857"/>
      <c r="AW570" s="857"/>
      <c r="AX570" s="857"/>
      <c r="AY570">
        <f>COUNTA($C$570)</f>
        <v>1</v>
      </c>
    </row>
    <row r="571" spans="1:51" ht="42" customHeight="1" x14ac:dyDescent="0.15">
      <c r="A571" s="858">
        <v>8</v>
      </c>
      <c r="B571" s="858">
        <v>1</v>
      </c>
      <c r="C571" s="859" t="s">
        <v>734</v>
      </c>
      <c r="D571" s="860"/>
      <c r="E571" s="860"/>
      <c r="F571" s="860"/>
      <c r="G571" s="860"/>
      <c r="H571" s="860"/>
      <c r="I571" s="860"/>
      <c r="J571" s="861">
        <v>6430001068120</v>
      </c>
      <c r="K571" s="862"/>
      <c r="L571" s="862"/>
      <c r="M571" s="862"/>
      <c r="N571" s="862"/>
      <c r="O571" s="862"/>
      <c r="P571" s="863" t="s">
        <v>727</v>
      </c>
      <c r="Q571" s="864"/>
      <c r="R571" s="864"/>
      <c r="S571" s="864"/>
      <c r="T571" s="864"/>
      <c r="U571" s="864"/>
      <c r="V571" s="864"/>
      <c r="W571" s="864"/>
      <c r="X571" s="864"/>
      <c r="Y571" s="865">
        <v>2</v>
      </c>
      <c r="Z571" s="866"/>
      <c r="AA571" s="866"/>
      <c r="AB571" s="867"/>
      <c r="AC571" s="868" t="s">
        <v>253</v>
      </c>
      <c r="AD571" s="869"/>
      <c r="AE571" s="869"/>
      <c r="AF571" s="869"/>
      <c r="AG571" s="869"/>
      <c r="AH571" s="870" t="s">
        <v>803</v>
      </c>
      <c r="AI571" s="871"/>
      <c r="AJ571" s="871"/>
      <c r="AK571" s="871"/>
      <c r="AL571" s="854" t="s">
        <v>801</v>
      </c>
      <c r="AM571" s="855"/>
      <c r="AN571" s="855"/>
      <c r="AO571" s="856"/>
      <c r="AP571" s="857"/>
      <c r="AQ571" s="857"/>
      <c r="AR571" s="857"/>
      <c r="AS571" s="857"/>
      <c r="AT571" s="857"/>
      <c r="AU571" s="857"/>
      <c r="AV571" s="857"/>
      <c r="AW571" s="857"/>
      <c r="AX571" s="857"/>
      <c r="AY571">
        <f>COUNTA($C$571)</f>
        <v>1</v>
      </c>
    </row>
    <row r="572" spans="1:51" ht="30" customHeight="1" x14ac:dyDescent="0.15">
      <c r="A572" s="858">
        <v>9</v>
      </c>
      <c r="B572" s="858">
        <v>1</v>
      </c>
      <c r="C572" s="859" t="s">
        <v>735</v>
      </c>
      <c r="D572" s="860"/>
      <c r="E572" s="860"/>
      <c r="F572" s="860"/>
      <c r="G572" s="860"/>
      <c r="H572" s="860"/>
      <c r="I572" s="860"/>
      <c r="J572" s="861">
        <v>9020001047732</v>
      </c>
      <c r="K572" s="862"/>
      <c r="L572" s="862"/>
      <c r="M572" s="862"/>
      <c r="N572" s="862"/>
      <c r="O572" s="862"/>
      <c r="P572" s="863" t="s">
        <v>736</v>
      </c>
      <c r="Q572" s="864"/>
      <c r="R572" s="864"/>
      <c r="S572" s="864"/>
      <c r="T572" s="864"/>
      <c r="U572" s="864"/>
      <c r="V572" s="864"/>
      <c r="W572" s="864"/>
      <c r="X572" s="864"/>
      <c r="Y572" s="865">
        <v>1</v>
      </c>
      <c r="Z572" s="866"/>
      <c r="AA572" s="866"/>
      <c r="AB572" s="867"/>
      <c r="AC572" s="868" t="s">
        <v>252</v>
      </c>
      <c r="AD572" s="869"/>
      <c r="AE572" s="869"/>
      <c r="AF572" s="869"/>
      <c r="AG572" s="869"/>
      <c r="AH572" s="870" t="s">
        <v>799</v>
      </c>
      <c r="AI572" s="871"/>
      <c r="AJ572" s="871"/>
      <c r="AK572" s="871"/>
      <c r="AL572" s="854" t="s">
        <v>805</v>
      </c>
      <c r="AM572" s="855"/>
      <c r="AN572" s="855"/>
      <c r="AO572" s="856"/>
      <c r="AP572" s="857"/>
      <c r="AQ572" s="857"/>
      <c r="AR572" s="857"/>
      <c r="AS572" s="857"/>
      <c r="AT572" s="857"/>
      <c r="AU572" s="857"/>
      <c r="AV572" s="857"/>
      <c r="AW572" s="857"/>
      <c r="AX572" s="857"/>
      <c r="AY572">
        <f>COUNTA($C$572)</f>
        <v>1</v>
      </c>
    </row>
    <row r="573" spans="1:51" ht="30" customHeight="1" x14ac:dyDescent="0.15">
      <c r="A573" s="858">
        <v>10</v>
      </c>
      <c r="B573" s="858">
        <v>1</v>
      </c>
      <c r="C573" s="859" t="s">
        <v>796</v>
      </c>
      <c r="D573" s="860"/>
      <c r="E573" s="860"/>
      <c r="F573" s="860"/>
      <c r="G573" s="860"/>
      <c r="H573" s="860"/>
      <c r="I573" s="860"/>
      <c r="J573" s="861">
        <v>7020001053534</v>
      </c>
      <c r="K573" s="862"/>
      <c r="L573" s="862"/>
      <c r="M573" s="862"/>
      <c r="N573" s="862"/>
      <c r="O573" s="862"/>
      <c r="P573" s="863" t="s">
        <v>736</v>
      </c>
      <c r="Q573" s="864"/>
      <c r="R573" s="864"/>
      <c r="S573" s="864"/>
      <c r="T573" s="864"/>
      <c r="U573" s="864"/>
      <c r="V573" s="864"/>
      <c r="W573" s="864"/>
      <c r="X573" s="864"/>
      <c r="Y573" s="865">
        <v>1</v>
      </c>
      <c r="Z573" s="866"/>
      <c r="AA573" s="866"/>
      <c r="AB573" s="867"/>
      <c r="AC573" s="868" t="s">
        <v>252</v>
      </c>
      <c r="AD573" s="869"/>
      <c r="AE573" s="869"/>
      <c r="AF573" s="869"/>
      <c r="AG573" s="869"/>
      <c r="AH573" s="870" t="s">
        <v>801</v>
      </c>
      <c r="AI573" s="871"/>
      <c r="AJ573" s="871"/>
      <c r="AK573" s="871"/>
      <c r="AL573" s="854" t="s">
        <v>799</v>
      </c>
      <c r="AM573" s="855"/>
      <c r="AN573" s="855"/>
      <c r="AO573" s="856"/>
      <c r="AP573" s="857"/>
      <c r="AQ573" s="857"/>
      <c r="AR573" s="857"/>
      <c r="AS573" s="857"/>
      <c r="AT573" s="857"/>
      <c r="AU573" s="857"/>
      <c r="AV573" s="857"/>
      <c r="AW573" s="857"/>
      <c r="AX573" s="857"/>
      <c r="AY573">
        <f>COUNTA($C$573)</f>
        <v>1</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1</v>
      </c>
    </row>
    <row r="595" spans="1:51" ht="24.75" customHeight="1" x14ac:dyDescent="0.15">
      <c r="A595" s="46"/>
      <c r="B595" s="50" t="s">
        <v>172</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1</v>
      </c>
    </row>
    <row r="596" spans="1:51" ht="59.25" customHeight="1" x14ac:dyDescent="0.15">
      <c r="A596" s="847"/>
      <c r="B596" s="847"/>
      <c r="C596" s="847" t="s">
        <v>24</v>
      </c>
      <c r="D596" s="847"/>
      <c r="E596" s="847"/>
      <c r="F596" s="847"/>
      <c r="G596" s="847"/>
      <c r="H596" s="847"/>
      <c r="I596" s="847"/>
      <c r="J596" s="848" t="s">
        <v>195</v>
      </c>
      <c r="K596" s="136"/>
      <c r="L596" s="136"/>
      <c r="M596" s="136"/>
      <c r="N596" s="136"/>
      <c r="O596" s="136"/>
      <c r="P596" s="415" t="s">
        <v>25</v>
      </c>
      <c r="Q596" s="415"/>
      <c r="R596" s="415"/>
      <c r="S596" s="415"/>
      <c r="T596" s="415"/>
      <c r="U596" s="415"/>
      <c r="V596" s="415"/>
      <c r="W596" s="415"/>
      <c r="X596" s="415"/>
      <c r="Y596" s="849" t="s">
        <v>194</v>
      </c>
      <c r="Z596" s="850"/>
      <c r="AA596" s="850"/>
      <c r="AB596" s="850"/>
      <c r="AC596" s="848" t="s">
        <v>224</v>
      </c>
      <c r="AD596" s="848"/>
      <c r="AE596" s="848"/>
      <c r="AF596" s="848"/>
      <c r="AG596" s="848"/>
      <c r="AH596" s="849" t="s">
        <v>242</v>
      </c>
      <c r="AI596" s="847"/>
      <c r="AJ596" s="847"/>
      <c r="AK596" s="847"/>
      <c r="AL596" s="847" t="s">
        <v>19</v>
      </c>
      <c r="AM596" s="847"/>
      <c r="AN596" s="847"/>
      <c r="AO596" s="851"/>
      <c r="AP596" s="872" t="s">
        <v>196</v>
      </c>
      <c r="AQ596" s="872"/>
      <c r="AR596" s="872"/>
      <c r="AS596" s="872"/>
      <c r="AT596" s="872"/>
      <c r="AU596" s="872"/>
      <c r="AV596" s="872"/>
      <c r="AW596" s="872"/>
      <c r="AX596" s="872"/>
      <c r="AY596">
        <f>$AY$594</f>
        <v>1</v>
      </c>
    </row>
    <row r="597" spans="1:51" ht="39.950000000000003" customHeight="1" x14ac:dyDescent="0.15">
      <c r="A597" s="858">
        <v>1</v>
      </c>
      <c r="B597" s="858">
        <v>1</v>
      </c>
      <c r="C597" s="859" t="s">
        <v>709</v>
      </c>
      <c r="D597" s="860"/>
      <c r="E597" s="860"/>
      <c r="F597" s="860"/>
      <c r="G597" s="860"/>
      <c r="H597" s="860"/>
      <c r="I597" s="860"/>
      <c r="J597" s="861" t="s">
        <v>793</v>
      </c>
      <c r="K597" s="862"/>
      <c r="L597" s="862"/>
      <c r="M597" s="862"/>
      <c r="N597" s="862"/>
      <c r="O597" s="862"/>
      <c r="P597" s="863" t="s">
        <v>747</v>
      </c>
      <c r="Q597" s="864"/>
      <c r="R597" s="864"/>
      <c r="S597" s="864"/>
      <c r="T597" s="864"/>
      <c r="U597" s="864"/>
      <c r="V597" s="864"/>
      <c r="W597" s="864"/>
      <c r="X597" s="864"/>
      <c r="Y597" s="865">
        <v>4</v>
      </c>
      <c r="Z597" s="866"/>
      <c r="AA597" s="866"/>
      <c r="AB597" s="867"/>
      <c r="AC597" s="868" t="s">
        <v>75</v>
      </c>
      <c r="AD597" s="869"/>
      <c r="AE597" s="869"/>
      <c r="AF597" s="869"/>
      <c r="AG597" s="869"/>
      <c r="AH597" s="852" t="s">
        <v>748</v>
      </c>
      <c r="AI597" s="853"/>
      <c r="AJ597" s="853"/>
      <c r="AK597" s="853"/>
      <c r="AL597" s="854" t="s">
        <v>749</v>
      </c>
      <c r="AM597" s="855"/>
      <c r="AN597" s="855"/>
      <c r="AO597" s="856"/>
      <c r="AP597" s="857"/>
      <c r="AQ597" s="857"/>
      <c r="AR597" s="857"/>
      <c r="AS597" s="857"/>
      <c r="AT597" s="857"/>
      <c r="AU597" s="857"/>
      <c r="AV597" s="857"/>
      <c r="AW597" s="857"/>
      <c r="AX597" s="857"/>
      <c r="AY597">
        <f>$AY$594</f>
        <v>1</v>
      </c>
    </row>
    <row r="598" spans="1:51" ht="39.950000000000003" customHeight="1" x14ac:dyDescent="0.15">
      <c r="A598" s="858">
        <v>2</v>
      </c>
      <c r="B598" s="858">
        <v>1</v>
      </c>
      <c r="C598" s="859" t="s">
        <v>780</v>
      </c>
      <c r="D598" s="860"/>
      <c r="E598" s="860"/>
      <c r="F598" s="860"/>
      <c r="G598" s="860"/>
      <c r="H598" s="860"/>
      <c r="I598" s="860"/>
      <c r="J598" s="861" t="s">
        <v>793</v>
      </c>
      <c r="K598" s="862"/>
      <c r="L598" s="862"/>
      <c r="M598" s="862"/>
      <c r="N598" s="862"/>
      <c r="O598" s="862"/>
      <c r="P598" s="863" t="s">
        <v>747</v>
      </c>
      <c r="Q598" s="864"/>
      <c r="R598" s="864"/>
      <c r="S598" s="864"/>
      <c r="T598" s="864"/>
      <c r="U598" s="864"/>
      <c r="V598" s="864"/>
      <c r="W598" s="864"/>
      <c r="X598" s="864"/>
      <c r="Y598" s="865">
        <v>3</v>
      </c>
      <c r="Z598" s="866"/>
      <c r="AA598" s="866"/>
      <c r="AB598" s="867"/>
      <c r="AC598" s="868" t="s">
        <v>75</v>
      </c>
      <c r="AD598" s="869"/>
      <c r="AE598" s="869"/>
      <c r="AF598" s="869"/>
      <c r="AG598" s="869"/>
      <c r="AH598" s="852" t="s">
        <v>748</v>
      </c>
      <c r="AI598" s="853"/>
      <c r="AJ598" s="853"/>
      <c r="AK598" s="853"/>
      <c r="AL598" s="854" t="s">
        <v>749</v>
      </c>
      <c r="AM598" s="855"/>
      <c r="AN598" s="855"/>
      <c r="AO598" s="856"/>
      <c r="AP598" s="857"/>
      <c r="AQ598" s="857"/>
      <c r="AR598" s="857"/>
      <c r="AS598" s="857"/>
      <c r="AT598" s="857"/>
      <c r="AU598" s="857"/>
      <c r="AV598" s="857"/>
      <c r="AW598" s="857"/>
      <c r="AX598" s="857"/>
      <c r="AY598">
        <f>COUNTA($C$598)</f>
        <v>1</v>
      </c>
    </row>
    <row r="599" spans="1:51" ht="39.950000000000003" customHeight="1" x14ac:dyDescent="0.15">
      <c r="A599" s="858">
        <v>3</v>
      </c>
      <c r="B599" s="858">
        <v>1</v>
      </c>
      <c r="C599" s="859" t="s">
        <v>741</v>
      </c>
      <c r="D599" s="860"/>
      <c r="E599" s="860"/>
      <c r="F599" s="860"/>
      <c r="G599" s="860"/>
      <c r="H599" s="860"/>
      <c r="I599" s="860"/>
      <c r="J599" s="861" t="s">
        <v>793</v>
      </c>
      <c r="K599" s="862"/>
      <c r="L599" s="862"/>
      <c r="M599" s="862"/>
      <c r="N599" s="862"/>
      <c r="O599" s="862"/>
      <c r="P599" s="863" t="s">
        <v>747</v>
      </c>
      <c r="Q599" s="864"/>
      <c r="R599" s="864"/>
      <c r="S599" s="864"/>
      <c r="T599" s="864"/>
      <c r="U599" s="864"/>
      <c r="V599" s="864"/>
      <c r="W599" s="864"/>
      <c r="X599" s="864"/>
      <c r="Y599" s="865">
        <v>3</v>
      </c>
      <c r="Z599" s="866"/>
      <c r="AA599" s="866"/>
      <c r="AB599" s="867"/>
      <c r="AC599" s="868" t="s">
        <v>75</v>
      </c>
      <c r="AD599" s="869"/>
      <c r="AE599" s="869"/>
      <c r="AF599" s="869"/>
      <c r="AG599" s="869"/>
      <c r="AH599" s="852" t="s">
        <v>748</v>
      </c>
      <c r="AI599" s="853"/>
      <c r="AJ599" s="853"/>
      <c r="AK599" s="853"/>
      <c r="AL599" s="854" t="s">
        <v>749</v>
      </c>
      <c r="AM599" s="855"/>
      <c r="AN599" s="855"/>
      <c r="AO599" s="856"/>
      <c r="AP599" s="857"/>
      <c r="AQ599" s="857"/>
      <c r="AR599" s="857"/>
      <c r="AS599" s="857"/>
      <c r="AT599" s="857"/>
      <c r="AU599" s="857"/>
      <c r="AV599" s="857"/>
      <c r="AW599" s="857"/>
      <c r="AX599" s="857"/>
      <c r="AY599">
        <f>COUNTA($C$599)</f>
        <v>1</v>
      </c>
    </row>
    <row r="600" spans="1:51" ht="39.950000000000003" customHeight="1" x14ac:dyDescent="0.15">
      <c r="A600" s="858">
        <v>4</v>
      </c>
      <c r="B600" s="858">
        <v>1</v>
      </c>
      <c r="C600" s="859" t="s">
        <v>745</v>
      </c>
      <c r="D600" s="860"/>
      <c r="E600" s="860"/>
      <c r="F600" s="860"/>
      <c r="G600" s="860"/>
      <c r="H600" s="860"/>
      <c r="I600" s="860"/>
      <c r="J600" s="861" t="s">
        <v>793</v>
      </c>
      <c r="K600" s="862"/>
      <c r="L600" s="862"/>
      <c r="M600" s="862"/>
      <c r="N600" s="862"/>
      <c r="O600" s="862"/>
      <c r="P600" s="863" t="s">
        <v>747</v>
      </c>
      <c r="Q600" s="864"/>
      <c r="R600" s="864"/>
      <c r="S600" s="864"/>
      <c r="T600" s="864"/>
      <c r="U600" s="864"/>
      <c r="V600" s="864"/>
      <c r="W600" s="864"/>
      <c r="X600" s="864"/>
      <c r="Y600" s="865">
        <v>3</v>
      </c>
      <c r="Z600" s="866"/>
      <c r="AA600" s="866"/>
      <c r="AB600" s="867"/>
      <c r="AC600" s="868" t="s">
        <v>75</v>
      </c>
      <c r="AD600" s="869"/>
      <c r="AE600" s="869"/>
      <c r="AF600" s="869"/>
      <c r="AG600" s="869"/>
      <c r="AH600" s="852" t="s">
        <v>748</v>
      </c>
      <c r="AI600" s="853"/>
      <c r="AJ600" s="853"/>
      <c r="AK600" s="853"/>
      <c r="AL600" s="854" t="s">
        <v>749</v>
      </c>
      <c r="AM600" s="855"/>
      <c r="AN600" s="855"/>
      <c r="AO600" s="856"/>
      <c r="AP600" s="857"/>
      <c r="AQ600" s="857"/>
      <c r="AR600" s="857"/>
      <c r="AS600" s="857"/>
      <c r="AT600" s="857"/>
      <c r="AU600" s="857"/>
      <c r="AV600" s="857"/>
      <c r="AW600" s="857"/>
      <c r="AX600" s="857"/>
      <c r="AY600">
        <f>COUNTA($C$600)</f>
        <v>1</v>
      </c>
    </row>
    <row r="601" spans="1:51" ht="39.950000000000003" customHeight="1" x14ac:dyDescent="0.15">
      <c r="A601" s="858">
        <v>5</v>
      </c>
      <c r="B601" s="858">
        <v>1</v>
      </c>
      <c r="C601" s="859" t="s">
        <v>742</v>
      </c>
      <c r="D601" s="860"/>
      <c r="E601" s="860"/>
      <c r="F601" s="860"/>
      <c r="G601" s="860"/>
      <c r="H601" s="860"/>
      <c r="I601" s="860"/>
      <c r="J601" s="861" t="s">
        <v>793</v>
      </c>
      <c r="K601" s="862"/>
      <c r="L601" s="862"/>
      <c r="M601" s="862"/>
      <c r="N601" s="862"/>
      <c r="O601" s="862"/>
      <c r="P601" s="863" t="s">
        <v>747</v>
      </c>
      <c r="Q601" s="864"/>
      <c r="R601" s="864"/>
      <c r="S601" s="864"/>
      <c r="T601" s="864"/>
      <c r="U601" s="864"/>
      <c r="V601" s="864"/>
      <c r="W601" s="864"/>
      <c r="X601" s="864"/>
      <c r="Y601" s="865">
        <v>2</v>
      </c>
      <c r="Z601" s="866"/>
      <c r="AA601" s="866"/>
      <c r="AB601" s="867"/>
      <c r="AC601" s="868" t="s">
        <v>75</v>
      </c>
      <c r="AD601" s="869"/>
      <c r="AE601" s="869"/>
      <c r="AF601" s="869"/>
      <c r="AG601" s="869"/>
      <c r="AH601" s="852" t="s">
        <v>748</v>
      </c>
      <c r="AI601" s="853"/>
      <c r="AJ601" s="853"/>
      <c r="AK601" s="853"/>
      <c r="AL601" s="854" t="s">
        <v>749</v>
      </c>
      <c r="AM601" s="855"/>
      <c r="AN601" s="855"/>
      <c r="AO601" s="856"/>
      <c r="AP601" s="857"/>
      <c r="AQ601" s="857"/>
      <c r="AR601" s="857"/>
      <c r="AS601" s="857"/>
      <c r="AT601" s="857"/>
      <c r="AU601" s="857"/>
      <c r="AV601" s="857"/>
      <c r="AW601" s="857"/>
      <c r="AX601" s="857"/>
      <c r="AY601">
        <f>COUNTA($C$601)</f>
        <v>1</v>
      </c>
    </row>
    <row r="602" spans="1:51" ht="39.950000000000003" customHeight="1" x14ac:dyDescent="0.15">
      <c r="A602" s="858">
        <v>6</v>
      </c>
      <c r="B602" s="858">
        <v>1</v>
      </c>
      <c r="C602" s="859" t="s">
        <v>743</v>
      </c>
      <c r="D602" s="860"/>
      <c r="E602" s="860"/>
      <c r="F602" s="860"/>
      <c r="G602" s="860"/>
      <c r="H602" s="860"/>
      <c r="I602" s="860"/>
      <c r="J602" s="861" t="s">
        <v>793</v>
      </c>
      <c r="K602" s="862"/>
      <c r="L602" s="862"/>
      <c r="M602" s="862"/>
      <c r="N602" s="862"/>
      <c r="O602" s="862"/>
      <c r="P602" s="863" t="s">
        <v>747</v>
      </c>
      <c r="Q602" s="864"/>
      <c r="R602" s="864"/>
      <c r="S602" s="864"/>
      <c r="T602" s="864"/>
      <c r="U602" s="864"/>
      <c r="V602" s="864"/>
      <c r="W602" s="864"/>
      <c r="X602" s="864"/>
      <c r="Y602" s="865">
        <v>2</v>
      </c>
      <c r="Z602" s="866"/>
      <c r="AA602" s="866"/>
      <c r="AB602" s="867"/>
      <c r="AC602" s="868" t="s">
        <v>75</v>
      </c>
      <c r="AD602" s="869"/>
      <c r="AE602" s="869"/>
      <c r="AF602" s="869"/>
      <c r="AG602" s="869"/>
      <c r="AH602" s="852" t="s">
        <v>748</v>
      </c>
      <c r="AI602" s="853"/>
      <c r="AJ602" s="853"/>
      <c r="AK602" s="853"/>
      <c r="AL602" s="854" t="s">
        <v>749</v>
      </c>
      <c r="AM602" s="855"/>
      <c r="AN602" s="855"/>
      <c r="AO602" s="856"/>
      <c r="AP602" s="857"/>
      <c r="AQ602" s="857"/>
      <c r="AR602" s="857"/>
      <c r="AS602" s="857"/>
      <c r="AT602" s="857"/>
      <c r="AU602" s="857"/>
      <c r="AV602" s="857"/>
      <c r="AW602" s="857"/>
      <c r="AX602" s="857"/>
      <c r="AY602">
        <f>COUNTA($C$602)</f>
        <v>1</v>
      </c>
    </row>
    <row r="603" spans="1:51" ht="39.950000000000003" customHeight="1" x14ac:dyDescent="0.15">
      <c r="A603" s="858">
        <v>7</v>
      </c>
      <c r="B603" s="858">
        <v>1</v>
      </c>
      <c r="C603" s="859" t="s">
        <v>744</v>
      </c>
      <c r="D603" s="860"/>
      <c r="E603" s="860"/>
      <c r="F603" s="860"/>
      <c r="G603" s="860"/>
      <c r="H603" s="860"/>
      <c r="I603" s="860"/>
      <c r="J603" s="861" t="s">
        <v>793</v>
      </c>
      <c r="K603" s="862"/>
      <c r="L603" s="862"/>
      <c r="M603" s="862"/>
      <c r="N603" s="862"/>
      <c r="O603" s="862"/>
      <c r="P603" s="863" t="s">
        <v>747</v>
      </c>
      <c r="Q603" s="864"/>
      <c r="R603" s="864"/>
      <c r="S603" s="864"/>
      <c r="T603" s="864"/>
      <c r="U603" s="864"/>
      <c r="V603" s="864"/>
      <c r="W603" s="864"/>
      <c r="X603" s="864"/>
      <c r="Y603" s="865">
        <v>2</v>
      </c>
      <c r="Z603" s="866"/>
      <c r="AA603" s="866"/>
      <c r="AB603" s="867"/>
      <c r="AC603" s="868" t="s">
        <v>75</v>
      </c>
      <c r="AD603" s="869"/>
      <c r="AE603" s="869"/>
      <c r="AF603" s="869"/>
      <c r="AG603" s="869"/>
      <c r="AH603" s="852" t="s">
        <v>748</v>
      </c>
      <c r="AI603" s="853"/>
      <c r="AJ603" s="853"/>
      <c r="AK603" s="853"/>
      <c r="AL603" s="854" t="s">
        <v>749</v>
      </c>
      <c r="AM603" s="855"/>
      <c r="AN603" s="855"/>
      <c r="AO603" s="856"/>
      <c r="AP603" s="857"/>
      <c r="AQ603" s="857"/>
      <c r="AR603" s="857"/>
      <c r="AS603" s="857"/>
      <c r="AT603" s="857"/>
      <c r="AU603" s="857"/>
      <c r="AV603" s="857"/>
      <c r="AW603" s="857"/>
      <c r="AX603" s="857"/>
      <c r="AY603">
        <f>COUNTA($C$603)</f>
        <v>1</v>
      </c>
    </row>
    <row r="604" spans="1:51" ht="39.950000000000003" customHeight="1" x14ac:dyDescent="0.15">
      <c r="A604" s="858">
        <v>8</v>
      </c>
      <c r="B604" s="858">
        <v>1</v>
      </c>
      <c r="C604" s="859" t="s">
        <v>712</v>
      </c>
      <c r="D604" s="860"/>
      <c r="E604" s="860"/>
      <c r="F604" s="860"/>
      <c r="G604" s="860"/>
      <c r="H604" s="860"/>
      <c r="I604" s="860"/>
      <c r="J604" s="861" t="s">
        <v>793</v>
      </c>
      <c r="K604" s="862"/>
      <c r="L604" s="862"/>
      <c r="M604" s="862"/>
      <c r="N604" s="862"/>
      <c r="O604" s="862"/>
      <c r="P604" s="863" t="s">
        <v>747</v>
      </c>
      <c r="Q604" s="864"/>
      <c r="R604" s="864"/>
      <c r="S604" s="864"/>
      <c r="T604" s="864"/>
      <c r="U604" s="864"/>
      <c r="V604" s="864"/>
      <c r="W604" s="864"/>
      <c r="X604" s="864"/>
      <c r="Y604" s="865">
        <v>1</v>
      </c>
      <c r="Z604" s="866"/>
      <c r="AA604" s="866"/>
      <c r="AB604" s="867"/>
      <c r="AC604" s="868" t="s">
        <v>75</v>
      </c>
      <c r="AD604" s="869"/>
      <c r="AE604" s="869"/>
      <c r="AF604" s="869"/>
      <c r="AG604" s="869"/>
      <c r="AH604" s="852" t="s">
        <v>748</v>
      </c>
      <c r="AI604" s="853"/>
      <c r="AJ604" s="853"/>
      <c r="AK604" s="853"/>
      <c r="AL604" s="854" t="s">
        <v>749</v>
      </c>
      <c r="AM604" s="855"/>
      <c r="AN604" s="855"/>
      <c r="AO604" s="856"/>
      <c r="AP604" s="857"/>
      <c r="AQ604" s="857"/>
      <c r="AR604" s="857"/>
      <c r="AS604" s="857"/>
      <c r="AT604" s="857"/>
      <c r="AU604" s="857"/>
      <c r="AV604" s="857"/>
      <c r="AW604" s="857"/>
      <c r="AX604" s="857"/>
      <c r="AY604">
        <f>COUNTA($C$604)</f>
        <v>1</v>
      </c>
    </row>
    <row r="605" spans="1:51" ht="39.950000000000003" customHeight="1" x14ac:dyDescent="0.15">
      <c r="A605" s="858">
        <v>9</v>
      </c>
      <c r="B605" s="858">
        <v>1</v>
      </c>
      <c r="C605" s="859" t="s">
        <v>740</v>
      </c>
      <c r="D605" s="860"/>
      <c r="E605" s="860"/>
      <c r="F605" s="860"/>
      <c r="G605" s="860"/>
      <c r="H605" s="860"/>
      <c r="I605" s="860"/>
      <c r="J605" s="861" t="s">
        <v>793</v>
      </c>
      <c r="K605" s="862"/>
      <c r="L605" s="862"/>
      <c r="M605" s="862"/>
      <c r="N605" s="862"/>
      <c r="O605" s="862"/>
      <c r="P605" s="863" t="s">
        <v>747</v>
      </c>
      <c r="Q605" s="864"/>
      <c r="R605" s="864"/>
      <c r="S605" s="864"/>
      <c r="T605" s="864"/>
      <c r="U605" s="864"/>
      <c r="V605" s="864"/>
      <c r="W605" s="864"/>
      <c r="X605" s="864"/>
      <c r="Y605" s="865">
        <v>1</v>
      </c>
      <c r="Z605" s="866"/>
      <c r="AA605" s="866"/>
      <c r="AB605" s="867"/>
      <c r="AC605" s="868" t="s">
        <v>75</v>
      </c>
      <c r="AD605" s="869"/>
      <c r="AE605" s="869"/>
      <c r="AF605" s="869"/>
      <c r="AG605" s="869"/>
      <c r="AH605" s="852" t="s">
        <v>748</v>
      </c>
      <c r="AI605" s="853"/>
      <c r="AJ605" s="853"/>
      <c r="AK605" s="853"/>
      <c r="AL605" s="854" t="s">
        <v>749</v>
      </c>
      <c r="AM605" s="855"/>
      <c r="AN605" s="855"/>
      <c r="AO605" s="856"/>
      <c r="AP605" s="857"/>
      <c r="AQ605" s="857"/>
      <c r="AR605" s="857"/>
      <c r="AS605" s="857"/>
      <c r="AT605" s="857"/>
      <c r="AU605" s="857"/>
      <c r="AV605" s="857"/>
      <c r="AW605" s="857"/>
      <c r="AX605" s="857"/>
      <c r="AY605">
        <f>COUNTA($C$605)</f>
        <v>1</v>
      </c>
    </row>
    <row r="606" spans="1:51" ht="39.950000000000003" customHeight="1" x14ac:dyDescent="0.15">
      <c r="A606" s="858">
        <v>10</v>
      </c>
      <c r="B606" s="858">
        <v>1</v>
      </c>
      <c r="C606" s="859" t="s">
        <v>746</v>
      </c>
      <c r="D606" s="860"/>
      <c r="E606" s="860"/>
      <c r="F606" s="860"/>
      <c r="G606" s="860"/>
      <c r="H606" s="860"/>
      <c r="I606" s="860"/>
      <c r="J606" s="861" t="s">
        <v>793</v>
      </c>
      <c r="K606" s="862"/>
      <c r="L606" s="862"/>
      <c r="M606" s="862"/>
      <c r="N606" s="862"/>
      <c r="O606" s="862"/>
      <c r="P606" s="863" t="s">
        <v>747</v>
      </c>
      <c r="Q606" s="864"/>
      <c r="R606" s="864"/>
      <c r="S606" s="864"/>
      <c r="T606" s="864"/>
      <c r="U606" s="864"/>
      <c r="V606" s="864"/>
      <c r="W606" s="864"/>
      <c r="X606" s="864"/>
      <c r="Y606" s="865">
        <v>1</v>
      </c>
      <c r="Z606" s="866"/>
      <c r="AA606" s="866"/>
      <c r="AB606" s="867"/>
      <c r="AC606" s="868" t="s">
        <v>75</v>
      </c>
      <c r="AD606" s="869"/>
      <c r="AE606" s="869"/>
      <c r="AF606" s="869"/>
      <c r="AG606" s="869"/>
      <c r="AH606" s="852" t="s">
        <v>748</v>
      </c>
      <c r="AI606" s="853"/>
      <c r="AJ606" s="853"/>
      <c r="AK606" s="853"/>
      <c r="AL606" s="854" t="s">
        <v>749</v>
      </c>
      <c r="AM606" s="855"/>
      <c r="AN606" s="855"/>
      <c r="AO606" s="856"/>
      <c r="AP606" s="857"/>
      <c r="AQ606" s="857"/>
      <c r="AR606" s="857"/>
      <c r="AS606" s="857"/>
      <c r="AT606" s="857"/>
      <c r="AU606" s="857"/>
      <c r="AV606" s="857"/>
      <c r="AW606" s="857"/>
      <c r="AX606" s="857"/>
      <c r="AY606">
        <f>COUNTA($C$606)</f>
        <v>1</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88" t="s">
        <v>571</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226</v>
      </c>
      <c r="AM627" s="892"/>
      <c r="AN627" s="892"/>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214</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93"/>
      <c r="B630" s="893"/>
      <c r="C630" s="848" t="s">
        <v>191</v>
      </c>
      <c r="D630" s="894"/>
      <c r="E630" s="848" t="s">
        <v>190</v>
      </c>
      <c r="F630" s="894"/>
      <c r="G630" s="894"/>
      <c r="H630" s="894"/>
      <c r="I630" s="894"/>
      <c r="J630" s="848" t="s">
        <v>195</v>
      </c>
      <c r="K630" s="848"/>
      <c r="L630" s="848"/>
      <c r="M630" s="848"/>
      <c r="N630" s="848"/>
      <c r="O630" s="848"/>
      <c r="P630" s="848" t="s">
        <v>25</v>
      </c>
      <c r="Q630" s="848"/>
      <c r="R630" s="848"/>
      <c r="S630" s="848"/>
      <c r="T630" s="848"/>
      <c r="U630" s="848"/>
      <c r="V630" s="848"/>
      <c r="W630" s="848"/>
      <c r="X630" s="848"/>
      <c r="Y630" s="848" t="s">
        <v>197</v>
      </c>
      <c r="Z630" s="894"/>
      <c r="AA630" s="894"/>
      <c r="AB630" s="894"/>
      <c r="AC630" s="848" t="s">
        <v>179</v>
      </c>
      <c r="AD630" s="848"/>
      <c r="AE630" s="848"/>
      <c r="AF630" s="848"/>
      <c r="AG630" s="848"/>
      <c r="AH630" s="848" t="s">
        <v>186</v>
      </c>
      <c r="AI630" s="894"/>
      <c r="AJ630" s="894"/>
      <c r="AK630" s="894"/>
      <c r="AL630" s="894" t="s">
        <v>19</v>
      </c>
      <c r="AM630" s="894"/>
      <c r="AN630" s="894"/>
      <c r="AO630" s="893"/>
      <c r="AP630" s="872" t="s">
        <v>220</v>
      </c>
      <c r="AQ630" s="872"/>
      <c r="AR630" s="872"/>
      <c r="AS630" s="872"/>
      <c r="AT630" s="872"/>
      <c r="AU630" s="872"/>
      <c r="AV630" s="872"/>
      <c r="AW630" s="872"/>
      <c r="AX630" s="872"/>
    </row>
    <row r="631" spans="1:51" ht="45" customHeight="1" x14ac:dyDescent="0.15">
      <c r="A631" s="858">
        <v>1</v>
      </c>
      <c r="B631" s="858">
        <v>1</v>
      </c>
      <c r="C631" s="895" t="s">
        <v>750</v>
      </c>
      <c r="D631" s="895"/>
      <c r="E631" s="647" t="s">
        <v>752</v>
      </c>
      <c r="F631" s="896"/>
      <c r="G631" s="896"/>
      <c r="H631" s="896"/>
      <c r="I631" s="896"/>
      <c r="J631" s="861">
        <v>7010401022924</v>
      </c>
      <c r="K631" s="862"/>
      <c r="L631" s="862"/>
      <c r="M631" s="862"/>
      <c r="N631" s="862"/>
      <c r="O631" s="862"/>
      <c r="P631" s="863" t="s">
        <v>751</v>
      </c>
      <c r="Q631" s="864"/>
      <c r="R631" s="864"/>
      <c r="S631" s="864"/>
      <c r="T631" s="864"/>
      <c r="U631" s="864"/>
      <c r="V631" s="864"/>
      <c r="W631" s="864"/>
      <c r="X631" s="864"/>
      <c r="Y631" s="865">
        <v>48</v>
      </c>
      <c r="Z631" s="866"/>
      <c r="AA631" s="866"/>
      <c r="AB631" s="867"/>
      <c r="AC631" s="868" t="s">
        <v>246</v>
      </c>
      <c r="AD631" s="869"/>
      <c r="AE631" s="869"/>
      <c r="AF631" s="869"/>
      <c r="AG631" s="869"/>
      <c r="AH631" s="870">
        <v>1</v>
      </c>
      <c r="AI631" s="871"/>
      <c r="AJ631" s="871"/>
      <c r="AK631" s="871"/>
      <c r="AL631" s="854">
        <v>99.3</v>
      </c>
      <c r="AM631" s="855"/>
      <c r="AN631" s="855"/>
      <c r="AO631" s="856"/>
      <c r="AP631" s="857"/>
      <c r="AQ631" s="857"/>
      <c r="AR631" s="857"/>
      <c r="AS631" s="857"/>
      <c r="AT631" s="857"/>
      <c r="AU631" s="857"/>
      <c r="AV631" s="857"/>
      <c r="AW631" s="857"/>
      <c r="AX631" s="857"/>
    </row>
    <row r="632" spans="1:51" ht="45" customHeight="1" x14ac:dyDescent="0.15">
      <c r="A632" s="858">
        <v>2</v>
      </c>
      <c r="B632" s="858">
        <v>1</v>
      </c>
      <c r="C632" s="895" t="s">
        <v>750</v>
      </c>
      <c r="D632" s="895"/>
      <c r="E632" s="896" t="s">
        <v>754</v>
      </c>
      <c r="F632" s="896"/>
      <c r="G632" s="896"/>
      <c r="H632" s="896"/>
      <c r="I632" s="896"/>
      <c r="J632" s="861">
        <v>4120001005486</v>
      </c>
      <c r="K632" s="862"/>
      <c r="L632" s="862"/>
      <c r="M632" s="862"/>
      <c r="N632" s="862"/>
      <c r="O632" s="862"/>
      <c r="P632" s="863" t="s">
        <v>753</v>
      </c>
      <c r="Q632" s="864"/>
      <c r="R632" s="864"/>
      <c r="S632" s="864"/>
      <c r="T632" s="864"/>
      <c r="U632" s="864"/>
      <c r="V632" s="864"/>
      <c r="W632" s="864"/>
      <c r="X632" s="864"/>
      <c r="Y632" s="865">
        <v>10</v>
      </c>
      <c r="Z632" s="866"/>
      <c r="AA632" s="866"/>
      <c r="AB632" s="867"/>
      <c r="AC632" s="868" t="s">
        <v>246</v>
      </c>
      <c r="AD632" s="869"/>
      <c r="AE632" s="869"/>
      <c r="AF632" s="869"/>
      <c r="AG632" s="869"/>
      <c r="AH632" s="870">
        <v>1</v>
      </c>
      <c r="AI632" s="871"/>
      <c r="AJ632" s="871"/>
      <c r="AK632" s="871"/>
      <c r="AL632" s="854">
        <v>99.1</v>
      </c>
      <c r="AM632" s="855"/>
      <c r="AN632" s="855"/>
      <c r="AO632" s="856"/>
      <c r="AP632" s="857"/>
      <c r="AQ632" s="857"/>
      <c r="AR632" s="857"/>
      <c r="AS632" s="857"/>
      <c r="AT632" s="857"/>
      <c r="AU632" s="857"/>
      <c r="AV632" s="857"/>
      <c r="AW632" s="857"/>
      <c r="AX632" s="857"/>
      <c r="AY632">
        <f>COUNTA($E$632)</f>
        <v>1</v>
      </c>
    </row>
    <row r="633" spans="1:51" ht="45" customHeight="1" x14ac:dyDescent="0.15">
      <c r="A633" s="858">
        <v>3</v>
      </c>
      <c r="B633" s="858">
        <v>1</v>
      </c>
      <c r="C633" s="895" t="s">
        <v>750</v>
      </c>
      <c r="D633" s="895"/>
      <c r="E633" s="896" t="s">
        <v>756</v>
      </c>
      <c r="F633" s="896"/>
      <c r="G633" s="896"/>
      <c r="H633" s="896"/>
      <c r="I633" s="896"/>
      <c r="J633" s="861">
        <v>5010401072079</v>
      </c>
      <c r="K633" s="862"/>
      <c r="L633" s="862"/>
      <c r="M633" s="862"/>
      <c r="N633" s="862"/>
      <c r="O633" s="862"/>
      <c r="P633" s="864" t="s">
        <v>755</v>
      </c>
      <c r="Q633" s="864"/>
      <c r="R633" s="864"/>
      <c r="S633" s="864"/>
      <c r="T633" s="864"/>
      <c r="U633" s="864"/>
      <c r="V633" s="864"/>
      <c r="W633" s="864"/>
      <c r="X633" s="864"/>
      <c r="Y633" s="865">
        <v>8</v>
      </c>
      <c r="Z633" s="866"/>
      <c r="AA633" s="866"/>
      <c r="AB633" s="867"/>
      <c r="AC633" s="868" t="s">
        <v>246</v>
      </c>
      <c r="AD633" s="869"/>
      <c r="AE633" s="869"/>
      <c r="AF633" s="869"/>
      <c r="AG633" s="869"/>
      <c r="AH633" s="870">
        <v>2</v>
      </c>
      <c r="AI633" s="871"/>
      <c r="AJ633" s="871"/>
      <c r="AK633" s="871"/>
      <c r="AL633" s="854">
        <v>98.5</v>
      </c>
      <c r="AM633" s="855"/>
      <c r="AN633" s="855"/>
      <c r="AO633" s="856"/>
      <c r="AP633" s="857"/>
      <c r="AQ633" s="857"/>
      <c r="AR633" s="857"/>
      <c r="AS633" s="857"/>
      <c r="AT633" s="857"/>
      <c r="AU633" s="857"/>
      <c r="AV633" s="857"/>
      <c r="AW633" s="857"/>
      <c r="AX633" s="857"/>
      <c r="AY633">
        <f>COUNTA($E$633)</f>
        <v>1</v>
      </c>
    </row>
    <row r="634" spans="1:51" ht="30" customHeight="1" x14ac:dyDescent="0.15">
      <c r="A634" s="858">
        <v>4</v>
      </c>
      <c r="B634" s="858">
        <v>1</v>
      </c>
      <c r="C634" s="895" t="s">
        <v>750</v>
      </c>
      <c r="D634" s="895"/>
      <c r="E634" s="896" t="s">
        <v>757</v>
      </c>
      <c r="F634" s="896"/>
      <c r="G634" s="896"/>
      <c r="H634" s="896"/>
      <c r="I634" s="896"/>
      <c r="J634" s="861">
        <v>3010801008436</v>
      </c>
      <c r="K634" s="862"/>
      <c r="L634" s="862"/>
      <c r="M634" s="862"/>
      <c r="N634" s="862"/>
      <c r="O634" s="862"/>
      <c r="P634" s="863" t="s">
        <v>758</v>
      </c>
      <c r="Q634" s="864"/>
      <c r="R634" s="864"/>
      <c r="S634" s="864"/>
      <c r="T634" s="864"/>
      <c r="U634" s="864"/>
      <c r="V634" s="864"/>
      <c r="W634" s="864"/>
      <c r="X634" s="864"/>
      <c r="Y634" s="865">
        <v>6</v>
      </c>
      <c r="Z634" s="866"/>
      <c r="AA634" s="866"/>
      <c r="AB634" s="867"/>
      <c r="AC634" s="868" t="s">
        <v>246</v>
      </c>
      <c r="AD634" s="869"/>
      <c r="AE634" s="869"/>
      <c r="AF634" s="869"/>
      <c r="AG634" s="869"/>
      <c r="AH634" s="870">
        <v>2</v>
      </c>
      <c r="AI634" s="871"/>
      <c r="AJ634" s="871"/>
      <c r="AK634" s="871"/>
      <c r="AL634" s="854">
        <v>46.7</v>
      </c>
      <c r="AM634" s="855"/>
      <c r="AN634" s="855"/>
      <c r="AO634" s="856"/>
      <c r="AP634" s="857"/>
      <c r="AQ634" s="857"/>
      <c r="AR634" s="857"/>
      <c r="AS634" s="857"/>
      <c r="AT634" s="857"/>
      <c r="AU634" s="857"/>
      <c r="AV634" s="857"/>
      <c r="AW634" s="857"/>
      <c r="AX634" s="857"/>
      <c r="AY634">
        <f>COUNTA($E$634)</f>
        <v>1</v>
      </c>
    </row>
    <row r="635" spans="1:51" ht="30" hidden="1" customHeight="1" x14ac:dyDescent="0.15">
      <c r="A635" s="858">
        <v>5</v>
      </c>
      <c r="B635" s="858">
        <v>1</v>
      </c>
      <c r="C635" s="895"/>
      <c r="D635" s="895"/>
      <c r="E635" s="896"/>
      <c r="F635" s="896"/>
      <c r="G635" s="896"/>
      <c r="H635" s="896"/>
      <c r="I635" s="896"/>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95"/>
      <c r="D636" s="895"/>
      <c r="E636" s="896"/>
      <c r="F636" s="896"/>
      <c r="G636" s="896"/>
      <c r="H636" s="896"/>
      <c r="I636" s="896"/>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95"/>
      <c r="D637" s="895"/>
      <c r="E637" s="896"/>
      <c r="F637" s="896"/>
      <c r="G637" s="896"/>
      <c r="H637" s="896"/>
      <c r="I637" s="896"/>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95"/>
      <c r="D638" s="895"/>
      <c r="E638" s="896"/>
      <c r="F638" s="896"/>
      <c r="G638" s="896"/>
      <c r="H638" s="896"/>
      <c r="I638" s="896"/>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95"/>
      <c r="D639" s="895"/>
      <c r="E639" s="896"/>
      <c r="F639" s="896"/>
      <c r="G639" s="896"/>
      <c r="H639" s="896"/>
      <c r="I639" s="896"/>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95"/>
      <c r="D640" s="895"/>
      <c r="E640" s="896"/>
      <c r="F640" s="896"/>
      <c r="G640" s="896"/>
      <c r="H640" s="896"/>
      <c r="I640" s="896"/>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v>2</v>
      </c>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95"/>
      <c r="D641" s="895"/>
      <c r="E641" s="896"/>
      <c r="F641" s="896"/>
      <c r="G641" s="896"/>
      <c r="H641" s="896"/>
      <c r="I641" s="896"/>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95"/>
      <c r="D642" s="895"/>
      <c r="E642" s="896"/>
      <c r="F642" s="896"/>
      <c r="G642" s="896"/>
      <c r="H642" s="896"/>
      <c r="I642" s="896"/>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95"/>
      <c r="D643" s="895"/>
      <c r="E643" s="896"/>
      <c r="F643" s="896"/>
      <c r="G643" s="896"/>
      <c r="H643" s="896"/>
      <c r="I643" s="896"/>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95"/>
      <c r="D644" s="895"/>
      <c r="E644" s="896"/>
      <c r="F644" s="896"/>
      <c r="G644" s="896"/>
      <c r="H644" s="896"/>
      <c r="I644" s="896"/>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95"/>
      <c r="D645" s="895"/>
      <c r="E645" s="896"/>
      <c r="F645" s="896"/>
      <c r="G645" s="896"/>
      <c r="H645" s="896"/>
      <c r="I645" s="896"/>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95"/>
      <c r="D646" s="895"/>
      <c r="E646" s="896"/>
      <c r="F646" s="896"/>
      <c r="G646" s="896"/>
      <c r="H646" s="896"/>
      <c r="I646" s="896"/>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95"/>
      <c r="D647" s="895"/>
      <c r="E647" s="896"/>
      <c r="F647" s="896"/>
      <c r="G647" s="896"/>
      <c r="H647" s="896"/>
      <c r="I647" s="896"/>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95"/>
      <c r="D648" s="895"/>
      <c r="E648" s="647"/>
      <c r="F648" s="896"/>
      <c r="G648" s="896"/>
      <c r="H648" s="896"/>
      <c r="I648" s="896"/>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95"/>
      <c r="D649" s="895"/>
      <c r="E649" s="896"/>
      <c r="F649" s="896"/>
      <c r="G649" s="896"/>
      <c r="H649" s="896"/>
      <c r="I649" s="896"/>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95"/>
      <c r="D650" s="895"/>
      <c r="E650" s="896"/>
      <c r="F650" s="896"/>
      <c r="G650" s="896"/>
      <c r="H650" s="896"/>
      <c r="I650" s="896"/>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95"/>
      <c r="D651" s="895"/>
      <c r="E651" s="896"/>
      <c r="F651" s="896"/>
      <c r="G651" s="896"/>
      <c r="H651" s="896"/>
      <c r="I651" s="896"/>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95"/>
      <c r="D652" s="895"/>
      <c r="E652" s="896"/>
      <c r="F652" s="896"/>
      <c r="G652" s="896"/>
      <c r="H652" s="896"/>
      <c r="I652" s="896"/>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95"/>
      <c r="D653" s="895"/>
      <c r="E653" s="896"/>
      <c r="F653" s="896"/>
      <c r="G653" s="896"/>
      <c r="H653" s="896"/>
      <c r="I653" s="896"/>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95"/>
      <c r="D654" s="895"/>
      <c r="E654" s="896"/>
      <c r="F654" s="896"/>
      <c r="G654" s="896"/>
      <c r="H654" s="896"/>
      <c r="I654" s="896"/>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95"/>
      <c r="D655" s="895"/>
      <c r="E655" s="896"/>
      <c r="F655" s="896"/>
      <c r="G655" s="896"/>
      <c r="H655" s="896"/>
      <c r="I655" s="896"/>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95"/>
      <c r="D656" s="895"/>
      <c r="E656" s="896"/>
      <c r="F656" s="896"/>
      <c r="G656" s="896"/>
      <c r="H656" s="896"/>
      <c r="I656" s="896"/>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95"/>
      <c r="D657" s="895"/>
      <c r="E657" s="896"/>
      <c r="F657" s="896"/>
      <c r="G657" s="896"/>
      <c r="H657" s="896"/>
      <c r="I657" s="896"/>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95"/>
      <c r="D658" s="895"/>
      <c r="E658" s="896"/>
      <c r="F658" s="896"/>
      <c r="G658" s="896"/>
      <c r="H658" s="896"/>
      <c r="I658" s="896"/>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95"/>
      <c r="D659" s="895"/>
      <c r="E659" s="896"/>
      <c r="F659" s="896"/>
      <c r="G659" s="896"/>
      <c r="H659" s="896"/>
      <c r="I659" s="896"/>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95"/>
      <c r="D660" s="895"/>
      <c r="E660" s="896"/>
      <c r="F660" s="896"/>
      <c r="G660" s="896"/>
      <c r="H660" s="896"/>
      <c r="I660" s="896"/>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27" priority="935">
      <formula>IF(RIGHT(TEXT(P14,"0.#"),1)=".",FALSE,TRUE)</formula>
    </cfRule>
    <cfRule type="expression" dxfId="826" priority="936">
      <formula>IF(RIGHT(TEXT(P14,"0.#"),1)=".",TRUE,FALSE)</formula>
    </cfRule>
  </conditionalFormatting>
  <conditionalFormatting sqref="P18:AX18">
    <cfRule type="expression" dxfId="825" priority="933">
      <formula>IF(RIGHT(TEXT(P18,"0.#"),1)=".",FALSE,TRUE)</formula>
    </cfRule>
    <cfRule type="expression" dxfId="824" priority="934">
      <formula>IF(RIGHT(TEXT(P18,"0.#"),1)=".",TRUE,FALSE)</formula>
    </cfRule>
  </conditionalFormatting>
  <conditionalFormatting sqref="Y311">
    <cfRule type="expression" dxfId="823" priority="931">
      <formula>IF(RIGHT(TEXT(Y311,"0.#"),1)=".",FALSE,TRUE)</formula>
    </cfRule>
    <cfRule type="expression" dxfId="822" priority="932">
      <formula>IF(RIGHT(TEXT(Y311,"0.#"),1)=".",TRUE,FALSE)</formula>
    </cfRule>
  </conditionalFormatting>
  <conditionalFormatting sqref="Y320">
    <cfRule type="expression" dxfId="821" priority="929">
      <formula>IF(RIGHT(TEXT(Y320,"0.#"),1)=".",FALSE,TRUE)</formula>
    </cfRule>
    <cfRule type="expression" dxfId="820" priority="930">
      <formula>IF(RIGHT(TEXT(Y320,"0.#"),1)=".",TRUE,FALSE)</formula>
    </cfRule>
  </conditionalFormatting>
  <conditionalFormatting sqref="Y351:Y358 Y349 Y338:Y345 Y336 Y325:Y332 Y323">
    <cfRule type="expression" dxfId="819" priority="909">
      <formula>IF(RIGHT(TEXT(Y323,"0.#"),1)=".",FALSE,TRUE)</formula>
    </cfRule>
    <cfRule type="expression" dxfId="818" priority="910">
      <formula>IF(RIGHT(TEXT(Y323,"0.#"),1)=".",TRUE,FALSE)</formula>
    </cfRule>
  </conditionalFormatting>
  <conditionalFormatting sqref="P16:AQ17 P15:AX15 P13:AX13">
    <cfRule type="expression" dxfId="817" priority="927">
      <formula>IF(RIGHT(TEXT(P13,"0.#"),1)=".",FALSE,TRUE)</formula>
    </cfRule>
    <cfRule type="expression" dxfId="816" priority="928">
      <formula>IF(RIGHT(TEXT(P13,"0.#"),1)=".",TRUE,FALSE)</formula>
    </cfRule>
  </conditionalFormatting>
  <conditionalFormatting sqref="P19:AJ19">
    <cfRule type="expression" dxfId="815" priority="925">
      <formula>IF(RIGHT(TEXT(P19,"0.#"),1)=".",FALSE,TRUE)</formula>
    </cfRule>
    <cfRule type="expression" dxfId="814" priority="926">
      <formula>IF(RIGHT(TEXT(P19,"0.#"),1)=".",TRUE,FALSE)</formula>
    </cfRule>
  </conditionalFormatting>
  <conditionalFormatting sqref="AE32 AQ32">
    <cfRule type="expression" dxfId="813" priority="923">
      <formula>IF(RIGHT(TEXT(AE32,"0.#"),1)=".",FALSE,TRUE)</formula>
    </cfRule>
    <cfRule type="expression" dxfId="812" priority="924">
      <formula>IF(RIGHT(TEXT(AE32,"0.#"),1)=".",TRUE,FALSE)</formula>
    </cfRule>
  </conditionalFormatting>
  <conditionalFormatting sqref="Y312:Y319 Y310">
    <cfRule type="expression" dxfId="811" priority="921">
      <formula>IF(RIGHT(TEXT(Y310,"0.#"),1)=".",FALSE,TRUE)</formula>
    </cfRule>
    <cfRule type="expression" dxfId="810" priority="922">
      <formula>IF(RIGHT(TEXT(Y310,"0.#"),1)=".",TRUE,FALSE)</formula>
    </cfRule>
  </conditionalFormatting>
  <conditionalFormatting sqref="AU311">
    <cfRule type="expression" dxfId="809" priority="919">
      <formula>IF(RIGHT(TEXT(AU311,"0.#"),1)=".",FALSE,TRUE)</formula>
    </cfRule>
    <cfRule type="expression" dxfId="808" priority="920">
      <formula>IF(RIGHT(TEXT(AU311,"0.#"),1)=".",TRUE,FALSE)</formula>
    </cfRule>
  </conditionalFormatting>
  <conditionalFormatting sqref="AU320">
    <cfRule type="expression" dxfId="807" priority="917">
      <formula>IF(RIGHT(TEXT(AU320,"0.#"),1)=".",FALSE,TRUE)</formula>
    </cfRule>
    <cfRule type="expression" dxfId="806" priority="918">
      <formula>IF(RIGHT(TEXT(AU320,"0.#"),1)=".",TRUE,FALSE)</formula>
    </cfRule>
  </conditionalFormatting>
  <conditionalFormatting sqref="AU312:AU319 AU310">
    <cfRule type="expression" dxfId="805" priority="915">
      <formula>IF(RIGHT(TEXT(AU310,"0.#"),1)=".",FALSE,TRUE)</formula>
    </cfRule>
    <cfRule type="expression" dxfId="804" priority="916">
      <formula>IF(RIGHT(TEXT(AU310,"0.#"),1)=".",TRUE,FALSE)</formula>
    </cfRule>
  </conditionalFormatting>
  <conditionalFormatting sqref="Y350 Y337 Y324">
    <cfRule type="expression" dxfId="803" priority="913">
      <formula>IF(RIGHT(TEXT(Y324,"0.#"),1)=".",FALSE,TRUE)</formula>
    </cfRule>
    <cfRule type="expression" dxfId="802" priority="914">
      <formula>IF(RIGHT(TEXT(Y324,"0.#"),1)=".",TRUE,FALSE)</formula>
    </cfRule>
  </conditionalFormatting>
  <conditionalFormatting sqref="Y359 Y346 Y333">
    <cfRule type="expression" dxfId="801" priority="911">
      <formula>IF(RIGHT(TEXT(Y333,"0.#"),1)=".",FALSE,TRUE)</formula>
    </cfRule>
    <cfRule type="expression" dxfId="800" priority="912">
      <formula>IF(RIGHT(TEXT(Y333,"0.#"),1)=".",TRUE,FALSE)</formula>
    </cfRule>
  </conditionalFormatting>
  <conditionalFormatting sqref="AU350 AU337 AU324">
    <cfRule type="expression" dxfId="799" priority="907">
      <formula>IF(RIGHT(TEXT(AU324,"0.#"),1)=".",FALSE,TRUE)</formula>
    </cfRule>
    <cfRule type="expression" dxfId="798" priority="908">
      <formula>IF(RIGHT(TEXT(AU324,"0.#"),1)=".",TRUE,FALSE)</formula>
    </cfRule>
  </conditionalFormatting>
  <conditionalFormatting sqref="AU359 AU346 AU333">
    <cfRule type="expression" dxfId="797" priority="905">
      <formula>IF(RIGHT(TEXT(AU333,"0.#"),1)=".",FALSE,TRUE)</formula>
    </cfRule>
    <cfRule type="expression" dxfId="796" priority="906">
      <formula>IF(RIGHT(TEXT(AU333,"0.#"),1)=".",TRUE,FALSE)</formula>
    </cfRule>
  </conditionalFormatting>
  <conditionalFormatting sqref="AU351:AU358 AU349 AU338:AU345 AU336 AU325:AU332 AU323">
    <cfRule type="expression" dxfId="795" priority="903">
      <formula>IF(RIGHT(TEXT(AU323,"0.#"),1)=".",FALSE,TRUE)</formula>
    </cfRule>
    <cfRule type="expression" dxfId="794" priority="904">
      <formula>IF(RIGHT(TEXT(AU323,"0.#"),1)=".",TRUE,FALSE)</formula>
    </cfRule>
  </conditionalFormatting>
  <conditionalFormatting sqref="AI32">
    <cfRule type="expression" dxfId="793" priority="901">
      <formula>IF(RIGHT(TEXT(AI32,"0.#"),1)=".",FALSE,TRUE)</formula>
    </cfRule>
    <cfRule type="expression" dxfId="792" priority="902">
      <formula>IF(RIGHT(TEXT(AI32,"0.#"),1)=".",TRUE,FALSE)</formula>
    </cfRule>
  </conditionalFormatting>
  <conditionalFormatting sqref="AM32">
    <cfRule type="expression" dxfId="791" priority="899">
      <formula>IF(RIGHT(TEXT(AM32,"0.#"),1)=".",FALSE,TRUE)</formula>
    </cfRule>
    <cfRule type="expression" dxfId="790" priority="900">
      <formula>IF(RIGHT(TEXT(AM32,"0.#"),1)=".",TRUE,FALSE)</formula>
    </cfRule>
  </conditionalFormatting>
  <conditionalFormatting sqref="AE33">
    <cfRule type="expression" dxfId="789" priority="897">
      <formula>IF(RIGHT(TEXT(AE33,"0.#"),1)=".",FALSE,TRUE)</formula>
    </cfRule>
    <cfRule type="expression" dxfId="788" priority="898">
      <formula>IF(RIGHT(TEXT(AE33,"0.#"),1)=".",TRUE,FALSE)</formula>
    </cfRule>
  </conditionalFormatting>
  <conditionalFormatting sqref="AI33">
    <cfRule type="expression" dxfId="787" priority="895">
      <formula>IF(RIGHT(TEXT(AI33,"0.#"),1)=".",FALSE,TRUE)</formula>
    </cfRule>
    <cfRule type="expression" dxfId="786" priority="896">
      <formula>IF(RIGHT(TEXT(AI33,"0.#"),1)=".",TRUE,FALSE)</formula>
    </cfRule>
  </conditionalFormatting>
  <conditionalFormatting sqref="AM33">
    <cfRule type="expression" dxfId="785" priority="893">
      <formula>IF(RIGHT(TEXT(AM33,"0.#"),1)=".",FALSE,TRUE)</formula>
    </cfRule>
    <cfRule type="expression" dxfId="784" priority="894">
      <formula>IF(RIGHT(TEXT(AM33,"0.#"),1)=".",TRUE,FALSE)</formula>
    </cfRule>
  </conditionalFormatting>
  <conditionalFormatting sqref="AQ33">
    <cfRule type="expression" dxfId="783" priority="891">
      <formula>IF(RIGHT(TEXT(AQ33,"0.#"),1)=".",FALSE,TRUE)</formula>
    </cfRule>
    <cfRule type="expression" dxfId="782" priority="892">
      <formula>IF(RIGHT(TEXT(AQ33,"0.#"),1)=".",TRUE,FALSE)</formula>
    </cfRule>
  </conditionalFormatting>
  <conditionalFormatting sqref="AE210">
    <cfRule type="expression" dxfId="781" priority="889">
      <formula>IF(RIGHT(TEXT(AE210,"0.#"),1)=".",FALSE,TRUE)</formula>
    </cfRule>
    <cfRule type="expression" dxfId="780" priority="890">
      <formula>IF(RIGHT(TEXT(AE210,"0.#"),1)=".",TRUE,FALSE)</formula>
    </cfRule>
  </conditionalFormatting>
  <conditionalFormatting sqref="AE211">
    <cfRule type="expression" dxfId="779" priority="887">
      <formula>IF(RIGHT(TEXT(AE211,"0.#"),1)=".",FALSE,TRUE)</formula>
    </cfRule>
    <cfRule type="expression" dxfId="778" priority="888">
      <formula>IF(RIGHT(TEXT(AE211,"0.#"),1)=".",TRUE,FALSE)</formula>
    </cfRule>
  </conditionalFormatting>
  <conditionalFormatting sqref="AE212">
    <cfRule type="expression" dxfId="777" priority="885">
      <formula>IF(RIGHT(TEXT(AE212,"0.#"),1)=".",FALSE,TRUE)</formula>
    </cfRule>
    <cfRule type="expression" dxfId="776" priority="886">
      <formula>IF(RIGHT(TEXT(AE212,"0.#"),1)=".",TRUE,FALSE)</formula>
    </cfRule>
  </conditionalFormatting>
  <conditionalFormatting sqref="AI212">
    <cfRule type="expression" dxfId="775" priority="883">
      <formula>IF(RIGHT(TEXT(AI212,"0.#"),1)=".",FALSE,TRUE)</formula>
    </cfRule>
    <cfRule type="expression" dxfId="774" priority="884">
      <formula>IF(RIGHT(TEXT(AI212,"0.#"),1)=".",TRUE,FALSE)</formula>
    </cfRule>
  </conditionalFormatting>
  <conditionalFormatting sqref="AI211">
    <cfRule type="expression" dxfId="773" priority="881">
      <formula>IF(RIGHT(TEXT(AI211,"0.#"),1)=".",FALSE,TRUE)</formula>
    </cfRule>
    <cfRule type="expression" dxfId="772" priority="882">
      <formula>IF(RIGHT(TEXT(AI211,"0.#"),1)=".",TRUE,FALSE)</formula>
    </cfRule>
  </conditionalFormatting>
  <conditionalFormatting sqref="AI210">
    <cfRule type="expression" dxfId="771" priority="879">
      <formula>IF(RIGHT(TEXT(AI210,"0.#"),1)=".",FALSE,TRUE)</formula>
    </cfRule>
    <cfRule type="expression" dxfId="770" priority="880">
      <formula>IF(RIGHT(TEXT(AI210,"0.#"),1)=".",TRUE,FALSE)</formula>
    </cfRule>
  </conditionalFormatting>
  <conditionalFormatting sqref="AM210">
    <cfRule type="expression" dxfId="769" priority="877">
      <formula>IF(RIGHT(TEXT(AM210,"0.#"),1)=".",FALSE,TRUE)</formula>
    </cfRule>
    <cfRule type="expression" dxfId="768" priority="878">
      <formula>IF(RIGHT(TEXT(AM210,"0.#"),1)=".",TRUE,FALSE)</formula>
    </cfRule>
  </conditionalFormatting>
  <conditionalFormatting sqref="AM211">
    <cfRule type="expression" dxfId="767" priority="875">
      <formula>IF(RIGHT(TEXT(AM211,"0.#"),1)=".",FALSE,TRUE)</formula>
    </cfRule>
    <cfRule type="expression" dxfId="766" priority="876">
      <formula>IF(RIGHT(TEXT(AM211,"0.#"),1)=".",TRUE,FALSE)</formula>
    </cfRule>
  </conditionalFormatting>
  <conditionalFormatting sqref="AM212">
    <cfRule type="expression" dxfId="765" priority="873">
      <formula>IF(RIGHT(TEXT(AM212,"0.#"),1)=".",FALSE,TRUE)</formula>
    </cfRule>
    <cfRule type="expression" dxfId="764" priority="874">
      <formula>IF(RIGHT(TEXT(AM212,"0.#"),1)=".",TRUE,FALSE)</formula>
    </cfRule>
  </conditionalFormatting>
  <conditionalFormatting sqref="AL368:AO369 AL371:AO371 AL374:AO395">
    <cfRule type="expression" dxfId="763" priority="869">
      <formula>IF(AND(AL368&gt;=0, RIGHT(TEXT(AL368,"0.#"),1)&lt;&gt;"."),TRUE,FALSE)</formula>
    </cfRule>
    <cfRule type="expression" dxfId="762" priority="870">
      <formula>IF(AND(AL368&gt;=0, RIGHT(TEXT(AL368,"0.#"),1)="."),TRUE,FALSE)</formula>
    </cfRule>
    <cfRule type="expression" dxfId="761" priority="871">
      <formula>IF(AND(AL368&lt;0, RIGHT(TEXT(AL368,"0.#"),1)&lt;&gt;"."),TRUE,FALSE)</formula>
    </cfRule>
    <cfRule type="expression" dxfId="760" priority="872">
      <formula>IF(AND(AL368&lt;0, RIGHT(TEXT(AL368,"0.#"),1)="."),TRUE,FALSE)</formula>
    </cfRule>
  </conditionalFormatting>
  <conditionalFormatting sqref="AQ210:AQ212">
    <cfRule type="expression" dxfId="759" priority="867">
      <formula>IF(RIGHT(TEXT(AQ210,"0.#"),1)=".",FALSE,TRUE)</formula>
    </cfRule>
    <cfRule type="expression" dxfId="758" priority="868">
      <formula>IF(RIGHT(TEXT(AQ210,"0.#"),1)=".",TRUE,FALSE)</formula>
    </cfRule>
  </conditionalFormatting>
  <conditionalFormatting sqref="AU210:AU212">
    <cfRule type="expression" dxfId="757" priority="865">
      <formula>IF(RIGHT(TEXT(AU210,"0.#"),1)=".",FALSE,TRUE)</formula>
    </cfRule>
    <cfRule type="expression" dxfId="756" priority="866">
      <formula>IF(RIGHT(TEXT(AU210,"0.#"),1)=".",TRUE,FALSE)</formula>
    </cfRule>
  </conditionalFormatting>
  <conditionalFormatting sqref="Y368:Y369 Y376:Y395">
    <cfRule type="expression" dxfId="755" priority="863">
      <formula>IF(RIGHT(TEXT(Y368,"0.#"),1)=".",FALSE,TRUE)</formula>
    </cfRule>
    <cfRule type="expression" dxfId="754" priority="864">
      <formula>IF(RIGHT(TEXT(Y368,"0.#"),1)=".",TRUE,FALSE)</formula>
    </cfRule>
  </conditionalFormatting>
  <conditionalFormatting sqref="AL631:AO660">
    <cfRule type="expression" dxfId="753" priority="859">
      <formula>IF(AND(AL631&gt;=0, RIGHT(TEXT(AL631,"0.#"),1)&lt;&gt;"."),TRUE,FALSE)</formula>
    </cfRule>
    <cfRule type="expression" dxfId="752" priority="860">
      <formula>IF(AND(AL631&gt;=0, RIGHT(TEXT(AL631,"0.#"),1)="."),TRUE,FALSE)</formula>
    </cfRule>
    <cfRule type="expression" dxfId="751" priority="861">
      <formula>IF(AND(AL631&lt;0, RIGHT(TEXT(AL631,"0.#"),1)&lt;&gt;"."),TRUE,FALSE)</formula>
    </cfRule>
    <cfRule type="expression" dxfId="750" priority="862">
      <formula>IF(AND(AL631&lt;0, RIGHT(TEXT(AL631,"0.#"),1)="."),TRUE,FALSE)</formula>
    </cfRule>
  </conditionalFormatting>
  <conditionalFormatting sqref="Y631:Y660">
    <cfRule type="expression" dxfId="749" priority="857">
      <formula>IF(RIGHT(TEXT(Y631,"0.#"),1)=".",FALSE,TRUE)</formula>
    </cfRule>
    <cfRule type="expression" dxfId="748" priority="858">
      <formula>IF(RIGHT(TEXT(Y631,"0.#"),1)=".",TRUE,FALSE)</formula>
    </cfRule>
  </conditionalFormatting>
  <conditionalFormatting sqref="AL366:AO367">
    <cfRule type="expression" dxfId="747" priority="853">
      <formula>IF(AND(AL366&gt;=0, RIGHT(TEXT(AL366,"0.#"),1)&lt;&gt;"."),TRUE,FALSE)</formula>
    </cfRule>
    <cfRule type="expression" dxfId="746" priority="854">
      <formula>IF(AND(AL366&gt;=0, RIGHT(TEXT(AL366,"0.#"),1)="."),TRUE,FALSE)</formula>
    </cfRule>
    <cfRule type="expression" dxfId="745" priority="855">
      <formula>IF(AND(AL366&lt;0, RIGHT(TEXT(AL366,"0.#"),1)&lt;&gt;"."),TRUE,FALSE)</formula>
    </cfRule>
    <cfRule type="expression" dxfId="744" priority="856">
      <formula>IF(AND(AL366&lt;0, RIGHT(TEXT(AL366,"0.#"),1)="."),TRUE,FALSE)</formula>
    </cfRule>
  </conditionalFormatting>
  <conditionalFormatting sqref="Y366:Y367">
    <cfRule type="expression" dxfId="743" priority="851">
      <formula>IF(RIGHT(TEXT(Y366,"0.#"),1)=".",FALSE,TRUE)</formula>
    </cfRule>
    <cfRule type="expression" dxfId="742" priority="852">
      <formula>IF(RIGHT(TEXT(Y366,"0.#"),1)=".",TRUE,FALSE)</formula>
    </cfRule>
  </conditionalFormatting>
  <conditionalFormatting sqref="Y401:Y428">
    <cfRule type="expression" dxfId="741" priority="789">
      <formula>IF(RIGHT(TEXT(Y401,"0.#"),1)=".",FALSE,TRUE)</formula>
    </cfRule>
    <cfRule type="expression" dxfId="740" priority="790">
      <formula>IF(RIGHT(TEXT(Y401,"0.#"),1)=".",TRUE,FALSE)</formula>
    </cfRule>
  </conditionalFormatting>
  <conditionalFormatting sqref="Y399:Y400">
    <cfRule type="expression" dxfId="739" priority="783">
      <formula>IF(RIGHT(TEXT(Y399,"0.#"),1)=".",FALSE,TRUE)</formula>
    </cfRule>
    <cfRule type="expression" dxfId="738" priority="784">
      <formula>IF(RIGHT(TEXT(Y399,"0.#"),1)=".",TRUE,FALSE)</formula>
    </cfRule>
  </conditionalFormatting>
  <conditionalFormatting sqref="Y434:Y461">
    <cfRule type="expression" dxfId="737" priority="777">
      <formula>IF(RIGHT(TEXT(Y434,"0.#"),1)=".",FALSE,TRUE)</formula>
    </cfRule>
    <cfRule type="expression" dxfId="736" priority="778">
      <formula>IF(RIGHT(TEXT(Y434,"0.#"),1)=".",TRUE,FALSE)</formula>
    </cfRule>
  </conditionalFormatting>
  <conditionalFormatting sqref="Y432:Y433">
    <cfRule type="expression" dxfId="735" priority="771">
      <formula>IF(RIGHT(TEXT(Y432,"0.#"),1)=".",FALSE,TRUE)</formula>
    </cfRule>
    <cfRule type="expression" dxfId="734" priority="772">
      <formula>IF(RIGHT(TEXT(Y432,"0.#"),1)=".",TRUE,FALSE)</formula>
    </cfRule>
  </conditionalFormatting>
  <conditionalFormatting sqref="Y467:Y494">
    <cfRule type="expression" dxfId="733" priority="765">
      <formula>IF(RIGHT(TEXT(Y467,"0.#"),1)=".",FALSE,TRUE)</formula>
    </cfRule>
    <cfRule type="expression" dxfId="732" priority="766">
      <formula>IF(RIGHT(TEXT(Y467,"0.#"),1)=".",TRUE,FALSE)</formula>
    </cfRule>
  </conditionalFormatting>
  <conditionalFormatting sqref="Y465:Y466">
    <cfRule type="expression" dxfId="731" priority="759">
      <formula>IF(RIGHT(TEXT(Y465,"0.#"),1)=".",FALSE,TRUE)</formula>
    </cfRule>
    <cfRule type="expression" dxfId="730" priority="760">
      <formula>IF(RIGHT(TEXT(Y465,"0.#"),1)=".",TRUE,FALSE)</formula>
    </cfRule>
  </conditionalFormatting>
  <conditionalFormatting sqref="Y500:Y527">
    <cfRule type="expression" dxfId="729" priority="753">
      <formula>IF(RIGHT(TEXT(Y500,"0.#"),1)=".",FALSE,TRUE)</formula>
    </cfRule>
    <cfRule type="expression" dxfId="728" priority="754">
      <formula>IF(RIGHT(TEXT(Y500,"0.#"),1)=".",TRUE,FALSE)</formula>
    </cfRule>
  </conditionalFormatting>
  <conditionalFormatting sqref="Y498:Y499">
    <cfRule type="expression" dxfId="727" priority="747">
      <formula>IF(RIGHT(TEXT(Y498,"0.#"),1)=".",FALSE,TRUE)</formula>
    </cfRule>
    <cfRule type="expression" dxfId="726" priority="748">
      <formula>IF(RIGHT(TEXT(Y498,"0.#"),1)=".",TRUE,FALSE)</formula>
    </cfRule>
  </conditionalFormatting>
  <conditionalFormatting sqref="Y533:Y560">
    <cfRule type="expression" dxfId="725" priority="741">
      <formula>IF(RIGHT(TEXT(Y533,"0.#"),1)=".",FALSE,TRUE)</formula>
    </cfRule>
    <cfRule type="expression" dxfId="724" priority="742">
      <formula>IF(RIGHT(TEXT(Y533,"0.#"),1)=".",TRUE,FALSE)</formula>
    </cfRule>
  </conditionalFormatting>
  <conditionalFormatting sqref="W23">
    <cfRule type="expression" dxfId="723" priority="849">
      <formula>IF(RIGHT(TEXT(W23,"0.#"),1)=".",FALSE,TRUE)</formula>
    </cfRule>
    <cfRule type="expression" dxfId="722" priority="850">
      <formula>IF(RIGHT(TEXT(W23,"0.#"),1)=".",TRUE,FALSE)</formula>
    </cfRule>
  </conditionalFormatting>
  <conditionalFormatting sqref="W24:W27">
    <cfRule type="expression" dxfId="721" priority="847">
      <formula>IF(RIGHT(TEXT(W24,"0.#"),1)=".",FALSE,TRUE)</formula>
    </cfRule>
    <cfRule type="expression" dxfId="720" priority="848">
      <formula>IF(RIGHT(TEXT(W24,"0.#"),1)=".",TRUE,FALSE)</formula>
    </cfRule>
  </conditionalFormatting>
  <conditionalFormatting sqref="W28">
    <cfRule type="expression" dxfId="719" priority="845">
      <formula>IF(RIGHT(TEXT(W28,"0.#"),1)=".",FALSE,TRUE)</formula>
    </cfRule>
    <cfRule type="expression" dxfId="718" priority="846">
      <formula>IF(RIGHT(TEXT(W28,"0.#"),1)=".",TRUE,FALSE)</formula>
    </cfRule>
  </conditionalFormatting>
  <conditionalFormatting sqref="P23">
    <cfRule type="expression" dxfId="717" priority="843">
      <formula>IF(RIGHT(TEXT(P23,"0.#"),1)=".",FALSE,TRUE)</formula>
    </cfRule>
    <cfRule type="expression" dxfId="716" priority="844">
      <formula>IF(RIGHT(TEXT(P23,"0.#"),1)=".",TRUE,FALSE)</formula>
    </cfRule>
  </conditionalFormatting>
  <conditionalFormatting sqref="P24:P27">
    <cfRule type="expression" dxfId="715" priority="841">
      <formula>IF(RIGHT(TEXT(P24,"0.#"),1)=".",FALSE,TRUE)</formula>
    </cfRule>
    <cfRule type="expression" dxfId="714" priority="842">
      <formula>IF(RIGHT(TEXT(P24,"0.#"),1)=".",TRUE,FALSE)</formula>
    </cfRule>
  </conditionalFormatting>
  <conditionalFormatting sqref="P28">
    <cfRule type="expression" dxfId="713" priority="839">
      <formula>IF(RIGHT(TEXT(P28,"0.#"),1)=".",FALSE,TRUE)</formula>
    </cfRule>
    <cfRule type="expression" dxfId="712" priority="840">
      <formula>IF(RIGHT(TEXT(P28,"0.#"),1)=".",TRUE,FALSE)</formula>
    </cfRule>
  </conditionalFormatting>
  <conditionalFormatting sqref="AE202">
    <cfRule type="expression" dxfId="711" priority="837">
      <formula>IF(RIGHT(TEXT(AE202,"0.#"),1)=".",FALSE,TRUE)</formula>
    </cfRule>
    <cfRule type="expression" dxfId="710" priority="838">
      <formula>IF(RIGHT(TEXT(AE202,"0.#"),1)=".",TRUE,FALSE)</formula>
    </cfRule>
  </conditionalFormatting>
  <conditionalFormatting sqref="AE203">
    <cfRule type="expression" dxfId="709" priority="835">
      <formula>IF(RIGHT(TEXT(AE203,"0.#"),1)=".",FALSE,TRUE)</formula>
    </cfRule>
    <cfRule type="expression" dxfId="708" priority="836">
      <formula>IF(RIGHT(TEXT(AE203,"0.#"),1)=".",TRUE,FALSE)</formula>
    </cfRule>
  </conditionalFormatting>
  <conditionalFormatting sqref="AE204">
    <cfRule type="expression" dxfId="707" priority="833">
      <formula>IF(RIGHT(TEXT(AE204,"0.#"),1)=".",FALSE,TRUE)</formula>
    </cfRule>
    <cfRule type="expression" dxfId="706" priority="834">
      <formula>IF(RIGHT(TEXT(AE204,"0.#"),1)=".",TRUE,FALSE)</formula>
    </cfRule>
  </conditionalFormatting>
  <conditionalFormatting sqref="AI204">
    <cfRule type="expression" dxfId="705" priority="831">
      <formula>IF(RIGHT(TEXT(AI204,"0.#"),1)=".",FALSE,TRUE)</formula>
    </cfRule>
    <cfRule type="expression" dxfId="704" priority="832">
      <formula>IF(RIGHT(TEXT(AI204,"0.#"),1)=".",TRUE,FALSE)</formula>
    </cfRule>
  </conditionalFormatting>
  <conditionalFormatting sqref="AI203">
    <cfRule type="expression" dxfId="703" priority="829">
      <formula>IF(RIGHT(TEXT(AI203,"0.#"),1)=".",FALSE,TRUE)</formula>
    </cfRule>
    <cfRule type="expression" dxfId="702" priority="830">
      <formula>IF(RIGHT(TEXT(AI203,"0.#"),1)=".",TRUE,FALSE)</formula>
    </cfRule>
  </conditionalFormatting>
  <conditionalFormatting sqref="AI202">
    <cfRule type="expression" dxfId="701" priority="827">
      <formula>IF(RIGHT(TEXT(AI202,"0.#"),1)=".",FALSE,TRUE)</formula>
    </cfRule>
    <cfRule type="expression" dxfId="700" priority="828">
      <formula>IF(RIGHT(TEXT(AI202,"0.#"),1)=".",TRUE,FALSE)</formula>
    </cfRule>
  </conditionalFormatting>
  <conditionalFormatting sqref="AM202">
    <cfRule type="expression" dxfId="699" priority="825">
      <formula>IF(RIGHT(TEXT(AM202,"0.#"),1)=".",FALSE,TRUE)</formula>
    </cfRule>
    <cfRule type="expression" dxfId="698" priority="826">
      <formula>IF(RIGHT(TEXT(AM202,"0.#"),1)=".",TRUE,FALSE)</formula>
    </cfRule>
  </conditionalFormatting>
  <conditionalFormatting sqref="AM203">
    <cfRule type="expression" dxfId="697" priority="823">
      <formula>IF(RIGHT(TEXT(AM203,"0.#"),1)=".",FALSE,TRUE)</formula>
    </cfRule>
    <cfRule type="expression" dxfId="696" priority="824">
      <formula>IF(RIGHT(TEXT(AM203,"0.#"),1)=".",TRUE,FALSE)</formula>
    </cfRule>
  </conditionalFormatting>
  <conditionalFormatting sqref="AM204">
    <cfRule type="expression" dxfId="695" priority="821">
      <formula>IF(RIGHT(TEXT(AM204,"0.#"),1)=".",FALSE,TRUE)</formula>
    </cfRule>
    <cfRule type="expression" dxfId="694" priority="822">
      <formula>IF(RIGHT(TEXT(AM204,"0.#"),1)=".",TRUE,FALSE)</formula>
    </cfRule>
  </conditionalFormatting>
  <conditionalFormatting sqref="AQ202:AQ204">
    <cfRule type="expression" dxfId="693" priority="819">
      <formula>IF(RIGHT(TEXT(AQ202,"0.#"),1)=".",FALSE,TRUE)</formula>
    </cfRule>
    <cfRule type="expression" dxfId="692" priority="820">
      <formula>IF(RIGHT(TEXT(AQ202,"0.#"),1)=".",TRUE,FALSE)</formula>
    </cfRule>
  </conditionalFormatting>
  <conditionalFormatting sqref="AU202:AU204">
    <cfRule type="expression" dxfId="691" priority="817">
      <formula>IF(RIGHT(TEXT(AU202,"0.#"),1)=".",FALSE,TRUE)</formula>
    </cfRule>
    <cfRule type="expression" dxfId="690" priority="818">
      <formula>IF(RIGHT(TEXT(AU202,"0.#"),1)=".",TRUE,FALSE)</formula>
    </cfRule>
  </conditionalFormatting>
  <conditionalFormatting sqref="AE205">
    <cfRule type="expression" dxfId="689" priority="815">
      <formula>IF(RIGHT(TEXT(AE205,"0.#"),1)=".",FALSE,TRUE)</formula>
    </cfRule>
    <cfRule type="expression" dxfId="688" priority="816">
      <formula>IF(RIGHT(TEXT(AE205,"0.#"),1)=".",TRUE,FALSE)</formula>
    </cfRule>
  </conditionalFormatting>
  <conditionalFormatting sqref="AE206">
    <cfRule type="expression" dxfId="687" priority="813">
      <formula>IF(RIGHT(TEXT(AE206,"0.#"),1)=".",FALSE,TRUE)</formula>
    </cfRule>
    <cfRule type="expression" dxfId="686" priority="814">
      <formula>IF(RIGHT(TEXT(AE206,"0.#"),1)=".",TRUE,FALSE)</formula>
    </cfRule>
  </conditionalFormatting>
  <conditionalFormatting sqref="AE207">
    <cfRule type="expression" dxfId="685" priority="811">
      <formula>IF(RIGHT(TEXT(AE207,"0.#"),1)=".",FALSE,TRUE)</formula>
    </cfRule>
    <cfRule type="expression" dxfId="684" priority="812">
      <formula>IF(RIGHT(TEXT(AE207,"0.#"),1)=".",TRUE,FALSE)</formula>
    </cfRule>
  </conditionalFormatting>
  <conditionalFormatting sqref="AI207">
    <cfRule type="expression" dxfId="683" priority="809">
      <formula>IF(RIGHT(TEXT(AI207,"0.#"),1)=".",FALSE,TRUE)</formula>
    </cfRule>
    <cfRule type="expression" dxfId="682" priority="810">
      <formula>IF(RIGHT(TEXT(AI207,"0.#"),1)=".",TRUE,FALSE)</formula>
    </cfRule>
  </conditionalFormatting>
  <conditionalFormatting sqref="AI206">
    <cfRule type="expression" dxfId="681" priority="807">
      <formula>IF(RIGHT(TEXT(AI206,"0.#"),1)=".",FALSE,TRUE)</formula>
    </cfRule>
    <cfRule type="expression" dxfId="680" priority="808">
      <formula>IF(RIGHT(TEXT(AI206,"0.#"),1)=".",TRUE,FALSE)</formula>
    </cfRule>
  </conditionalFormatting>
  <conditionalFormatting sqref="AI205">
    <cfRule type="expression" dxfId="679" priority="805">
      <formula>IF(RIGHT(TEXT(AI205,"0.#"),1)=".",FALSE,TRUE)</formula>
    </cfRule>
    <cfRule type="expression" dxfId="678" priority="806">
      <formula>IF(RIGHT(TEXT(AI205,"0.#"),1)=".",TRUE,FALSE)</formula>
    </cfRule>
  </conditionalFormatting>
  <conditionalFormatting sqref="AM205">
    <cfRule type="expression" dxfId="677" priority="803">
      <formula>IF(RIGHT(TEXT(AM205,"0.#"),1)=".",FALSE,TRUE)</formula>
    </cfRule>
    <cfRule type="expression" dxfId="676" priority="804">
      <formula>IF(RIGHT(TEXT(AM205,"0.#"),1)=".",TRUE,FALSE)</formula>
    </cfRule>
  </conditionalFormatting>
  <conditionalFormatting sqref="AM206">
    <cfRule type="expression" dxfId="675" priority="801">
      <formula>IF(RIGHT(TEXT(AM206,"0.#"),1)=".",FALSE,TRUE)</formula>
    </cfRule>
    <cfRule type="expression" dxfId="674" priority="802">
      <formula>IF(RIGHT(TEXT(AM206,"0.#"),1)=".",TRUE,FALSE)</formula>
    </cfRule>
  </conditionalFormatting>
  <conditionalFormatting sqref="AM207">
    <cfRule type="expression" dxfId="673" priority="799">
      <formula>IF(RIGHT(TEXT(AM207,"0.#"),1)=".",FALSE,TRUE)</formula>
    </cfRule>
    <cfRule type="expression" dxfId="672" priority="800">
      <formula>IF(RIGHT(TEXT(AM207,"0.#"),1)=".",TRUE,FALSE)</formula>
    </cfRule>
  </conditionalFormatting>
  <conditionalFormatting sqref="AQ205:AQ207">
    <cfRule type="expression" dxfId="671" priority="797">
      <formula>IF(RIGHT(TEXT(AQ205,"0.#"),1)=".",FALSE,TRUE)</formula>
    </cfRule>
    <cfRule type="expression" dxfId="670" priority="798">
      <formula>IF(RIGHT(TEXT(AQ205,"0.#"),1)=".",TRUE,FALSE)</formula>
    </cfRule>
  </conditionalFormatting>
  <conditionalFormatting sqref="AU205:AU207">
    <cfRule type="expression" dxfId="669" priority="795">
      <formula>IF(RIGHT(TEXT(AU205,"0.#"),1)=".",FALSE,TRUE)</formula>
    </cfRule>
    <cfRule type="expression" dxfId="668" priority="796">
      <formula>IF(RIGHT(TEXT(AU205,"0.#"),1)=".",TRUE,FALSE)</formula>
    </cfRule>
  </conditionalFormatting>
  <conditionalFormatting sqref="AL410:AO428">
    <cfRule type="expression" dxfId="667" priority="791">
      <formula>IF(AND(AL410&gt;=0, RIGHT(TEXT(AL410,"0.#"),1)&lt;&gt;"."),TRUE,FALSE)</formula>
    </cfRule>
    <cfRule type="expression" dxfId="666" priority="792">
      <formula>IF(AND(AL410&gt;=0, RIGHT(TEXT(AL410,"0.#"),1)="."),TRUE,FALSE)</formula>
    </cfRule>
    <cfRule type="expression" dxfId="665" priority="793">
      <formula>IF(AND(AL410&lt;0, RIGHT(TEXT(AL410,"0.#"),1)&lt;&gt;"."),TRUE,FALSE)</formula>
    </cfRule>
    <cfRule type="expression" dxfId="664" priority="794">
      <formula>IF(AND(AL410&lt;0, RIGHT(TEXT(AL410,"0.#"),1)="."),TRUE,FALSE)</formula>
    </cfRule>
  </conditionalFormatting>
  <conditionalFormatting sqref="AL399:AO409">
    <cfRule type="expression" dxfId="663" priority="785">
      <formula>IF(AND(AL399&gt;=0, RIGHT(TEXT(AL399,"0.#"),1)&lt;&gt;"."),TRUE,FALSE)</formula>
    </cfRule>
    <cfRule type="expression" dxfId="662" priority="786">
      <formula>IF(AND(AL399&gt;=0, RIGHT(TEXT(AL399,"0.#"),1)="."),TRUE,FALSE)</formula>
    </cfRule>
    <cfRule type="expression" dxfId="661" priority="787">
      <formula>IF(AND(AL399&lt;0, RIGHT(TEXT(AL399,"0.#"),1)&lt;&gt;"."),TRUE,FALSE)</formula>
    </cfRule>
    <cfRule type="expression" dxfId="660" priority="788">
      <formula>IF(AND(AL399&lt;0, RIGHT(TEXT(AL399,"0.#"),1)="."),TRUE,FALSE)</formula>
    </cfRule>
  </conditionalFormatting>
  <conditionalFormatting sqref="AL434:AO461">
    <cfRule type="expression" dxfId="659" priority="779">
      <formula>IF(AND(AL434&gt;=0, RIGHT(TEXT(AL434,"0.#"),1)&lt;&gt;"."),TRUE,FALSE)</formula>
    </cfRule>
    <cfRule type="expression" dxfId="658" priority="780">
      <formula>IF(AND(AL434&gt;=0, RIGHT(TEXT(AL434,"0.#"),1)="."),TRUE,FALSE)</formula>
    </cfRule>
    <cfRule type="expression" dxfId="657" priority="781">
      <formula>IF(AND(AL434&lt;0, RIGHT(TEXT(AL434,"0.#"),1)&lt;&gt;"."),TRUE,FALSE)</formula>
    </cfRule>
    <cfRule type="expression" dxfId="656" priority="782">
      <formula>IF(AND(AL434&lt;0, RIGHT(TEXT(AL434,"0.#"),1)="."),TRUE,FALSE)</formula>
    </cfRule>
  </conditionalFormatting>
  <conditionalFormatting sqref="AL432:AO433">
    <cfRule type="expression" dxfId="655" priority="773">
      <formula>IF(AND(AL432&gt;=0, RIGHT(TEXT(AL432,"0.#"),1)&lt;&gt;"."),TRUE,FALSE)</formula>
    </cfRule>
    <cfRule type="expression" dxfId="654" priority="774">
      <formula>IF(AND(AL432&gt;=0, RIGHT(TEXT(AL432,"0.#"),1)="."),TRUE,FALSE)</formula>
    </cfRule>
    <cfRule type="expression" dxfId="653" priority="775">
      <formula>IF(AND(AL432&lt;0, RIGHT(TEXT(AL432,"0.#"),1)&lt;&gt;"."),TRUE,FALSE)</formula>
    </cfRule>
    <cfRule type="expression" dxfId="652" priority="776">
      <formula>IF(AND(AL432&lt;0, RIGHT(TEXT(AL432,"0.#"),1)="."),TRUE,FALSE)</formula>
    </cfRule>
  </conditionalFormatting>
  <conditionalFormatting sqref="AL467:AO494">
    <cfRule type="expression" dxfId="651" priority="767">
      <formula>IF(AND(AL467&gt;=0, RIGHT(TEXT(AL467,"0.#"),1)&lt;&gt;"."),TRUE,FALSE)</formula>
    </cfRule>
    <cfRule type="expression" dxfId="650" priority="768">
      <formula>IF(AND(AL467&gt;=0, RIGHT(TEXT(AL467,"0.#"),1)="."),TRUE,FALSE)</formula>
    </cfRule>
    <cfRule type="expression" dxfId="649" priority="769">
      <formula>IF(AND(AL467&lt;0, RIGHT(TEXT(AL467,"0.#"),1)&lt;&gt;"."),TRUE,FALSE)</formula>
    </cfRule>
    <cfRule type="expression" dxfId="648" priority="770">
      <formula>IF(AND(AL467&lt;0, RIGHT(TEXT(AL467,"0.#"),1)="."),TRUE,FALSE)</formula>
    </cfRule>
  </conditionalFormatting>
  <conditionalFormatting sqref="AL465:AO466">
    <cfRule type="expression" dxfId="647" priority="761">
      <formula>IF(AND(AL465&gt;=0, RIGHT(TEXT(AL465,"0.#"),1)&lt;&gt;"."),TRUE,FALSE)</formula>
    </cfRule>
    <cfRule type="expression" dxfId="646" priority="762">
      <formula>IF(AND(AL465&gt;=0, RIGHT(TEXT(AL465,"0.#"),1)="."),TRUE,FALSE)</formula>
    </cfRule>
    <cfRule type="expression" dxfId="645" priority="763">
      <formula>IF(AND(AL465&lt;0, RIGHT(TEXT(AL465,"0.#"),1)&lt;&gt;"."),TRUE,FALSE)</formula>
    </cfRule>
    <cfRule type="expression" dxfId="644" priority="764">
      <formula>IF(AND(AL465&lt;0, RIGHT(TEXT(AL465,"0.#"),1)="."),TRUE,FALSE)</formula>
    </cfRule>
  </conditionalFormatting>
  <conditionalFormatting sqref="AL501:AO527">
    <cfRule type="expression" dxfId="643" priority="755">
      <formula>IF(AND(AL501&gt;=0, RIGHT(TEXT(AL501,"0.#"),1)&lt;&gt;"."),TRUE,FALSE)</formula>
    </cfRule>
    <cfRule type="expression" dxfId="642" priority="756">
      <formula>IF(AND(AL501&gt;=0, RIGHT(TEXT(AL501,"0.#"),1)="."),TRUE,FALSE)</formula>
    </cfRule>
    <cfRule type="expression" dxfId="641" priority="757">
      <formula>IF(AND(AL501&lt;0, RIGHT(TEXT(AL501,"0.#"),1)&lt;&gt;"."),TRUE,FALSE)</formula>
    </cfRule>
    <cfRule type="expression" dxfId="640" priority="758">
      <formula>IF(AND(AL501&lt;0, RIGHT(TEXT(AL501,"0.#"),1)="."),TRUE,FALSE)</formula>
    </cfRule>
  </conditionalFormatting>
  <conditionalFormatting sqref="AL498:AO500">
    <cfRule type="expression" dxfId="639" priority="749">
      <formula>IF(AND(AL498&gt;=0, RIGHT(TEXT(AL498,"0.#"),1)&lt;&gt;"."),TRUE,FALSE)</formula>
    </cfRule>
    <cfRule type="expression" dxfId="638" priority="750">
      <formula>IF(AND(AL498&gt;=0, RIGHT(TEXT(AL498,"0.#"),1)="."),TRUE,FALSE)</formula>
    </cfRule>
    <cfRule type="expression" dxfId="637" priority="751">
      <formula>IF(AND(AL498&lt;0, RIGHT(TEXT(AL498,"0.#"),1)&lt;&gt;"."),TRUE,FALSE)</formula>
    </cfRule>
    <cfRule type="expression" dxfId="636" priority="752">
      <formula>IF(AND(AL498&lt;0, RIGHT(TEXT(AL498,"0.#"),1)="."),TRUE,FALSE)</formula>
    </cfRule>
  </conditionalFormatting>
  <conditionalFormatting sqref="AL533:AO560">
    <cfRule type="expression" dxfId="635" priority="743">
      <formula>IF(AND(AL533&gt;=0, RIGHT(TEXT(AL533,"0.#"),1)&lt;&gt;"."),TRUE,FALSE)</formula>
    </cfRule>
    <cfRule type="expression" dxfId="634" priority="744">
      <formula>IF(AND(AL533&gt;=0, RIGHT(TEXT(AL533,"0.#"),1)="."),TRUE,FALSE)</formula>
    </cfRule>
    <cfRule type="expression" dxfId="633" priority="745">
      <formula>IF(AND(AL533&lt;0, RIGHT(TEXT(AL533,"0.#"),1)&lt;&gt;"."),TRUE,FALSE)</formula>
    </cfRule>
    <cfRule type="expression" dxfId="632" priority="746">
      <formula>IF(AND(AL533&lt;0, RIGHT(TEXT(AL533,"0.#"),1)="."),TRUE,FALSE)</formula>
    </cfRule>
  </conditionalFormatting>
  <conditionalFormatting sqref="AL531:AO532">
    <cfRule type="expression" dxfId="631" priority="737">
      <formula>IF(AND(AL531&gt;=0, RIGHT(TEXT(AL531,"0.#"),1)&lt;&gt;"."),TRUE,FALSE)</formula>
    </cfRule>
    <cfRule type="expression" dxfId="630" priority="738">
      <formula>IF(AND(AL531&gt;=0, RIGHT(TEXT(AL531,"0.#"),1)="."),TRUE,FALSE)</formula>
    </cfRule>
    <cfRule type="expression" dxfId="629" priority="739">
      <formula>IF(AND(AL531&lt;0, RIGHT(TEXT(AL531,"0.#"),1)&lt;&gt;"."),TRUE,FALSE)</formula>
    </cfRule>
    <cfRule type="expression" dxfId="628" priority="740">
      <formula>IF(AND(AL531&lt;0, RIGHT(TEXT(AL531,"0.#"),1)="."),TRUE,FALSE)</formula>
    </cfRule>
  </conditionalFormatting>
  <conditionalFormatting sqref="Y531:Y532">
    <cfRule type="expression" dxfId="627" priority="735">
      <formula>IF(RIGHT(TEXT(Y531,"0.#"),1)=".",FALSE,TRUE)</formula>
    </cfRule>
    <cfRule type="expression" dxfId="626" priority="736">
      <formula>IF(RIGHT(TEXT(Y531,"0.#"),1)=".",TRUE,FALSE)</formula>
    </cfRule>
  </conditionalFormatting>
  <conditionalFormatting sqref="AL566:AO593">
    <cfRule type="expression" dxfId="625" priority="731">
      <formula>IF(AND(AL566&gt;=0, RIGHT(TEXT(AL566,"0.#"),1)&lt;&gt;"."),TRUE,FALSE)</formula>
    </cfRule>
    <cfRule type="expression" dxfId="624" priority="732">
      <formula>IF(AND(AL566&gt;=0, RIGHT(TEXT(AL566,"0.#"),1)="."),TRUE,FALSE)</formula>
    </cfRule>
    <cfRule type="expression" dxfId="623" priority="733">
      <formula>IF(AND(AL566&lt;0, RIGHT(TEXT(AL566,"0.#"),1)&lt;&gt;"."),TRUE,FALSE)</formula>
    </cfRule>
    <cfRule type="expression" dxfId="622" priority="734">
      <formula>IF(AND(AL566&lt;0, RIGHT(TEXT(AL566,"0.#"),1)="."),TRUE,FALSE)</formula>
    </cfRule>
  </conditionalFormatting>
  <conditionalFormatting sqref="Y566:Y593">
    <cfRule type="expression" dxfId="621" priority="729">
      <formula>IF(RIGHT(TEXT(Y566,"0.#"),1)=".",FALSE,TRUE)</formula>
    </cfRule>
    <cfRule type="expression" dxfId="620" priority="730">
      <formula>IF(RIGHT(TEXT(Y566,"0.#"),1)=".",TRUE,FALSE)</formula>
    </cfRule>
  </conditionalFormatting>
  <conditionalFormatting sqref="AL564:AO565">
    <cfRule type="expression" dxfId="619" priority="725">
      <formula>IF(AND(AL564&gt;=0, RIGHT(TEXT(AL564,"0.#"),1)&lt;&gt;"."),TRUE,FALSE)</formula>
    </cfRule>
    <cfRule type="expression" dxfId="618" priority="726">
      <formula>IF(AND(AL564&gt;=0, RIGHT(TEXT(AL564,"0.#"),1)="."),TRUE,FALSE)</formula>
    </cfRule>
    <cfRule type="expression" dxfId="617" priority="727">
      <formula>IF(AND(AL564&lt;0, RIGHT(TEXT(AL564,"0.#"),1)&lt;&gt;"."),TRUE,FALSE)</formula>
    </cfRule>
    <cfRule type="expression" dxfId="616" priority="728">
      <formula>IF(AND(AL564&lt;0, RIGHT(TEXT(AL564,"0.#"),1)="."),TRUE,FALSE)</formula>
    </cfRule>
  </conditionalFormatting>
  <conditionalFormatting sqref="Y564:Y565">
    <cfRule type="expression" dxfId="615" priority="723">
      <formula>IF(RIGHT(TEXT(Y564,"0.#"),1)=".",FALSE,TRUE)</formula>
    </cfRule>
    <cfRule type="expression" dxfId="614" priority="724">
      <formula>IF(RIGHT(TEXT(Y564,"0.#"),1)=".",TRUE,FALSE)</formula>
    </cfRule>
  </conditionalFormatting>
  <conditionalFormatting sqref="AL607:AO626">
    <cfRule type="expression" dxfId="613" priority="719">
      <formula>IF(AND(AL607&gt;=0, RIGHT(TEXT(AL607,"0.#"),1)&lt;&gt;"."),TRUE,FALSE)</formula>
    </cfRule>
    <cfRule type="expression" dxfId="612" priority="720">
      <formula>IF(AND(AL607&gt;=0, RIGHT(TEXT(AL607,"0.#"),1)="."),TRUE,FALSE)</formula>
    </cfRule>
    <cfRule type="expression" dxfId="611" priority="721">
      <formula>IF(AND(AL607&lt;0, RIGHT(TEXT(AL607,"0.#"),1)&lt;&gt;"."),TRUE,FALSE)</formula>
    </cfRule>
    <cfRule type="expression" dxfId="610" priority="722">
      <formula>IF(AND(AL607&lt;0, RIGHT(TEXT(AL607,"0.#"),1)="."),TRUE,FALSE)</formula>
    </cfRule>
  </conditionalFormatting>
  <conditionalFormatting sqref="Y599:Y626">
    <cfRule type="expression" dxfId="609" priority="717">
      <formula>IF(RIGHT(TEXT(Y599,"0.#"),1)=".",FALSE,TRUE)</formula>
    </cfRule>
    <cfRule type="expression" dxfId="608" priority="718">
      <formula>IF(RIGHT(TEXT(Y599,"0.#"),1)=".",TRUE,FALSE)</formula>
    </cfRule>
  </conditionalFormatting>
  <conditionalFormatting sqref="AL597:AO606">
    <cfRule type="expression" dxfId="607" priority="713">
      <formula>IF(AND(AL597&gt;=0, RIGHT(TEXT(AL597,"0.#"),1)&lt;&gt;"."),TRUE,FALSE)</formula>
    </cfRule>
    <cfRule type="expression" dxfId="606" priority="714">
      <formula>IF(AND(AL597&gt;=0, RIGHT(TEXT(AL597,"0.#"),1)="."),TRUE,FALSE)</formula>
    </cfRule>
    <cfRule type="expression" dxfId="605" priority="715">
      <formula>IF(AND(AL597&lt;0, RIGHT(TEXT(AL597,"0.#"),1)&lt;&gt;"."),TRUE,FALSE)</formula>
    </cfRule>
    <cfRule type="expression" dxfId="604" priority="716">
      <formula>IF(AND(AL597&lt;0, RIGHT(TEXT(AL597,"0.#"),1)="."),TRUE,FALSE)</formula>
    </cfRule>
  </conditionalFormatting>
  <conditionalFormatting sqref="Y597:Y598">
    <cfRule type="expression" dxfId="603" priority="711">
      <formula>IF(RIGHT(TEXT(Y597,"0.#"),1)=".",FALSE,TRUE)</formula>
    </cfRule>
    <cfRule type="expression" dxfId="602" priority="712">
      <formula>IF(RIGHT(TEXT(Y597,"0.#"),1)=".",TRUE,FALSE)</formula>
    </cfRule>
  </conditionalFormatting>
  <conditionalFormatting sqref="AU33">
    <cfRule type="expression" dxfId="601" priority="707">
      <formula>IF(RIGHT(TEXT(AU33,"0.#"),1)=".",FALSE,TRUE)</formula>
    </cfRule>
    <cfRule type="expression" dxfId="600" priority="708">
      <formula>IF(RIGHT(TEXT(AU33,"0.#"),1)=".",TRUE,FALSE)</formula>
    </cfRule>
  </conditionalFormatting>
  <conditionalFormatting sqref="AU32">
    <cfRule type="expression" dxfId="599" priority="709">
      <formula>IF(RIGHT(TEXT(AU32,"0.#"),1)=".",FALSE,TRUE)</formula>
    </cfRule>
    <cfRule type="expression" dxfId="598" priority="710">
      <formula>IF(RIGHT(TEXT(AU32,"0.#"),1)=".",TRUE,FALSE)</formula>
    </cfRule>
  </conditionalFormatting>
  <conditionalFormatting sqref="P29:AC29">
    <cfRule type="expression" dxfId="597" priority="705">
      <formula>IF(RIGHT(TEXT(P29,"0.#"),1)=".",FALSE,TRUE)</formula>
    </cfRule>
    <cfRule type="expression" dxfId="596" priority="706">
      <formula>IF(RIGHT(TEXT(P29,"0.#"),1)=".",TRUE,FALSE)</formula>
    </cfRule>
  </conditionalFormatting>
  <conditionalFormatting sqref="AM41">
    <cfRule type="expression" dxfId="595" priority="687">
      <formula>IF(RIGHT(TEXT(AM41,"0.#"),1)=".",FALSE,TRUE)</formula>
    </cfRule>
    <cfRule type="expression" dxfId="594" priority="688">
      <formula>IF(RIGHT(TEXT(AM41,"0.#"),1)=".",TRUE,FALSE)</formula>
    </cfRule>
  </conditionalFormatting>
  <conditionalFormatting sqref="AM40">
    <cfRule type="expression" dxfId="593" priority="689">
      <formula>IF(RIGHT(TEXT(AM40,"0.#"),1)=".",FALSE,TRUE)</formula>
    </cfRule>
    <cfRule type="expression" dxfId="592" priority="690">
      <formula>IF(RIGHT(TEXT(AM40,"0.#"),1)=".",TRUE,FALSE)</formula>
    </cfRule>
  </conditionalFormatting>
  <conditionalFormatting sqref="AE39">
    <cfRule type="expression" dxfId="591" priority="703">
      <formula>IF(RIGHT(TEXT(AE39,"0.#"),1)=".",FALSE,TRUE)</formula>
    </cfRule>
    <cfRule type="expression" dxfId="590" priority="704">
      <formula>IF(RIGHT(TEXT(AE39,"0.#"),1)=".",TRUE,FALSE)</formula>
    </cfRule>
  </conditionalFormatting>
  <conditionalFormatting sqref="AQ39:AQ41">
    <cfRule type="expression" dxfId="589" priority="685">
      <formula>IF(RIGHT(TEXT(AQ39,"0.#"),1)=".",FALSE,TRUE)</formula>
    </cfRule>
    <cfRule type="expression" dxfId="588" priority="686">
      <formula>IF(RIGHT(TEXT(AQ39,"0.#"),1)=".",TRUE,FALSE)</formula>
    </cfRule>
  </conditionalFormatting>
  <conditionalFormatting sqref="AU39:AU41">
    <cfRule type="expression" dxfId="587" priority="683">
      <formula>IF(RIGHT(TEXT(AU39,"0.#"),1)=".",FALSE,TRUE)</formula>
    </cfRule>
    <cfRule type="expression" dxfId="586" priority="684">
      <formula>IF(RIGHT(TEXT(AU39,"0.#"),1)=".",TRUE,FALSE)</formula>
    </cfRule>
  </conditionalFormatting>
  <conditionalFormatting sqref="AI41">
    <cfRule type="expression" dxfId="585" priority="697">
      <formula>IF(RIGHT(TEXT(AI41,"0.#"),1)=".",FALSE,TRUE)</formula>
    </cfRule>
    <cfRule type="expression" dxfId="584" priority="698">
      <formula>IF(RIGHT(TEXT(AI41,"0.#"),1)=".",TRUE,FALSE)</formula>
    </cfRule>
  </conditionalFormatting>
  <conditionalFormatting sqref="AE40">
    <cfRule type="expression" dxfId="583" priority="701">
      <formula>IF(RIGHT(TEXT(AE40,"0.#"),1)=".",FALSE,TRUE)</formula>
    </cfRule>
    <cfRule type="expression" dxfId="582" priority="702">
      <formula>IF(RIGHT(TEXT(AE40,"0.#"),1)=".",TRUE,FALSE)</formula>
    </cfRule>
  </conditionalFormatting>
  <conditionalFormatting sqref="AE41">
    <cfRule type="expression" dxfId="581" priority="699">
      <formula>IF(RIGHT(TEXT(AE41,"0.#"),1)=".",FALSE,TRUE)</formula>
    </cfRule>
    <cfRule type="expression" dxfId="580" priority="700">
      <formula>IF(RIGHT(TEXT(AE41,"0.#"),1)=".",TRUE,FALSE)</formula>
    </cfRule>
  </conditionalFormatting>
  <conditionalFormatting sqref="AM39">
    <cfRule type="expression" dxfId="579" priority="691">
      <formula>IF(RIGHT(TEXT(AM39,"0.#"),1)=".",FALSE,TRUE)</formula>
    </cfRule>
    <cfRule type="expression" dxfId="578" priority="692">
      <formula>IF(RIGHT(TEXT(AM39,"0.#"),1)=".",TRUE,FALSE)</formula>
    </cfRule>
  </conditionalFormatting>
  <conditionalFormatting sqref="AI39">
    <cfRule type="expression" dxfId="577" priority="693">
      <formula>IF(RIGHT(TEXT(AI39,"0.#"),1)=".",FALSE,TRUE)</formula>
    </cfRule>
    <cfRule type="expression" dxfId="576" priority="694">
      <formula>IF(RIGHT(TEXT(AI39,"0.#"),1)=".",TRUE,FALSE)</formula>
    </cfRule>
  </conditionalFormatting>
  <conditionalFormatting sqref="AI40">
    <cfRule type="expression" dxfId="575" priority="695">
      <formula>IF(RIGHT(TEXT(AI40,"0.#"),1)=".",FALSE,TRUE)</formula>
    </cfRule>
    <cfRule type="expression" dxfId="574" priority="696">
      <formula>IF(RIGHT(TEXT(AI40,"0.#"),1)=".",TRUE,FALSE)</formula>
    </cfRule>
  </conditionalFormatting>
  <conditionalFormatting sqref="AM69">
    <cfRule type="expression" dxfId="573" priority="655">
      <formula>IF(RIGHT(TEXT(AM69,"0.#"),1)=".",FALSE,TRUE)</formula>
    </cfRule>
    <cfRule type="expression" dxfId="572" priority="656">
      <formula>IF(RIGHT(TEXT(AM69,"0.#"),1)=".",TRUE,FALSE)</formula>
    </cfRule>
  </conditionalFormatting>
  <conditionalFormatting sqref="AE70 AM70">
    <cfRule type="expression" dxfId="571" priority="653">
      <formula>IF(RIGHT(TEXT(AE70,"0.#"),1)=".",FALSE,TRUE)</formula>
    </cfRule>
    <cfRule type="expression" dxfId="570" priority="654">
      <formula>IF(RIGHT(TEXT(AE70,"0.#"),1)=".",TRUE,FALSE)</formula>
    </cfRule>
  </conditionalFormatting>
  <conditionalFormatting sqref="AI70">
    <cfRule type="expression" dxfId="569" priority="651">
      <formula>IF(RIGHT(TEXT(AI70,"0.#"),1)=".",FALSE,TRUE)</formula>
    </cfRule>
    <cfRule type="expression" dxfId="568" priority="652">
      <formula>IF(RIGHT(TEXT(AI70,"0.#"),1)=".",TRUE,FALSE)</formula>
    </cfRule>
  </conditionalFormatting>
  <conditionalFormatting sqref="AQ70">
    <cfRule type="expression" dxfId="567" priority="649">
      <formula>IF(RIGHT(TEXT(AQ70,"0.#"),1)=".",FALSE,TRUE)</formula>
    </cfRule>
    <cfRule type="expression" dxfId="566" priority="650">
      <formula>IF(RIGHT(TEXT(AQ70,"0.#"),1)=".",TRUE,FALSE)</formula>
    </cfRule>
  </conditionalFormatting>
  <conditionalFormatting sqref="AE69 AQ69">
    <cfRule type="expression" dxfId="565" priority="659">
      <formula>IF(RIGHT(TEXT(AE69,"0.#"),1)=".",FALSE,TRUE)</formula>
    </cfRule>
    <cfRule type="expression" dxfId="564" priority="660">
      <formula>IF(RIGHT(TEXT(AE69,"0.#"),1)=".",TRUE,FALSE)</formula>
    </cfRule>
  </conditionalFormatting>
  <conditionalFormatting sqref="AI69">
    <cfRule type="expression" dxfId="563" priority="657">
      <formula>IF(RIGHT(TEXT(AI69,"0.#"),1)=".",FALSE,TRUE)</formula>
    </cfRule>
    <cfRule type="expression" dxfId="562" priority="658">
      <formula>IF(RIGHT(TEXT(AI69,"0.#"),1)=".",TRUE,FALSE)</formula>
    </cfRule>
  </conditionalFormatting>
  <conditionalFormatting sqref="AE66 AQ66">
    <cfRule type="expression" dxfId="561" priority="647">
      <formula>IF(RIGHT(TEXT(AE66,"0.#"),1)=".",FALSE,TRUE)</formula>
    </cfRule>
    <cfRule type="expression" dxfId="560" priority="648">
      <formula>IF(RIGHT(TEXT(AE66,"0.#"),1)=".",TRUE,FALSE)</formula>
    </cfRule>
  </conditionalFormatting>
  <conditionalFormatting sqref="AI66">
    <cfRule type="expression" dxfId="559" priority="645">
      <formula>IF(RIGHT(TEXT(AI66,"0.#"),1)=".",FALSE,TRUE)</formula>
    </cfRule>
    <cfRule type="expression" dxfId="558" priority="646">
      <formula>IF(RIGHT(TEXT(AI66,"0.#"),1)=".",TRUE,FALSE)</formula>
    </cfRule>
  </conditionalFormatting>
  <conditionalFormatting sqref="AM66">
    <cfRule type="expression" dxfId="557" priority="643">
      <formula>IF(RIGHT(TEXT(AM66,"0.#"),1)=".",FALSE,TRUE)</formula>
    </cfRule>
    <cfRule type="expression" dxfId="556" priority="644">
      <formula>IF(RIGHT(TEXT(AM66,"0.#"),1)=".",TRUE,FALSE)</formula>
    </cfRule>
  </conditionalFormatting>
  <conditionalFormatting sqref="AE67">
    <cfRule type="expression" dxfId="555" priority="641">
      <formula>IF(RIGHT(TEXT(AE67,"0.#"),1)=".",FALSE,TRUE)</formula>
    </cfRule>
    <cfRule type="expression" dxfId="554" priority="642">
      <formula>IF(RIGHT(TEXT(AE67,"0.#"),1)=".",TRUE,FALSE)</formula>
    </cfRule>
  </conditionalFormatting>
  <conditionalFormatting sqref="AI67">
    <cfRule type="expression" dxfId="553" priority="639">
      <formula>IF(RIGHT(TEXT(AI67,"0.#"),1)=".",FALSE,TRUE)</formula>
    </cfRule>
    <cfRule type="expression" dxfId="552" priority="640">
      <formula>IF(RIGHT(TEXT(AI67,"0.#"),1)=".",TRUE,FALSE)</formula>
    </cfRule>
  </conditionalFormatting>
  <conditionalFormatting sqref="AM67">
    <cfRule type="expression" dxfId="551" priority="637">
      <formula>IF(RIGHT(TEXT(AM67,"0.#"),1)=".",FALSE,TRUE)</formula>
    </cfRule>
    <cfRule type="expression" dxfId="550" priority="638">
      <formula>IF(RIGHT(TEXT(AM67,"0.#"),1)=".",TRUE,FALSE)</formula>
    </cfRule>
  </conditionalFormatting>
  <conditionalFormatting sqref="AQ67">
    <cfRule type="expression" dxfId="549" priority="635">
      <formula>IF(RIGHT(TEXT(AQ67,"0.#"),1)=".",FALSE,TRUE)</formula>
    </cfRule>
    <cfRule type="expression" dxfId="548" priority="636">
      <formula>IF(RIGHT(TEXT(AQ67,"0.#"),1)=".",TRUE,FALSE)</formula>
    </cfRule>
  </conditionalFormatting>
  <conditionalFormatting sqref="AU66">
    <cfRule type="expression" dxfId="547" priority="633">
      <formula>IF(RIGHT(TEXT(AU66,"0.#"),1)=".",FALSE,TRUE)</formula>
    </cfRule>
    <cfRule type="expression" dxfId="546" priority="634">
      <formula>IF(RIGHT(TEXT(AU66,"0.#"),1)=".",TRUE,FALSE)</formula>
    </cfRule>
  </conditionalFormatting>
  <conditionalFormatting sqref="AU67">
    <cfRule type="expression" dxfId="545" priority="631">
      <formula>IF(RIGHT(TEXT(AU67,"0.#"),1)=".",FALSE,TRUE)</formula>
    </cfRule>
    <cfRule type="expression" dxfId="544" priority="632">
      <formula>IF(RIGHT(TEXT(AU67,"0.#"),1)=".",TRUE,FALSE)</formula>
    </cfRule>
  </conditionalFormatting>
  <conditionalFormatting sqref="AE100 AQ100">
    <cfRule type="expression" dxfId="543" priority="593">
      <formula>IF(RIGHT(TEXT(AE100,"0.#"),1)=".",FALSE,TRUE)</formula>
    </cfRule>
    <cfRule type="expression" dxfId="542" priority="594">
      <formula>IF(RIGHT(TEXT(AE100,"0.#"),1)=".",TRUE,FALSE)</formula>
    </cfRule>
  </conditionalFormatting>
  <conditionalFormatting sqref="AI100">
    <cfRule type="expression" dxfId="541" priority="591">
      <formula>IF(RIGHT(TEXT(AI100,"0.#"),1)=".",FALSE,TRUE)</formula>
    </cfRule>
    <cfRule type="expression" dxfId="540" priority="592">
      <formula>IF(RIGHT(TEXT(AI100,"0.#"),1)=".",TRUE,FALSE)</formula>
    </cfRule>
  </conditionalFormatting>
  <conditionalFormatting sqref="AM100">
    <cfRule type="expression" dxfId="539" priority="589">
      <formula>IF(RIGHT(TEXT(AM100,"0.#"),1)=".",FALSE,TRUE)</formula>
    </cfRule>
    <cfRule type="expression" dxfId="538" priority="590">
      <formula>IF(RIGHT(TEXT(AM100,"0.#"),1)=".",TRUE,FALSE)</formula>
    </cfRule>
  </conditionalFormatting>
  <conditionalFormatting sqref="AE101">
    <cfRule type="expression" dxfId="537" priority="587">
      <formula>IF(RIGHT(TEXT(AE101,"0.#"),1)=".",FALSE,TRUE)</formula>
    </cfRule>
    <cfRule type="expression" dxfId="536" priority="588">
      <formula>IF(RIGHT(TEXT(AE101,"0.#"),1)=".",TRUE,FALSE)</formula>
    </cfRule>
  </conditionalFormatting>
  <conditionalFormatting sqref="AI101">
    <cfRule type="expression" dxfId="535" priority="585">
      <formula>IF(RIGHT(TEXT(AI101,"0.#"),1)=".",FALSE,TRUE)</formula>
    </cfRule>
    <cfRule type="expression" dxfId="534" priority="586">
      <formula>IF(RIGHT(TEXT(AI101,"0.#"),1)=".",TRUE,FALSE)</formula>
    </cfRule>
  </conditionalFormatting>
  <conditionalFormatting sqref="AM101">
    <cfRule type="expression" dxfId="533" priority="583">
      <formula>IF(RIGHT(TEXT(AM101,"0.#"),1)=".",FALSE,TRUE)</formula>
    </cfRule>
    <cfRule type="expression" dxfId="532" priority="584">
      <formula>IF(RIGHT(TEXT(AM101,"0.#"),1)=".",TRUE,FALSE)</formula>
    </cfRule>
  </conditionalFormatting>
  <conditionalFormatting sqref="AQ101">
    <cfRule type="expression" dxfId="531" priority="581">
      <formula>IF(RIGHT(TEXT(AQ101,"0.#"),1)=".",FALSE,TRUE)</formula>
    </cfRule>
    <cfRule type="expression" dxfId="530" priority="582">
      <formula>IF(RIGHT(TEXT(AQ101,"0.#"),1)=".",TRUE,FALSE)</formula>
    </cfRule>
  </conditionalFormatting>
  <conditionalFormatting sqref="AU100">
    <cfRule type="expression" dxfId="529" priority="579">
      <formula>IF(RIGHT(TEXT(AU100,"0.#"),1)=".",FALSE,TRUE)</formula>
    </cfRule>
    <cfRule type="expression" dxfId="528" priority="580">
      <formula>IF(RIGHT(TEXT(AU100,"0.#"),1)=".",TRUE,FALSE)</formula>
    </cfRule>
  </conditionalFormatting>
  <conditionalFormatting sqref="AU101">
    <cfRule type="expression" dxfId="527" priority="577">
      <formula>IF(RIGHT(TEXT(AU101,"0.#"),1)=".",FALSE,TRUE)</formula>
    </cfRule>
    <cfRule type="expression" dxfId="526" priority="578">
      <formula>IF(RIGHT(TEXT(AU101,"0.#"),1)=".",TRUE,FALSE)</formula>
    </cfRule>
  </conditionalFormatting>
  <conditionalFormatting sqref="AM35">
    <cfRule type="expression" dxfId="525" priority="571">
      <formula>IF(RIGHT(TEXT(AM35,"0.#"),1)=".",FALSE,TRUE)</formula>
    </cfRule>
    <cfRule type="expression" dxfId="524" priority="572">
      <formula>IF(RIGHT(TEXT(AM35,"0.#"),1)=".",TRUE,FALSE)</formula>
    </cfRule>
  </conditionalFormatting>
  <conditionalFormatting sqref="AE36 AM36">
    <cfRule type="expression" dxfId="523" priority="569">
      <formula>IF(RIGHT(TEXT(AE36,"0.#"),1)=".",FALSE,TRUE)</formula>
    </cfRule>
    <cfRule type="expression" dxfId="522" priority="570">
      <formula>IF(RIGHT(TEXT(AE36,"0.#"),1)=".",TRUE,FALSE)</formula>
    </cfRule>
  </conditionalFormatting>
  <conditionalFormatting sqref="AI36">
    <cfRule type="expression" dxfId="521" priority="567">
      <formula>IF(RIGHT(TEXT(AI36,"0.#"),1)=".",FALSE,TRUE)</formula>
    </cfRule>
    <cfRule type="expression" dxfId="520" priority="568">
      <formula>IF(RIGHT(TEXT(AI36,"0.#"),1)=".",TRUE,FALSE)</formula>
    </cfRule>
  </conditionalFormatting>
  <conditionalFormatting sqref="AQ36">
    <cfRule type="expression" dxfId="519" priority="565">
      <formula>IF(RIGHT(TEXT(AQ36,"0.#"),1)=".",FALSE,TRUE)</formula>
    </cfRule>
    <cfRule type="expression" dxfId="518" priority="566">
      <formula>IF(RIGHT(TEXT(AQ36,"0.#"),1)=".",TRUE,FALSE)</formula>
    </cfRule>
  </conditionalFormatting>
  <conditionalFormatting sqref="AE35 AQ35">
    <cfRule type="expression" dxfId="517" priority="575">
      <formula>IF(RIGHT(TEXT(AE35,"0.#"),1)=".",FALSE,TRUE)</formula>
    </cfRule>
    <cfRule type="expression" dxfId="516" priority="576">
      <formula>IF(RIGHT(TEXT(AE35,"0.#"),1)=".",TRUE,FALSE)</formula>
    </cfRule>
  </conditionalFormatting>
  <conditionalFormatting sqref="AI35">
    <cfRule type="expression" dxfId="515" priority="573">
      <formula>IF(RIGHT(TEXT(AI35,"0.#"),1)=".",FALSE,TRUE)</formula>
    </cfRule>
    <cfRule type="expression" dxfId="514" priority="574">
      <formula>IF(RIGHT(TEXT(AI35,"0.#"),1)=".",TRUE,FALSE)</formula>
    </cfRule>
  </conditionalFormatting>
  <conditionalFormatting sqref="AM103">
    <cfRule type="expression" dxfId="513" priority="559">
      <formula>IF(RIGHT(TEXT(AM103,"0.#"),1)=".",FALSE,TRUE)</formula>
    </cfRule>
    <cfRule type="expression" dxfId="512" priority="560">
      <formula>IF(RIGHT(TEXT(AM103,"0.#"),1)=".",TRUE,FALSE)</formula>
    </cfRule>
  </conditionalFormatting>
  <conditionalFormatting sqref="AE104 AM104">
    <cfRule type="expression" dxfId="511" priority="557">
      <formula>IF(RIGHT(TEXT(AE104,"0.#"),1)=".",FALSE,TRUE)</formula>
    </cfRule>
    <cfRule type="expression" dxfId="510" priority="558">
      <formula>IF(RIGHT(TEXT(AE104,"0.#"),1)=".",TRUE,FALSE)</formula>
    </cfRule>
  </conditionalFormatting>
  <conditionalFormatting sqref="AI104">
    <cfRule type="expression" dxfId="509" priority="555">
      <formula>IF(RIGHT(TEXT(AI104,"0.#"),1)=".",FALSE,TRUE)</formula>
    </cfRule>
    <cfRule type="expression" dxfId="508" priority="556">
      <formula>IF(RIGHT(TEXT(AI104,"0.#"),1)=".",TRUE,FALSE)</formula>
    </cfRule>
  </conditionalFormatting>
  <conditionalFormatting sqref="AQ104">
    <cfRule type="expression" dxfId="507" priority="553">
      <formula>IF(RIGHT(TEXT(AQ104,"0.#"),1)=".",FALSE,TRUE)</formula>
    </cfRule>
    <cfRule type="expression" dxfId="506" priority="554">
      <formula>IF(RIGHT(TEXT(AQ104,"0.#"),1)=".",TRUE,FALSE)</formula>
    </cfRule>
  </conditionalFormatting>
  <conditionalFormatting sqref="AE103 AQ103">
    <cfRule type="expression" dxfId="505" priority="563">
      <formula>IF(RIGHT(TEXT(AE103,"0.#"),1)=".",FALSE,TRUE)</formula>
    </cfRule>
    <cfRule type="expression" dxfId="504" priority="564">
      <formula>IF(RIGHT(TEXT(AE103,"0.#"),1)=".",TRUE,FALSE)</formula>
    </cfRule>
  </conditionalFormatting>
  <conditionalFormatting sqref="AI103">
    <cfRule type="expression" dxfId="503" priority="561">
      <formula>IF(RIGHT(TEXT(AI103,"0.#"),1)=".",FALSE,TRUE)</formula>
    </cfRule>
    <cfRule type="expression" dxfId="502" priority="562">
      <formula>IF(RIGHT(TEXT(AI103,"0.#"),1)=".",TRUE,FALSE)</formula>
    </cfRule>
  </conditionalFormatting>
  <conditionalFormatting sqref="AM137">
    <cfRule type="expression" dxfId="501" priority="547">
      <formula>IF(RIGHT(TEXT(AM137,"0.#"),1)=".",FALSE,TRUE)</formula>
    </cfRule>
    <cfRule type="expression" dxfId="500" priority="548">
      <formula>IF(RIGHT(TEXT(AM137,"0.#"),1)=".",TRUE,FALSE)</formula>
    </cfRule>
  </conditionalFormatting>
  <conditionalFormatting sqref="AE138 AM138">
    <cfRule type="expression" dxfId="499" priority="545">
      <formula>IF(RIGHT(TEXT(AE138,"0.#"),1)=".",FALSE,TRUE)</formula>
    </cfRule>
    <cfRule type="expression" dxfId="498" priority="546">
      <formula>IF(RIGHT(TEXT(AE138,"0.#"),1)=".",TRUE,FALSE)</formula>
    </cfRule>
  </conditionalFormatting>
  <conditionalFormatting sqref="AI138">
    <cfRule type="expression" dxfId="497" priority="543">
      <formula>IF(RIGHT(TEXT(AI138,"0.#"),1)=".",FALSE,TRUE)</formula>
    </cfRule>
    <cfRule type="expression" dxfId="496" priority="544">
      <formula>IF(RIGHT(TEXT(AI138,"0.#"),1)=".",TRUE,FALSE)</formula>
    </cfRule>
  </conditionalFormatting>
  <conditionalFormatting sqref="AQ138">
    <cfRule type="expression" dxfId="495" priority="541">
      <formula>IF(RIGHT(TEXT(AQ138,"0.#"),1)=".",FALSE,TRUE)</formula>
    </cfRule>
    <cfRule type="expression" dxfId="494" priority="542">
      <formula>IF(RIGHT(TEXT(AQ138,"0.#"),1)=".",TRUE,FALSE)</formula>
    </cfRule>
  </conditionalFormatting>
  <conditionalFormatting sqref="AE137 AQ137">
    <cfRule type="expression" dxfId="493" priority="551">
      <formula>IF(RIGHT(TEXT(AE137,"0.#"),1)=".",FALSE,TRUE)</formula>
    </cfRule>
    <cfRule type="expression" dxfId="492" priority="552">
      <formula>IF(RIGHT(TEXT(AE137,"0.#"),1)=".",TRUE,FALSE)</formula>
    </cfRule>
  </conditionalFormatting>
  <conditionalFormatting sqref="AI137">
    <cfRule type="expression" dxfId="491" priority="549">
      <formula>IF(RIGHT(TEXT(AI137,"0.#"),1)=".",FALSE,TRUE)</formula>
    </cfRule>
    <cfRule type="expression" dxfId="490" priority="550">
      <formula>IF(RIGHT(TEXT(AI137,"0.#"),1)=".",TRUE,FALSE)</formula>
    </cfRule>
  </conditionalFormatting>
  <conditionalFormatting sqref="AM171">
    <cfRule type="expression" dxfId="489" priority="535">
      <formula>IF(RIGHT(TEXT(AM171,"0.#"),1)=".",FALSE,TRUE)</formula>
    </cfRule>
    <cfRule type="expression" dxfId="488" priority="536">
      <formula>IF(RIGHT(TEXT(AM171,"0.#"),1)=".",TRUE,FALSE)</formula>
    </cfRule>
  </conditionalFormatting>
  <conditionalFormatting sqref="AE172 AM172">
    <cfRule type="expression" dxfId="487" priority="533">
      <formula>IF(RIGHT(TEXT(AE172,"0.#"),1)=".",FALSE,TRUE)</formula>
    </cfRule>
    <cfRule type="expression" dxfId="486" priority="534">
      <formula>IF(RIGHT(TEXT(AE172,"0.#"),1)=".",TRUE,FALSE)</formula>
    </cfRule>
  </conditionalFormatting>
  <conditionalFormatting sqref="AI172">
    <cfRule type="expression" dxfId="485" priority="531">
      <formula>IF(RIGHT(TEXT(AI172,"0.#"),1)=".",FALSE,TRUE)</formula>
    </cfRule>
    <cfRule type="expression" dxfId="484" priority="532">
      <formula>IF(RIGHT(TEXT(AI172,"0.#"),1)=".",TRUE,FALSE)</formula>
    </cfRule>
  </conditionalFormatting>
  <conditionalFormatting sqref="AQ172">
    <cfRule type="expression" dxfId="483" priority="529">
      <formula>IF(RIGHT(TEXT(AQ172,"0.#"),1)=".",FALSE,TRUE)</formula>
    </cfRule>
    <cfRule type="expression" dxfId="482" priority="530">
      <formula>IF(RIGHT(TEXT(AQ172,"0.#"),1)=".",TRUE,FALSE)</formula>
    </cfRule>
  </conditionalFormatting>
  <conditionalFormatting sqref="AE171 AQ171">
    <cfRule type="expression" dxfId="481" priority="539">
      <formula>IF(RIGHT(TEXT(AE171,"0.#"),1)=".",FALSE,TRUE)</formula>
    </cfRule>
    <cfRule type="expression" dxfId="480" priority="540">
      <formula>IF(RIGHT(TEXT(AE171,"0.#"),1)=".",TRUE,FALSE)</formula>
    </cfRule>
  </conditionalFormatting>
  <conditionalFormatting sqref="AI171">
    <cfRule type="expression" dxfId="479" priority="537">
      <formula>IF(RIGHT(TEXT(AI171,"0.#"),1)=".",FALSE,TRUE)</formula>
    </cfRule>
    <cfRule type="expression" dxfId="478" priority="538">
      <formula>IF(RIGHT(TEXT(AI171,"0.#"),1)=".",TRUE,FALSE)</formula>
    </cfRule>
  </conditionalFormatting>
  <conditionalFormatting sqref="AE73">
    <cfRule type="expression" dxfId="477" priority="527">
      <formula>IF(RIGHT(TEXT(AE73,"0.#"),1)=".",FALSE,TRUE)</formula>
    </cfRule>
    <cfRule type="expression" dxfId="476" priority="528">
      <formula>IF(RIGHT(TEXT(AE73,"0.#"),1)=".",TRUE,FALSE)</formula>
    </cfRule>
  </conditionalFormatting>
  <conditionalFormatting sqref="AM75">
    <cfRule type="expression" dxfId="475" priority="511">
      <formula>IF(RIGHT(TEXT(AM75,"0.#"),1)=".",FALSE,TRUE)</formula>
    </cfRule>
    <cfRule type="expression" dxfId="474" priority="512">
      <formula>IF(RIGHT(TEXT(AM75,"0.#"),1)=".",TRUE,FALSE)</formula>
    </cfRule>
  </conditionalFormatting>
  <conditionalFormatting sqref="AE74">
    <cfRule type="expression" dxfId="473" priority="525">
      <formula>IF(RIGHT(TEXT(AE74,"0.#"),1)=".",FALSE,TRUE)</formula>
    </cfRule>
    <cfRule type="expression" dxfId="472" priority="526">
      <formula>IF(RIGHT(TEXT(AE74,"0.#"),1)=".",TRUE,FALSE)</formula>
    </cfRule>
  </conditionalFormatting>
  <conditionalFormatting sqref="AE75">
    <cfRule type="expression" dxfId="471" priority="523">
      <formula>IF(RIGHT(TEXT(AE75,"0.#"),1)=".",FALSE,TRUE)</formula>
    </cfRule>
    <cfRule type="expression" dxfId="470" priority="524">
      <formula>IF(RIGHT(TEXT(AE75,"0.#"),1)=".",TRUE,FALSE)</formula>
    </cfRule>
  </conditionalFormatting>
  <conditionalFormatting sqref="AI75">
    <cfRule type="expression" dxfId="469" priority="521">
      <formula>IF(RIGHT(TEXT(AI75,"0.#"),1)=".",FALSE,TRUE)</formula>
    </cfRule>
    <cfRule type="expression" dxfId="468" priority="522">
      <formula>IF(RIGHT(TEXT(AI75,"0.#"),1)=".",TRUE,FALSE)</formula>
    </cfRule>
  </conditionalFormatting>
  <conditionalFormatting sqref="AI74">
    <cfRule type="expression" dxfId="467" priority="519">
      <formula>IF(RIGHT(TEXT(AI74,"0.#"),1)=".",FALSE,TRUE)</formula>
    </cfRule>
    <cfRule type="expression" dxfId="466" priority="520">
      <formula>IF(RIGHT(TEXT(AI74,"0.#"),1)=".",TRUE,FALSE)</formula>
    </cfRule>
  </conditionalFormatting>
  <conditionalFormatting sqref="AI73">
    <cfRule type="expression" dxfId="465" priority="517">
      <formula>IF(RIGHT(TEXT(AI73,"0.#"),1)=".",FALSE,TRUE)</formula>
    </cfRule>
    <cfRule type="expression" dxfId="464" priority="518">
      <formula>IF(RIGHT(TEXT(AI73,"0.#"),1)=".",TRUE,FALSE)</formula>
    </cfRule>
  </conditionalFormatting>
  <conditionalFormatting sqref="AM73">
    <cfRule type="expression" dxfId="463" priority="515">
      <formula>IF(RIGHT(TEXT(AM73,"0.#"),1)=".",FALSE,TRUE)</formula>
    </cfRule>
    <cfRule type="expression" dxfId="462" priority="516">
      <formula>IF(RIGHT(TEXT(AM73,"0.#"),1)=".",TRUE,FALSE)</formula>
    </cfRule>
  </conditionalFormatting>
  <conditionalFormatting sqref="AM74">
    <cfRule type="expression" dxfId="461" priority="513">
      <formula>IF(RIGHT(TEXT(AM74,"0.#"),1)=".",FALSE,TRUE)</formula>
    </cfRule>
    <cfRule type="expression" dxfId="460" priority="514">
      <formula>IF(RIGHT(TEXT(AM74,"0.#"),1)=".",TRUE,FALSE)</formula>
    </cfRule>
  </conditionalFormatting>
  <conditionalFormatting sqref="AQ73:AQ75">
    <cfRule type="expression" dxfId="459" priority="509">
      <formula>IF(RIGHT(TEXT(AQ73,"0.#"),1)=".",FALSE,TRUE)</formula>
    </cfRule>
    <cfRule type="expression" dxfId="458" priority="510">
      <formula>IF(RIGHT(TEXT(AQ73,"0.#"),1)=".",TRUE,FALSE)</formula>
    </cfRule>
  </conditionalFormatting>
  <conditionalFormatting sqref="AU73:AU75">
    <cfRule type="expression" dxfId="457" priority="507">
      <formula>IF(RIGHT(TEXT(AU73,"0.#"),1)=".",FALSE,TRUE)</formula>
    </cfRule>
    <cfRule type="expression" dxfId="456" priority="508">
      <formula>IF(RIGHT(TEXT(AU73,"0.#"),1)=".",TRUE,FALSE)</formula>
    </cfRule>
  </conditionalFormatting>
  <conditionalFormatting sqref="AE107">
    <cfRule type="expression" dxfId="455" priority="505">
      <formula>IF(RIGHT(TEXT(AE107,"0.#"),1)=".",FALSE,TRUE)</formula>
    </cfRule>
    <cfRule type="expression" dxfId="454" priority="506">
      <formula>IF(RIGHT(TEXT(AE107,"0.#"),1)=".",TRUE,FALSE)</formula>
    </cfRule>
  </conditionalFormatting>
  <conditionalFormatting sqref="AM109">
    <cfRule type="expression" dxfId="453" priority="489">
      <formula>IF(RIGHT(TEXT(AM109,"0.#"),1)=".",FALSE,TRUE)</formula>
    </cfRule>
    <cfRule type="expression" dxfId="452" priority="490">
      <formula>IF(RIGHT(TEXT(AM109,"0.#"),1)=".",TRUE,FALSE)</formula>
    </cfRule>
  </conditionalFormatting>
  <conditionalFormatting sqref="AE108">
    <cfRule type="expression" dxfId="451" priority="503">
      <formula>IF(RIGHT(TEXT(AE108,"0.#"),1)=".",FALSE,TRUE)</formula>
    </cfRule>
    <cfRule type="expression" dxfId="450" priority="504">
      <formula>IF(RIGHT(TEXT(AE108,"0.#"),1)=".",TRUE,FALSE)</formula>
    </cfRule>
  </conditionalFormatting>
  <conditionalFormatting sqref="AE109">
    <cfRule type="expression" dxfId="449" priority="501">
      <formula>IF(RIGHT(TEXT(AE109,"0.#"),1)=".",FALSE,TRUE)</formula>
    </cfRule>
    <cfRule type="expression" dxfId="448" priority="502">
      <formula>IF(RIGHT(TEXT(AE109,"0.#"),1)=".",TRUE,FALSE)</formula>
    </cfRule>
  </conditionalFormatting>
  <conditionalFormatting sqref="AI109">
    <cfRule type="expression" dxfId="447" priority="499">
      <formula>IF(RIGHT(TEXT(AI109,"0.#"),1)=".",FALSE,TRUE)</formula>
    </cfRule>
    <cfRule type="expression" dxfId="446" priority="500">
      <formula>IF(RIGHT(TEXT(AI109,"0.#"),1)=".",TRUE,FALSE)</formula>
    </cfRule>
  </conditionalFormatting>
  <conditionalFormatting sqref="AI108">
    <cfRule type="expression" dxfId="445" priority="497">
      <formula>IF(RIGHT(TEXT(AI108,"0.#"),1)=".",FALSE,TRUE)</formula>
    </cfRule>
    <cfRule type="expression" dxfId="444" priority="498">
      <formula>IF(RIGHT(TEXT(AI108,"0.#"),1)=".",TRUE,FALSE)</formula>
    </cfRule>
  </conditionalFormatting>
  <conditionalFormatting sqref="AI107">
    <cfRule type="expression" dxfId="443" priority="495">
      <formula>IF(RIGHT(TEXT(AI107,"0.#"),1)=".",FALSE,TRUE)</formula>
    </cfRule>
    <cfRule type="expression" dxfId="442" priority="496">
      <formula>IF(RIGHT(TEXT(AI107,"0.#"),1)=".",TRUE,FALSE)</formula>
    </cfRule>
  </conditionalFormatting>
  <conditionalFormatting sqref="AM107">
    <cfRule type="expression" dxfId="441" priority="493">
      <formula>IF(RIGHT(TEXT(AM107,"0.#"),1)=".",FALSE,TRUE)</formula>
    </cfRule>
    <cfRule type="expression" dxfId="440" priority="494">
      <formula>IF(RIGHT(TEXT(AM107,"0.#"),1)=".",TRUE,FALSE)</formula>
    </cfRule>
  </conditionalFormatting>
  <conditionalFormatting sqref="AM108">
    <cfRule type="expression" dxfId="439" priority="491">
      <formula>IF(RIGHT(TEXT(AM108,"0.#"),1)=".",FALSE,TRUE)</formula>
    </cfRule>
    <cfRule type="expression" dxfId="438" priority="492">
      <formula>IF(RIGHT(TEXT(AM108,"0.#"),1)=".",TRUE,FALSE)</formula>
    </cfRule>
  </conditionalFormatting>
  <conditionalFormatting sqref="AQ107:AQ109">
    <cfRule type="expression" dxfId="437" priority="487">
      <formula>IF(RIGHT(TEXT(AQ107,"0.#"),1)=".",FALSE,TRUE)</formula>
    </cfRule>
    <cfRule type="expression" dxfId="436" priority="488">
      <formula>IF(RIGHT(TEXT(AQ107,"0.#"),1)=".",TRUE,FALSE)</formula>
    </cfRule>
  </conditionalFormatting>
  <conditionalFormatting sqref="AU107:AU109">
    <cfRule type="expression" dxfId="435" priority="485">
      <formula>IF(RIGHT(TEXT(AU107,"0.#"),1)=".",FALSE,TRUE)</formula>
    </cfRule>
    <cfRule type="expression" dxfId="434" priority="486">
      <formula>IF(RIGHT(TEXT(AU107,"0.#"),1)=".",TRUE,FALSE)</formula>
    </cfRule>
  </conditionalFormatting>
  <conditionalFormatting sqref="AE141">
    <cfRule type="expression" dxfId="433" priority="483">
      <formula>IF(RIGHT(TEXT(AE141,"0.#"),1)=".",FALSE,TRUE)</formula>
    </cfRule>
    <cfRule type="expression" dxfId="432" priority="484">
      <formula>IF(RIGHT(TEXT(AE141,"0.#"),1)=".",TRUE,FALSE)</formula>
    </cfRule>
  </conditionalFormatting>
  <conditionalFormatting sqref="AM143">
    <cfRule type="expression" dxfId="431" priority="467">
      <formula>IF(RIGHT(TEXT(AM143,"0.#"),1)=".",FALSE,TRUE)</formula>
    </cfRule>
    <cfRule type="expression" dxfId="430" priority="468">
      <formula>IF(RIGHT(TEXT(AM143,"0.#"),1)=".",TRUE,FALSE)</formula>
    </cfRule>
  </conditionalFormatting>
  <conditionalFormatting sqref="AE142">
    <cfRule type="expression" dxfId="429" priority="481">
      <formula>IF(RIGHT(TEXT(AE142,"0.#"),1)=".",FALSE,TRUE)</formula>
    </cfRule>
    <cfRule type="expression" dxfId="428" priority="482">
      <formula>IF(RIGHT(TEXT(AE142,"0.#"),1)=".",TRUE,FALSE)</formula>
    </cfRule>
  </conditionalFormatting>
  <conditionalFormatting sqref="AE143">
    <cfRule type="expression" dxfId="427" priority="479">
      <formula>IF(RIGHT(TEXT(AE143,"0.#"),1)=".",FALSE,TRUE)</formula>
    </cfRule>
    <cfRule type="expression" dxfId="426" priority="480">
      <formula>IF(RIGHT(TEXT(AE143,"0.#"),1)=".",TRUE,FALSE)</formula>
    </cfRule>
  </conditionalFormatting>
  <conditionalFormatting sqref="AI143">
    <cfRule type="expression" dxfId="425" priority="477">
      <formula>IF(RIGHT(TEXT(AI143,"0.#"),1)=".",FALSE,TRUE)</formula>
    </cfRule>
    <cfRule type="expression" dxfId="424" priority="478">
      <formula>IF(RIGHT(TEXT(AI143,"0.#"),1)=".",TRUE,FALSE)</formula>
    </cfRule>
  </conditionalFormatting>
  <conditionalFormatting sqref="AI142">
    <cfRule type="expression" dxfId="423" priority="475">
      <formula>IF(RIGHT(TEXT(AI142,"0.#"),1)=".",FALSE,TRUE)</formula>
    </cfRule>
    <cfRule type="expression" dxfId="422" priority="476">
      <formula>IF(RIGHT(TEXT(AI142,"0.#"),1)=".",TRUE,FALSE)</formula>
    </cfRule>
  </conditionalFormatting>
  <conditionalFormatting sqref="AI141">
    <cfRule type="expression" dxfId="421" priority="473">
      <formula>IF(RIGHT(TEXT(AI141,"0.#"),1)=".",FALSE,TRUE)</formula>
    </cfRule>
    <cfRule type="expression" dxfId="420" priority="474">
      <formula>IF(RIGHT(TEXT(AI141,"0.#"),1)=".",TRUE,FALSE)</formula>
    </cfRule>
  </conditionalFormatting>
  <conditionalFormatting sqref="AM141">
    <cfRule type="expression" dxfId="419" priority="471">
      <formula>IF(RIGHT(TEXT(AM141,"0.#"),1)=".",FALSE,TRUE)</formula>
    </cfRule>
    <cfRule type="expression" dxfId="418" priority="472">
      <formula>IF(RIGHT(TEXT(AM141,"0.#"),1)=".",TRUE,FALSE)</formula>
    </cfRule>
  </conditionalFormatting>
  <conditionalFormatting sqref="AM142">
    <cfRule type="expression" dxfId="417" priority="469">
      <formula>IF(RIGHT(TEXT(AM142,"0.#"),1)=".",FALSE,TRUE)</formula>
    </cfRule>
    <cfRule type="expression" dxfId="416" priority="470">
      <formula>IF(RIGHT(TEXT(AM142,"0.#"),1)=".",TRUE,FALSE)</formula>
    </cfRule>
  </conditionalFormatting>
  <conditionalFormatting sqref="AQ141:AQ143">
    <cfRule type="expression" dxfId="415" priority="465">
      <formula>IF(RIGHT(TEXT(AQ141,"0.#"),1)=".",FALSE,TRUE)</formula>
    </cfRule>
    <cfRule type="expression" dxfId="414" priority="466">
      <formula>IF(RIGHT(TEXT(AQ141,"0.#"),1)=".",TRUE,FALSE)</formula>
    </cfRule>
  </conditionalFormatting>
  <conditionalFormatting sqref="AU141:AU143">
    <cfRule type="expression" dxfId="413" priority="463">
      <formula>IF(RIGHT(TEXT(AU141,"0.#"),1)=".",FALSE,TRUE)</formula>
    </cfRule>
    <cfRule type="expression" dxfId="412" priority="464">
      <formula>IF(RIGHT(TEXT(AU141,"0.#"),1)=".",TRUE,FALSE)</formula>
    </cfRule>
  </conditionalFormatting>
  <conditionalFormatting sqref="AE175">
    <cfRule type="expression" dxfId="411" priority="461">
      <formula>IF(RIGHT(TEXT(AE175,"0.#"),1)=".",FALSE,TRUE)</formula>
    </cfRule>
    <cfRule type="expression" dxfId="410" priority="462">
      <formula>IF(RIGHT(TEXT(AE175,"0.#"),1)=".",TRUE,FALSE)</formula>
    </cfRule>
  </conditionalFormatting>
  <conditionalFormatting sqref="AM177">
    <cfRule type="expression" dxfId="409" priority="445">
      <formula>IF(RIGHT(TEXT(AM177,"0.#"),1)=".",FALSE,TRUE)</formula>
    </cfRule>
    <cfRule type="expression" dxfId="408" priority="446">
      <formula>IF(RIGHT(TEXT(AM177,"0.#"),1)=".",TRUE,FALSE)</formula>
    </cfRule>
  </conditionalFormatting>
  <conditionalFormatting sqref="AE176">
    <cfRule type="expression" dxfId="407" priority="459">
      <formula>IF(RIGHT(TEXT(AE176,"0.#"),1)=".",FALSE,TRUE)</formula>
    </cfRule>
    <cfRule type="expression" dxfId="406" priority="460">
      <formula>IF(RIGHT(TEXT(AE176,"0.#"),1)=".",TRUE,FALSE)</formula>
    </cfRule>
  </conditionalFormatting>
  <conditionalFormatting sqref="AE177">
    <cfRule type="expression" dxfId="405" priority="457">
      <formula>IF(RIGHT(TEXT(AE177,"0.#"),1)=".",FALSE,TRUE)</formula>
    </cfRule>
    <cfRule type="expression" dxfId="404" priority="458">
      <formula>IF(RIGHT(TEXT(AE177,"0.#"),1)=".",TRUE,FALSE)</formula>
    </cfRule>
  </conditionalFormatting>
  <conditionalFormatting sqref="AI177">
    <cfRule type="expression" dxfId="403" priority="455">
      <formula>IF(RIGHT(TEXT(AI177,"0.#"),1)=".",FALSE,TRUE)</formula>
    </cfRule>
    <cfRule type="expression" dxfId="402" priority="456">
      <formula>IF(RIGHT(TEXT(AI177,"0.#"),1)=".",TRUE,FALSE)</formula>
    </cfRule>
  </conditionalFormatting>
  <conditionalFormatting sqref="AI176">
    <cfRule type="expression" dxfId="401" priority="453">
      <formula>IF(RIGHT(TEXT(AI176,"0.#"),1)=".",FALSE,TRUE)</formula>
    </cfRule>
    <cfRule type="expression" dxfId="400" priority="454">
      <formula>IF(RIGHT(TEXT(AI176,"0.#"),1)=".",TRUE,FALSE)</formula>
    </cfRule>
  </conditionalFormatting>
  <conditionalFormatting sqref="AI175">
    <cfRule type="expression" dxfId="399" priority="451">
      <formula>IF(RIGHT(TEXT(AI175,"0.#"),1)=".",FALSE,TRUE)</formula>
    </cfRule>
    <cfRule type="expression" dxfId="398" priority="452">
      <formula>IF(RIGHT(TEXT(AI175,"0.#"),1)=".",TRUE,FALSE)</formula>
    </cfRule>
  </conditionalFormatting>
  <conditionalFormatting sqref="AM175">
    <cfRule type="expression" dxfId="397" priority="449">
      <formula>IF(RIGHT(TEXT(AM175,"0.#"),1)=".",FALSE,TRUE)</formula>
    </cfRule>
    <cfRule type="expression" dxfId="396" priority="450">
      <formula>IF(RIGHT(TEXT(AM175,"0.#"),1)=".",TRUE,FALSE)</formula>
    </cfRule>
  </conditionalFormatting>
  <conditionalFormatting sqref="AM176">
    <cfRule type="expression" dxfId="395" priority="447">
      <formula>IF(RIGHT(TEXT(AM176,"0.#"),1)=".",FALSE,TRUE)</formula>
    </cfRule>
    <cfRule type="expression" dxfId="394" priority="448">
      <formula>IF(RIGHT(TEXT(AM176,"0.#"),1)=".",TRUE,FALSE)</formula>
    </cfRule>
  </conditionalFormatting>
  <conditionalFormatting sqref="AQ175:AQ177">
    <cfRule type="expression" dxfId="393" priority="443">
      <formula>IF(RIGHT(TEXT(AQ175,"0.#"),1)=".",FALSE,TRUE)</formula>
    </cfRule>
    <cfRule type="expression" dxfId="392" priority="444">
      <formula>IF(RIGHT(TEXT(AQ175,"0.#"),1)=".",TRUE,FALSE)</formula>
    </cfRule>
  </conditionalFormatting>
  <conditionalFormatting sqref="AU175:AU177">
    <cfRule type="expression" dxfId="391" priority="441">
      <formula>IF(RIGHT(TEXT(AU175,"0.#"),1)=".",FALSE,TRUE)</formula>
    </cfRule>
    <cfRule type="expression" dxfId="390" priority="442">
      <formula>IF(RIGHT(TEXT(AU175,"0.#"),1)=".",TRUE,FALSE)</formula>
    </cfRule>
  </conditionalFormatting>
  <conditionalFormatting sqref="AE61">
    <cfRule type="expression" dxfId="389" priority="395">
      <formula>IF(RIGHT(TEXT(AE61,"0.#"),1)=".",FALSE,TRUE)</formula>
    </cfRule>
    <cfRule type="expression" dxfId="388" priority="396">
      <formula>IF(RIGHT(TEXT(AE61,"0.#"),1)=".",TRUE,FALSE)</formula>
    </cfRule>
  </conditionalFormatting>
  <conditionalFormatting sqref="AE62">
    <cfRule type="expression" dxfId="387" priority="393">
      <formula>IF(RIGHT(TEXT(AE62,"0.#"),1)=".",FALSE,TRUE)</formula>
    </cfRule>
    <cfRule type="expression" dxfId="386" priority="394">
      <formula>IF(RIGHT(TEXT(AE62,"0.#"),1)=".",TRUE,FALSE)</formula>
    </cfRule>
  </conditionalFormatting>
  <conditionalFormatting sqref="AM61">
    <cfRule type="expression" dxfId="385" priority="383">
      <formula>IF(RIGHT(TEXT(AM61,"0.#"),1)=".",FALSE,TRUE)</formula>
    </cfRule>
    <cfRule type="expression" dxfId="384" priority="384">
      <formula>IF(RIGHT(TEXT(AM61,"0.#"),1)=".",TRUE,FALSE)</formula>
    </cfRule>
  </conditionalFormatting>
  <conditionalFormatting sqref="AE63">
    <cfRule type="expression" dxfId="383" priority="391">
      <formula>IF(RIGHT(TEXT(AE63,"0.#"),1)=".",FALSE,TRUE)</formula>
    </cfRule>
    <cfRule type="expression" dxfId="382" priority="392">
      <formula>IF(RIGHT(TEXT(AE63,"0.#"),1)=".",TRUE,FALSE)</formula>
    </cfRule>
  </conditionalFormatting>
  <conditionalFormatting sqref="AI63">
    <cfRule type="expression" dxfId="381" priority="389">
      <formula>IF(RIGHT(TEXT(AI63,"0.#"),1)=".",FALSE,TRUE)</formula>
    </cfRule>
    <cfRule type="expression" dxfId="380" priority="390">
      <formula>IF(RIGHT(TEXT(AI63,"0.#"),1)=".",TRUE,FALSE)</formula>
    </cfRule>
  </conditionalFormatting>
  <conditionalFormatting sqref="AI62">
    <cfRule type="expression" dxfId="379" priority="387">
      <formula>IF(RIGHT(TEXT(AI62,"0.#"),1)=".",FALSE,TRUE)</formula>
    </cfRule>
    <cfRule type="expression" dxfId="378" priority="388">
      <formula>IF(RIGHT(TEXT(AI62,"0.#"),1)=".",TRUE,FALSE)</formula>
    </cfRule>
  </conditionalFormatting>
  <conditionalFormatting sqref="AI61">
    <cfRule type="expression" dxfId="377" priority="385">
      <formula>IF(RIGHT(TEXT(AI61,"0.#"),1)=".",FALSE,TRUE)</formula>
    </cfRule>
    <cfRule type="expression" dxfId="376" priority="386">
      <formula>IF(RIGHT(TEXT(AI61,"0.#"),1)=".",TRUE,FALSE)</formula>
    </cfRule>
  </conditionalFormatting>
  <conditionalFormatting sqref="AM62">
    <cfRule type="expression" dxfId="375" priority="381">
      <formula>IF(RIGHT(TEXT(AM62,"0.#"),1)=".",FALSE,TRUE)</formula>
    </cfRule>
    <cfRule type="expression" dxfId="374" priority="382">
      <formula>IF(RIGHT(TEXT(AM62,"0.#"),1)=".",TRUE,FALSE)</formula>
    </cfRule>
  </conditionalFormatting>
  <conditionalFormatting sqref="AM63">
    <cfRule type="expression" dxfId="373" priority="379">
      <formula>IF(RIGHT(TEXT(AM63,"0.#"),1)=".",FALSE,TRUE)</formula>
    </cfRule>
    <cfRule type="expression" dxfId="372" priority="380">
      <formula>IF(RIGHT(TEXT(AM63,"0.#"),1)=".",TRUE,FALSE)</formula>
    </cfRule>
  </conditionalFormatting>
  <conditionalFormatting sqref="AQ61:AQ63">
    <cfRule type="expression" dxfId="371" priority="377">
      <formula>IF(RIGHT(TEXT(AQ61,"0.#"),1)=".",FALSE,TRUE)</formula>
    </cfRule>
    <cfRule type="expression" dxfId="370" priority="378">
      <formula>IF(RIGHT(TEXT(AQ61,"0.#"),1)=".",TRUE,FALSE)</formula>
    </cfRule>
  </conditionalFormatting>
  <conditionalFormatting sqref="AU61:AU63">
    <cfRule type="expression" dxfId="369" priority="375">
      <formula>IF(RIGHT(TEXT(AU61,"0.#"),1)=".",FALSE,TRUE)</formula>
    </cfRule>
    <cfRule type="expression" dxfId="368" priority="376">
      <formula>IF(RIGHT(TEXT(AU61,"0.#"),1)=".",TRUE,FALSE)</formula>
    </cfRule>
  </conditionalFormatting>
  <conditionalFormatting sqref="AE95">
    <cfRule type="expression" dxfId="367" priority="373">
      <formula>IF(RIGHT(TEXT(AE95,"0.#"),1)=".",FALSE,TRUE)</formula>
    </cfRule>
    <cfRule type="expression" dxfId="366" priority="374">
      <formula>IF(RIGHT(TEXT(AE95,"0.#"),1)=".",TRUE,FALSE)</formula>
    </cfRule>
  </conditionalFormatting>
  <conditionalFormatting sqref="AE96">
    <cfRule type="expression" dxfId="365" priority="371">
      <formula>IF(RIGHT(TEXT(AE96,"0.#"),1)=".",FALSE,TRUE)</formula>
    </cfRule>
    <cfRule type="expression" dxfId="364" priority="372">
      <formula>IF(RIGHT(TEXT(AE96,"0.#"),1)=".",TRUE,FALSE)</formula>
    </cfRule>
  </conditionalFormatting>
  <conditionalFormatting sqref="AM95">
    <cfRule type="expression" dxfId="363" priority="361">
      <formula>IF(RIGHT(TEXT(AM95,"0.#"),1)=".",FALSE,TRUE)</formula>
    </cfRule>
    <cfRule type="expression" dxfId="362" priority="362">
      <formula>IF(RIGHT(TEXT(AM95,"0.#"),1)=".",TRUE,FALSE)</formula>
    </cfRule>
  </conditionalFormatting>
  <conditionalFormatting sqref="AE97">
    <cfRule type="expression" dxfId="361" priority="369">
      <formula>IF(RIGHT(TEXT(AE97,"0.#"),1)=".",FALSE,TRUE)</formula>
    </cfRule>
    <cfRule type="expression" dxfId="360" priority="370">
      <formula>IF(RIGHT(TEXT(AE97,"0.#"),1)=".",TRUE,FALSE)</formula>
    </cfRule>
  </conditionalFormatting>
  <conditionalFormatting sqref="AI97">
    <cfRule type="expression" dxfId="359" priority="367">
      <formula>IF(RIGHT(TEXT(AI97,"0.#"),1)=".",FALSE,TRUE)</formula>
    </cfRule>
    <cfRule type="expression" dxfId="358" priority="368">
      <formula>IF(RIGHT(TEXT(AI97,"0.#"),1)=".",TRUE,FALSE)</formula>
    </cfRule>
  </conditionalFormatting>
  <conditionalFormatting sqref="AI96">
    <cfRule type="expression" dxfId="357" priority="365">
      <formula>IF(RIGHT(TEXT(AI96,"0.#"),1)=".",FALSE,TRUE)</formula>
    </cfRule>
    <cfRule type="expression" dxfId="356" priority="366">
      <formula>IF(RIGHT(TEXT(AI96,"0.#"),1)=".",TRUE,FALSE)</formula>
    </cfRule>
  </conditionalFormatting>
  <conditionalFormatting sqref="AI95">
    <cfRule type="expression" dxfId="355" priority="363">
      <formula>IF(RIGHT(TEXT(AI95,"0.#"),1)=".",FALSE,TRUE)</formula>
    </cfRule>
    <cfRule type="expression" dxfId="354" priority="364">
      <formula>IF(RIGHT(TEXT(AI95,"0.#"),1)=".",TRUE,FALSE)</formula>
    </cfRule>
  </conditionalFormatting>
  <conditionalFormatting sqref="AM96">
    <cfRule type="expression" dxfId="353" priority="359">
      <formula>IF(RIGHT(TEXT(AM96,"0.#"),1)=".",FALSE,TRUE)</formula>
    </cfRule>
    <cfRule type="expression" dxfId="352" priority="360">
      <formula>IF(RIGHT(TEXT(AM96,"0.#"),1)=".",TRUE,FALSE)</formula>
    </cfRule>
  </conditionalFormatting>
  <conditionalFormatting sqref="AM97">
    <cfRule type="expression" dxfId="351" priority="357">
      <formula>IF(RIGHT(TEXT(AM97,"0.#"),1)=".",FALSE,TRUE)</formula>
    </cfRule>
    <cfRule type="expression" dxfId="350" priority="358">
      <formula>IF(RIGHT(TEXT(AM97,"0.#"),1)=".",TRUE,FALSE)</formula>
    </cfRule>
  </conditionalFormatting>
  <conditionalFormatting sqref="AQ95:AQ97">
    <cfRule type="expression" dxfId="349" priority="355">
      <formula>IF(RIGHT(TEXT(AQ95,"0.#"),1)=".",FALSE,TRUE)</formula>
    </cfRule>
    <cfRule type="expression" dxfId="348" priority="356">
      <formula>IF(RIGHT(TEXT(AQ95,"0.#"),1)=".",TRUE,FALSE)</formula>
    </cfRule>
  </conditionalFormatting>
  <conditionalFormatting sqref="AU95:AU97">
    <cfRule type="expression" dxfId="347" priority="353">
      <formula>IF(RIGHT(TEXT(AU95,"0.#"),1)=".",FALSE,TRUE)</formula>
    </cfRule>
    <cfRule type="expression" dxfId="346" priority="354">
      <formula>IF(RIGHT(TEXT(AU95,"0.#"),1)=".",TRUE,FALSE)</formula>
    </cfRule>
  </conditionalFormatting>
  <conditionalFormatting sqref="AE129">
    <cfRule type="expression" dxfId="345" priority="351">
      <formula>IF(RIGHT(TEXT(AE129,"0.#"),1)=".",FALSE,TRUE)</formula>
    </cfRule>
    <cfRule type="expression" dxfId="344" priority="352">
      <formula>IF(RIGHT(TEXT(AE129,"0.#"),1)=".",TRUE,FALSE)</formula>
    </cfRule>
  </conditionalFormatting>
  <conditionalFormatting sqref="AE130">
    <cfRule type="expression" dxfId="343" priority="349">
      <formula>IF(RIGHT(TEXT(AE130,"0.#"),1)=".",FALSE,TRUE)</formula>
    </cfRule>
    <cfRule type="expression" dxfId="342" priority="350">
      <formula>IF(RIGHT(TEXT(AE130,"0.#"),1)=".",TRUE,FALSE)</formula>
    </cfRule>
  </conditionalFormatting>
  <conditionalFormatting sqref="AM129">
    <cfRule type="expression" dxfId="341" priority="339">
      <formula>IF(RIGHT(TEXT(AM129,"0.#"),1)=".",FALSE,TRUE)</formula>
    </cfRule>
    <cfRule type="expression" dxfId="340" priority="340">
      <formula>IF(RIGHT(TEXT(AM129,"0.#"),1)=".",TRUE,FALSE)</formula>
    </cfRule>
  </conditionalFormatting>
  <conditionalFormatting sqref="AE131">
    <cfRule type="expression" dxfId="339" priority="347">
      <formula>IF(RIGHT(TEXT(AE131,"0.#"),1)=".",FALSE,TRUE)</formula>
    </cfRule>
    <cfRule type="expression" dxfId="338" priority="348">
      <formula>IF(RIGHT(TEXT(AE131,"0.#"),1)=".",TRUE,FALSE)</formula>
    </cfRule>
  </conditionalFormatting>
  <conditionalFormatting sqref="AI131">
    <cfRule type="expression" dxfId="337" priority="345">
      <formula>IF(RIGHT(TEXT(AI131,"0.#"),1)=".",FALSE,TRUE)</formula>
    </cfRule>
    <cfRule type="expression" dxfId="336" priority="346">
      <formula>IF(RIGHT(TEXT(AI131,"0.#"),1)=".",TRUE,FALSE)</formula>
    </cfRule>
  </conditionalFormatting>
  <conditionalFormatting sqref="AI130">
    <cfRule type="expression" dxfId="335" priority="343">
      <formula>IF(RIGHT(TEXT(AI130,"0.#"),1)=".",FALSE,TRUE)</formula>
    </cfRule>
    <cfRule type="expression" dxfId="334" priority="344">
      <formula>IF(RIGHT(TEXT(AI130,"0.#"),1)=".",TRUE,FALSE)</formula>
    </cfRule>
  </conditionalFormatting>
  <conditionalFormatting sqref="AI129">
    <cfRule type="expression" dxfId="333" priority="341">
      <formula>IF(RIGHT(TEXT(AI129,"0.#"),1)=".",FALSE,TRUE)</formula>
    </cfRule>
    <cfRule type="expression" dxfId="332" priority="342">
      <formula>IF(RIGHT(TEXT(AI129,"0.#"),1)=".",TRUE,FALSE)</formula>
    </cfRule>
  </conditionalFormatting>
  <conditionalFormatting sqref="AM130">
    <cfRule type="expression" dxfId="331" priority="337">
      <formula>IF(RIGHT(TEXT(AM130,"0.#"),1)=".",FALSE,TRUE)</formula>
    </cfRule>
    <cfRule type="expression" dxfId="330" priority="338">
      <formula>IF(RIGHT(TEXT(AM130,"0.#"),1)=".",TRUE,FALSE)</formula>
    </cfRule>
  </conditionalFormatting>
  <conditionalFormatting sqref="AM131">
    <cfRule type="expression" dxfId="329" priority="335">
      <formula>IF(RIGHT(TEXT(AM131,"0.#"),1)=".",FALSE,TRUE)</formula>
    </cfRule>
    <cfRule type="expression" dxfId="328" priority="336">
      <formula>IF(RIGHT(TEXT(AM131,"0.#"),1)=".",TRUE,FALSE)</formula>
    </cfRule>
  </conditionalFormatting>
  <conditionalFormatting sqref="AQ129:AQ131">
    <cfRule type="expression" dxfId="327" priority="333">
      <formula>IF(RIGHT(TEXT(AQ129,"0.#"),1)=".",FALSE,TRUE)</formula>
    </cfRule>
    <cfRule type="expression" dxfId="326" priority="334">
      <formula>IF(RIGHT(TEXT(AQ129,"0.#"),1)=".",TRUE,FALSE)</formula>
    </cfRule>
  </conditionalFormatting>
  <conditionalFormatting sqref="AU129:AU131">
    <cfRule type="expression" dxfId="325" priority="331">
      <formula>IF(RIGHT(TEXT(AU129,"0.#"),1)=".",FALSE,TRUE)</formula>
    </cfRule>
    <cfRule type="expression" dxfId="324" priority="332">
      <formula>IF(RIGHT(TEXT(AU129,"0.#"),1)=".",TRUE,FALSE)</formula>
    </cfRule>
  </conditionalFormatting>
  <conditionalFormatting sqref="AE163">
    <cfRule type="expression" dxfId="323" priority="329">
      <formula>IF(RIGHT(TEXT(AE163,"0.#"),1)=".",FALSE,TRUE)</formula>
    </cfRule>
    <cfRule type="expression" dxfId="322" priority="330">
      <formula>IF(RIGHT(TEXT(AE163,"0.#"),1)=".",TRUE,FALSE)</formula>
    </cfRule>
  </conditionalFormatting>
  <conditionalFormatting sqref="AE164">
    <cfRule type="expression" dxfId="321" priority="327">
      <formula>IF(RIGHT(TEXT(AE164,"0.#"),1)=".",FALSE,TRUE)</formula>
    </cfRule>
    <cfRule type="expression" dxfId="320" priority="328">
      <formula>IF(RIGHT(TEXT(AE164,"0.#"),1)=".",TRUE,FALSE)</formula>
    </cfRule>
  </conditionalFormatting>
  <conditionalFormatting sqref="AM163">
    <cfRule type="expression" dxfId="319" priority="317">
      <formula>IF(RIGHT(TEXT(AM163,"0.#"),1)=".",FALSE,TRUE)</formula>
    </cfRule>
    <cfRule type="expression" dxfId="318" priority="318">
      <formula>IF(RIGHT(TEXT(AM163,"0.#"),1)=".",TRUE,FALSE)</formula>
    </cfRule>
  </conditionalFormatting>
  <conditionalFormatting sqref="AE165">
    <cfRule type="expression" dxfId="317" priority="325">
      <formula>IF(RIGHT(TEXT(AE165,"0.#"),1)=".",FALSE,TRUE)</formula>
    </cfRule>
    <cfRule type="expression" dxfId="316" priority="326">
      <formula>IF(RIGHT(TEXT(AE165,"0.#"),1)=".",TRUE,FALSE)</formula>
    </cfRule>
  </conditionalFormatting>
  <conditionalFormatting sqref="AI165">
    <cfRule type="expression" dxfId="315" priority="323">
      <formula>IF(RIGHT(TEXT(AI165,"0.#"),1)=".",FALSE,TRUE)</formula>
    </cfRule>
    <cfRule type="expression" dxfId="314" priority="324">
      <formula>IF(RIGHT(TEXT(AI165,"0.#"),1)=".",TRUE,FALSE)</formula>
    </cfRule>
  </conditionalFormatting>
  <conditionalFormatting sqref="AI164">
    <cfRule type="expression" dxfId="313" priority="321">
      <formula>IF(RIGHT(TEXT(AI164,"0.#"),1)=".",FALSE,TRUE)</formula>
    </cfRule>
    <cfRule type="expression" dxfId="312" priority="322">
      <formula>IF(RIGHT(TEXT(AI164,"0.#"),1)=".",TRUE,FALSE)</formula>
    </cfRule>
  </conditionalFormatting>
  <conditionalFormatting sqref="AI163">
    <cfRule type="expression" dxfId="311" priority="319">
      <formula>IF(RIGHT(TEXT(AI163,"0.#"),1)=".",FALSE,TRUE)</formula>
    </cfRule>
    <cfRule type="expression" dxfId="310" priority="320">
      <formula>IF(RIGHT(TEXT(AI163,"0.#"),1)=".",TRUE,FALSE)</formula>
    </cfRule>
  </conditionalFormatting>
  <conditionalFormatting sqref="AM164">
    <cfRule type="expression" dxfId="309" priority="315">
      <formula>IF(RIGHT(TEXT(AM164,"0.#"),1)=".",FALSE,TRUE)</formula>
    </cfRule>
    <cfRule type="expression" dxfId="308" priority="316">
      <formula>IF(RIGHT(TEXT(AM164,"0.#"),1)=".",TRUE,FALSE)</formula>
    </cfRule>
  </conditionalFormatting>
  <conditionalFormatting sqref="AM165">
    <cfRule type="expression" dxfId="307" priority="313">
      <formula>IF(RIGHT(TEXT(AM165,"0.#"),1)=".",FALSE,TRUE)</formula>
    </cfRule>
    <cfRule type="expression" dxfId="306" priority="314">
      <formula>IF(RIGHT(TEXT(AM165,"0.#"),1)=".",TRUE,FALSE)</formula>
    </cfRule>
  </conditionalFormatting>
  <conditionalFormatting sqref="AQ163:AQ165">
    <cfRule type="expression" dxfId="305" priority="311">
      <formula>IF(RIGHT(TEXT(AQ163,"0.#"),1)=".",FALSE,TRUE)</formula>
    </cfRule>
    <cfRule type="expression" dxfId="304" priority="312">
      <formula>IF(RIGHT(TEXT(AQ163,"0.#"),1)=".",TRUE,FALSE)</formula>
    </cfRule>
  </conditionalFormatting>
  <conditionalFormatting sqref="AU163:AU165">
    <cfRule type="expression" dxfId="303" priority="309">
      <formula>IF(RIGHT(TEXT(AU163,"0.#"),1)=".",FALSE,TRUE)</formula>
    </cfRule>
    <cfRule type="expression" dxfId="302" priority="310">
      <formula>IF(RIGHT(TEXT(AU163,"0.#"),1)=".",TRUE,FALSE)</formula>
    </cfRule>
  </conditionalFormatting>
  <conditionalFormatting sqref="AE197">
    <cfRule type="expression" dxfId="301" priority="307">
      <formula>IF(RIGHT(TEXT(AE197,"0.#"),1)=".",FALSE,TRUE)</formula>
    </cfRule>
    <cfRule type="expression" dxfId="300" priority="308">
      <formula>IF(RIGHT(TEXT(AE197,"0.#"),1)=".",TRUE,FALSE)</formula>
    </cfRule>
  </conditionalFormatting>
  <conditionalFormatting sqref="AE198">
    <cfRule type="expression" dxfId="299" priority="305">
      <formula>IF(RIGHT(TEXT(AE198,"0.#"),1)=".",FALSE,TRUE)</formula>
    </cfRule>
    <cfRule type="expression" dxfId="298" priority="306">
      <formula>IF(RIGHT(TEXT(AE198,"0.#"),1)=".",TRUE,FALSE)</formula>
    </cfRule>
  </conditionalFormatting>
  <conditionalFormatting sqref="AM197">
    <cfRule type="expression" dxfId="297" priority="295">
      <formula>IF(RIGHT(TEXT(AM197,"0.#"),1)=".",FALSE,TRUE)</formula>
    </cfRule>
    <cfRule type="expression" dxfId="296" priority="296">
      <formula>IF(RIGHT(TEXT(AM197,"0.#"),1)=".",TRUE,FALSE)</formula>
    </cfRule>
  </conditionalFormatting>
  <conditionalFormatting sqref="AE199">
    <cfRule type="expression" dxfId="295" priority="303">
      <formula>IF(RIGHT(TEXT(AE199,"0.#"),1)=".",FALSE,TRUE)</formula>
    </cfRule>
    <cfRule type="expression" dxfId="294" priority="304">
      <formula>IF(RIGHT(TEXT(AE199,"0.#"),1)=".",TRUE,FALSE)</formula>
    </cfRule>
  </conditionalFormatting>
  <conditionalFormatting sqref="AI199">
    <cfRule type="expression" dxfId="293" priority="301">
      <formula>IF(RIGHT(TEXT(AI199,"0.#"),1)=".",FALSE,TRUE)</formula>
    </cfRule>
    <cfRule type="expression" dxfId="292" priority="302">
      <formula>IF(RIGHT(TEXT(AI199,"0.#"),1)=".",TRUE,FALSE)</formula>
    </cfRule>
  </conditionalFormatting>
  <conditionalFormatting sqref="AI198">
    <cfRule type="expression" dxfId="291" priority="299">
      <formula>IF(RIGHT(TEXT(AI198,"0.#"),1)=".",FALSE,TRUE)</formula>
    </cfRule>
    <cfRule type="expression" dxfId="290" priority="300">
      <formula>IF(RIGHT(TEXT(AI198,"0.#"),1)=".",TRUE,FALSE)</formula>
    </cfRule>
  </conditionalFormatting>
  <conditionalFormatting sqref="AI197">
    <cfRule type="expression" dxfId="289" priority="297">
      <formula>IF(RIGHT(TEXT(AI197,"0.#"),1)=".",FALSE,TRUE)</formula>
    </cfRule>
    <cfRule type="expression" dxfId="288" priority="298">
      <formula>IF(RIGHT(TEXT(AI197,"0.#"),1)=".",TRUE,FALSE)</formula>
    </cfRule>
  </conditionalFormatting>
  <conditionalFormatting sqref="AM198">
    <cfRule type="expression" dxfId="287" priority="293">
      <formula>IF(RIGHT(TEXT(AM198,"0.#"),1)=".",FALSE,TRUE)</formula>
    </cfRule>
    <cfRule type="expression" dxfId="286" priority="294">
      <formula>IF(RIGHT(TEXT(AM198,"0.#"),1)=".",TRUE,FALSE)</formula>
    </cfRule>
  </conditionalFormatting>
  <conditionalFormatting sqref="AM199">
    <cfRule type="expression" dxfId="285" priority="291">
      <formula>IF(RIGHT(TEXT(AM199,"0.#"),1)=".",FALSE,TRUE)</formula>
    </cfRule>
    <cfRule type="expression" dxfId="284" priority="292">
      <formula>IF(RIGHT(TEXT(AM199,"0.#"),1)=".",TRUE,FALSE)</formula>
    </cfRule>
  </conditionalFormatting>
  <conditionalFormatting sqref="AQ197:AQ199">
    <cfRule type="expression" dxfId="283" priority="289">
      <formula>IF(RIGHT(TEXT(AQ197,"0.#"),1)=".",FALSE,TRUE)</formula>
    </cfRule>
    <cfRule type="expression" dxfId="282" priority="290">
      <formula>IF(RIGHT(TEXT(AQ197,"0.#"),1)=".",TRUE,FALSE)</formula>
    </cfRule>
  </conditionalFormatting>
  <conditionalFormatting sqref="AU197:AU199">
    <cfRule type="expression" dxfId="281" priority="287">
      <formula>IF(RIGHT(TEXT(AU197,"0.#"),1)=".",FALSE,TRUE)</formula>
    </cfRule>
    <cfRule type="expression" dxfId="280" priority="288">
      <formula>IF(RIGHT(TEXT(AU197,"0.#"),1)=".",TRUE,FALSE)</formula>
    </cfRule>
  </conditionalFormatting>
  <conditionalFormatting sqref="AE134 AQ134">
    <cfRule type="expression" dxfId="279" priority="285">
      <formula>IF(RIGHT(TEXT(AE134,"0.#"),1)=".",FALSE,TRUE)</formula>
    </cfRule>
    <cfRule type="expression" dxfId="278" priority="286">
      <formula>IF(RIGHT(TEXT(AE134,"0.#"),1)=".",TRUE,FALSE)</formula>
    </cfRule>
  </conditionalFormatting>
  <conditionalFormatting sqref="AI134">
    <cfRule type="expression" dxfId="277" priority="283">
      <formula>IF(RIGHT(TEXT(AI134,"0.#"),1)=".",FALSE,TRUE)</formula>
    </cfRule>
    <cfRule type="expression" dxfId="276" priority="284">
      <formula>IF(RIGHT(TEXT(AI134,"0.#"),1)=".",TRUE,FALSE)</formula>
    </cfRule>
  </conditionalFormatting>
  <conditionalFormatting sqref="AM134">
    <cfRule type="expression" dxfId="275" priority="281">
      <formula>IF(RIGHT(TEXT(AM134,"0.#"),1)=".",FALSE,TRUE)</formula>
    </cfRule>
    <cfRule type="expression" dxfId="274" priority="282">
      <formula>IF(RIGHT(TEXT(AM134,"0.#"),1)=".",TRUE,FALSE)</formula>
    </cfRule>
  </conditionalFormatting>
  <conditionalFormatting sqref="AE135">
    <cfRule type="expression" dxfId="273" priority="279">
      <formula>IF(RIGHT(TEXT(AE135,"0.#"),1)=".",FALSE,TRUE)</formula>
    </cfRule>
    <cfRule type="expression" dxfId="272" priority="280">
      <formula>IF(RIGHT(TEXT(AE135,"0.#"),1)=".",TRUE,FALSE)</formula>
    </cfRule>
  </conditionalFormatting>
  <conditionalFormatting sqref="AI135">
    <cfRule type="expression" dxfId="271" priority="277">
      <formula>IF(RIGHT(TEXT(AI135,"0.#"),1)=".",FALSE,TRUE)</formula>
    </cfRule>
    <cfRule type="expression" dxfId="270" priority="278">
      <formula>IF(RIGHT(TEXT(AI135,"0.#"),1)=".",TRUE,FALSE)</formula>
    </cfRule>
  </conditionalFormatting>
  <conditionalFormatting sqref="AM135">
    <cfRule type="expression" dxfId="269" priority="275">
      <formula>IF(RIGHT(TEXT(AM135,"0.#"),1)=".",FALSE,TRUE)</formula>
    </cfRule>
    <cfRule type="expression" dxfId="268" priority="276">
      <formula>IF(RIGHT(TEXT(AM135,"0.#"),1)=".",TRUE,FALSE)</formula>
    </cfRule>
  </conditionalFormatting>
  <conditionalFormatting sqref="AQ135">
    <cfRule type="expression" dxfId="267" priority="273">
      <formula>IF(RIGHT(TEXT(AQ135,"0.#"),1)=".",FALSE,TRUE)</formula>
    </cfRule>
    <cfRule type="expression" dxfId="266" priority="274">
      <formula>IF(RIGHT(TEXT(AQ135,"0.#"),1)=".",TRUE,FALSE)</formula>
    </cfRule>
  </conditionalFormatting>
  <conditionalFormatting sqref="AU134">
    <cfRule type="expression" dxfId="265" priority="271">
      <formula>IF(RIGHT(TEXT(AU134,"0.#"),1)=".",FALSE,TRUE)</formula>
    </cfRule>
    <cfRule type="expression" dxfId="264" priority="272">
      <formula>IF(RIGHT(TEXT(AU134,"0.#"),1)=".",TRUE,FALSE)</formula>
    </cfRule>
  </conditionalFormatting>
  <conditionalFormatting sqref="AU135">
    <cfRule type="expression" dxfId="263" priority="269">
      <formula>IF(RIGHT(TEXT(AU135,"0.#"),1)=".",FALSE,TRUE)</formula>
    </cfRule>
    <cfRule type="expression" dxfId="262" priority="270">
      <formula>IF(RIGHT(TEXT(AU135,"0.#"),1)=".",TRUE,FALSE)</formula>
    </cfRule>
  </conditionalFormatting>
  <conditionalFormatting sqref="AE168 AQ168">
    <cfRule type="expression" dxfId="261" priority="267">
      <formula>IF(RIGHT(TEXT(AE168,"0.#"),1)=".",FALSE,TRUE)</formula>
    </cfRule>
    <cfRule type="expression" dxfId="260" priority="268">
      <formula>IF(RIGHT(TEXT(AE168,"0.#"),1)=".",TRUE,FALSE)</formula>
    </cfRule>
  </conditionalFormatting>
  <conditionalFormatting sqref="AI168">
    <cfRule type="expression" dxfId="259" priority="265">
      <formula>IF(RIGHT(TEXT(AI168,"0.#"),1)=".",FALSE,TRUE)</formula>
    </cfRule>
    <cfRule type="expression" dxfId="258" priority="266">
      <formula>IF(RIGHT(TEXT(AI168,"0.#"),1)=".",TRUE,FALSE)</formula>
    </cfRule>
  </conditionalFormatting>
  <conditionalFormatting sqref="AM168">
    <cfRule type="expression" dxfId="257" priority="263">
      <formula>IF(RIGHT(TEXT(AM168,"0.#"),1)=".",FALSE,TRUE)</formula>
    </cfRule>
    <cfRule type="expression" dxfId="256" priority="264">
      <formula>IF(RIGHT(TEXT(AM168,"0.#"),1)=".",TRUE,FALSE)</formula>
    </cfRule>
  </conditionalFormatting>
  <conditionalFormatting sqref="AE169">
    <cfRule type="expression" dxfId="255" priority="261">
      <formula>IF(RIGHT(TEXT(AE169,"0.#"),1)=".",FALSE,TRUE)</formula>
    </cfRule>
    <cfRule type="expression" dxfId="254" priority="262">
      <formula>IF(RIGHT(TEXT(AE169,"0.#"),1)=".",TRUE,FALSE)</formula>
    </cfRule>
  </conditionalFormatting>
  <conditionalFormatting sqref="AI169">
    <cfRule type="expression" dxfId="253" priority="259">
      <formula>IF(RIGHT(TEXT(AI169,"0.#"),1)=".",FALSE,TRUE)</formula>
    </cfRule>
    <cfRule type="expression" dxfId="252" priority="260">
      <formula>IF(RIGHT(TEXT(AI169,"0.#"),1)=".",TRUE,FALSE)</formula>
    </cfRule>
  </conditionalFormatting>
  <conditionalFormatting sqref="AM169">
    <cfRule type="expression" dxfId="251" priority="257">
      <formula>IF(RIGHT(TEXT(AM169,"0.#"),1)=".",FALSE,TRUE)</formula>
    </cfRule>
    <cfRule type="expression" dxfId="250" priority="258">
      <formula>IF(RIGHT(TEXT(AM169,"0.#"),1)=".",TRUE,FALSE)</formula>
    </cfRule>
  </conditionalFormatting>
  <conditionalFormatting sqref="AQ169">
    <cfRule type="expression" dxfId="249" priority="255">
      <formula>IF(RIGHT(TEXT(AQ169,"0.#"),1)=".",FALSE,TRUE)</formula>
    </cfRule>
    <cfRule type="expression" dxfId="248" priority="256">
      <formula>IF(RIGHT(TEXT(AQ169,"0.#"),1)=".",TRUE,FALSE)</formula>
    </cfRule>
  </conditionalFormatting>
  <conditionalFormatting sqref="AU168">
    <cfRule type="expression" dxfId="247" priority="253">
      <formula>IF(RIGHT(TEXT(AU168,"0.#"),1)=".",FALSE,TRUE)</formula>
    </cfRule>
    <cfRule type="expression" dxfId="246" priority="254">
      <formula>IF(RIGHT(TEXT(AU168,"0.#"),1)=".",TRUE,FALSE)</formula>
    </cfRule>
  </conditionalFormatting>
  <conditionalFormatting sqref="AU169">
    <cfRule type="expression" dxfId="245" priority="251">
      <formula>IF(RIGHT(TEXT(AU169,"0.#"),1)=".",FALSE,TRUE)</formula>
    </cfRule>
    <cfRule type="expression" dxfId="244" priority="252">
      <formula>IF(RIGHT(TEXT(AU169,"0.#"),1)=".",TRUE,FALSE)</formula>
    </cfRule>
  </conditionalFormatting>
  <conditionalFormatting sqref="AE90">
    <cfRule type="expression" dxfId="243" priority="249">
      <formula>IF(RIGHT(TEXT(AE90,"0.#"),1)=".",FALSE,TRUE)</formula>
    </cfRule>
    <cfRule type="expression" dxfId="242" priority="250">
      <formula>IF(RIGHT(TEXT(AE90,"0.#"),1)=".",TRUE,FALSE)</formula>
    </cfRule>
  </conditionalFormatting>
  <conditionalFormatting sqref="AE91">
    <cfRule type="expression" dxfId="241" priority="247">
      <formula>IF(RIGHT(TEXT(AE91,"0.#"),1)=".",FALSE,TRUE)</formula>
    </cfRule>
    <cfRule type="expression" dxfId="240" priority="248">
      <formula>IF(RIGHT(TEXT(AE91,"0.#"),1)=".",TRUE,FALSE)</formula>
    </cfRule>
  </conditionalFormatting>
  <conditionalFormatting sqref="AM90">
    <cfRule type="expression" dxfId="239" priority="237">
      <formula>IF(RIGHT(TEXT(AM90,"0.#"),1)=".",FALSE,TRUE)</formula>
    </cfRule>
    <cfRule type="expression" dxfId="238" priority="238">
      <formula>IF(RIGHT(TEXT(AM90,"0.#"),1)=".",TRUE,FALSE)</formula>
    </cfRule>
  </conditionalFormatting>
  <conditionalFormatting sqref="AE92">
    <cfRule type="expression" dxfId="237" priority="245">
      <formula>IF(RIGHT(TEXT(AE92,"0.#"),1)=".",FALSE,TRUE)</formula>
    </cfRule>
    <cfRule type="expression" dxfId="236" priority="246">
      <formula>IF(RIGHT(TEXT(AE92,"0.#"),1)=".",TRUE,FALSE)</formula>
    </cfRule>
  </conditionalFormatting>
  <conditionalFormatting sqref="AI92">
    <cfRule type="expression" dxfId="235" priority="243">
      <formula>IF(RIGHT(TEXT(AI92,"0.#"),1)=".",FALSE,TRUE)</formula>
    </cfRule>
    <cfRule type="expression" dxfId="234" priority="244">
      <formula>IF(RIGHT(TEXT(AI92,"0.#"),1)=".",TRUE,FALSE)</formula>
    </cfRule>
  </conditionalFormatting>
  <conditionalFormatting sqref="AI91">
    <cfRule type="expression" dxfId="233" priority="241">
      <formula>IF(RIGHT(TEXT(AI91,"0.#"),1)=".",FALSE,TRUE)</formula>
    </cfRule>
    <cfRule type="expression" dxfId="232" priority="242">
      <formula>IF(RIGHT(TEXT(AI91,"0.#"),1)=".",TRUE,FALSE)</formula>
    </cfRule>
  </conditionalFormatting>
  <conditionalFormatting sqref="AI90">
    <cfRule type="expression" dxfId="231" priority="239">
      <formula>IF(RIGHT(TEXT(AI90,"0.#"),1)=".",FALSE,TRUE)</formula>
    </cfRule>
    <cfRule type="expression" dxfId="230" priority="240">
      <formula>IF(RIGHT(TEXT(AI90,"0.#"),1)=".",TRUE,FALSE)</formula>
    </cfRule>
  </conditionalFormatting>
  <conditionalFormatting sqref="AM91">
    <cfRule type="expression" dxfId="229" priority="235">
      <formula>IF(RIGHT(TEXT(AM91,"0.#"),1)=".",FALSE,TRUE)</formula>
    </cfRule>
    <cfRule type="expression" dxfId="228" priority="236">
      <formula>IF(RIGHT(TEXT(AM91,"0.#"),1)=".",TRUE,FALSE)</formula>
    </cfRule>
  </conditionalFormatting>
  <conditionalFormatting sqref="AM92">
    <cfRule type="expression" dxfId="227" priority="233">
      <formula>IF(RIGHT(TEXT(AM92,"0.#"),1)=".",FALSE,TRUE)</formula>
    </cfRule>
    <cfRule type="expression" dxfId="226" priority="234">
      <formula>IF(RIGHT(TEXT(AM92,"0.#"),1)=".",TRUE,FALSE)</formula>
    </cfRule>
  </conditionalFormatting>
  <conditionalFormatting sqref="AQ90:AQ92">
    <cfRule type="expression" dxfId="225" priority="231">
      <formula>IF(RIGHT(TEXT(AQ90,"0.#"),1)=".",FALSE,TRUE)</formula>
    </cfRule>
    <cfRule type="expression" dxfId="224" priority="232">
      <formula>IF(RIGHT(TEXT(AQ90,"0.#"),1)=".",TRUE,FALSE)</formula>
    </cfRule>
  </conditionalFormatting>
  <conditionalFormatting sqref="AU90:AU92">
    <cfRule type="expression" dxfId="223" priority="229">
      <formula>IF(RIGHT(TEXT(AU90,"0.#"),1)=".",FALSE,TRUE)</formula>
    </cfRule>
    <cfRule type="expression" dxfId="222" priority="230">
      <formula>IF(RIGHT(TEXT(AU90,"0.#"),1)=".",TRUE,FALSE)</formula>
    </cfRule>
  </conditionalFormatting>
  <conditionalFormatting sqref="AE85">
    <cfRule type="expression" dxfId="221" priority="227">
      <formula>IF(RIGHT(TEXT(AE85,"0.#"),1)=".",FALSE,TRUE)</formula>
    </cfRule>
    <cfRule type="expression" dxfId="220" priority="228">
      <formula>IF(RIGHT(TEXT(AE85,"0.#"),1)=".",TRUE,FALSE)</formula>
    </cfRule>
  </conditionalFormatting>
  <conditionalFormatting sqref="AE86">
    <cfRule type="expression" dxfId="219" priority="225">
      <formula>IF(RIGHT(TEXT(AE86,"0.#"),1)=".",FALSE,TRUE)</formula>
    </cfRule>
    <cfRule type="expression" dxfId="218" priority="226">
      <formula>IF(RIGHT(TEXT(AE86,"0.#"),1)=".",TRUE,FALSE)</formula>
    </cfRule>
  </conditionalFormatting>
  <conditionalFormatting sqref="AM85">
    <cfRule type="expression" dxfId="217" priority="215">
      <formula>IF(RIGHT(TEXT(AM85,"0.#"),1)=".",FALSE,TRUE)</formula>
    </cfRule>
    <cfRule type="expression" dxfId="216" priority="216">
      <formula>IF(RIGHT(TEXT(AM85,"0.#"),1)=".",TRUE,FALSE)</formula>
    </cfRule>
  </conditionalFormatting>
  <conditionalFormatting sqref="AE87">
    <cfRule type="expression" dxfId="215" priority="223">
      <formula>IF(RIGHT(TEXT(AE87,"0.#"),1)=".",FALSE,TRUE)</formula>
    </cfRule>
    <cfRule type="expression" dxfId="214" priority="224">
      <formula>IF(RIGHT(TEXT(AE87,"0.#"),1)=".",TRUE,FALSE)</formula>
    </cfRule>
  </conditionalFormatting>
  <conditionalFormatting sqref="AI87">
    <cfRule type="expression" dxfId="213" priority="221">
      <formula>IF(RIGHT(TEXT(AI87,"0.#"),1)=".",FALSE,TRUE)</formula>
    </cfRule>
    <cfRule type="expression" dxfId="212" priority="222">
      <formula>IF(RIGHT(TEXT(AI87,"0.#"),1)=".",TRUE,FALSE)</formula>
    </cfRule>
  </conditionalFormatting>
  <conditionalFormatting sqref="AI86">
    <cfRule type="expression" dxfId="211" priority="219">
      <formula>IF(RIGHT(TEXT(AI86,"0.#"),1)=".",FALSE,TRUE)</formula>
    </cfRule>
    <cfRule type="expression" dxfId="210" priority="220">
      <formula>IF(RIGHT(TEXT(AI86,"0.#"),1)=".",TRUE,FALSE)</formula>
    </cfRule>
  </conditionalFormatting>
  <conditionalFormatting sqref="AI85">
    <cfRule type="expression" dxfId="209" priority="217">
      <formula>IF(RIGHT(TEXT(AI85,"0.#"),1)=".",FALSE,TRUE)</formula>
    </cfRule>
    <cfRule type="expression" dxfId="208" priority="218">
      <formula>IF(RIGHT(TEXT(AI85,"0.#"),1)=".",TRUE,FALSE)</formula>
    </cfRule>
  </conditionalFormatting>
  <conditionalFormatting sqref="AM86">
    <cfRule type="expression" dxfId="207" priority="213">
      <formula>IF(RIGHT(TEXT(AM86,"0.#"),1)=".",FALSE,TRUE)</formula>
    </cfRule>
    <cfRule type="expression" dxfId="206" priority="214">
      <formula>IF(RIGHT(TEXT(AM86,"0.#"),1)=".",TRUE,FALSE)</formula>
    </cfRule>
  </conditionalFormatting>
  <conditionalFormatting sqref="AM87">
    <cfRule type="expression" dxfId="205" priority="211">
      <formula>IF(RIGHT(TEXT(AM87,"0.#"),1)=".",FALSE,TRUE)</formula>
    </cfRule>
    <cfRule type="expression" dxfId="204" priority="212">
      <formula>IF(RIGHT(TEXT(AM87,"0.#"),1)=".",TRUE,FALSE)</formula>
    </cfRule>
  </conditionalFormatting>
  <conditionalFormatting sqref="AQ85:AQ87">
    <cfRule type="expression" dxfId="203" priority="209">
      <formula>IF(RIGHT(TEXT(AQ85,"0.#"),1)=".",FALSE,TRUE)</formula>
    </cfRule>
    <cfRule type="expression" dxfId="202" priority="210">
      <formula>IF(RIGHT(TEXT(AQ85,"0.#"),1)=".",TRUE,FALSE)</formula>
    </cfRule>
  </conditionalFormatting>
  <conditionalFormatting sqref="AU85:AU87">
    <cfRule type="expression" dxfId="201" priority="207">
      <formula>IF(RIGHT(TEXT(AU85,"0.#"),1)=".",FALSE,TRUE)</formula>
    </cfRule>
    <cfRule type="expression" dxfId="200" priority="208">
      <formula>IF(RIGHT(TEXT(AU85,"0.#"),1)=".",TRUE,FALSE)</formula>
    </cfRule>
  </conditionalFormatting>
  <conditionalFormatting sqref="AE124">
    <cfRule type="expression" dxfId="199" priority="205">
      <formula>IF(RIGHT(TEXT(AE124,"0.#"),1)=".",FALSE,TRUE)</formula>
    </cfRule>
    <cfRule type="expression" dxfId="198" priority="206">
      <formula>IF(RIGHT(TEXT(AE124,"0.#"),1)=".",TRUE,FALSE)</formula>
    </cfRule>
  </conditionalFormatting>
  <conditionalFormatting sqref="AE125">
    <cfRule type="expression" dxfId="197" priority="203">
      <formula>IF(RIGHT(TEXT(AE125,"0.#"),1)=".",FALSE,TRUE)</formula>
    </cfRule>
    <cfRule type="expression" dxfId="196" priority="204">
      <formula>IF(RIGHT(TEXT(AE125,"0.#"),1)=".",TRUE,FALSE)</formula>
    </cfRule>
  </conditionalFormatting>
  <conditionalFormatting sqref="AM124">
    <cfRule type="expression" dxfId="195" priority="193">
      <formula>IF(RIGHT(TEXT(AM124,"0.#"),1)=".",FALSE,TRUE)</formula>
    </cfRule>
    <cfRule type="expression" dxfId="194" priority="194">
      <formula>IF(RIGHT(TEXT(AM124,"0.#"),1)=".",TRUE,FALSE)</formula>
    </cfRule>
  </conditionalFormatting>
  <conditionalFormatting sqref="AE126">
    <cfRule type="expression" dxfId="193" priority="201">
      <formula>IF(RIGHT(TEXT(AE126,"0.#"),1)=".",FALSE,TRUE)</formula>
    </cfRule>
    <cfRule type="expression" dxfId="192" priority="202">
      <formula>IF(RIGHT(TEXT(AE126,"0.#"),1)=".",TRUE,FALSE)</formula>
    </cfRule>
  </conditionalFormatting>
  <conditionalFormatting sqref="AI126">
    <cfRule type="expression" dxfId="191" priority="199">
      <formula>IF(RIGHT(TEXT(AI126,"0.#"),1)=".",FALSE,TRUE)</formula>
    </cfRule>
    <cfRule type="expression" dxfId="190" priority="200">
      <formula>IF(RIGHT(TEXT(AI126,"0.#"),1)=".",TRUE,FALSE)</formula>
    </cfRule>
  </conditionalFormatting>
  <conditionalFormatting sqref="AI125">
    <cfRule type="expression" dxfId="189" priority="197">
      <formula>IF(RIGHT(TEXT(AI125,"0.#"),1)=".",FALSE,TRUE)</formula>
    </cfRule>
    <cfRule type="expression" dxfId="188" priority="198">
      <formula>IF(RIGHT(TEXT(AI125,"0.#"),1)=".",TRUE,FALSE)</formula>
    </cfRule>
  </conditionalFormatting>
  <conditionalFormatting sqref="AI124">
    <cfRule type="expression" dxfId="187" priority="195">
      <formula>IF(RIGHT(TEXT(AI124,"0.#"),1)=".",FALSE,TRUE)</formula>
    </cfRule>
    <cfRule type="expression" dxfId="186" priority="196">
      <formula>IF(RIGHT(TEXT(AI124,"0.#"),1)=".",TRUE,FALSE)</formula>
    </cfRule>
  </conditionalFormatting>
  <conditionalFormatting sqref="AM125">
    <cfRule type="expression" dxfId="185" priority="191">
      <formula>IF(RIGHT(TEXT(AM125,"0.#"),1)=".",FALSE,TRUE)</formula>
    </cfRule>
    <cfRule type="expression" dxfId="184" priority="192">
      <formula>IF(RIGHT(TEXT(AM125,"0.#"),1)=".",TRUE,FALSE)</formula>
    </cfRule>
  </conditionalFormatting>
  <conditionalFormatting sqref="AM126">
    <cfRule type="expression" dxfId="183" priority="189">
      <formula>IF(RIGHT(TEXT(AM126,"0.#"),1)=".",FALSE,TRUE)</formula>
    </cfRule>
    <cfRule type="expression" dxfId="182" priority="190">
      <formula>IF(RIGHT(TEXT(AM126,"0.#"),1)=".",TRUE,FALSE)</formula>
    </cfRule>
  </conditionalFormatting>
  <conditionalFormatting sqref="AQ124:AQ126">
    <cfRule type="expression" dxfId="181" priority="187">
      <formula>IF(RIGHT(TEXT(AQ124,"0.#"),1)=".",FALSE,TRUE)</formula>
    </cfRule>
    <cfRule type="expression" dxfId="180" priority="188">
      <formula>IF(RIGHT(TEXT(AQ124,"0.#"),1)=".",TRUE,FALSE)</formula>
    </cfRule>
  </conditionalFormatting>
  <conditionalFormatting sqref="AU124:AU126">
    <cfRule type="expression" dxfId="179" priority="185">
      <formula>IF(RIGHT(TEXT(AU124,"0.#"),1)=".",FALSE,TRUE)</formula>
    </cfRule>
    <cfRule type="expression" dxfId="178" priority="186">
      <formula>IF(RIGHT(TEXT(AU124,"0.#"),1)=".",TRUE,FALSE)</formula>
    </cfRule>
  </conditionalFormatting>
  <conditionalFormatting sqref="AE119">
    <cfRule type="expression" dxfId="177" priority="183">
      <formula>IF(RIGHT(TEXT(AE119,"0.#"),1)=".",FALSE,TRUE)</formula>
    </cfRule>
    <cfRule type="expression" dxfId="176" priority="184">
      <formula>IF(RIGHT(TEXT(AE119,"0.#"),1)=".",TRUE,FALSE)</formula>
    </cfRule>
  </conditionalFormatting>
  <conditionalFormatting sqref="AE120">
    <cfRule type="expression" dxfId="175" priority="181">
      <formula>IF(RIGHT(TEXT(AE120,"0.#"),1)=".",FALSE,TRUE)</formula>
    </cfRule>
    <cfRule type="expression" dxfId="174" priority="182">
      <formula>IF(RIGHT(TEXT(AE120,"0.#"),1)=".",TRUE,FALSE)</formula>
    </cfRule>
  </conditionalFormatting>
  <conditionalFormatting sqref="AM119">
    <cfRule type="expression" dxfId="173" priority="171">
      <formula>IF(RIGHT(TEXT(AM119,"0.#"),1)=".",FALSE,TRUE)</formula>
    </cfRule>
    <cfRule type="expression" dxfId="172" priority="172">
      <formula>IF(RIGHT(TEXT(AM119,"0.#"),1)=".",TRUE,FALSE)</formula>
    </cfRule>
  </conditionalFormatting>
  <conditionalFormatting sqref="AE121">
    <cfRule type="expression" dxfId="171" priority="179">
      <formula>IF(RIGHT(TEXT(AE121,"0.#"),1)=".",FALSE,TRUE)</formula>
    </cfRule>
    <cfRule type="expression" dxfId="170" priority="180">
      <formula>IF(RIGHT(TEXT(AE121,"0.#"),1)=".",TRUE,FALSE)</formula>
    </cfRule>
  </conditionalFormatting>
  <conditionalFormatting sqref="AI121">
    <cfRule type="expression" dxfId="169" priority="177">
      <formula>IF(RIGHT(TEXT(AI121,"0.#"),1)=".",FALSE,TRUE)</formula>
    </cfRule>
    <cfRule type="expression" dxfId="168" priority="178">
      <formula>IF(RIGHT(TEXT(AI121,"0.#"),1)=".",TRUE,FALSE)</formula>
    </cfRule>
  </conditionalFormatting>
  <conditionalFormatting sqref="AI120">
    <cfRule type="expression" dxfId="167" priority="175">
      <formula>IF(RIGHT(TEXT(AI120,"0.#"),1)=".",FALSE,TRUE)</formula>
    </cfRule>
    <cfRule type="expression" dxfId="166" priority="176">
      <formula>IF(RIGHT(TEXT(AI120,"0.#"),1)=".",TRUE,FALSE)</formula>
    </cfRule>
  </conditionalFormatting>
  <conditionalFormatting sqref="AI119">
    <cfRule type="expression" dxfId="165" priority="173">
      <formula>IF(RIGHT(TEXT(AI119,"0.#"),1)=".",FALSE,TRUE)</formula>
    </cfRule>
    <cfRule type="expression" dxfId="164" priority="174">
      <formula>IF(RIGHT(TEXT(AI119,"0.#"),1)=".",TRUE,FALSE)</formula>
    </cfRule>
  </conditionalFormatting>
  <conditionalFormatting sqref="AM120">
    <cfRule type="expression" dxfId="163" priority="169">
      <formula>IF(RIGHT(TEXT(AM120,"0.#"),1)=".",FALSE,TRUE)</formula>
    </cfRule>
    <cfRule type="expression" dxfId="162" priority="170">
      <formula>IF(RIGHT(TEXT(AM120,"0.#"),1)=".",TRUE,FALSE)</formula>
    </cfRule>
  </conditionalFormatting>
  <conditionalFormatting sqref="AM121">
    <cfRule type="expression" dxfId="161" priority="167">
      <formula>IF(RIGHT(TEXT(AM121,"0.#"),1)=".",FALSE,TRUE)</formula>
    </cfRule>
    <cfRule type="expression" dxfId="160" priority="168">
      <formula>IF(RIGHT(TEXT(AM121,"0.#"),1)=".",TRUE,FALSE)</formula>
    </cfRule>
  </conditionalFormatting>
  <conditionalFormatting sqref="AQ119:AQ121">
    <cfRule type="expression" dxfId="159" priority="165">
      <formula>IF(RIGHT(TEXT(AQ119,"0.#"),1)=".",FALSE,TRUE)</formula>
    </cfRule>
    <cfRule type="expression" dxfId="158" priority="166">
      <formula>IF(RIGHT(TEXT(AQ119,"0.#"),1)=".",TRUE,FALSE)</formula>
    </cfRule>
  </conditionalFormatting>
  <conditionalFormatting sqref="AU119:AU121">
    <cfRule type="expression" dxfId="157" priority="163">
      <formula>IF(RIGHT(TEXT(AU119,"0.#"),1)=".",FALSE,TRUE)</formula>
    </cfRule>
    <cfRule type="expression" dxfId="156" priority="164">
      <formula>IF(RIGHT(TEXT(AU119,"0.#"),1)=".",TRUE,FALSE)</formula>
    </cfRule>
  </conditionalFormatting>
  <conditionalFormatting sqref="AE158">
    <cfRule type="expression" dxfId="155" priority="161">
      <formula>IF(RIGHT(TEXT(AE158,"0.#"),1)=".",FALSE,TRUE)</formula>
    </cfRule>
    <cfRule type="expression" dxfId="154" priority="162">
      <formula>IF(RIGHT(TEXT(AE158,"0.#"),1)=".",TRUE,FALSE)</formula>
    </cfRule>
  </conditionalFormatting>
  <conditionalFormatting sqref="AE159">
    <cfRule type="expression" dxfId="153" priority="159">
      <formula>IF(RIGHT(TEXT(AE159,"0.#"),1)=".",FALSE,TRUE)</formula>
    </cfRule>
    <cfRule type="expression" dxfId="152" priority="160">
      <formula>IF(RIGHT(TEXT(AE159,"0.#"),1)=".",TRUE,FALSE)</formula>
    </cfRule>
  </conditionalFormatting>
  <conditionalFormatting sqref="AM158">
    <cfRule type="expression" dxfId="151" priority="149">
      <formula>IF(RIGHT(TEXT(AM158,"0.#"),1)=".",FALSE,TRUE)</formula>
    </cfRule>
    <cfRule type="expression" dxfId="150" priority="150">
      <formula>IF(RIGHT(TEXT(AM158,"0.#"),1)=".",TRUE,FALSE)</formula>
    </cfRule>
  </conditionalFormatting>
  <conditionalFormatting sqref="AE160">
    <cfRule type="expression" dxfId="149" priority="157">
      <formula>IF(RIGHT(TEXT(AE160,"0.#"),1)=".",FALSE,TRUE)</formula>
    </cfRule>
    <cfRule type="expression" dxfId="148" priority="158">
      <formula>IF(RIGHT(TEXT(AE160,"0.#"),1)=".",TRUE,FALSE)</formula>
    </cfRule>
  </conditionalFormatting>
  <conditionalFormatting sqref="AI160">
    <cfRule type="expression" dxfId="147" priority="155">
      <formula>IF(RIGHT(TEXT(AI160,"0.#"),1)=".",FALSE,TRUE)</formula>
    </cfRule>
    <cfRule type="expression" dxfId="146" priority="156">
      <formula>IF(RIGHT(TEXT(AI160,"0.#"),1)=".",TRUE,FALSE)</formula>
    </cfRule>
  </conditionalFormatting>
  <conditionalFormatting sqref="AI159">
    <cfRule type="expression" dxfId="145" priority="153">
      <formula>IF(RIGHT(TEXT(AI159,"0.#"),1)=".",FALSE,TRUE)</formula>
    </cfRule>
    <cfRule type="expression" dxfId="144" priority="154">
      <formula>IF(RIGHT(TEXT(AI159,"0.#"),1)=".",TRUE,FALSE)</formula>
    </cfRule>
  </conditionalFormatting>
  <conditionalFormatting sqref="AI158">
    <cfRule type="expression" dxfId="143" priority="151">
      <formula>IF(RIGHT(TEXT(AI158,"0.#"),1)=".",FALSE,TRUE)</formula>
    </cfRule>
    <cfRule type="expression" dxfId="142" priority="152">
      <formula>IF(RIGHT(TEXT(AI158,"0.#"),1)=".",TRUE,FALSE)</formula>
    </cfRule>
  </conditionalFormatting>
  <conditionalFormatting sqref="AM159">
    <cfRule type="expression" dxfId="141" priority="147">
      <formula>IF(RIGHT(TEXT(AM159,"0.#"),1)=".",FALSE,TRUE)</formula>
    </cfRule>
    <cfRule type="expression" dxfId="140" priority="148">
      <formula>IF(RIGHT(TEXT(AM159,"0.#"),1)=".",TRUE,FALSE)</formula>
    </cfRule>
  </conditionalFormatting>
  <conditionalFormatting sqref="AM160">
    <cfRule type="expression" dxfId="139" priority="145">
      <formula>IF(RIGHT(TEXT(AM160,"0.#"),1)=".",FALSE,TRUE)</formula>
    </cfRule>
    <cfRule type="expression" dxfId="138" priority="146">
      <formula>IF(RIGHT(TEXT(AM160,"0.#"),1)=".",TRUE,FALSE)</formula>
    </cfRule>
  </conditionalFormatting>
  <conditionalFormatting sqref="AQ158:AQ160">
    <cfRule type="expression" dxfId="137" priority="143">
      <formula>IF(RIGHT(TEXT(AQ158,"0.#"),1)=".",FALSE,TRUE)</formula>
    </cfRule>
    <cfRule type="expression" dxfId="136" priority="144">
      <formula>IF(RIGHT(TEXT(AQ158,"0.#"),1)=".",TRUE,FALSE)</formula>
    </cfRule>
  </conditionalFormatting>
  <conditionalFormatting sqref="AU158:AU160">
    <cfRule type="expression" dxfId="135" priority="141">
      <formula>IF(RIGHT(TEXT(AU158,"0.#"),1)=".",FALSE,TRUE)</formula>
    </cfRule>
    <cfRule type="expression" dxfId="134" priority="142">
      <formula>IF(RIGHT(TEXT(AU158,"0.#"),1)=".",TRUE,FALSE)</formula>
    </cfRule>
  </conditionalFormatting>
  <conditionalFormatting sqref="AE153">
    <cfRule type="expression" dxfId="133" priority="139">
      <formula>IF(RIGHT(TEXT(AE153,"0.#"),1)=".",FALSE,TRUE)</formula>
    </cfRule>
    <cfRule type="expression" dxfId="132" priority="140">
      <formula>IF(RIGHT(TEXT(AE153,"0.#"),1)=".",TRUE,FALSE)</formula>
    </cfRule>
  </conditionalFormatting>
  <conditionalFormatting sqref="AE154">
    <cfRule type="expression" dxfId="131" priority="137">
      <formula>IF(RIGHT(TEXT(AE154,"0.#"),1)=".",FALSE,TRUE)</formula>
    </cfRule>
    <cfRule type="expression" dxfId="130" priority="138">
      <formula>IF(RIGHT(TEXT(AE154,"0.#"),1)=".",TRUE,FALSE)</formula>
    </cfRule>
  </conditionalFormatting>
  <conditionalFormatting sqref="AM153">
    <cfRule type="expression" dxfId="129" priority="127">
      <formula>IF(RIGHT(TEXT(AM153,"0.#"),1)=".",FALSE,TRUE)</formula>
    </cfRule>
    <cfRule type="expression" dxfId="128" priority="128">
      <formula>IF(RIGHT(TEXT(AM153,"0.#"),1)=".",TRUE,FALSE)</formula>
    </cfRule>
  </conditionalFormatting>
  <conditionalFormatting sqref="AE155">
    <cfRule type="expression" dxfId="127" priority="135">
      <formula>IF(RIGHT(TEXT(AE155,"0.#"),1)=".",FALSE,TRUE)</formula>
    </cfRule>
    <cfRule type="expression" dxfId="126" priority="136">
      <formula>IF(RIGHT(TEXT(AE155,"0.#"),1)=".",TRUE,FALSE)</formula>
    </cfRule>
  </conditionalFormatting>
  <conditionalFormatting sqref="AI155">
    <cfRule type="expression" dxfId="125" priority="133">
      <formula>IF(RIGHT(TEXT(AI155,"0.#"),1)=".",FALSE,TRUE)</formula>
    </cfRule>
    <cfRule type="expression" dxfId="124" priority="134">
      <formula>IF(RIGHT(TEXT(AI155,"0.#"),1)=".",TRUE,FALSE)</formula>
    </cfRule>
  </conditionalFormatting>
  <conditionalFormatting sqref="AI154">
    <cfRule type="expression" dxfId="123" priority="131">
      <formula>IF(RIGHT(TEXT(AI154,"0.#"),1)=".",FALSE,TRUE)</formula>
    </cfRule>
    <cfRule type="expression" dxfId="122" priority="132">
      <formula>IF(RIGHT(TEXT(AI154,"0.#"),1)=".",TRUE,FALSE)</formula>
    </cfRule>
  </conditionalFormatting>
  <conditionalFormatting sqref="AI153">
    <cfRule type="expression" dxfId="121" priority="129">
      <formula>IF(RIGHT(TEXT(AI153,"0.#"),1)=".",FALSE,TRUE)</formula>
    </cfRule>
    <cfRule type="expression" dxfId="120" priority="130">
      <formula>IF(RIGHT(TEXT(AI153,"0.#"),1)=".",TRUE,FALSE)</formula>
    </cfRule>
  </conditionalFormatting>
  <conditionalFormatting sqref="AM154">
    <cfRule type="expression" dxfId="119" priority="125">
      <formula>IF(RIGHT(TEXT(AM154,"0.#"),1)=".",FALSE,TRUE)</formula>
    </cfRule>
    <cfRule type="expression" dxfId="118" priority="126">
      <formula>IF(RIGHT(TEXT(AM154,"0.#"),1)=".",TRUE,FALSE)</formula>
    </cfRule>
  </conditionalFormatting>
  <conditionalFormatting sqref="AM155">
    <cfRule type="expression" dxfId="117" priority="123">
      <formula>IF(RIGHT(TEXT(AM155,"0.#"),1)=".",FALSE,TRUE)</formula>
    </cfRule>
    <cfRule type="expression" dxfId="116" priority="124">
      <formula>IF(RIGHT(TEXT(AM155,"0.#"),1)=".",TRUE,FALSE)</formula>
    </cfRule>
  </conditionalFormatting>
  <conditionalFormatting sqref="AQ153:AQ155">
    <cfRule type="expression" dxfId="115" priority="121">
      <formula>IF(RIGHT(TEXT(AQ153,"0.#"),1)=".",FALSE,TRUE)</formula>
    </cfRule>
    <cfRule type="expression" dxfId="114" priority="122">
      <formula>IF(RIGHT(TEXT(AQ153,"0.#"),1)=".",TRUE,FALSE)</formula>
    </cfRule>
  </conditionalFormatting>
  <conditionalFormatting sqref="AU153:AU155">
    <cfRule type="expression" dxfId="113" priority="119">
      <formula>IF(RIGHT(TEXT(AU153,"0.#"),1)=".",FALSE,TRUE)</formula>
    </cfRule>
    <cfRule type="expression" dxfId="112" priority="120">
      <formula>IF(RIGHT(TEXT(AU153,"0.#"),1)=".",TRUE,FALSE)</formula>
    </cfRule>
  </conditionalFormatting>
  <conditionalFormatting sqref="AE192">
    <cfRule type="expression" dxfId="111" priority="117">
      <formula>IF(RIGHT(TEXT(AE192,"0.#"),1)=".",FALSE,TRUE)</formula>
    </cfRule>
    <cfRule type="expression" dxfId="110" priority="118">
      <formula>IF(RIGHT(TEXT(AE192,"0.#"),1)=".",TRUE,FALSE)</formula>
    </cfRule>
  </conditionalFormatting>
  <conditionalFormatting sqref="AE193">
    <cfRule type="expression" dxfId="109" priority="115">
      <formula>IF(RIGHT(TEXT(AE193,"0.#"),1)=".",FALSE,TRUE)</formula>
    </cfRule>
    <cfRule type="expression" dxfId="108" priority="116">
      <formula>IF(RIGHT(TEXT(AE193,"0.#"),1)=".",TRUE,FALSE)</formula>
    </cfRule>
  </conditionalFormatting>
  <conditionalFormatting sqref="AM192">
    <cfRule type="expression" dxfId="107" priority="105">
      <formula>IF(RIGHT(TEXT(AM192,"0.#"),1)=".",FALSE,TRUE)</formula>
    </cfRule>
    <cfRule type="expression" dxfId="106" priority="106">
      <formula>IF(RIGHT(TEXT(AM192,"0.#"),1)=".",TRUE,FALSE)</formula>
    </cfRule>
  </conditionalFormatting>
  <conditionalFormatting sqref="AE194">
    <cfRule type="expression" dxfId="105" priority="113">
      <formula>IF(RIGHT(TEXT(AE194,"0.#"),1)=".",FALSE,TRUE)</formula>
    </cfRule>
    <cfRule type="expression" dxfId="104" priority="114">
      <formula>IF(RIGHT(TEXT(AE194,"0.#"),1)=".",TRUE,FALSE)</formula>
    </cfRule>
  </conditionalFormatting>
  <conditionalFormatting sqref="AI194">
    <cfRule type="expression" dxfId="103" priority="111">
      <formula>IF(RIGHT(TEXT(AI194,"0.#"),1)=".",FALSE,TRUE)</formula>
    </cfRule>
    <cfRule type="expression" dxfId="102" priority="112">
      <formula>IF(RIGHT(TEXT(AI194,"0.#"),1)=".",TRUE,FALSE)</formula>
    </cfRule>
  </conditionalFormatting>
  <conditionalFormatting sqref="AI193">
    <cfRule type="expression" dxfId="101" priority="109">
      <formula>IF(RIGHT(TEXT(AI193,"0.#"),1)=".",FALSE,TRUE)</formula>
    </cfRule>
    <cfRule type="expression" dxfId="100" priority="110">
      <formula>IF(RIGHT(TEXT(AI193,"0.#"),1)=".",TRUE,FALSE)</formula>
    </cfRule>
  </conditionalFormatting>
  <conditionalFormatting sqref="AI192">
    <cfRule type="expression" dxfId="99" priority="107">
      <formula>IF(RIGHT(TEXT(AI192,"0.#"),1)=".",FALSE,TRUE)</formula>
    </cfRule>
    <cfRule type="expression" dxfId="98" priority="108">
      <formula>IF(RIGHT(TEXT(AI192,"0.#"),1)=".",TRUE,FALSE)</formula>
    </cfRule>
  </conditionalFormatting>
  <conditionalFormatting sqref="AM193">
    <cfRule type="expression" dxfId="97" priority="103">
      <formula>IF(RIGHT(TEXT(AM193,"0.#"),1)=".",FALSE,TRUE)</formula>
    </cfRule>
    <cfRule type="expression" dxfId="96" priority="104">
      <formula>IF(RIGHT(TEXT(AM193,"0.#"),1)=".",TRUE,FALSE)</formula>
    </cfRule>
  </conditionalFormatting>
  <conditionalFormatting sqref="AM194">
    <cfRule type="expression" dxfId="95" priority="101">
      <formula>IF(RIGHT(TEXT(AM194,"0.#"),1)=".",FALSE,TRUE)</formula>
    </cfRule>
    <cfRule type="expression" dxfId="94" priority="102">
      <formula>IF(RIGHT(TEXT(AM194,"0.#"),1)=".",TRUE,FALSE)</formula>
    </cfRule>
  </conditionalFormatting>
  <conditionalFormatting sqref="AQ192:AQ194">
    <cfRule type="expression" dxfId="93" priority="99">
      <formula>IF(RIGHT(TEXT(AQ192,"0.#"),1)=".",FALSE,TRUE)</formula>
    </cfRule>
    <cfRule type="expression" dxfId="92" priority="100">
      <formula>IF(RIGHT(TEXT(AQ192,"0.#"),1)=".",TRUE,FALSE)</formula>
    </cfRule>
  </conditionalFormatting>
  <conditionalFormatting sqref="AU192:AU194">
    <cfRule type="expression" dxfId="91" priority="97">
      <formula>IF(RIGHT(TEXT(AU192,"0.#"),1)=".",FALSE,TRUE)</formula>
    </cfRule>
    <cfRule type="expression" dxfId="90" priority="98">
      <formula>IF(RIGHT(TEXT(AU192,"0.#"),1)=".",TRUE,FALSE)</formula>
    </cfRule>
  </conditionalFormatting>
  <conditionalFormatting sqref="AE187">
    <cfRule type="expression" dxfId="89" priority="95">
      <formula>IF(RIGHT(TEXT(AE187,"0.#"),1)=".",FALSE,TRUE)</formula>
    </cfRule>
    <cfRule type="expression" dxfId="88" priority="96">
      <formula>IF(RIGHT(TEXT(AE187,"0.#"),1)=".",TRUE,FALSE)</formula>
    </cfRule>
  </conditionalFormatting>
  <conditionalFormatting sqref="AE188">
    <cfRule type="expression" dxfId="87" priority="93">
      <formula>IF(RIGHT(TEXT(AE188,"0.#"),1)=".",FALSE,TRUE)</formula>
    </cfRule>
    <cfRule type="expression" dxfId="86" priority="94">
      <formula>IF(RIGHT(TEXT(AE188,"0.#"),1)=".",TRUE,FALSE)</formula>
    </cfRule>
  </conditionalFormatting>
  <conditionalFormatting sqref="AM187">
    <cfRule type="expression" dxfId="85" priority="83">
      <formula>IF(RIGHT(TEXT(AM187,"0.#"),1)=".",FALSE,TRUE)</formula>
    </cfRule>
    <cfRule type="expression" dxfId="84" priority="84">
      <formula>IF(RIGHT(TEXT(AM187,"0.#"),1)=".",TRUE,FALSE)</formula>
    </cfRule>
  </conditionalFormatting>
  <conditionalFormatting sqref="AE189">
    <cfRule type="expression" dxfId="83" priority="91">
      <formula>IF(RIGHT(TEXT(AE189,"0.#"),1)=".",FALSE,TRUE)</formula>
    </cfRule>
    <cfRule type="expression" dxfId="82" priority="92">
      <formula>IF(RIGHT(TEXT(AE189,"0.#"),1)=".",TRUE,FALSE)</formula>
    </cfRule>
  </conditionalFormatting>
  <conditionalFormatting sqref="AI189">
    <cfRule type="expression" dxfId="81" priority="89">
      <formula>IF(RIGHT(TEXT(AI189,"0.#"),1)=".",FALSE,TRUE)</formula>
    </cfRule>
    <cfRule type="expression" dxfId="80" priority="90">
      <formula>IF(RIGHT(TEXT(AI189,"0.#"),1)=".",TRUE,FALSE)</formula>
    </cfRule>
  </conditionalFormatting>
  <conditionalFormatting sqref="AI188">
    <cfRule type="expression" dxfId="79" priority="87">
      <formula>IF(RIGHT(TEXT(AI188,"0.#"),1)=".",FALSE,TRUE)</formula>
    </cfRule>
    <cfRule type="expression" dxfId="78" priority="88">
      <formula>IF(RIGHT(TEXT(AI188,"0.#"),1)=".",TRUE,FALSE)</formula>
    </cfRule>
  </conditionalFormatting>
  <conditionalFormatting sqref="AI187">
    <cfRule type="expression" dxfId="77" priority="85">
      <formula>IF(RIGHT(TEXT(AI187,"0.#"),1)=".",FALSE,TRUE)</formula>
    </cfRule>
    <cfRule type="expression" dxfId="76" priority="86">
      <formula>IF(RIGHT(TEXT(AI187,"0.#"),1)=".",TRUE,FALSE)</formula>
    </cfRule>
  </conditionalFormatting>
  <conditionalFormatting sqref="AM188">
    <cfRule type="expression" dxfId="75" priority="81">
      <formula>IF(RIGHT(TEXT(AM188,"0.#"),1)=".",FALSE,TRUE)</formula>
    </cfRule>
    <cfRule type="expression" dxfId="74" priority="82">
      <formula>IF(RIGHT(TEXT(AM188,"0.#"),1)=".",TRUE,FALSE)</formula>
    </cfRule>
  </conditionalFormatting>
  <conditionalFormatting sqref="AM189">
    <cfRule type="expression" dxfId="73" priority="79">
      <formula>IF(RIGHT(TEXT(AM189,"0.#"),1)=".",FALSE,TRUE)</formula>
    </cfRule>
    <cfRule type="expression" dxfId="72" priority="80">
      <formula>IF(RIGHT(TEXT(AM189,"0.#"),1)=".",TRUE,FALSE)</formula>
    </cfRule>
  </conditionalFormatting>
  <conditionalFormatting sqref="AQ187:AQ189">
    <cfRule type="expression" dxfId="71" priority="77">
      <formula>IF(RIGHT(TEXT(AQ187,"0.#"),1)=".",FALSE,TRUE)</formula>
    </cfRule>
    <cfRule type="expression" dxfId="70" priority="78">
      <formula>IF(RIGHT(TEXT(AQ187,"0.#"),1)=".",TRUE,FALSE)</formula>
    </cfRule>
  </conditionalFormatting>
  <conditionalFormatting sqref="AU187:AU189">
    <cfRule type="expression" dxfId="69" priority="75">
      <formula>IF(RIGHT(TEXT(AU187,"0.#"),1)=".",FALSE,TRUE)</formula>
    </cfRule>
    <cfRule type="expression" dxfId="68" priority="76">
      <formula>IF(RIGHT(TEXT(AU187,"0.#"),1)=".",TRUE,FALSE)</formula>
    </cfRule>
  </conditionalFormatting>
  <conditionalFormatting sqref="AE56">
    <cfRule type="expression" dxfId="67" priority="73">
      <formula>IF(RIGHT(TEXT(AE56,"0.#"),1)=".",FALSE,TRUE)</formula>
    </cfRule>
    <cfRule type="expression" dxfId="66" priority="74">
      <formula>IF(RIGHT(TEXT(AE56,"0.#"),1)=".",TRUE,FALSE)</formula>
    </cfRule>
  </conditionalFormatting>
  <conditionalFormatting sqref="AE57">
    <cfRule type="expression" dxfId="65" priority="71">
      <formula>IF(RIGHT(TEXT(AE57,"0.#"),1)=".",FALSE,TRUE)</formula>
    </cfRule>
    <cfRule type="expression" dxfId="64" priority="72">
      <formula>IF(RIGHT(TEXT(AE57,"0.#"),1)=".",TRUE,FALSE)</formula>
    </cfRule>
  </conditionalFormatting>
  <conditionalFormatting sqref="AM56">
    <cfRule type="expression" dxfId="63" priority="61">
      <formula>IF(RIGHT(TEXT(AM56,"0.#"),1)=".",FALSE,TRUE)</formula>
    </cfRule>
    <cfRule type="expression" dxfId="62" priority="62">
      <formula>IF(RIGHT(TEXT(AM56,"0.#"),1)=".",TRUE,FALSE)</formula>
    </cfRule>
  </conditionalFormatting>
  <conditionalFormatting sqref="AE58">
    <cfRule type="expression" dxfId="61" priority="69">
      <formula>IF(RIGHT(TEXT(AE58,"0.#"),1)=".",FALSE,TRUE)</formula>
    </cfRule>
    <cfRule type="expression" dxfId="60" priority="70">
      <formula>IF(RIGHT(TEXT(AE58,"0.#"),1)=".",TRUE,FALSE)</formula>
    </cfRule>
  </conditionalFormatting>
  <conditionalFormatting sqref="AI58">
    <cfRule type="expression" dxfId="59" priority="67">
      <formula>IF(RIGHT(TEXT(AI58,"0.#"),1)=".",FALSE,TRUE)</formula>
    </cfRule>
    <cfRule type="expression" dxfId="58" priority="68">
      <formula>IF(RIGHT(TEXT(AI58,"0.#"),1)=".",TRUE,FALSE)</formula>
    </cfRule>
  </conditionalFormatting>
  <conditionalFormatting sqref="AI57">
    <cfRule type="expression" dxfId="57" priority="65">
      <formula>IF(RIGHT(TEXT(AI57,"0.#"),1)=".",FALSE,TRUE)</formula>
    </cfRule>
    <cfRule type="expression" dxfId="56" priority="66">
      <formula>IF(RIGHT(TEXT(AI57,"0.#"),1)=".",TRUE,FALSE)</formula>
    </cfRule>
  </conditionalFormatting>
  <conditionalFormatting sqref="AI56">
    <cfRule type="expression" dxfId="55" priority="63">
      <formula>IF(RIGHT(TEXT(AI56,"0.#"),1)=".",FALSE,TRUE)</formula>
    </cfRule>
    <cfRule type="expression" dxfId="54" priority="64">
      <formula>IF(RIGHT(TEXT(AI56,"0.#"),1)=".",TRUE,FALSE)</formula>
    </cfRule>
  </conditionalFormatting>
  <conditionalFormatting sqref="AM57">
    <cfRule type="expression" dxfId="53" priority="59">
      <formula>IF(RIGHT(TEXT(AM57,"0.#"),1)=".",FALSE,TRUE)</formula>
    </cfRule>
    <cfRule type="expression" dxfId="52" priority="60">
      <formula>IF(RIGHT(TEXT(AM57,"0.#"),1)=".",TRUE,FALSE)</formula>
    </cfRule>
  </conditionalFormatting>
  <conditionalFormatting sqref="AM58">
    <cfRule type="expression" dxfId="51" priority="57">
      <formula>IF(RIGHT(TEXT(AM58,"0.#"),1)=".",FALSE,TRUE)</formula>
    </cfRule>
    <cfRule type="expression" dxfId="50" priority="58">
      <formula>IF(RIGHT(TEXT(AM58,"0.#"),1)=".",TRUE,FALSE)</formula>
    </cfRule>
  </conditionalFormatting>
  <conditionalFormatting sqref="AQ56:AQ58">
    <cfRule type="expression" dxfId="49" priority="55">
      <formula>IF(RIGHT(TEXT(AQ56,"0.#"),1)=".",FALSE,TRUE)</formula>
    </cfRule>
    <cfRule type="expression" dxfId="48" priority="56">
      <formula>IF(RIGHT(TEXT(AQ56,"0.#"),1)=".",TRUE,FALSE)</formula>
    </cfRule>
  </conditionalFormatting>
  <conditionalFormatting sqref="AU56:AU58">
    <cfRule type="expression" dxfId="47" priority="53">
      <formula>IF(RIGHT(TEXT(AU56,"0.#"),1)=".",FALSE,TRUE)</formula>
    </cfRule>
    <cfRule type="expression" dxfId="46" priority="54">
      <formula>IF(RIGHT(TEXT(AU56,"0.#"),1)=".",TRUE,FALSE)</formula>
    </cfRule>
  </conditionalFormatting>
  <conditionalFormatting sqref="AE51">
    <cfRule type="expression" dxfId="45" priority="51">
      <formula>IF(RIGHT(TEXT(AE51,"0.#"),1)=".",FALSE,TRUE)</formula>
    </cfRule>
    <cfRule type="expression" dxfId="44" priority="52">
      <formula>IF(RIGHT(TEXT(AE51,"0.#"),1)=".",TRUE,FALSE)</formula>
    </cfRule>
  </conditionalFormatting>
  <conditionalFormatting sqref="AE52">
    <cfRule type="expression" dxfId="43" priority="49">
      <formula>IF(RIGHT(TEXT(AE52,"0.#"),1)=".",FALSE,TRUE)</formula>
    </cfRule>
    <cfRule type="expression" dxfId="42" priority="50">
      <formula>IF(RIGHT(TEXT(AE52,"0.#"),1)=".",TRUE,FALSE)</formula>
    </cfRule>
  </conditionalFormatting>
  <conditionalFormatting sqref="AM51">
    <cfRule type="expression" dxfId="41" priority="39">
      <formula>IF(RIGHT(TEXT(AM51,"0.#"),1)=".",FALSE,TRUE)</formula>
    </cfRule>
    <cfRule type="expression" dxfId="40" priority="40">
      <formula>IF(RIGHT(TEXT(AM51,"0.#"),1)=".",TRUE,FALSE)</formula>
    </cfRule>
  </conditionalFormatting>
  <conditionalFormatting sqref="AE53">
    <cfRule type="expression" dxfId="39" priority="47">
      <formula>IF(RIGHT(TEXT(AE53,"0.#"),1)=".",FALSE,TRUE)</formula>
    </cfRule>
    <cfRule type="expression" dxfId="38" priority="48">
      <formula>IF(RIGHT(TEXT(AE53,"0.#"),1)=".",TRUE,FALSE)</formula>
    </cfRule>
  </conditionalFormatting>
  <conditionalFormatting sqref="AI53">
    <cfRule type="expression" dxfId="37" priority="45">
      <formula>IF(RIGHT(TEXT(AI53,"0.#"),1)=".",FALSE,TRUE)</formula>
    </cfRule>
    <cfRule type="expression" dxfId="36" priority="46">
      <formula>IF(RIGHT(TEXT(AI53,"0.#"),1)=".",TRUE,FALSE)</formula>
    </cfRule>
  </conditionalFormatting>
  <conditionalFormatting sqref="AI52">
    <cfRule type="expression" dxfId="35" priority="43">
      <formula>IF(RIGHT(TEXT(AI52,"0.#"),1)=".",FALSE,TRUE)</formula>
    </cfRule>
    <cfRule type="expression" dxfId="34" priority="44">
      <formula>IF(RIGHT(TEXT(AI52,"0.#"),1)=".",TRUE,FALSE)</formula>
    </cfRule>
  </conditionalFormatting>
  <conditionalFormatting sqref="AI51">
    <cfRule type="expression" dxfId="33" priority="41">
      <formula>IF(RIGHT(TEXT(AI51,"0.#"),1)=".",FALSE,TRUE)</formula>
    </cfRule>
    <cfRule type="expression" dxfId="32" priority="42">
      <formula>IF(RIGHT(TEXT(AI51,"0.#"),1)=".",TRUE,FALSE)</formula>
    </cfRule>
  </conditionalFormatting>
  <conditionalFormatting sqref="AM52">
    <cfRule type="expression" dxfId="31" priority="37">
      <formula>IF(RIGHT(TEXT(AM52,"0.#"),1)=".",FALSE,TRUE)</formula>
    </cfRule>
    <cfRule type="expression" dxfId="30" priority="38">
      <formula>IF(RIGHT(TEXT(AM52,"0.#"),1)=".",TRUE,FALSE)</formula>
    </cfRule>
  </conditionalFormatting>
  <conditionalFormatting sqref="AM53">
    <cfRule type="expression" dxfId="29" priority="35">
      <formula>IF(RIGHT(TEXT(AM53,"0.#"),1)=".",FALSE,TRUE)</formula>
    </cfRule>
    <cfRule type="expression" dxfId="28" priority="36">
      <formula>IF(RIGHT(TEXT(AM53,"0.#"),1)=".",TRUE,FALSE)</formula>
    </cfRule>
  </conditionalFormatting>
  <conditionalFormatting sqref="AQ51:AQ53">
    <cfRule type="expression" dxfId="27" priority="33">
      <formula>IF(RIGHT(TEXT(AQ51,"0.#"),1)=".",FALSE,TRUE)</formula>
    </cfRule>
    <cfRule type="expression" dxfId="26" priority="34">
      <formula>IF(RIGHT(TEXT(AQ51,"0.#"),1)=".",TRUE,FALSE)</formula>
    </cfRule>
  </conditionalFormatting>
  <conditionalFormatting sqref="AU51:AU53">
    <cfRule type="expression" dxfId="25" priority="31">
      <formula>IF(RIGHT(TEXT(AU51,"0.#"),1)=".",FALSE,TRUE)</formula>
    </cfRule>
    <cfRule type="expression" dxfId="24" priority="32">
      <formula>IF(RIGHT(TEXT(AU51,"0.#"),1)=".",TRUE,FALSE)</formula>
    </cfRule>
  </conditionalFormatting>
  <conditionalFormatting sqref="Y370">
    <cfRule type="expression" dxfId="23" priority="29">
      <formula>IF(RIGHT(TEXT(Y370,"0.#"),1)=".",FALSE,TRUE)</formula>
    </cfRule>
    <cfRule type="expression" dxfId="22" priority="30">
      <formula>IF(RIGHT(TEXT(Y370,"0.#"),1)=".",TRUE,FALSE)</formula>
    </cfRule>
  </conditionalFormatting>
  <conditionalFormatting sqref="AL370:AO370">
    <cfRule type="expression" dxfId="21" priority="25">
      <formula>IF(AND(AL370&gt;=0, RIGHT(TEXT(AL370,"0.#"),1)&lt;&gt;"."),TRUE,FALSE)</formula>
    </cfRule>
    <cfRule type="expression" dxfId="20" priority="26">
      <formula>IF(AND(AL370&gt;=0, RIGHT(TEXT(AL370,"0.#"),1)="."),TRUE,FALSE)</formula>
    </cfRule>
    <cfRule type="expression" dxfId="19" priority="27">
      <formula>IF(AND(AL370&lt;0, RIGHT(TEXT(AL370,"0.#"),1)&lt;&gt;"."),TRUE,FALSE)</formula>
    </cfRule>
    <cfRule type="expression" dxfId="18" priority="28">
      <formula>IF(AND(AL370&lt;0, RIGHT(TEXT(AL370,"0.#"),1)="."),TRUE,FALSE)</formula>
    </cfRule>
  </conditionalFormatting>
  <conditionalFormatting sqref="Y371">
    <cfRule type="expression" dxfId="17" priority="23">
      <formula>IF(RIGHT(TEXT(Y371,"0.#"),1)=".",FALSE,TRUE)</formula>
    </cfRule>
    <cfRule type="expression" dxfId="16" priority="24">
      <formula>IF(RIGHT(TEXT(Y371,"0.#"),1)=".",TRUE,FALSE)</formula>
    </cfRule>
  </conditionalFormatting>
  <conditionalFormatting sqref="Y375">
    <cfRule type="expression" dxfId="15" priority="15">
      <formula>IF(RIGHT(TEXT(Y375,"0.#"),1)=".",FALSE,TRUE)</formula>
    </cfRule>
    <cfRule type="expression" dxfId="14" priority="16">
      <formula>IF(RIGHT(TEXT(Y375,"0.#"),1)=".",TRUE,FALSE)</formula>
    </cfRule>
  </conditionalFormatting>
  <conditionalFormatting sqref="Y374">
    <cfRule type="expression" dxfId="13" priority="13">
      <formula>IF(RIGHT(TEXT(Y374,"0.#"),1)=".",FALSE,TRUE)</formula>
    </cfRule>
    <cfRule type="expression" dxfId="12" priority="14">
      <formula>IF(RIGHT(TEXT(Y374,"0.#"),1)=".",TRUE,FALSE)</formula>
    </cfRule>
  </conditionalFormatting>
  <conditionalFormatting sqref="AL373:AO373">
    <cfRule type="expression" dxfId="11" priority="9">
      <formula>IF(AND(AL373&gt;=0, RIGHT(TEXT(AL373,"0.#"),1)&lt;&gt;"."),TRUE,FALSE)</formula>
    </cfRule>
    <cfRule type="expression" dxfId="10" priority="10">
      <formula>IF(AND(AL373&gt;=0, RIGHT(TEXT(AL373,"0.#"),1)="."),TRUE,FALSE)</formula>
    </cfRule>
    <cfRule type="expression" dxfId="9" priority="11">
      <formula>IF(AND(AL373&lt;0, RIGHT(TEXT(AL373,"0.#"),1)&lt;&gt;"."),TRUE,FALSE)</formula>
    </cfRule>
    <cfRule type="expression" dxfId="8" priority="12">
      <formula>IF(AND(AL373&lt;0, RIGHT(TEXT(AL373,"0.#"),1)="."),TRUE,FALSE)</formula>
    </cfRule>
  </conditionalFormatting>
  <conditionalFormatting sqref="Y373">
    <cfRule type="expression" dxfId="7" priority="7">
      <formula>IF(RIGHT(TEXT(Y373,"0.#"),1)=".",FALSE,TRUE)</formula>
    </cfRule>
    <cfRule type="expression" dxfId="6" priority="8">
      <formula>IF(RIGHT(TEXT(Y373,"0.#"),1)=".",TRUE,FALSE)</formula>
    </cfRule>
  </conditionalFormatting>
  <conditionalFormatting sqref="AL372:AO372">
    <cfRule type="expression" dxfId="5" priority="3">
      <formula>IF(AND(AL372&gt;=0, RIGHT(TEXT(AL372,"0.#"),1)&lt;&gt;"."),TRUE,FALSE)</formula>
    </cfRule>
    <cfRule type="expression" dxfId="4" priority="4">
      <formula>IF(AND(AL372&gt;=0, RIGHT(TEXT(AL372,"0.#"),1)="."),TRUE,FALSE)</formula>
    </cfRule>
    <cfRule type="expression" dxfId="3" priority="5">
      <formula>IF(AND(AL372&lt;0, RIGHT(TEXT(AL372,"0.#"),1)&lt;&gt;"."),TRUE,FALSE)</formula>
    </cfRule>
    <cfRule type="expression" dxfId="2" priority="6">
      <formula>IF(AND(AL372&lt;0, RIGHT(TEXT(AL372,"0.#"),1)="."),TRUE,FALSE)</formula>
    </cfRule>
  </conditionalFormatting>
  <conditionalFormatting sqref="Y372">
    <cfRule type="expression" dxfId="1" priority="1">
      <formula>IF(RIGHT(TEXT(Y372,"0.#"),1)=".",FALSE,TRUE)</formula>
    </cfRule>
    <cfRule type="expression" dxfId="0" priority="2">
      <formula>IF(RIGHT(TEXT(Y372,"0.#"),1)=".",TRUE,FALSE)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16383" man="1"/>
    <brk id="248" max="16383" man="1"/>
    <brk id="268" max="16383" man="1"/>
    <brk id="360" max="16383" man="1"/>
    <brk id="462" max="16383" man="1"/>
    <brk id="561"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410</v>
      </c>
      <c r="AA1" s="29" t="s">
        <v>77</v>
      </c>
      <c r="AB1" s="29" t="s">
        <v>411</v>
      </c>
      <c r="AC1" s="29" t="s">
        <v>31</v>
      </c>
      <c r="AD1" s="28"/>
      <c r="AE1" s="29" t="s">
        <v>43</v>
      </c>
      <c r="AF1" s="30"/>
      <c r="AG1" s="42" t="s">
        <v>179</v>
      </c>
      <c r="AI1" s="42" t="s">
        <v>182</v>
      </c>
      <c r="AK1" s="42" t="s">
        <v>187</v>
      </c>
      <c r="AM1" s="63"/>
      <c r="AN1" s="63"/>
      <c r="AP1" s="28" t="s">
        <v>235</v>
      </c>
    </row>
    <row r="2" spans="1:42" ht="13.5" customHeight="1" x14ac:dyDescent="0.15">
      <c r="A2" s="14" t="s">
        <v>80</v>
      </c>
      <c r="B2" s="15"/>
      <c r="C2" s="13" t="str">
        <f>IF(B2="","",A2)</f>
        <v/>
      </c>
      <c r="D2" s="13" t="str">
        <f>IF(C2="","",IF(D1&lt;&gt;"",CONCATENATE(D1,"、",C2),C2))</f>
        <v/>
      </c>
      <c r="F2" s="12" t="s">
        <v>67</v>
      </c>
      <c r="G2" s="17" t="s">
        <v>631</v>
      </c>
      <c r="H2" s="13" t="str">
        <f>IF(G2="","",F2)</f>
        <v>一般会計</v>
      </c>
      <c r="I2" s="13" t="str">
        <f>IF(H2="","",IF(I1&lt;&gt;"",CONCATENATE(I1,"、",H2),H2))</f>
        <v>一般会計</v>
      </c>
      <c r="K2" s="14" t="s">
        <v>97</v>
      </c>
      <c r="L2" s="15"/>
      <c r="M2" s="13" t="str">
        <f>IF(L2="","",K2)</f>
        <v/>
      </c>
      <c r="N2" s="13" t="str">
        <f>IF(M2="","",IF(N1&lt;&gt;"",CONCATENATE(N1,"、",M2),M2))</f>
        <v/>
      </c>
      <c r="O2" s="13"/>
      <c r="P2" s="12" t="s">
        <v>69</v>
      </c>
      <c r="Q2" s="17" t="s">
        <v>631</v>
      </c>
      <c r="R2" s="13" t="str">
        <f>IF(Q2="","",P2)</f>
        <v>直接実施</v>
      </c>
      <c r="S2" s="13" t="str">
        <f>IF(R2="","",IF(S1&lt;&gt;"",CONCATENATE(S1,"、",R2),R2))</f>
        <v>直接実施</v>
      </c>
      <c r="T2" s="13"/>
      <c r="U2" s="78">
        <v>21</v>
      </c>
      <c r="W2" s="32" t="s">
        <v>165</v>
      </c>
      <c r="Y2" s="32" t="s">
        <v>63</v>
      </c>
      <c r="Z2" s="32" t="s">
        <v>63</v>
      </c>
      <c r="AA2" s="71" t="s">
        <v>280</v>
      </c>
      <c r="AB2" s="71" t="s">
        <v>505</v>
      </c>
      <c r="AC2" s="72" t="s">
        <v>129</v>
      </c>
      <c r="AD2" s="28"/>
      <c r="AE2" s="34" t="s">
        <v>161</v>
      </c>
      <c r="AF2" s="30"/>
      <c r="AG2" s="44" t="s">
        <v>246</v>
      </c>
      <c r="AI2" s="42" t="s">
        <v>277</v>
      </c>
      <c r="AK2" s="42" t="s">
        <v>188</v>
      </c>
      <c r="AM2" s="63"/>
      <c r="AN2" s="63"/>
      <c r="AP2" s="44" t="s">
        <v>246</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536</v>
      </c>
      <c r="W3" s="32" t="s">
        <v>140</v>
      </c>
      <c r="Y3" s="32" t="s">
        <v>64</v>
      </c>
      <c r="Z3" s="32" t="s">
        <v>412</v>
      </c>
      <c r="AA3" s="71" t="s">
        <v>378</v>
      </c>
      <c r="AB3" s="71" t="s">
        <v>506</v>
      </c>
      <c r="AC3" s="72" t="s">
        <v>130</v>
      </c>
      <c r="AD3" s="28"/>
      <c r="AE3" s="34" t="s">
        <v>162</v>
      </c>
      <c r="AF3" s="30"/>
      <c r="AG3" s="44" t="s">
        <v>247</v>
      </c>
      <c r="AI3" s="42" t="s">
        <v>181</v>
      </c>
      <c r="AK3" s="42" t="str">
        <f>CHAR(CODE(AK2)+1)</f>
        <v>B</v>
      </c>
      <c r="AM3" s="63"/>
      <c r="AN3" s="63"/>
      <c r="AP3" s="44" t="s">
        <v>247</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597</v>
      </c>
      <c r="W4" s="32" t="s">
        <v>141</v>
      </c>
      <c r="Y4" s="32" t="s">
        <v>285</v>
      </c>
      <c r="Z4" s="32" t="s">
        <v>413</v>
      </c>
      <c r="AA4" s="71" t="s">
        <v>379</v>
      </c>
      <c r="AB4" s="71" t="s">
        <v>507</v>
      </c>
      <c r="AC4" s="71" t="s">
        <v>131</v>
      </c>
      <c r="AD4" s="28"/>
      <c r="AE4" s="34" t="s">
        <v>163</v>
      </c>
      <c r="AF4" s="30"/>
      <c r="AG4" s="44" t="s">
        <v>248</v>
      </c>
      <c r="AI4" s="42" t="s">
        <v>183</v>
      </c>
      <c r="AK4" s="42" t="str">
        <f t="shared" ref="AK4:AK49" si="7">CHAR(CODE(AK3)+1)</f>
        <v>C</v>
      </c>
      <c r="AM4" s="63"/>
      <c r="AN4" s="63"/>
      <c r="AP4" s="44" t="s">
        <v>248</v>
      </c>
    </row>
    <row r="5" spans="1:42" ht="13.5" customHeight="1" x14ac:dyDescent="0.15">
      <c r="A5" s="14" t="s">
        <v>83</v>
      </c>
      <c r="B5" s="15" t="s">
        <v>631</v>
      </c>
      <c r="C5" s="13" t="str">
        <f t="shared" si="0"/>
        <v>海洋政策</v>
      </c>
      <c r="D5" s="13" t="str">
        <f>IF(C5="",D4,IF(D4&lt;&gt;"",CONCATENATE(D4,"、",C5),C5))</f>
        <v>海洋政策</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560</v>
      </c>
      <c r="Y5" s="32" t="s">
        <v>286</v>
      </c>
      <c r="Z5" s="32" t="s">
        <v>414</v>
      </c>
      <c r="AA5" s="71" t="s">
        <v>380</v>
      </c>
      <c r="AB5" s="71" t="s">
        <v>508</v>
      </c>
      <c r="AC5" s="71" t="s">
        <v>164</v>
      </c>
      <c r="AD5" s="31"/>
      <c r="AE5" s="34" t="s">
        <v>258</v>
      </c>
      <c r="AF5" s="30"/>
      <c r="AG5" s="44" t="s">
        <v>249</v>
      </c>
      <c r="AI5" s="42" t="s">
        <v>283</v>
      </c>
      <c r="AK5" s="42" t="str">
        <f t="shared" si="7"/>
        <v>D</v>
      </c>
      <c r="AP5" s="44" t="s">
        <v>249</v>
      </c>
    </row>
    <row r="6" spans="1:42" ht="13.5" customHeight="1" x14ac:dyDescent="0.15">
      <c r="A6" s="14" t="s">
        <v>84</v>
      </c>
      <c r="B6" s="15"/>
      <c r="C6" s="13" t="str">
        <f t="shared" si="0"/>
        <v/>
      </c>
      <c r="D6" s="13" t="str">
        <f t="shared" ref="D6:D21" si="8">IF(C6="",D5,IF(D5&lt;&gt;"",CONCATENATE(D5,"、",C6),C6))</f>
        <v>海洋政策</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260</v>
      </c>
      <c r="W6" s="32" t="s">
        <v>562</v>
      </c>
      <c r="Y6" s="32" t="s">
        <v>287</v>
      </c>
      <c r="Z6" s="32" t="s">
        <v>415</v>
      </c>
      <c r="AA6" s="71" t="s">
        <v>381</v>
      </c>
      <c r="AB6" s="71" t="s">
        <v>509</v>
      </c>
      <c r="AC6" s="71" t="s">
        <v>132</v>
      </c>
      <c r="AD6" s="31"/>
      <c r="AE6" s="34" t="s">
        <v>256</v>
      </c>
      <c r="AF6" s="30"/>
      <c r="AG6" s="44" t="s">
        <v>250</v>
      </c>
      <c r="AI6" s="42" t="s">
        <v>284</v>
      </c>
      <c r="AK6" s="42" t="str">
        <f>CHAR(CODE(AK5)+1)</f>
        <v>E</v>
      </c>
      <c r="AP6" s="44" t="s">
        <v>250</v>
      </c>
    </row>
    <row r="7" spans="1:42" ht="13.5" customHeight="1" x14ac:dyDescent="0.15">
      <c r="A7" s="14" t="s">
        <v>85</v>
      </c>
      <c r="B7" s="15"/>
      <c r="C7" s="13" t="str">
        <f t="shared" si="0"/>
        <v/>
      </c>
      <c r="D7" s="13" t="str">
        <f t="shared" si="8"/>
        <v>海洋政策</v>
      </c>
      <c r="F7" s="18" t="s">
        <v>198</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288</v>
      </c>
      <c r="Z7" s="32" t="s">
        <v>416</v>
      </c>
      <c r="AA7" s="71" t="s">
        <v>382</v>
      </c>
      <c r="AB7" s="71" t="s">
        <v>510</v>
      </c>
      <c r="AC7" s="31"/>
      <c r="AD7" s="31"/>
      <c r="AE7" s="32" t="s">
        <v>132</v>
      </c>
      <c r="AF7" s="30"/>
      <c r="AG7" s="44" t="s">
        <v>251</v>
      </c>
      <c r="AH7" s="66"/>
      <c r="AI7" s="44" t="s">
        <v>273</v>
      </c>
      <c r="AK7" s="42" t="str">
        <f>CHAR(CODE(AK6)+1)</f>
        <v>F</v>
      </c>
      <c r="AP7" s="44" t="s">
        <v>251</v>
      </c>
    </row>
    <row r="8" spans="1:42" ht="13.5" customHeight="1" x14ac:dyDescent="0.15">
      <c r="A8" s="14" t="s">
        <v>86</v>
      </c>
      <c r="B8" s="15" t="s">
        <v>631</v>
      </c>
      <c r="C8" s="13" t="str">
        <f t="shared" si="0"/>
        <v>交通安全対策</v>
      </c>
      <c r="D8" s="13" t="str">
        <f t="shared" si="8"/>
        <v>海洋政策、交通安全対策</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281</v>
      </c>
      <c r="W8" s="32" t="s">
        <v>143</v>
      </c>
      <c r="Y8" s="32" t="s">
        <v>289</v>
      </c>
      <c r="Z8" s="32" t="s">
        <v>417</v>
      </c>
      <c r="AA8" s="71" t="s">
        <v>383</v>
      </c>
      <c r="AB8" s="71" t="s">
        <v>511</v>
      </c>
      <c r="AC8" s="31"/>
      <c r="AD8" s="31"/>
      <c r="AE8" s="31"/>
      <c r="AF8" s="30"/>
      <c r="AG8" s="44" t="s">
        <v>252</v>
      </c>
      <c r="AI8" s="42" t="s">
        <v>274</v>
      </c>
      <c r="AK8" s="42" t="str">
        <f t="shared" si="7"/>
        <v>G</v>
      </c>
      <c r="AP8" s="44" t="s">
        <v>252</v>
      </c>
    </row>
    <row r="9" spans="1:42" ht="13.5" customHeight="1" x14ac:dyDescent="0.15">
      <c r="A9" s="14" t="s">
        <v>87</v>
      </c>
      <c r="B9" s="15"/>
      <c r="C9" s="13" t="str">
        <f t="shared" si="0"/>
        <v/>
      </c>
      <c r="D9" s="13" t="str">
        <f t="shared" si="8"/>
        <v>海洋政策、交通安全対策</v>
      </c>
      <c r="F9" s="18" t="s">
        <v>199</v>
      </c>
      <c r="G9" s="17"/>
      <c r="H9" s="13" t="str">
        <f t="shared" si="1"/>
        <v/>
      </c>
      <c r="I9" s="13" t="str">
        <f t="shared" si="5"/>
        <v>一般会計</v>
      </c>
      <c r="K9" s="14" t="s">
        <v>104</v>
      </c>
      <c r="L9" s="15"/>
      <c r="M9" s="13" t="str">
        <f t="shared" si="2"/>
        <v/>
      </c>
      <c r="N9" s="13" t="str">
        <f t="shared" si="6"/>
        <v/>
      </c>
      <c r="O9" s="13"/>
      <c r="P9" s="13"/>
      <c r="Q9" s="19"/>
      <c r="T9" s="13"/>
      <c r="U9" s="32" t="s">
        <v>282</v>
      </c>
      <c r="W9" s="32" t="s">
        <v>144</v>
      </c>
      <c r="Y9" s="32" t="s">
        <v>290</v>
      </c>
      <c r="Z9" s="32" t="s">
        <v>418</v>
      </c>
      <c r="AA9" s="71" t="s">
        <v>384</v>
      </c>
      <c r="AB9" s="71" t="s">
        <v>512</v>
      </c>
      <c r="AC9" s="31"/>
      <c r="AD9" s="31"/>
      <c r="AE9" s="31"/>
      <c r="AF9" s="30"/>
      <c r="AG9" s="44" t="s">
        <v>253</v>
      </c>
      <c r="AI9" s="62"/>
      <c r="AK9" s="42" t="str">
        <f t="shared" si="7"/>
        <v>H</v>
      </c>
      <c r="AP9" s="44" t="s">
        <v>253</v>
      </c>
    </row>
    <row r="10" spans="1:42" ht="13.5" customHeight="1" x14ac:dyDescent="0.15">
      <c r="A10" s="14" t="s">
        <v>218</v>
      </c>
      <c r="B10" s="15"/>
      <c r="C10" s="13" t="str">
        <f t="shared" si="0"/>
        <v/>
      </c>
      <c r="D10" s="13" t="str">
        <f t="shared" si="8"/>
        <v>海洋政策、交通安全対策</v>
      </c>
      <c r="F10" s="18" t="s">
        <v>111</v>
      </c>
      <c r="G10" s="17"/>
      <c r="H10" s="13" t="str">
        <f t="shared" si="1"/>
        <v/>
      </c>
      <c r="I10" s="13" t="str">
        <f t="shared" si="5"/>
        <v>一般会計</v>
      </c>
      <c r="K10" s="14" t="s">
        <v>221</v>
      </c>
      <c r="L10" s="15"/>
      <c r="M10" s="13" t="str">
        <f t="shared" si="2"/>
        <v/>
      </c>
      <c r="N10" s="13" t="str">
        <f t="shared" si="6"/>
        <v/>
      </c>
      <c r="O10" s="13"/>
      <c r="P10" s="13" t="str">
        <f>S8</f>
        <v>直接実施</v>
      </c>
      <c r="Q10" s="19"/>
      <c r="T10" s="13"/>
      <c r="W10" s="32" t="s">
        <v>145</v>
      </c>
      <c r="Y10" s="32" t="s">
        <v>291</v>
      </c>
      <c r="Z10" s="32" t="s">
        <v>419</v>
      </c>
      <c r="AA10" s="71" t="s">
        <v>385</v>
      </c>
      <c r="AB10" s="71" t="s">
        <v>513</v>
      </c>
      <c r="AC10" s="31"/>
      <c r="AD10" s="31"/>
      <c r="AE10" s="31"/>
      <c r="AF10" s="30"/>
      <c r="AG10" s="44" t="s">
        <v>238</v>
      </c>
      <c r="AK10" s="42" t="str">
        <f t="shared" si="7"/>
        <v>I</v>
      </c>
      <c r="AP10" s="42" t="s">
        <v>236</v>
      </c>
    </row>
    <row r="11" spans="1:42" ht="13.5" customHeight="1" x14ac:dyDescent="0.15">
      <c r="A11" s="14" t="s">
        <v>88</v>
      </c>
      <c r="B11" s="15"/>
      <c r="C11" s="13" t="str">
        <f t="shared" si="0"/>
        <v/>
      </c>
      <c r="D11" s="13" t="str">
        <f t="shared" si="8"/>
        <v>海洋政策、交通安全対策</v>
      </c>
      <c r="F11" s="18" t="s">
        <v>112</v>
      </c>
      <c r="G11" s="17"/>
      <c r="H11" s="13" t="str">
        <f t="shared" si="1"/>
        <v/>
      </c>
      <c r="I11" s="13" t="str">
        <f t="shared" si="5"/>
        <v>一般会計</v>
      </c>
      <c r="K11" s="14" t="s">
        <v>105</v>
      </c>
      <c r="L11" s="15" t="s">
        <v>631</v>
      </c>
      <c r="M11" s="13" t="str">
        <f t="shared" si="2"/>
        <v>その他の事項経費</v>
      </c>
      <c r="N11" s="13" t="str">
        <f t="shared" si="6"/>
        <v>その他の事項経費</v>
      </c>
      <c r="O11" s="13"/>
      <c r="P11" s="13"/>
      <c r="Q11" s="19"/>
      <c r="T11" s="13"/>
      <c r="W11" s="32" t="s">
        <v>594</v>
      </c>
      <c r="Y11" s="32" t="s">
        <v>292</v>
      </c>
      <c r="Z11" s="32" t="s">
        <v>420</v>
      </c>
      <c r="AA11" s="71" t="s">
        <v>386</v>
      </c>
      <c r="AB11" s="71" t="s">
        <v>514</v>
      </c>
      <c r="AC11" s="31"/>
      <c r="AD11" s="31"/>
      <c r="AE11" s="31"/>
      <c r="AF11" s="30"/>
      <c r="AG11" s="42" t="s">
        <v>241</v>
      </c>
      <c r="AK11" s="42" t="str">
        <f t="shared" si="7"/>
        <v>J</v>
      </c>
    </row>
    <row r="12" spans="1:42" ht="13.5" customHeight="1" x14ac:dyDescent="0.15">
      <c r="A12" s="14" t="s">
        <v>89</v>
      </c>
      <c r="B12" s="15"/>
      <c r="C12" s="13" t="str">
        <f t="shared" ref="C12:C23" si="9">IF(B12="","",A12)</f>
        <v/>
      </c>
      <c r="D12" s="13" t="str">
        <f t="shared" si="8"/>
        <v>海洋政策、交通安全対策</v>
      </c>
      <c r="F12" s="18" t="s">
        <v>113</v>
      </c>
      <c r="G12" s="17"/>
      <c r="H12" s="13" t="str">
        <f t="shared" si="1"/>
        <v/>
      </c>
      <c r="I12" s="13" t="str">
        <f t="shared" si="5"/>
        <v>一般会計</v>
      </c>
      <c r="K12" s="13"/>
      <c r="L12" s="13"/>
      <c r="O12" s="13"/>
      <c r="P12" s="13"/>
      <c r="Q12" s="19"/>
      <c r="T12" s="13"/>
      <c r="U12" s="29" t="s">
        <v>537</v>
      </c>
      <c r="W12" s="32" t="s">
        <v>146</v>
      </c>
      <c r="Y12" s="32" t="s">
        <v>293</v>
      </c>
      <c r="Z12" s="32" t="s">
        <v>421</v>
      </c>
      <c r="AA12" s="71" t="s">
        <v>387</v>
      </c>
      <c r="AB12" s="71" t="s">
        <v>515</v>
      </c>
      <c r="AC12" s="31"/>
      <c r="AD12" s="31"/>
      <c r="AE12" s="31"/>
      <c r="AF12" s="30"/>
      <c r="AG12" s="42" t="s">
        <v>239</v>
      </c>
      <c r="AK12" s="42" t="str">
        <f t="shared" si="7"/>
        <v>K</v>
      </c>
    </row>
    <row r="13" spans="1:42" ht="13.5" customHeight="1" x14ac:dyDescent="0.15">
      <c r="A13" s="14" t="s">
        <v>90</v>
      </c>
      <c r="B13" s="15"/>
      <c r="C13" s="13" t="str">
        <f t="shared" si="9"/>
        <v/>
      </c>
      <c r="D13" s="13" t="str">
        <f t="shared" si="8"/>
        <v>海洋政策、交通安全対策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294</v>
      </c>
      <c r="Z13" s="32" t="s">
        <v>422</v>
      </c>
      <c r="AA13" s="71" t="s">
        <v>388</v>
      </c>
      <c r="AB13" s="71" t="s">
        <v>516</v>
      </c>
      <c r="AC13" s="31"/>
      <c r="AD13" s="31"/>
      <c r="AE13" s="31"/>
      <c r="AF13" s="30"/>
      <c r="AG13" s="42" t="s">
        <v>240</v>
      </c>
      <c r="AK13" s="42" t="str">
        <f t="shared" si="7"/>
        <v>L</v>
      </c>
    </row>
    <row r="14" spans="1:42" ht="13.5" customHeight="1" x14ac:dyDescent="0.15">
      <c r="A14" s="14" t="s">
        <v>91</v>
      </c>
      <c r="B14" s="15"/>
      <c r="C14" s="13" t="str">
        <f t="shared" si="9"/>
        <v/>
      </c>
      <c r="D14" s="13" t="str">
        <f t="shared" si="8"/>
        <v>海洋政策、交通安全対策</v>
      </c>
      <c r="F14" s="18" t="s">
        <v>115</v>
      </c>
      <c r="G14" s="17"/>
      <c r="H14" s="13" t="str">
        <f t="shared" si="1"/>
        <v/>
      </c>
      <c r="I14" s="13" t="str">
        <f t="shared" si="5"/>
        <v>一般会計</v>
      </c>
      <c r="K14" s="13"/>
      <c r="L14" s="13"/>
      <c r="O14" s="13"/>
      <c r="P14" s="13"/>
      <c r="Q14" s="19"/>
      <c r="T14" s="13"/>
      <c r="U14" s="32" t="s">
        <v>538</v>
      </c>
      <c r="W14" s="32" t="s">
        <v>148</v>
      </c>
      <c r="Y14" s="32" t="s">
        <v>295</v>
      </c>
      <c r="Z14" s="32" t="s">
        <v>423</v>
      </c>
      <c r="AA14" s="71" t="s">
        <v>389</v>
      </c>
      <c r="AB14" s="71" t="s">
        <v>517</v>
      </c>
      <c r="AC14" s="31"/>
      <c r="AD14" s="31"/>
      <c r="AE14" s="31"/>
      <c r="AF14" s="30"/>
      <c r="AG14" s="62"/>
      <c r="AK14" s="42" t="str">
        <f t="shared" si="7"/>
        <v>M</v>
      </c>
    </row>
    <row r="15" spans="1:42" ht="13.5" customHeight="1" x14ac:dyDescent="0.15">
      <c r="A15" s="14" t="s">
        <v>92</v>
      </c>
      <c r="B15" s="15"/>
      <c r="C15" s="13" t="str">
        <f t="shared" si="9"/>
        <v/>
      </c>
      <c r="D15" s="13" t="str">
        <f t="shared" si="8"/>
        <v>海洋政策、交通安全対策</v>
      </c>
      <c r="F15" s="18" t="s">
        <v>116</v>
      </c>
      <c r="G15" s="17"/>
      <c r="H15" s="13" t="str">
        <f t="shared" si="1"/>
        <v/>
      </c>
      <c r="I15" s="13" t="str">
        <f t="shared" si="5"/>
        <v>一般会計</v>
      </c>
      <c r="K15" s="13"/>
      <c r="L15" s="13"/>
      <c r="O15" s="13"/>
      <c r="P15" s="13"/>
      <c r="Q15" s="19"/>
      <c r="T15" s="13"/>
      <c r="U15" s="32" t="s">
        <v>539</v>
      </c>
      <c r="W15" s="32" t="s">
        <v>149</v>
      </c>
      <c r="Y15" s="32" t="s">
        <v>296</v>
      </c>
      <c r="Z15" s="32" t="s">
        <v>424</v>
      </c>
      <c r="AA15" s="71" t="s">
        <v>390</v>
      </c>
      <c r="AB15" s="71" t="s">
        <v>518</v>
      </c>
      <c r="AC15" s="31"/>
      <c r="AD15" s="31"/>
      <c r="AE15" s="31"/>
      <c r="AF15" s="30"/>
      <c r="AG15" s="63"/>
      <c r="AK15" s="42" t="str">
        <f t="shared" si="7"/>
        <v>N</v>
      </c>
    </row>
    <row r="16" spans="1:42" ht="13.5" customHeight="1" x14ac:dyDescent="0.15">
      <c r="A16" s="14" t="s">
        <v>93</v>
      </c>
      <c r="B16" s="15"/>
      <c r="C16" s="13" t="str">
        <f t="shared" si="9"/>
        <v/>
      </c>
      <c r="D16" s="13" t="str">
        <f t="shared" si="8"/>
        <v>海洋政策、交通安全対策</v>
      </c>
      <c r="F16" s="18" t="s">
        <v>117</v>
      </c>
      <c r="G16" s="17"/>
      <c r="H16" s="13" t="str">
        <f t="shared" si="1"/>
        <v/>
      </c>
      <c r="I16" s="13" t="str">
        <f t="shared" si="5"/>
        <v>一般会計</v>
      </c>
      <c r="K16" s="13"/>
      <c r="L16" s="13"/>
      <c r="O16" s="13"/>
      <c r="P16" s="13"/>
      <c r="Q16" s="19"/>
      <c r="T16" s="13"/>
      <c r="U16" s="32" t="s">
        <v>540</v>
      </c>
      <c r="W16" s="32" t="s">
        <v>150</v>
      </c>
      <c r="Y16" s="32" t="s">
        <v>297</v>
      </c>
      <c r="Z16" s="32" t="s">
        <v>425</v>
      </c>
      <c r="AA16" s="71" t="s">
        <v>391</v>
      </c>
      <c r="AB16" s="71" t="s">
        <v>519</v>
      </c>
      <c r="AC16" s="31"/>
      <c r="AD16" s="31"/>
      <c r="AE16" s="31"/>
      <c r="AF16" s="30"/>
      <c r="AG16" s="63"/>
      <c r="AK16" s="42" t="str">
        <f t="shared" si="7"/>
        <v>O</v>
      </c>
    </row>
    <row r="17" spans="1:37" ht="13.5" customHeight="1" x14ac:dyDescent="0.15">
      <c r="A17" s="14" t="s">
        <v>94</v>
      </c>
      <c r="B17" s="15"/>
      <c r="C17" s="13" t="str">
        <f t="shared" si="9"/>
        <v/>
      </c>
      <c r="D17" s="13" t="str">
        <f t="shared" si="8"/>
        <v>海洋政策、交通安全対策</v>
      </c>
      <c r="F17" s="18" t="s">
        <v>118</v>
      </c>
      <c r="G17" s="17"/>
      <c r="H17" s="13" t="str">
        <f t="shared" si="1"/>
        <v/>
      </c>
      <c r="I17" s="13" t="str">
        <f t="shared" si="5"/>
        <v>一般会計</v>
      </c>
      <c r="K17" s="13"/>
      <c r="L17" s="13"/>
      <c r="O17" s="13"/>
      <c r="P17" s="13"/>
      <c r="Q17" s="19"/>
      <c r="T17" s="13"/>
      <c r="U17" s="32" t="s">
        <v>558</v>
      </c>
      <c r="W17" s="32" t="s">
        <v>151</v>
      </c>
      <c r="Y17" s="32" t="s">
        <v>298</v>
      </c>
      <c r="Z17" s="32" t="s">
        <v>426</v>
      </c>
      <c r="AA17" s="71" t="s">
        <v>392</v>
      </c>
      <c r="AB17" s="71" t="s">
        <v>520</v>
      </c>
      <c r="AC17" s="31"/>
      <c r="AD17" s="31"/>
      <c r="AE17" s="31"/>
      <c r="AF17" s="30"/>
      <c r="AG17" s="63"/>
      <c r="AK17" s="42" t="str">
        <f t="shared" si="7"/>
        <v>P</v>
      </c>
    </row>
    <row r="18" spans="1:37" ht="13.5" customHeight="1" x14ac:dyDescent="0.15">
      <c r="A18" s="14" t="s">
        <v>95</v>
      </c>
      <c r="B18" s="15"/>
      <c r="C18" s="13" t="str">
        <f t="shared" si="9"/>
        <v/>
      </c>
      <c r="D18" s="13" t="str">
        <f t="shared" si="8"/>
        <v>海洋政策、交通安全対策</v>
      </c>
      <c r="F18" s="18" t="s">
        <v>119</v>
      </c>
      <c r="G18" s="17"/>
      <c r="H18" s="13" t="str">
        <f t="shared" si="1"/>
        <v/>
      </c>
      <c r="I18" s="13" t="str">
        <f t="shared" si="5"/>
        <v>一般会計</v>
      </c>
      <c r="K18" s="13"/>
      <c r="L18" s="13"/>
      <c r="O18" s="13"/>
      <c r="P18" s="13"/>
      <c r="Q18" s="19"/>
      <c r="T18" s="13"/>
      <c r="U18" s="32" t="s">
        <v>541</v>
      </c>
      <c r="W18" s="32" t="s">
        <v>152</v>
      </c>
      <c r="Y18" s="32" t="s">
        <v>299</v>
      </c>
      <c r="Z18" s="32" t="s">
        <v>427</v>
      </c>
      <c r="AA18" s="71" t="s">
        <v>393</v>
      </c>
      <c r="AB18" s="71" t="s">
        <v>521</v>
      </c>
      <c r="AC18" s="31"/>
      <c r="AD18" s="31"/>
      <c r="AE18" s="31"/>
      <c r="AF18" s="30"/>
      <c r="AK18" s="42" t="str">
        <f t="shared" si="7"/>
        <v>Q</v>
      </c>
    </row>
    <row r="19" spans="1:37" ht="13.5" customHeight="1" x14ac:dyDescent="0.15">
      <c r="A19" s="14" t="s">
        <v>209</v>
      </c>
      <c r="B19" s="15"/>
      <c r="C19" s="13" t="str">
        <f t="shared" si="9"/>
        <v/>
      </c>
      <c r="D19" s="13" t="str">
        <f t="shared" si="8"/>
        <v>海洋政策、交通安全対策</v>
      </c>
      <c r="F19" s="18" t="s">
        <v>120</v>
      </c>
      <c r="G19" s="17"/>
      <c r="H19" s="13" t="str">
        <f t="shared" si="1"/>
        <v/>
      </c>
      <c r="I19" s="13" t="str">
        <f t="shared" si="5"/>
        <v>一般会計</v>
      </c>
      <c r="K19" s="13"/>
      <c r="L19" s="13"/>
      <c r="O19" s="13"/>
      <c r="P19" s="13"/>
      <c r="Q19" s="19"/>
      <c r="T19" s="13"/>
      <c r="U19" s="32" t="s">
        <v>542</v>
      </c>
      <c r="W19" s="32" t="s">
        <v>153</v>
      </c>
      <c r="Y19" s="32" t="s">
        <v>300</v>
      </c>
      <c r="Z19" s="32" t="s">
        <v>428</v>
      </c>
      <c r="AA19" s="71" t="s">
        <v>394</v>
      </c>
      <c r="AB19" s="71" t="s">
        <v>522</v>
      </c>
      <c r="AC19" s="31"/>
      <c r="AD19" s="31"/>
      <c r="AE19" s="31"/>
      <c r="AF19" s="30"/>
      <c r="AK19" s="42" t="str">
        <f t="shared" si="7"/>
        <v>R</v>
      </c>
    </row>
    <row r="20" spans="1:37" ht="13.5" customHeight="1" x14ac:dyDescent="0.15">
      <c r="A20" s="14" t="s">
        <v>210</v>
      </c>
      <c r="B20" s="15"/>
      <c r="C20" s="13" t="str">
        <f t="shared" si="9"/>
        <v/>
      </c>
      <c r="D20" s="13" t="str">
        <f t="shared" si="8"/>
        <v>海洋政策、交通安全対策</v>
      </c>
      <c r="F20" s="18" t="s">
        <v>208</v>
      </c>
      <c r="G20" s="17"/>
      <c r="H20" s="13" t="str">
        <f t="shared" si="1"/>
        <v/>
      </c>
      <c r="I20" s="13" t="str">
        <f t="shared" si="5"/>
        <v>一般会計</v>
      </c>
      <c r="K20" s="13"/>
      <c r="L20" s="13"/>
      <c r="O20" s="13"/>
      <c r="P20" s="13"/>
      <c r="Q20" s="19"/>
      <c r="T20" s="13"/>
      <c r="U20" s="32" t="s">
        <v>543</v>
      </c>
      <c r="W20" s="32" t="s">
        <v>154</v>
      </c>
      <c r="Y20" s="32" t="s">
        <v>301</v>
      </c>
      <c r="Z20" s="32" t="s">
        <v>429</v>
      </c>
      <c r="AA20" s="71" t="s">
        <v>395</v>
      </c>
      <c r="AB20" s="71" t="s">
        <v>523</v>
      </c>
      <c r="AC20" s="31"/>
      <c r="AD20" s="31"/>
      <c r="AE20" s="31"/>
      <c r="AF20" s="30"/>
      <c r="AK20" s="42" t="str">
        <f t="shared" si="7"/>
        <v>S</v>
      </c>
    </row>
    <row r="21" spans="1:37" ht="13.5" customHeight="1" x14ac:dyDescent="0.15">
      <c r="A21" s="14" t="s">
        <v>211</v>
      </c>
      <c r="B21" s="15"/>
      <c r="C21" s="13" t="str">
        <f t="shared" si="9"/>
        <v/>
      </c>
      <c r="D21" s="13" t="str">
        <f t="shared" si="8"/>
        <v>海洋政策、交通安全対策</v>
      </c>
      <c r="F21" s="18" t="s">
        <v>121</v>
      </c>
      <c r="G21" s="17"/>
      <c r="H21" s="13" t="str">
        <f t="shared" si="1"/>
        <v/>
      </c>
      <c r="I21" s="13" t="str">
        <f t="shared" si="5"/>
        <v>一般会計</v>
      </c>
      <c r="K21" s="13"/>
      <c r="L21" s="13"/>
      <c r="O21" s="13"/>
      <c r="P21" s="13"/>
      <c r="Q21" s="19"/>
      <c r="T21" s="13"/>
      <c r="U21" s="32" t="s">
        <v>544</v>
      </c>
      <c r="W21" s="32" t="s">
        <v>155</v>
      </c>
      <c r="Y21" s="32" t="s">
        <v>302</v>
      </c>
      <c r="Z21" s="32" t="s">
        <v>430</v>
      </c>
      <c r="AA21" s="71" t="s">
        <v>396</v>
      </c>
      <c r="AB21" s="71" t="s">
        <v>524</v>
      </c>
      <c r="AC21" s="31"/>
      <c r="AD21" s="31"/>
      <c r="AE21" s="31"/>
      <c r="AF21" s="30"/>
      <c r="AK21" s="42" t="str">
        <f t="shared" si="7"/>
        <v>T</v>
      </c>
    </row>
    <row r="22" spans="1:37" ht="13.5" customHeight="1" x14ac:dyDescent="0.15">
      <c r="A22" s="14" t="s">
        <v>212</v>
      </c>
      <c r="B22" s="15"/>
      <c r="C22" s="13" t="str">
        <f t="shared" si="9"/>
        <v/>
      </c>
      <c r="D22" s="13" t="str">
        <f>IF(C22="",D21,IF(D21&lt;&gt;"",CONCATENATE(D21,"、",C22),C22))</f>
        <v>海洋政策、交通安全対策</v>
      </c>
      <c r="F22" s="18" t="s">
        <v>122</v>
      </c>
      <c r="G22" s="17"/>
      <c r="H22" s="13" t="str">
        <f t="shared" si="1"/>
        <v/>
      </c>
      <c r="I22" s="13" t="str">
        <f t="shared" si="5"/>
        <v>一般会計</v>
      </c>
      <c r="K22" s="13"/>
      <c r="L22" s="13"/>
      <c r="O22" s="13"/>
      <c r="P22" s="13"/>
      <c r="Q22" s="19"/>
      <c r="T22" s="13"/>
      <c r="U22" s="32" t="s">
        <v>596</v>
      </c>
      <c r="W22" s="32" t="s">
        <v>156</v>
      </c>
      <c r="Y22" s="32" t="s">
        <v>303</v>
      </c>
      <c r="Z22" s="32" t="s">
        <v>431</v>
      </c>
      <c r="AA22" s="71" t="s">
        <v>397</v>
      </c>
      <c r="AB22" s="71" t="s">
        <v>525</v>
      </c>
      <c r="AC22" s="31"/>
      <c r="AD22" s="31"/>
      <c r="AE22" s="31"/>
      <c r="AF22" s="30"/>
      <c r="AK22" s="42" t="str">
        <f t="shared" si="7"/>
        <v>U</v>
      </c>
    </row>
    <row r="23" spans="1:37" ht="13.5" customHeight="1" x14ac:dyDescent="0.15">
      <c r="A23" s="69" t="s">
        <v>275</v>
      </c>
      <c r="B23" s="15"/>
      <c r="C23" s="13" t="str">
        <f t="shared" si="9"/>
        <v/>
      </c>
      <c r="D23" s="13" t="str">
        <f>IF(C23="",D22,IF(D22&lt;&gt;"",CONCATENATE(D22,"、",C23),C23))</f>
        <v>海洋政策、交通安全対策</v>
      </c>
      <c r="F23" s="18" t="s">
        <v>123</v>
      </c>
      <c r="G23" s="17"/>
      <c r="H23" s="13" t="str">
        <f t="shared" si="1"/>
        <v/>
      </c>
      <c r="I23" s="13" t="str">
        <f t="shared" si="5"/>
        <v>一般会計</v>
      </c>
      <c r="K23" s="13"/>
      <c r="L23" s="13"/>
      <c r="O23" s="13"/>
      <c r="P23" s="13"/>
      <c r="Q23" s="19"/>
      <c r="T23" s="13"/>
      <c r="U23" s="32" t="s">
        <v>545</v>
      </c>
      <c r="W23" s="32" t="s">
        <v>157</v>
      </c>
      <c r="Y23" s="32" t="s">
        <v>304</v>
      </c>
      <c r="Z23" s="32" t="s">
        <v>432</v>
      </c>
      <c r="AA23" s="71" t="s">
        <v>398</v>
      </c>
      <c r="AB23" s="71" t="s">
        <v>526</v>
      </c>
      <c r="AC23" s="31"/>
      <c r="AD23" s="31"/>
      <c r="AE23" s="31"/>
      <c r="AF23" s="30"/>
      <c r="AK23" s="42" t="str">
        <f t="shared" si="7"/>
        <v>V</v>
      </c>
    </row>
    <row r="24" spans="1:37" ht="13.5" customHeight="1" x14ac:dyDescent="0.15">
      <c r="A24" s="83"/>
      <c r="B24" s="67"/>
      <c r="F24" s="18" t="s">
        <v>278</v>
      </c>
      <c r="G24" s="17"/>
      <c r="H24" s="13" t="str">
        <f t="shared" si="1"/>
        <v/>
      </c>
      <c r="I24" s="13" t="str">
        <f t="shared" si="5"/>
        <v>一般会計</v>
      </c>
      <c r="K24" s="13"/>
      <c r="L24" s="13"/>
      <c r="O24" s="13"/>
      <c r="P24" s="13"/>
      <c r="Q24" s="19"/>
      <c r="T24" s="13"/>
      <c r="U24" s="32" t="s">
        <v>546</v>
      </c>
      <c r="W24" s="32" t="s">
        <v>158</v>
      </c>
      <c r="Y24" s="32" t="s">
        <v>305</v>
      </c>
      <c r="Z24" s="32" t="s">
        <v>433</v>
      </c>
      <c r="AA24" s="71" t="s">
        <v>399</v>
      </c>
      <c r="AB24" s="71" t="s">
        <v>527</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547</v>
      </c>
      <c r="W25" s="60"/>
      <c r="Y25" s="32" t="s">
        <v>306</v>
      </c>
      <c r="Z25" s="32" t="s">
        <v>434</v>
      </c>
      <c r="AA25" s="71" t="s">
        <v>400</v>
      </c>
      <c r="AB25" s="71" t="s">
        <v>528</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548</v>
      </c>
      <c r="Y26" s="32" t="s">
        <v>307</v>
      </c>
      <c r="Z26" s="32" t="s">
        <v>435</v>
      </c>
      <c r="AA26" s="71" t="s">
        <v>401</v>
      </c>
      <c r="AB26" s="71" t="s">
        <v>529</v>
      </c>
      <c r="AC26" s="31"/>
      <c r="AD26" s="31"/>
      <c r="AE26" s="31"/>
      <c r="AF26" s="30"/>
      <c r="AK26" s="42" t="str">
        <f t="shared" si="7"/>
        <v>Y</v>
      </c>
    </row>
    <row r="27" spans="1:37" ht="13.5" customHeight="1" x14ac:dyDescent="0.15">
      <c r="A27" s="13" t="str">
        <f>IF(D23="", "-", D23)</f>
        <v>海洋政策、交通安全対策</v>
      </c>
      <c r="B27" s="13"/>
      <c r="F27" s="18" t="s">
        <v>126</v>
      </c>
      <c r="G27" s="17"/>
      <c r="H27" s="13" t="str">
        <f t="shared" si="1"/>
        <v/>
      </c>
      <c r="I27" s="13" t="str">
        <f t="shared" si="5"/>
        <v>一般会計</v>
      </c>
      <c r="K27" s="13"/>
      <c r="L27" s="13"/>
      <c r="O27" s="13"/>
      <c r="P27" s="13"/>
      <c r="Q27" s="19"/>
      <c r="T27" s="13"/>
      <c r="U27" s="32" t="s">
        <v>549</v>
      </c>
      <c r="Y27" s="32" t="s">
        <v>308</v>
      </c>
      <c r="Z27" s="32" t="s">
        <v>436</v>
      </c>
      <c r="AA27" s="71" t="s">
        <v>402</v>
      </c>
      <c r="AB27" s="71" t="s">
        <v>530</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550</v>
      </c>
      <c r="Y28" s="32" t="s">
        <v>309</v>
      </c>
      <c r="Z28" s="32" t="s">
        <v>437</v>
      </c>
      <c r="AA28" s="71" t="s">
        <v>403</v>
      </c>
      <c r="AB28" s="71" t="s">
        <v>531</v>
      </c>
      <c r="AC28" s="31"/>
      <c r="AD28" s="31"/>
      <c r="AE28" s="31"/>
      <c r="AF28" s="30"/>
      <c r="AK28" s="42" t="s">
        <v>189</v>
      </c>
    </row>
    <row r="29" spans="1:37" ht="13.5" customHeight="1" x14ac:dyDescent="0.15">
      <c r="A29" s="13"/>
      <c r="B29" s="13"/>
      <c r="F29" s="18" t="s">
        <v>200</v>
      </c>
      <c r="G29" s="17"/>
      <c r="H29" s="13" t="str">
        <f t="shared" si="1"/>
        <v/>
      </c>
      <c r="I29" s="13" t="str">
        <f t="shared" si="5"/>
        <v>一般会計</v>
      </c>
      <c r="K29" s="13"/>
      <c r="L29" s="13"/>
      <c r="O29" s="13"/>
      <c r="P29" s="13"/>
      <c r="Q29" s="19"/>
      <c r="T29" s="13"/>
      <c r="U29" s="32" t="s">
        <v>551</v>
      </c>
      <c r="Y29" s="32" t="s">
        <v>310</v>
      </c>
      <c r="Z29" s="32" t="s">
        <v>438</v>
      </c>
      <c r="AA29" s="71" t="s">
        <v>404</v>
      </c>
      <c r="AB29" s="71" t="s">
        <v>532</v>
      </c>
      <c r="AC29" s="31"/>
      <c r="AD29" s="31"/>
      <c r="AE29" s="31"/>
      <c r="AF29" s="30"/>
      <c r="AK29" s="42" t="str">
        <f t="shared" si="7"/>
        <v>b</v>
      </c>
    </row>
    <row r="30" spans="1:37" ht="13.5" customHeight="1" x14ac:dyDescent="0.15">
      <c r="A30" s="13"/>
      <c r="B30" s="13"/>
      <c r="F30" s="18" t="s">
        <v>201</v>
      </c>
      <c r="G30" s="17"/>
      <c r="H30" s="13" t="str">
        <f t="shared" si="1"/>
        <v/>
      </c>
      <c r="I30" s="13" t="str">
        <f t="shared" si="5"/>
        <v>一般会計</v>
      </c>
      <c r="K30" s="13"/>
      <c r="L30" s="13"/>
      <c r="O30" s="13"/>
      <c r="P30" s="13"/>
      <c r="Q30" s="19"/>
      <c r="T30" s="13"/>
      <c r="U30" s="32" t="s">
        <v>552</v>
      </c>
      <c r="Y30" s="32" t="s">
        <v>311</v>
      </c>
      <c r="Z30" s="32" t="s">
        <v>439</v>
      </c>
      <c r="AA30" s="71" t="s">
        <v>405</v>
      </c>
      <c r="AB30" s="71" t="s">
        <v>533</v>
      </c>
      <c r="AC30" s="31"/>
      <c r="AD30" s="31"/>
      <c r="AE30" s="31"/>
      <c r="AF30" s="30"/>
      <c r="AK30" s="42" t="str">
        <f t="shared" si="7"/>
        <v>c</v>
      </c>
    </row>
    <row r="31" spans="1:37" ht="13.5" customHeight="1" x14ac:dyDescent="0.15">
      <c r="A31" s="13"/>
      <c r="B31" s="13"/>
      <c r="F31" s="18" t="s">
        <v>202</v>
      </c>
      <c r="G31" s="17"/>
      <c r="H31" s="13" t="str">
        <f t="shared" si="1"/>
        <v/>
      </c>
      <c r="I31" s="13" t="str">
        <f t="shared" si="5"/>
        <v>一般会計</v>
      </c>
      <c r="K31" s="13"/>
      <c r="L31" s="13"/>
      <c r="O31" s="13"/>
      <c r="P31" s="13"/>
      <c r="Q31" s="19"/>
      <c r="T31" s="13"/>
      <c r="U31" s="32" t="s">
        <v>553</v>
      </c>
      <c r="Y31" s="32" t="s">
        <v>312</v>
      </c>
      <c r="Z31" s="32" t="s">
        <v>440</v>
      </c>
      <c r="AA31" s="71" t="s">
        <v>406</v>
      </c>
      <c r="AB31" s="71" t="s">
        <v>534</v>
      </c>
      <c r="AC31" s="31"/>
      <c r="AD31" s="31"/>
      <c r="AE31" s="31"/>
      <c r="AF31" s="30"/>
      <c r="AK31" s="42" t="str">
        <f t="shared" si="7"/>
        <v>d</v>
      </c>
    </row>
    <row r="32" spans="1:37" ht="13.5" customHeight="1" x14ac:dyDescent="0.15">
      <c r="A32" s="13"/>
      <c r="B32" s="13"/>
      <c r="F32" s="18" t="s">
        <v>203</v>
      </c>
      <c r="G32" s="17"/>
      <c r="H32" s="13" t="str">
        <f t="shared" si="1"/>
        <v/>
      </c>
      <c r="I32" s="13" t="str">
        <f t="shared" si="5"/>
        <v>一般会計</v>
      </c>
      <c r="K32" s="13"/>
      <c r="L32" s="13"/>
      <c r="O32" s="13"/>
      <c r="P32" s="13"/>
      <c r="Q32" s="19"/>
      <c r="T32" s="13"/>
      <c r="U32" s="32" t="s">
        <v>554</v>
      </c>
      <c r="Y32" s="32" t="s">
        <v>313</v>
      </c>
      <c r="Z32" s="32" t="s">
        <v>441</v>
      </c>
      <c r="AA32" s="71" t="s">
        <v>65</v>
      </c>
      <c r="AB32" s="71" t="s">
        <v>65</v>
      </c>
      <c r="AC32" s="31"/>
      <c r="AD32" s="31"/>
      <c r="AE32" s="31"/>
      <c r="AF32" s="30"/>
      <c r="AK32" s="42" t="str">
        <f t="shared" si="7"/>
        <v>e</v>
      </c>
    </row>
    <row r="33" spans="1:37" ht="13.5" customHeight="1" x14ac:dyDescent="0.15">
      <c r="A33" s="13"/>
      <c r="B33" s="13"/>
      <c r="F33" s="18" t="s">
        <v>204</v>
      </c>
      <c r="G33" s="17"/>
      <c r="H33" s="13" t="str">
        <f t="shared" si="1"/>
        <v/>
      </c>
      <c r="I33" s="13" t="str">
        <f t="shared" si="5"/>
        <v>一般会計</v>
      </c>
      <c r="K33" s="13"/>
      <c r="L33" s="13"/>
      <c r="O33" s="13"/>
      <c r="P33" s="13"/>
      <c r="Q33" s="19"/>
      <c r="T33" s="13"/>
      <c r="U33" s="32" t="s">
        <v>555</v>
      </c>
      <c r="Y33" s="32" t="s">
        <v>314</v>
      </c>
      <c r="Z33" s="32" t="s">
        <v>442</v>
      </c>
      <c r="AA33" s="60"/>
      <c r="AB33" s="31"/>
      <c r="AC33" s="31"/>
      <c r="AD33" s="31"/>
      <c r="AE33" s="31"/>
      <c r="AF33" s="30"/>
      <c r="AK33" s="42" t="str">
        <f t="shared" si="7"/>
        <v>f</v>
      </c>
    </row>
    <row r="34" spans="1:37" ht="13.5" customHeight="1" x14ac:dyDescent="0.15">
      <c r="A34" s="13"/>
      <c r="B34" s="13"/>
      <c r="F34" s="18" t="s">
        <v>205</v>
      </c>
      <c r="G34" s="17"/>
      <c r="H34" s="13" t="str">
        <f t="shared" si="1"/>
        <v/>
      </c>
      <c r="I34" s="13" t="str">
        <f t="shared" si="5"/>
        <v>一般会計</v>
      </c>
      <c r="K34" s="13"/>
      <c r="L34" s="13"/>
      <c r="O34" s="13"/>
      <c r="P34" s="13"/>
      <c r="Q34" s="19"/>
      <c r="T34" s="13"/>
      <c r="U34" s="32" t="s">
        <v>556</v>
      </c>
      <c r="Y34" s="32" t="s">
        <v>315</v>
      </c>
      <c r="Z34" s="32" t="s">
        <v>443</v>
      </c>
      <c r="AB34" s="31"/>
      <c r="AC34" s="31"/>
      <c r="AD34" s="31"/>
      <c r="AE34" s="31"/>
      <c r="AF34" s="30"/>
      <c r="AK34" s="42" t="str">
        <f t="shared" si="7"/>
        <v>g</v>
      </c>
    </row>
    <row r="35" spans="1:37" ht="13.5" customHeight="1" x14ac:dyDescent="0.15">
      <c r="A35" s="13"/>
      <c r="B35" s="13"/>
      <c r="F35" s="18" t="s">
        <v>206</v>
      </c>
      <c r="G35" s="17"/>
      <c r="H35" s="13" t="str">
        <f t="shared" si="1"/>
        <v/>
      </c>
      <c r="I35" s="13" t="str">
        <f t="shared" si="5"/>
        <v>一般会計</v>
      </c>
      <c r="K35" s="13"/>
      <c r="L35" s="13"/>
      <c r="O35" s="13"/>
      <c r="P35" s="13"/>
      <c r="Q35" s="19"/>
      <c r="T35" s="13"/>
      <c r="U35" s="32" t="s">
        <v>557</v>
      </c>
      <c r="Y35" s="32" t="s">
        <v>316</v>
      </c>
      <c r="Z35" s="32" t="s">
        <v>444</v>
      </c>
      <c r="AC35" s="31"/>
      <c r="AF35" s="30"/>
      <c r="AK35" s="42" t="str">
        <f t="shared" si="7"/>
        <v>h</v>
      </c>
    </row>
    <row r="36" spans="1:37" ht="13.5" customHeight="1" x14ac:dyDescent="0.15">
      <c r="A36" s="13"/>
      <c r="B36" s="13"/>
      <c r="F36" s="18" t="s">
        <v>207</v>
      </c>
      <c r="G36" s="17"/>
      <c r="H36" s="13" t="str">
        <f t="shared" si="1"/>
        <v/>
      </c>
      <c r="I36" s="13" t="str">
        <f t="shared" si="5"/>
        <v>一般会計</v>
      </c>
      <c r="K36" s="13"/>
      <c r="L36" s="13"/>
      <c r="O36" s="13"/>
      <c r="P36" s="13"/>
      <c r="Q36" s="19"/>
      <c r="T36" s="13"/>
      <c r="Y36" s="32" t="s">
        <v>317</v>
      </c>
      <c r="Z36" s="32" t="s">
        <v>445</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318</v>
      </c>
      <c r="Z37" s="32" t="s">
        <v>446</v>
      </c>
      <c r="AF37" s="30"/>
      <c r="AK37" s="42" t="str">
        <f t="shared" si="7"/>
        <v>j</v>
      </c>
    </row>
    <row r="38" spans="1:37" x14ac:dyDescent="0.15">
      <c r="A38" s="13"/>
      <c r="B38" s="13"/>
      <c r="F38" s="13"/>
      <c r="G38" s="19"/>
      <c r="K38" s="13"/>
      <c r="L38" s="13"/>
      <c r="O38" s="13"/>
      <c r="P38" s="13"/>
      <c r="Q38" s="19"/>
      <c r="T38" s="13"/>
      <c r="Y38" s="32" t="s">
        <v>319</v>
      </c>
      <c r="Z38" s="32" t="s">
        <v>447</v>
      </c>
      <c r="AF38" s="30"/>
      <c r="AK38" s="42" t="str">
        <f t="shared" si="7"/>
        <v>k</v>
      </c>
    </row>
    <row r="39" spans="1:37" x14ac:dyDescent="0.15">
      <c r="A39" s="13"/>
      <c r="B39" s="13"/>
      <c r="F39" s="13" t="str">
        <f>I37</f>
        <v>一般会計</v>
      </c>
      <c r="G39" s="19"/>
      <c r="K39" s="13"/>
      <c r="L39" s="13"/>
      <c r="O39" s="13"/>
      <c r="P39" s="13"/>
      <c r="Q39" s="19"/>
      <c r="T39" s="13"/>
      <c r="U39" s="32" t="s">
        <v>559</v>
      </c>
      <c r="Y39" s="32" t="s">
        <v>320</v>
      </c>
      <c r="Z39" s="32" t="s">
        <v>448</v>
      </c>
      <c r="AF39" s="30"/>
      <c r="AK39" s="42" t="str">
        <f t="shared" si="7"/>
        <v>l</v>
      </c>
    </row>
    <row r="40" spans="1:37" x14ac:dyDescent="0.15">
      <c r="A40" s="13"/>
      <c r="B40" s="13"/>
      <c r="F40" s="13"/>
      <c r="G40" s="19"/>
      <c r="K40" s="13"/>
      <c r="L40" s="13"/>
      <c r="O40" s="13"/>
      <c r="P40" s="13"/>
      <c r="Q40" s="19"/>
      <c r="T40" s="13"/>
      <c r="U40" s="32"/>
      <c r="Y40" s="32" t="s">
        <v>321</v>
      </c>
      <c r="Z40" s="32" t="s">
        <v>449</v>
      </c>
      <c r="AF40" s="30"/>
      <c r="AK40" s="42" t="str">
        <f t="shared" si="7"/>
        <v>m</v>
      </c>
    </row>
    <row r="41" spans="1:37" x14ac:dyDescent="0.15">
      <c r="A41" s="13"/>
      <c r="B41" s="13"/>
      <c r="F41" s="13"/>
      <c r="G41" s="19"/>
      <c r="K41" s="13"/>
      <c r="L41" s="13"/>
      <c r="O41" s="13"/>
      <c r="P41" s="13"/>
      <c r="Q41" s="19"/>
      <c r="T41" s="13"/>
      <c r="U41" s="32" t="s">
        <v>261</v>
      </c>
      <c r="Y41" s="32" t="s">
        <v>322</v>
      </c>
      <c r="Z41" s="32" t="s">
        <v>450</v>
      </c>
      <c r="AF41" s="30"/>
      <c r="AK41" s="42" t="str">
        <f t="shared" si="7"/>
        <v>n</v>
      </c>
    </row>
    <row r="42" spans="1:37" x14ac:dyDescent="0.15">
      <c r="A42" s="13"/>
      <c r="B42" s="13"/>
      <c r="F42" s="13"/>
      <c r="G42" s="19"/>
      <c r="K42" s="13"/>
      <c r="L42" s="13"/>
      <c r="O42" s="13"/>
      <c r="P42" s="13"/>
      <c r="Q42" s="19"/>
      <c r="T42" s="13"/>
      <c r="U42" s="32" t="s">
        <v>271</v>
      </c>
      <c r="Y42" s="32" t="s">
        <v>323</v>
      </c>
      <c r="Z42" s="32" t="s">
        <v>451</v>
      </c>
      <c r="AF42" s="30"/>
      <c r="AK42" s="42" t="str">
        <f t="shared" si="7"/>
        <v>o</v>
      </c>
    </row>
    <row r="43" spans="1:37" x14ac:dyDescent="0.15">
      <c r="A43" s="13"/>
      <c r="B43" s="13"/>
      <c r="F43" s="13"/>
      <c r="G43" s="19"/>
      <c r="K43" s="13"/>
      <c r="L43" s="13"/>
      <c r="O43" s="13"/>
      <c r="P43" s="13"/>
      <c r="Q43" s="19"/>
      <c r="T43" s="13"/>
      <c r="Y43" s="32" t="s">
        <v>324</v>
      </c>
      <c r="Z43" s="32" t="s">
        <v>452</v>
      </c>
      <c r="AF43" s="30"/>
      <c r="AK43" s="42" t="str">
        <f t="shared" si="7"/>
        <v>p</v>
      </c>
    </row>
    <row r="44" spans="1:37" x14ac:dyDescent="0.15">
      <c r="A44" s="13"/>
      <c r="B44" s="13"/>
      <c r="F44" s="13"/>
      <c r="G44" s="19"/>
      <c r="K44" s="13"/>
      <c r="L44" s="13"/>
      <c r="O44" s="13"/>
      <c r="P44" s="13"/>
      <c r="Q44" s="19"/>
      <c r="T44" s="13"/>
      <c r="Y44" s="32" t="s">
        <v>325</v>
      </c>
      <c r="Z44" s="32" t="s">
        <v>453</v>
      </c>
      <c r="AF44" s="30"/>
      <c r="AK44" s="42" t="str">
        <f t="shared" si="7"/>
        <v>q</v>
      </c>
    </row>
    <row r="45" spans="1:37" x14ac:dyDescent="0.15">
      <c r="A45" s="13"/>
      <c r="B45" s="13"/>
      <c r="F45" s="13"/>
      <c r="G45" s="19"/>
      <c r="K45" s="13"/>
      <c r="L45" s="13"/>
      <c r="O45" s="13"/>
      <c r="P45" s="13"/>
      <c r="Q45" s="19"/>
      <c r="T45" s="13"/>
      <c r="U45" s="29" t="s">
        <v>160</v>
      </c>
      <c r="Y45" s="32" t="s">
        <v>326</v>
      </c>
      <c r="Z45" s="32" t="s">
        <v>454</v>
      </c>
      <c r="AF45" s="30"/>
      <c r="AK45" s="42" t="str">
        <f t="shared" si="7"/>
        <v>r</v>
      </c>
    </row>
    <row r="46" spans="1:37" x14ac:dyDescent="0.15">
      <c r="A46" s="13"/>
      <c r="B46" s="13"/>
      <c r="F46" s="13"/>
      <c r="G46" s="19"/>
      <c r="K46" s="13"/>
      <c r="L46" s="13"/>
      <c r="O46" s="13"/>
      <c r="P46" s="13"/>
      <c r="Q46" s="19"/>
      <c r="T46" s="13"/>
      <c r="U46" s="78" t="s">
        <v>595</v>
      </c>
      <c r="Y46" s="32" t="s">
        <v>327</v>
      </c>
      <c r="Z46" s="32" t="s">
        <v>455</v>
      </c>
      <c r="AF46" s="30"/>
      <c r="AK46" s="42" t="str">
        <f t="shared" si="7"/>
        <v>s</v>
      </c>
    </row>
    <row r="47" spans="1:37" x14ac:dyDescent="0.15">
      <c r="A47" s="13"/>
      <c r="B47" s="13"/>
      <c r="F47" s="13"/>
      <c r="G47" s="19"/>
      <c r="K47" s="13"/>
      <c r="L47" s="13"/>
      <c r="O47" s="13"/>
      <c r="P47" s="13"/>
      <c r="Q47" s="19"/>
      <c r="T47" s="13"/>
      <c r="Y47" s="32" t="s">
        <v>328</v>
      </c>
      <c r="Z47" s="32" t="s">
        <v>456</v>
      </c>
      <c r="AF47" s="30"/>
      <c r="AK47" s="42" t="str">
        <f t="shared" si="7"/>
        <v>t</v>
      </c>
    </row>
    <row r="48" spans="1:37" x14ac:dyDescent="0.15">
      <c r="A48" s="13"/>
      <c r="B48" s="13"/>
      <c r="F48" s="13"/>
      <c r="G48" s="19"/>
      <c r="K48" s="13"/>
      <c r="L48" s="13"/>
      <c r="O48" s="13"/>
      <c r="P48" s="13"/>
      <c r="Q48" s="19"/>
      <c r="T48" s="13"/>
      <c r="U48" s="78">
        <v>2021</v>
      </c>
      <c r="Y48" s="32" t="s">
        <v>329</v>
      </c>
      <c r="Z48" s="32" t="s">
        <v>457</v>
      </c>
      <c r="AF48" s="30"/>
      <c r="AK48" s="42" t="str">
        <f t="shared" si="7"/>
        <v>u</v>
      </c>
    </row>
    <row r="49" spans="1:37" x14ac:dyDescent="0.15">
      <c r="A49" s="13"/>
      <c r="B49" s="13"/>
      <c r="F49" s="13"/>
      <c r="G49" s="19"/>
      <c r="K49" s="13"/>
      <c r="L49" s="13"/>
      <c r="O49" s="13"/>
      <c r="P49" s="13"/>
      <c r="Q49" s="19"/>
      <c r="T49" s="13"/>
      <c r="U49" s="78">
        <v>2022</v>
      </c>
      <c r="Y49" s="32" t="s">
        <v>330</v>
      </c>
      <c r="Z49" s="32" t="s">
        <v>458</v>
      </c>
      <c r="AF49" s="30"/>
      <c r="AK49" s="42" t="str">
        <f t="shared" si="7"/>
        <v>v</v>
      </c>
    </row>
    <row r="50" spans="1:37" x14ac:dyDescent="0.15">
      <c r="A50" s="13"/>
      <c r="B50" s="13"/>
      <c r="F50" s="13"/>
      <c r="G50" s="19"/>
      <c r="K50" s="13"/>
      <c r="L50" s="13"/>
      <c r="O50" s="13"/>
      <c r="P50" s="13"/>
      <c r="Q50" s="19"/>
      <c r="T50" s="13"/>
      <c r="U50" s="78">
        <v>2023</v>
      </c>
      <c r="Y50" s="32" t="s">
        <v>331</v>
      </c>
      <c r="Z50" s="32" t="s">
        <v>459</v>
      </c>
      <c r="AF50" s="30"/>
    </row>
    <row r="51" spans="1:37" x14ac:dyDescent="0.15">
      <c r="A51" s="13"/>
      <c r="B51" s="13"/>
      <c r="F51" s="13"/>
      <c r="G51" s="19"/>
      <c r="K51" s="13"/>
      <c r="L51" s="13"/>
      <c r="O51" s="13"/>
      <c r="P51" s="13"/>
      <c r="Q51" s="19"/>
      <c r="T51" s="13"/>
      <c r="U51" s="78">
        <v>2024</v>
      </c>
      <c r="Y51" s="32" t="s">
        <v>332</v>
      </c>
      <c r="Z51" s="32" t="s">
        <v>460</v>
      </c>
      <c r="AF51" s="30"/>
    </row>
    <row r="52" spans="1:37" x14ac:dyDescent="0.15">
      <c r="A52" s="13"/>
      <c r="B52" s="13"/>
      <c r="F52" s="13"/>
      <c r="G52" s="19"/>
      <c r="K52" s="13"/>
      <c r="L52" s="13"/>
      <c r="O52" s="13"/>
      <c r="P52" s="13"/>
      <c r="Q52" s="19"/>
      <c r="T52" s="13"/>
      <c r="U52" s="78">
        <v>2025</v>
      </c>
      <c r="Y52" s="32" t="s">
        <v>333</v>
      </c>
      <c r="Z52" s="32" t="s">
        <v>461</v>
      </c>
      <c r="AF52" s="30"/>
    </row>
    <row r="53" spans="1:37" x14ac:dyDescent="0.15">
      <c r="A53" s="13"/>
      <c r="B53" s="13"/>
      <c r="F53" s="13"/>
      <c r="G53" s="19"/>
      <c r="K53" s="13"/>
      <c r="L53" s="13"/>
      <c r="O53" s="13"/>
      <c r="P53" s="13"/>
      <c r="Q53" s="19"/>
      <c r="T53" s="13"/>
      <c r="U53" s="78">
        <v>2026</v>
      </c>
      <c r="Y53" s="32" t="s">
        <v>334</v>
      </c>
      <c r="Z53" s="32" t="s">
        <v>462</v>
      </c>
      <c r="AF53" s="30"/>
    </row>
    <row r="54" spans="1:37" x14ac:dyDescent="0.15">
      <c r="A54" s="13"/>
      <c r="B54" s="13"/>
      <c r="F54" s="13"/>
      <c r="G54" s="19"/>
      <c r="K54" s="13"/>
      <c r="L54" s="13"/>
      <c r="O54" s="13"/>
      <c r="P54" s="20"/>
      <c r="Q54" s="19"/>
      <c r="T54" s="13"/>
      <c r="Y54" s="32" t="s">
        <v>335</v>
      </c>
      <c r="Z54" s="32" t="s">
        <v>463</v>
      </c>
      <c r="AF54" s="30"/>
    </row>
    <row r="55" spans="1:37" x14ac:dyDescent="0.15">
      <c r="A55" s="13"/>
      <c r="B55" s="13"/>
      <c r="F55" s="13"/>
      <c r="G55" s="19"/>
      <c r="K55" s="13"/>
      <c r="L55" s="13"/>
      <c r="O55" s="13"/>
      <c r="P55" s="13"/>
      <c r="Q55" s="19"/>
      <c r="T55" s="13"/>
      <c r="Y55" s="32" t="s">
        <v>336</v>
      </c>
      <c r="Z55" s="32" t="s">
        <v>464</v>
      </c>
      <c r="AF55" s="30"/>
    </row>
    <row r="56" spans="1:37" x14ac:dyDescent="0.15">
      <c r="A56" s="13"/>
      <c r="B56" s="13"/>
      <c r="F56" s="13"/>
      <c r="G56" s="19"/>
      <c r="K56" s="13"/>
      <c r="L56" s="13"/>
      <c r="O56" s="13"/>
      <c r="P56" s="13"/>
      <c r="Q56" s="19"/>
      <c r="T56" s="13"/>
      <c r="U56" s="78">
        <v>20</v>
      </c>
      <c r="Y56" s="32" t="s">
        <v>337</v>
      </c>
      <c r="Z56" s="32" t="s">
        <v>465</v>
      </c>
      <c r="AF56" s="30"/>
    </row>
    <row r="57" spans="1:37" x14ac:dyDescent="0.15">
      <c r="A57" s="13"/>
      <c r="B57" s="13"/>
      <c r="F57" s="13"/>
      <c r="G57" s="19"/>
      <c r="K57" s="13"/>
      <c r="L57" s="13"/>
      <c r="O57" s="13"/>
      <c r="P57" s="13"/>
      <c r="Q57" s="19"/>
      <c r="T57" s="13"/>
      <c r="U57" s="32" t="s">
        <v>535</v>
      </c>
      <c r="Y57" s="32" t="s">
        <v>338</v>
      </c>
      <c r="Z57" s="32" t="s">
        <v>466</v>
      </c>
      <c r="AF57" s="30"/>
    </row>
    <row r="58" spans="1:37" x14ac:dyDescent="0.15">
      <c r="A58" s="13"/>
      <c r="B58" s="13"/>
      <c r="F58" s="13"/>
      <c r="G58" s="19"/>
      <c r="K58" s="13"/>
      <c r="L58" s="13"/>
      <c r="O58" s="13"/>
      <c r="P58" s="13"/>
      <c r="Q58" s="19"/>
      <c r="T58" s="13"/>
      <c r="U58" s="32" t="s">
        <v>536</v>
      </c>
      <c r="Y58" s="32" t="s">
        <v>339</v>
      </c>
      <c r="Z58" s="32" t="s">
        <v>467</v>
      </c>
      <c r="AF58" s="30"/>
    </row>
    <row r="59" spans="1:37" x14ac:dyDescent="0.15">
      <c r="A59" s="13"/>
      <c r="B59" s="13"/>
      <c r="F59" s="13"/>
      <c r="G59" s="19"/>
      <c r="K59" s="13"/>
      <c r="L59" s="13"/>
      <c r="O59" s="13"/>
      <c r="P59" s="13"/>
      <c r="Q59" s="19"/>
      <c r="T59" s="13"/>
      <c r="Y59" s="32" t="s">
        <v>340</v>
      </c>
      <c r="Z59" s="32" t="s">
        <v>468</v>
      </c>
      <c r="AF59" s="30"/>
    </row>
    <row r="60" spans="1:37" x14ac:dyDescent="0.15">
      <c r="A60" s="13"/>
      <c r="B60" s="13"/>
      <c r="F60" s="13"/>
      <c r="G60" s="19"/>
      <c r="K60" s="13"/>
      <c r="L60" s="13"/>
      <c r="O60" s="13"/>
      <c r="P60" s="13"/>
      <c r="Q60" s="19"/>
      <c r="T60" s="13"/>
      <c r="Y60" s="32" t="s">
        <v>341</v>
      </c>
      <c r="Z60" s="32" t="s">
        <v>469</v>
      </c>
      <c r="AF60" s="30"/>
    </row>
    <row r="61" spans="1:37" x14ac:dyDescent="0.15">
      <c r="A61" s="13"/>
      <c r="B61" s="13"/>
      <c r="F61" s="13"/>
      <c r="G61" s="19"/>
      <c r="K61" s="13"/>
      <c r="L61" s="13"/>
      <c r="O61" s="13"/>
      <c r="P61" s="13"/>
      <c r="Q61" s="19"/>
      <c r="T61" s="13"/>
      <c r="Y61" s="32" t="s">
        <v>342</v>
      </c>
      <c r="Z61" s="32" t="s">
        <v>470</v>
      </c>
      <c r="AF61" s="30"/>
    </row>
    <row r="62" spans="1:37" x14ac:dyDescent="0.15">
      <c r="A62" s="13"/>
      <c r="B62" s="13"/>
      <c r="F62" s="13"/>
      <c r="G62" s="19"/>
      <c r="K62" s="13"/>
      <c r="L62" s="13"/>
      <c r="O62" s="13"/>
      <c r="P62" s="13"/>
      <c r="Q62" s="19"/>
      <c r="T62" s="13"/>
      <c r="Y62" s="32" t="s">
        <v>343</v>
      </c>
      <c r="Z62" s="32" t="s">
        <v>471</v>
      </c>
      <c r="AF62" s="30"/>
    </row>
    <row r="63" spans="1:37" x14ac:dyDescent="0.15">
      <c r="A63" s="13"/>
      <c r="B63" s="13"/>
      <c r="F63" s="13"/>
      <c r="G63" s="19"/>
      <c r="K63" s="13"/>
      <c r="L63" s="13"/>
      <c r="O63" s="13"/>
      <c r="P63" s="13"/>
      <c r="Q63" s="19"/>
      <c r="T63" s="13"/>
      <c r="Y63" s="32" t="s">
        <v>344</v>
      </c>
      <c r="Z63" s="32" t="s">
        <v>472</v>
      </c>
      <c r="AF63" s="30"/>
    </row>
    <row r="64" spans="1:37" x14ac:dyDescent="0.15">
      <c r="A64" s="13"/>
      <c r="B64" s="13"/>
      <c r="F64" s="13"/>
      <c r="G64" s="19"/>
      <c r="K64" s="13"/>
      <c r="L64" s="13"/>
      <c r="O64" s="13"/>
      <c r="P64" s="13"/>
      <c r="Q64" s="19"/>
      <c r="T64" s="13"/>
      <c r="Y64" s="32" t="s">
        <v>345</v>
      </c>
      <c r="Z64" s="32" t="s">
        <v>473</v>
      </c>
      <c r="AF64" s="30"/>
    </row>
    <row r="65" spans="1:32" x14ac:dyDescent="0.15">
      <c r="A65" s="13"/>
      <c r="B65" s="13"/>
      <c r="F65" s="13"/>
      <c r="G65" s="19"/>
      <c r="K65" s="13"/>
      <c r="L65" s="13"/>
      <c r="O65" s="13"/>
      <c r="P65" s="13"/>
      <c r="Q65" s="19"/>
      <c r="T65" s="13"/>
      <c r="Y65" s="32" t="s">
        <v>346</v>
      </c>
      <c r="Z65" s="32" t="s">
        <v>474</v>
      </c>
      <c r="AF65" s="30"/>
    </row>
    <row r="66" spans="1:32" x14ac:dyDescent="0.15">
      <c r="A66" s="13"/>
      <c r="B66" s="13"/>
      <c r="F66" s="13"/>
      <c r="G66" s="19"/>
      <c r="K66" s="13"/>
      <c r="L66" s="13"/>
      <c r="O66" s="13"/>
      <c r="P66" s="13"/>
      <c r="Q66" s="19"/>
      <c r="T66" s="13"/>
      <c r="Y66" s="32" t="s">
        <v>66</v>
      </c>
      <c r="Z66" s="32" t="s">
        <v>475</v>
      </c>
      <c r="AF66" s="30"/>
    </row>
    <row r="67" spans="1:32" x14ac:dyDescent="0.15">
      <c r="A67" s="13"/>
      <c r="B67" s="13"/>
      <c r="F67" s="13"/>
      <c r="G67" s="19"/>
      <c r="K67" s="13"/>
      <c r="L67" s="13"/>
      <c r="O67" s="13"/>
      <c r="P67" s="13"/>
      <c r="Q67" s="19"/>
      <c r="T67" s="13"/>
      <c r="Y67" s="32" t="s">
        <v>347</v>
      </c>
      <c r="Z67" s="32" t="s">
        <v>476</v>
      </c>
      <c r="AF67" s="30"/>
    </row>
    <row r="68" spans="1:32" x14ac:dyDescent="0.15">
      <c r="A68" s="13"/>
      <c r="B68" s="13"/>
      <c r="F68" s="13"/>
      <c r="G68" s="19"/>
      <c r="K68" s="13"/>
      <c r="L68" s="13"/>
      <c r="O68" s="13"/>
      <c r="P68" s="13"/>
      <c r="Q68" s="19"/>
      <c r="T68" s="13"/>
      <c r="Y68" s="32" t="s">
        <v>348</v>
      </c>
      <c r="Z68" s="32" t="s">
        <v>477</v>
      </c>
      <c r="AF68" s="30"/>
    </row>
    <row r="69" spans="1:32" x14ac:dyDescent="0.15">
      <c r="A69" s="13"/>
      <c r="B69" s="13"/>
      <c r="F69" s="13"/>
      <c r="G69" s="19"/>
      <c r="K69" s="13"/>
      <c r="L69" s="13"/>
      <c r="O69" s="13"/>
      <c r="P69" s="13"/>
      <c r="Q69" s="19"/>
      <c r="T69" s="13"/>
      <c r="Y69" s="32" t="s">
        <v>349</v>
      </c>
      <c r="Z69" s="32" t="s">
        <v>478</v>
      </c>
      <c r="AF69" s="30"/>
    </row>
    <row r="70" spans="1:32" x14ac:dyDescent="0.15">
      <c r="A70" s="13"/>
      <c r="B70" s="13"/>
      <c r="Y70" s="32" t="s">
        <v>350</v>
      </c>
      <c r="Z70" s="32" t="s">
        <v>479</v>
      </c>
    </row>
    <row r="71" spans="1:32" x14ac:dyDescent="0.15">
      <c r="Y71" s="32" t="s">
        <v>351</v>
      </c>
      <c r="Z71" s="32" t="s">
        <v>480</v>
      </c>
    </row>
    <row r="72" spans="1:32" x14ac:dyDescent="0.15">
      <c r="Y72" s="32" t="s">
        <v>352</v>
      </c>
      <c r="Z72" s="32" t="s">
        <v>481</v>
      </c>
    </row>
    <row r="73" spans="1:32" x14ac:dyDescent="0.15">
      <c r="Y73" s="32" t="s">
        <v>353</v>
      </c>
      <c r="Z73" s="32" t="s">
        <v>482</v>
      </c>
    </row>
    <row r="74" spans="1:32" x14ac:dyDescent="0.15">
      <c r="Y74" s="32" t="s">
        <v>354</v>
      </c>
      <c r="Z74" s="32" t="s">
        <v>483</v>
      </c>
    </row>
    <row r="75" spans="1:32" x14ac:dyDescent="0.15">
      <c r="Y75" s="32" t="s">
        <v>355</v>
      </c>
      <c r="Z75" s="32" t="s">
        <v>484</v>
      </c>
    </row>
    <row r="76" spans="1:32" x14ac:dyDescent="0.15">
      <c r="Y76" s="32" t="s">
        <v>356</v>
      </c>
      <c r="Z76" s="32" t="s">
        <v>485</v>
      </c>
    </row>
    <row r="77" spans="1:32" x14ac:dyDescent="0.15">
      <c r="Y77" s="32" t="s">
        <v>357</v>
      </c>
      <c r="Z77" s="32" t="s">
        <v>486</v>
      </c>
    </row>
    <row r="78" spans="1:32" x14ac:dyDescent="0.15">
      <c r="Y78" s="32" t="s">
        <v>358</v>
      </c>
      <c r="Z78" s="32" t="s">
        <v>487</v>
      </c>
    </row>
    <row r="79" spans="1:32" x14ac:dyDescent="0.15">
      <c r="Y79" s="32" t="s">
        <v>359</v>
      </c>
      <c r="Z79" s="32" t="s">
        <v>488</v>
      </c>
    </row>
    <row r="80" spans="1:32" x14ac:dyDescent="0.15">
      <c r="Y80" s="32" t="s">
        <v>360</v>
      </c>
      <c r="Z80" s="32" t="s">
        <v>489</v>
      </c>
    </row>
    <row r="81" spans="25:26" x14ac:dyDescent="0.15">
      <c r="Y81" s="32" t="s">
        <v>361</v>
      </c>
      <c r="Z81" s="32" t="s">
        <v>490</v>
      </c>
    </row>
    <row r="82" spans="25:26" x14ac:dyDescent="0.15">
      <c r="Y82" s="32" t="s">
        <v>362</v>
      </c>
      <c r="Z82" s="32" t="s">
        <v>491</v>
      </c>
    </row>
    <row r="83" spans="25:26" x14ac:dyDescent="0.15">
      <c r="Y83" s="32" t="s">
        <v>363</v>
      </c>
      <c r="Z83" s="32" t="s">
        <v>492</v>
      </c>
    </row>
    <row r="84" spans="25:26" x14ac:dyDescent="0.15">
      <c r="Y84" s="32" t="s">
        <v>364</v>
      </c>
      <c r="Z84" s="32" t="s">
        <v>493</v>
      </c>
    </row>
    <row r="85" spans="25:26" x14ac:dyDescent="0.15">
      <c r="Y85" s="32" t="s">
        <v>365</v>
      </c>
      <c r="Z85" s="32" t="s">
        <v>494</v>
      </c>
    </row>
    <row r="86" spans="25:26" x14ac:dyDescent="0.15">
      <c r="Y86" s="32" t="s">
        <v>366</v>
      </c>
      <c r="Z86" s="32" t="s">
        <v>495</v>
      </c>
    </row>
    <row r="87" spans="25:26" x14ac:dyDescent="0.15">
      <c r="Y87" s="32" t="s">
        <v>367</v>
      </c>
      <c r="Z87" s="32" t="s">
        <v>496</v>
      </c>
    </row>
    <row r="88" spans="25:26" x14ac:dyDescent="0.15">
      <c r="Y88" s="32" t="s">
        <v>368</v>
      </c>
      <c r="Z88" s="32" t="s">
        <v>497</v>
      </c>
    </row>
    <row r="89" spans="25:26" x14ac:dyDescent="0.15">
      <c r="Y89" s="32" t="s">
        <v>369</v>
      </c>
      <c r="Z89" s="32" t="s">
        <v>498</v>
      </c>
    </row>
    <row r="90" spans="25:26" x14ac:dyDescent="0.15">
      <c r="Y90" s="32" t="s">
        <v>370</v>
      </c>
      <c r="Z90" s="32" t="s">
        <v>499</v>
      </c>
    </row>
    <row r="91" spans="25:26" x14ac:dyDescent="0.15">
      <c r="Y91" s="32" t="s">
        <v>371</v>
      </c>
      <c r="Z91" s="32" t="s">
        <v>500</v>
      </c>
    </row>
    <row r="92" spans="25:26" x14ac:dyDescent="0.15">
      <c r="Y92" s="32" t="s">
        <v>372</v>
      </c>
      <c r="Z92" s="32" t="s">
        <v>501</v>
      </c>
    </row>
    <row r="93" spans="25:26" x14ac:dyDescent="0.15">
      <c r="Y93" s="32" t="s">
        <v>373</v>
      </c>
      <c r="Z93" s="32" t="s">
        <v>502</v>
      </c>
    </row>
    <row r="94" spans="25:26" x14ac:dyDescent="0.15">
      <c r="Y94" s="32" t="s">
        <v>374</v>
      </c>
      <c r="Z94" s="32" t="s">
        <v>503</v>
      </c>
    </row>
    <row r="95" spans="25:26" x14ac:dyDescent="0.15">
      <c r="Y95" s="32" t="s">
        <v>375</v>
      </c>
      <c r="Z95" s="32" t="s">
        <v>504</v>
      </c>
    </row>
    <row r="96" spans="25:26" x14ac:dyDescent="0.15">
      <c r="Y96" s="32" t="s">
        <v>279</v>
      </c>
      <c r="Z96" s="32" t="s">
        <v>505</v>
      </c>
    </row>
    <row r="97" spans="25:26" x14ac:dyDescent="0.15">
      <c r="Y97" s="32" t="s">
        <v>376</v>
      </c>
      <c r="Z97" s="32" t="s">
        <v>506</v>
      </c>
    </row>
    <row r="98" spans="25:26" x14ac:dyDescent="0.15">
      <c r="Y98" s="32" t="s">
        <v>377</v>
      </c>
      <c r="Z98" s="32" t="s">
        <v>507</v>
      </c>
    </row>
    <row r="99" spans="25:26" x14ac:dyDescent="0.15">
      <c r="Y99" s="32" t="s">
        <v>407</v>
      </c>
      <c r="Z99" s="32" t="s">
        <v>508</v>
      </c>
    </row>
    <row r="100" spans="25:26" x14ac:dyDescent="0.15">
      <c r="Y100" s="32" t="s">
        <v>599</v>
      </c>
      <c r="Z100" s="32" t="s">
        <v>509</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2022-09-05T08:03:40Z</cp:lastPrinted>
  <dcterms:created xsi:type="dcterms:W3CDTF">2012-03-13T00:50:25Z</dcterms:created>
  <dcterms:modified xsi:type="dcterms:W3CDTF">2022-09-05T08:03:57Z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