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27" i="11"/>
  <c r="AY331" i="11"/>
  <c r="AY322" i="11"/>
  <c r="AY323" i="11"/>
  <c r="AY397" i="11"/>
  <c r="AY398" i="11"/>
  <c r="AY324" i="11"/>
  <c r="AY328" i="11"/>
  <c r="AY332" i="11"/>
  <c r="AY338" i="11"/>
  <c r="AY325" i="11"/>
  <c r="AY329" i="11"/>
  <c r="AY333" i="11"/>
  <c r="AY340"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4" i="11" s="1"/>
  <c r="AY112" i="11"/>
  <c r="AY120" i="11" s="1"/>
  <c r="AY99" i="11"/>
  <c r="AY100" i="11" s="1"/>
  <c r="AY98" i="11"/>
  <c r="AY102" i="11"/>
  <c r="AY104" i="11" s="1"/>
  <c r="AY128" i="11" l="1"/>
  <c r="AY121" i="11"/>
  <c r="AY125" i="11"/>
  <c r="AY179" i="11"/>
  <c r="AY113" i="11"/>
  <c r="AY141" i="11"/>
  <c r="AY130" i="11"/>
  <c r="AY117" i="11"/>
  <c r="AY151" i="11"/>
  <c r="AY164" i="11"/>
  <c r="AY155" i="11"/>
  <c r="AY134" i="11"/>
  <c r="AY175" i="11"/>
  <c r="AY203" i="11"/>
  <c r="AY210" i="11"/>
  <c r="AY144" i="11"/>
  <c r="AY114" i="11"/>
  <c r="AY129" i="11"/>
  <c r="AY152" i="11"/>
  <c r="AY163" i="11"/>
  <c r="AY140" i="11"/>
  <c r="AY145" i="11"/>
  <c r="AY171" i="11"/>
  <c r="AY176" i="11"/>
  <c r="AY206" i="11"/>
  <c r="AY211" i="11"/>
  <c r="AY207" i="11"/>
  <c r="AY118" i="11"/>
  <c r="AY142" i="11"/>
  <c r="AY202" i="11"/>
  <c r="AY101" i="11"/>
  <c r="AY115" i="11"/>
  <c r="AY119" i="11"/>
  <c r="AY123" i="11"/>
  <c r="AY153" i="11"/>
  <c r="AY177" i="11"/>
  <c r="AY204" i="11"/>
  <c r="AY212" i="11"/>
  <c r="AY126" i="11"/>
  <c r="AY198" i="11"/>
  <c r="AY116" i="11"/>
  <c r="AY154"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1" i="11"/>
  <c r="AY85" i="11"/>
  <c r="AY81" i="11"/>
  <c r="AY90" i="11"/>
  <c r="AY97" i="11"/>
  <c r="AY94" i="11"/>
  <c r="AY82" i="11"/>
  <c r="AY86" i="11"/>
  <c r="AY79" i="11"/>
  <c r="AY83" i="11"/>
  <c r="AY95" i="11"/>
  <c r="AY8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<sst xmlns="http://schemas.openxmlformats.org/spreadsheetml/2006/main" count="1301" uniqueCount="683">
  <si>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</si>
  <si>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</si>
  <si>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</si>
  <si>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</si>
  <si>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</si>
  <si>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</si>
  <si>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</si>
  <si>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</si>
  <si>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</si>
  <si>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</si>
  <si>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</si>
  <si>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</si>
  <si>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</si>
  <si>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</si>
  <si>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</si>
  <si>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</si>
  <si>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</si>
  <si>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</si>
  <si>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</si>
  <si>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</si>
  <si>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</si>
  <si>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</si>
  <si>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</si>
  <si>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</si>
  <si>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</si>
  <si>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</si>
  <si>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</si>
  <si>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</si>
  <si>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</si>
  <si>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</si>
  <si>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</si>
  <si>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</si>
  <si>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</si>
  <si>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</si>
  <si>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</si>
  <si>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</si>
  <si>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</si>
  <si>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</si>
  <si>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</si>
  <si>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</si>
  <si>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</si>
  <si>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</si>
  <si>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</si>
  <si>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</si>
  <si>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</si>
  <si>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</si>
  <si>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</si>
  <si>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</si>
  <si>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</si>
  <si>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</si>
  <si>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</si>
  <si>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</si>
  <si>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</si>
  <si>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</si>
  <si>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</si>
  <si>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</si>
  <si>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</si>
  <si>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</si>
  <si>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</si>
  <si>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</si>
  <si>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</si>
  <si>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</si>
  <si>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</si>
  <si>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</si>
  <si>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</si>
  <si>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</si>
  <si>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</si>
  <si>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</si>
  <si>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</si>
  <si>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</si>
  <si>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</si>
  <si>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</si>
  <si>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</si>
  <si>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</si>
  <si>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</si>
  <si>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</si>
  <si>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</si>
  <si>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</si>
  <si>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</si>
  <si>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</si>
  <si>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</si>
  <si>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</si>
  <si>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</si>
  <si>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</si>
  <si>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</si>
  <si>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</si>
  <si>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</si>
  <si>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</si>
  <si>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</si>
  <si>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</si>
  <si>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</si>
  <si>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</si>
  <si>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</si>
  <si>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</si>
  <si>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</si>
  <si>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</si>
  <si>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</si>
  <si>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</si>
  <si>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</si>
  <si>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</si>
  <si>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</si>
  <si>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</si>
  <si>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</si>
  <si>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</si>
  <si>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</si>
  <si>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</si>
  <si>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</si>
  <si>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</si>
  <si>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</si>
  <si>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</si>
  <si>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</si>
  <si>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</si>
  <si>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</si>
  <si>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</si>
  <si>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</si>
  <si>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</si>
  <si>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</si>
  <si>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</si>
  <si>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</si>
  <si>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</si>
  <si>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</si>
  <si>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</si>
  <si>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</si>
  <si>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</si>
  <si>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</si>
  <si>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</si>
  <si>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</si>
  <si>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</si>
  <si>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</si>
  <si>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</si>
  <si>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</si>
  <si>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</si>
  <si>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</si>
  <si>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</si>
  <si>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</si>
  <si>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</si>
  <si>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</si>
  <si>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</si>
  <si>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</si>
  <si>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</si>
  <si>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</si>
  <si>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</si>
  <si>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</si>
  <si>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</si>
  <si>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</si>
  <si>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</si>
  <si>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</si>
  <si>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</si>
  <si>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</si>
  <si>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</si>
  <si>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</si>
  <si>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</si>
  <si>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</si>
  <si>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</si>
  <si>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</si>
  <si>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</si>
  <si>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</si>
  <si>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</si>
  <si>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</si>
  <si>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</si>
  <si>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</si>
  <si>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</si>
  <si>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</si>
  <si>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</si>
  <si>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</si>
  <si>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</si>
  <si>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</si>
  <si>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</si>
  <si>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</si>
  <si>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</si>
  <si>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</si>
  <si>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</si>
  <si>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</si>
  <si>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</si>
  <si>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</si>
  <si>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</si>
  <si>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</si>
  <si>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</si>
  <si>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</si>
  <si>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</si>
  <si>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</si>
  <si>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</si>
  <si>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</si>
  <si>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</si>
  <si>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</si>
  <si>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</si>
  <si>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</si>
  <si>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</si>
  <si>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</si>
  <si>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</si>
  <si>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</si>
  <si>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</si>
  <si>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</si>
  <si>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</si>
  <si>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</si>
  <si>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</si>
  <si>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</si>
  <si>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</si>
  <si>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</si>
  <si>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</si>
  <si>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</si>
  <si>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</si>
  <si>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</si>
  <si>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</si>
  <si>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</si>
  <si>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</si>
  <si>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</si>
  <si>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</si>
  <si>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</si>
  <si>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</si>
  <si>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</si>
  <si>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</si>
  <si>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</si>
  <si>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</si>
  <si>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</si>
  <si>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</si>
  <si>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</si>
  <si>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</si>
  <si>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</si>
  <si>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</si>
  <si>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</si>
  <si>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</si>
  <si>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</si>
  <si>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</si>
  <si>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</si>
  <si>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</si>
  <si>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</si>
  <si>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</si>
  <si>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</si>
  <si>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</si>
  <si>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</si>
  <si>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</si>
  <si>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</si>
  <si>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</si>
  <si>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</si>
  <si>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</si>
  <si>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</si>
  <si>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</si>
  <si>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</si>
  <si>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</si>
  <si>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</si>
  <si>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</si>
  <si>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</si>
  <si>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</si>
  <si>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</si>
  <si>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</si>
  <si>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</si>
  <si>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</si>
  <si>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</si>
  <si>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</si>
  <si>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</si>
  <si>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</si>
  <si>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</si>
  <si>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</si>
  <si>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</si>
  <si>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</si>
  <si>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</si>
  <si>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</si>
  <si>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</si>
  <si>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</si>
  <si>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</si>
  <si>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</si>
  <si>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</si>
  <si>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</si>
  <si>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</si>
  <si>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</si>
  <si>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</si>
  <si>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</si>
  <si>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</si>
  <si>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</si>
  <si>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</si>
  <si>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</si>
  <si>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</si>
  <si>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</si>
  <si>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</si>
  <si>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</si>
  <si>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</si>
  <si>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</si>
  <si>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</si>
  <si>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</si>
  <si>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</si>
  <si>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</si>
  <si>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</si>
  <si>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</si>
  <si>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</si>
  <si>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</si>
  <si>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</si>
  <si>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</si>
  <si>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</si>
  <si>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</si>
  <si>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</si>
  <si>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</si>
  <si>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</si>
  <si>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</si>
  <si>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</si>
  <si>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</si>
  <si>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</si>
  <si>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</si>
  <si>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</si>
  <si>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</si>
  <si>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</si>
  <si>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</si>
  <si>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</si>
  <si>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</si>
  <si>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</si>
  <si>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</si>
  <si>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</si>
  <si>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</si>
  <si>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</si>
  <si>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</si>
  <si>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</si>
  <si>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</si>
  <si>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</si>
  <si>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</si>
  <si>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</si>
  <si>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</si>
  <si>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</si>
  <si>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</si>
  <si>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</si>
  <si>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</si>
  <si>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</si>
  <si>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</si>
  <si>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</si>
  <si>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</si>
  <si>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</si>
  <si>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</si>
  <si>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</si>
  <si>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</si>
  <si>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</si>
  <si>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</si>
  <si>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</si>
  <si>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</si>
  <si>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</si>
  <si>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</si>
  <si>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</si>
  <si>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</si>
  <si>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</si>
  <si>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</si>
  <si>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</si>
  <si>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</si>
  <si>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</si>
  <si>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</si>
  <si>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</si>
  <si>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</si>
  <si>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</si>
  <si>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</si>
  <si>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</si>
  <si>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</si>
  <si>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</si>
  <si>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</si>
  <si>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</si>
  <si>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</si>
  <si>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</si>
  <si>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</si>
  <si>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</si>
  <si>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</si>
  <si>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</si>
  <si>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</si>
  <si>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</si>
  <si>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</si>
  <si>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</si>
  <si>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</si>
  <si>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</si>
  <si>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</si>
  <si>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</si>
  <si>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</si>
  <si>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</si>
  <si>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</si>
  <si>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</si>
  <si>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</si>
  <si>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</si>
  <si>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</si>
  <si>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</si>
  <si>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</si>
  <si>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</si>
  <si>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</si>
  <si>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</si>
  <si>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</si>
  <si>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</si>
  <si>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</si>
  <si>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</si>
  <si>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</si>
  <si>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</si>
  <si>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</si>
  <si>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</si>
  <si>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</si>
  <si>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</si>
  <si>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</si>
  <si>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</si>
  <si>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</si>
  <si>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</si>
  <si>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</si>
  <si>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</si>
  <si>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</si>
  <si>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</si>
  <si>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</si>
  <si>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</si>
  <si>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</si>
  <si>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</si>
  <si>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</si>
  <si>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</si>
  <si>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</si>
  <si>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</si>
  <si>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</si>
  <si>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</si>
  <si>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</si>
  <si>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</si>
  <si>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</si>
  <si>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</si>
  <si>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</si>
  <si>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</si>
  <si>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</si>
  <si>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</si>
  <si>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</si>
  <si>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</si>
  <si>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</si>
  <si>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</si>
  <si>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</si>
  <si>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</si>
  <si>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</si>
  <si>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</si>
  <si>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</si>
  <si>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</si>
  <si>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</si>
  <si>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</si>
  <si>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</si>
  <si>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</si>
  <si>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</si>
  <si>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</si>
  <si>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</si>
  <si>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</si>
  <si>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</si>
  <si>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</si>
  <si>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</si>
  <si>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</si>
  <si>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</si>
  <si>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</si>
  <si>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</si>
  <si>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</si>
  <si>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</si>
  <si>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</si>
  <si>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</si>
  <si>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</si>
  <si>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</si>
  <si>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</si>
  <si>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</si>
  <si>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</si>
  <si>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</si>
  <si>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</si>
  <si>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</si>
  <si>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</si>
  <si>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</si>
  <si>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</si>
  <si>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</si>
  <si>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</si>
  <si>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</si>
  <si>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</si>
  <si>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</si>
  <si>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</si>
  <si>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</si>
  <si>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</si>
  <si>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</si>
  <si>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</si>
  <si>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</si>
  <si>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</si>
  <si>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</si>
  <si>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</si>
  <si>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</si>
  <si>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</si>
  <si>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</si>
  <si>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</si>
  <si>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</si>
  <si>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</si>
  <si>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</si>
  <si>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</si>
  <si>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</si>
  <si>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</si>
  <si>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</si>
  <si>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</si>
  <si>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</si>
  <si>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</si>
  <si>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</si>
  <si>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</si>
  <si>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</si>
  <si>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</si>
  <si>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</si>
  <si>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</si>
  <si>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</si>
  <si>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</si>
  <si>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</si>
  <si>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</si>
  <si>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</si>
  <si>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</si>
  <si>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</si>
  <si>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</si>
  <si>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</si>
  <si>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</si>
  <si>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</si>
  <si>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</si>
  <si>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</si>
  <si>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</si>
  <si>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</si>
  <si>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</si>
  <si>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</si>
  <si>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</si>
  <si>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</si>
  <si>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</si>
  <si>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</si>
  <si>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</si>
  <si>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</si>
  <si>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</si>
  <si>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</si>
  <si>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</si>
  <si>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</si>
  <si>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</si>
  <si>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</si>
  <si>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</si>
  <si>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</si>
  <si>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</si>
  <si>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</si>
  <si>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</si>
  <si>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</si>
  <si>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</si>
  <si>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</si>
  <si>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</si>
  <si>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</si>
  <si>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</si>
  <si>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</si>
  <si>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</si>
  <si>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</si>
  <si>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</si>
  <si>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</si>
  <si>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</si>
  <si>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</si>
  <si>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</si>
  <si>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</si>
  <si>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</si>
  <si>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</si>
  <si>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</si>
  <si>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</si>
  <si>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</si>
  <si>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</si>
  <si>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</si>
  <si>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</si>
  <si>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</si>
  <si>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</si>
  <si>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</si>
  <si>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</si>
  <si>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</si>
  <si>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</si>
  <si>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</si>
  <si>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</si>
  <si>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</si>
  <si>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</si>
  <si>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</si>
  <si>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</si>
  <si>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</si>
  <si>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</si>
  <si>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</si>
  <si>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</si>
  <si>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</si>
  <si>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</si>
  <si>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</si>
  <si>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</si>
  <si>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</si>
  <si>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</si>
  <si>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</si>
  <si>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</si>
  <si>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</si>
  <si>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</si>
  <si>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</si>
  <si>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</si>
  <si>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</si>
  <si>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</si>
  <si>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</si>
  <si>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</si>
  <si>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</si>
  <si>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</si>
  <si>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</si>
  <si>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</si>
  <si>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</si>
  <si>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</si>
  <si>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</si>
  <si>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</si>
  <si>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</si>
  <si>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</si>
  <si>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</si>
  <si>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</si>
  <si>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</si>
  <si>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</si>
  <si>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</si>
  <si>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</si>
  <si>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</si>
  <si>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</si>
  <si>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</si>
  <si>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</si>
  <si>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</si>
  <si>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</si>
  <si>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</si>
  <si>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</si>
  <si>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</si>
  <si>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</si>
  <si>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</si>
  <si>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</si>
  <si>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</si>
  <si>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</si>
  <si>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</si>
  <si>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</si>
  <si>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</si>
  <si>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内航海運の効率化に必要な経費</t>
  </si>
  <si>
    <t>海事局</t>
  </si>
  <si>
    <t>課長　小林　基樹</t>
  </si>
  <si>
    <t>平成29年度</t>
  </si>
  <si>
    <t>終了予定なし</t>
  </si>
  <si>
    <t>内航課</t>
  </si>
  <si>
    <t>-</t>
  </si>
  <si>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</si>
  <si>
    <t>総合物流体系整備推進調査費</t>
  </si>
  <si>
    <t>職員旅費</t>
  </si>
  <si>
    <t>諸謝金</t>
  </si>
  <si>
    <t>委員等旅費</t>
  </si>
  <si>
    <t>令和2年度の内航海運による雑貨の輸送トンキロについて367億トンキロを目標とする</t>
  </si>
  <si>
    <t>内航海運による雑貨の輸送トンキロ</t>
  </si>
  <si>
    <t>億トンキロ</t>
  </si>
  <si>
    <t>統計法に基づく内航船舶輸送統計調査規則により集計された情報を基に算出。</t>
  </si>
  <si>
    <t>産業基礎物資の国内需要量に対する内航海運の輸送量の割合が、平成23年度から27年度までの5年間の平均値（60%）を100として、令和7年度にはその5%増（63%）を目標とする。</t>
  </si>
  <si>
    <t>産業基礎物資の国内需要量に対する内航海運の輸送量の割合</t>
  </si>
  <si>
    <t>内航船舶輸送統計年報及び、（一社）日本鉄鋼連盟、石油連盟、石油化学工業協会、（一社）セメント協会統計資料</t>
  </si>
  <si>
    <t>件</t>
  </si>
  <si>
    <t>円</t>
  </si>
  <si>
    <t>　　X/Y</t>
    <phoneticPr fontId="5"/>
  </si>
  <si>
    <t>15,852,100/3</t>
  </si>
  <si>
    <t>14,677,300/1</t>
  </si>
  <si>
    <t>新29-0015</t>
  </si>
  <si>
    <t>新29-0013</t>
  </si>
  <si>
    <t>0217</t>
  </si>
  <si>
    <t>○</t>
  </si>
  <si>
    <t>-</t>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</si>
  <si>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</si>
  <si>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</si>
  <si>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本事業は内航海運の生産性向上を図ること等を目的としており、国民や社会のニーズを反映している。</t>
    <phoneticPr fontId="5"/>
  </si>
  <si>
    <t>本事業は内航海運の効率化に係る国の施策を推進するために必要な基礎的事業であり、国が直接実施すべき事業である。</t>
    <phoneticPr fontId="5"/>
  </si>
  <si>
    <t>本事業は効率的で安定した国内海上輸送の確保を促進するために必要かつ適切な事業であり、優先して行うべき事業である。</t>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</si>
  <si>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</si>
  <si>
    <t>支出先の選定に当たっては、仕様書において事業や調査の実施方法等を細かく指示する等により競争性を確保するとともに、執行においても事業目的に即し真に必要なものに限定して実施している。</t>
    <phoneticPr fontId="5"/>
  </si>
  <si>
    <t>調査事業の執行に当たっては、コスト削減や効率化を踏まえ、限られた予算内で最大限の効果を上げるよう努める。</t>
    <phoneticPr fontId="5"/>
  </si>
  <si>
    <t>仕様書において、事業や調査の実施方法等を細かく指示しており、真に必要な費目・使途にのみ支出を行っている。</t>
    <phoneticPr fontId="5"/>
  </si>
  <si>
    <t>無</t>
  </si>
  <si>
    <t>‐</t>
  </si>
  <si>
    <t>目標値までわずかであるため、引き続き目標達成に努める。</t>
  </si>
  <si>
    <t>当初見込んでいた実績をあげていることから、活動実績は見込みに見合ったものとなっている。</t>
  </si>
  <si>
    <t>事業の実施により得られた知見を十分に活用している。</t>
  </si>
  <si>
    <t>当該事業は、企画競争を行うことで効率的・効果的に予算を執行しており、内航海運における諸課題への対応のために必要な事業として妥当である。</t>
  </si>
  <si>
    <t>今後も、引き続き効率的・経済的な予算執行に努める。</t>
  </si>
  <si>
    <t>技師長1名　主任技師1名</t>
  </si>
  <si>
    <t>成果品作成費</t>
  </si>
  <si>
    <t>直接人件費</t>
  </si>
  <si>
    <t>直接経費</t>
  </si>
  <si>
    <t>その他原価</t>
  </si>
  <si>
    <t>一般管理費</t>
  </si>
  <si>
    <t>消費税</t>
  </si>
  <si>
    <t>随意契約
（企画競争）</t>
  </si>
  <si>
    <t>内航海運の運航・荷役・経営の効率化・多様な働き方の実現に向けた調査検討</t>
    <phoneticPr fontId="5"/>
  </si>
  <si>
    <t>内航海運事業者の事業基盤強化に資する調査検討報告書</t>
    <rPh sb="0" eb="2">
      <t>ナイコウ</t>
    </rPh>
    <rPh sb="2" eb="4">
      <t>カイウン</t>
    </rPh>
    <rPh sb="4" eb="7">
      <t>ジギョウシャ</t>
    </rPh>
    <rPh sb="8" eb="10">
      <t>ジギョウ</t>
    </rPh>
    <rPh sb="10" eb="12">
      <t>キバン</t>
    </rPh>
    <rPh sb="12" eb="14">
      <t>キョウカ</t>
    </rPh>
    <rPh sb="15" eb="16">
      <t>シ</t>
    </rPh>
    <rPh sb="18" eb="20">
      <t>チョウサ</t>
    </rPh>
    <rPh sb="20" eb="22">
      <t>ケントウ</t>
    </rPh>
    <rPh sb="22" eb="25">
      <t>ホウコクショ</t>
    </rPh>
    <phoneticPr fontId="5"/>
  </si>
  <si>
    <t>内航海運事業者の事業基盤の強化に資する調査執行額（X）／報告書数（Y）</t>
    <rPh sb="0" eb="2">
      <t>ナイコウ</t>
    </rPh>
    <rPh sb="2" eb="4">
      <t>カイウン</t>
    </rPh>
    <rPh sb="4" eb="7">
      <t>ジギョウシャ</t>
    </rPh>
    <rPh sb="8" eb="10">
      <t>ジギョウ</t>
    </rPh>
    <rPh sb="10" eb="12">
      <t>キバン</t>
    </rPh>
    <rPh sb="13" eb="15">
      <t>キョウカ</t>
    </rPh>
    <rPh sb="16" eb="17">
      <t>シ</t>
    </rPh>
    <rPh sb="19" eb="21">
      <t>チョウサ</t>
    </rPh>
    <rPh sb="21" eb="23">
      <t>シッコウ</t>
    </rPh>
    <rPh sb="23" eb="24">
      <t>ガク</t>
    </rPh>
    <rPh sb="28" eb="31">
      <t>ホウコクショ</t>
    </rPh>
    <rPh sb="31" eb="32">
      <t>スウ</t>
    </rPh>
    <phoneticPr fontId="5"/>
  </si>
  <si>
    <t>21,809,700/1</t>
  </si>
  <si>
    <t>-</t>
    <phoneticPr fontId="5"/>
  </si>
  <si>
    <t>実証実験に要する経緯費(X)/実証実験の回数（Y)</t>
    <rPh sb="0" eb="2">
      <t>ジッショウ</t>
    </rPh>
    <rPh sb="2" eb="4">
      <t>ジッケン</t>
    </rPh>
    <rPh sb="5" eb="6">
      <t>ヨウ</t>
    </rPh>
    <rPh sb="8" eb="10">
      <t>ケイイ</t>
    </rPh>
    <rPh sb="10" eb="11">
      <t>ヒ</t>
    </rPh>
    <rPh sb="15" eb="17">
      <t>ジッショウ</t>
    </rPh>
    <rPh sb="17" eb="19">
      <t>ジッケン</t>
    </rPh>
    <rPh sb="20" eb="22">
      <t>カイスウ</t>
    </rPh>
    <phoneticPr fontId="5"/>
  </si>
  <si>
    <t>国交</t>
  </si>
  <si>
    <t>内航海運業者は、全体の99.7%が中小企業者であり、船舶という巨額の生産設備への投資が必要であるため、固定比率や負債比率が他産業と比べて著しく高く、「低い収益性」「過大な投資」という矛盾した事業環境に置かれており、事業基盤が脆弱である。また、荷主、元請事業者、船主が専属化・系列化する事業構造であることや船員の高齢化や将来的な船員不足等の課題を抱えている。これらの事業環境下で、内航海運が安定的に輸送サービスを提供し続けるためには、荷主企業と内航海運業者、あるいは元請事業者と船主との取引環境を改善するとともに、生産性向上に取り組む必要があり、その実現に向けて必要な調査・検討等を実施する。</t>
    <phoneticPr fontId="5"/>
  </si>
  <si>
    <t>内航海運が安定的に輸送サービスを提供し続けるためには、荷主企業と内航海運業者、あるいは元請事業者と船主との取引環境を改善するとともに、生産性向上に取り組む必要があり、その実現に向けて必要な調査・検討等を実施する。</t>
    <phoneticPr fontId="5"/>
  </si>
  <si>
    <t>内航海運事業者の事業基盤強化に資する調査の実施</t>
    <rPh sb="21" eb="23">
      <t>ジッシ</t>
    </rPh>
    <phoneticPr fontId="5"/>
  </si>
  <si>
    <t>モーダルシフト船の運行情報等の一括検索システムに係る実証実験実施件数</t>
    <rPh sb="7" eb="8">
      <t>フネ</t>
    </rPh>
    <rPh sb="9" eb="11">
      <t>ウンコウ</t>
    </rPh>
    <rPh sb="11" eb="13">
      <t>ジョウホウ</t>
    </rPh>
    <rPh sb="13" eb="14">
      <t>トウ</t>
    </rPh>
    <rPh sb="15" eb="17">
      <t>イッカツ</t>
    </rPh>
    <rPh sb="17" eb="19">
      <t>ケンサク</t>
    </rPh>
    <rPh sb="24" eb="25">
      <t>カカ</t>
    </rPh>
    <rPh sb="26" eb="28">
      <t>ジッショウ</t>
    </rPh>
    <rPh sb="28" eb="30">
      <t>ジッケン</t>
    </rPh>
    <rPh sb="30" eb="32">
      <t>ジッシ</t>
    </rPh>
    <rPh sb="32" eb="34">
      <t>ケンスウ</t>
    </rPh>
    <phoneticPr fontId="5"/>
  </si>
  <si>
    <t>-</t>
    <phoneticPr fontId="5"/>
  </si>
  <si>
    <t>モーダルシフト船の運行情報等の一括検索システムに係る実証実験の実施</t>
    <rPh sb="31" eb="33">
      <t>ジッシ</t>
    </rPh>
    <phoneticPr fontId="5"/>
  </si>
  <si>
    <t>引き続き、業界の動向、ニーズを踏まえながら、より効率的、効果的な実施に努めるべきである。</t>
    <phoneticPr fontId="5"/>
  </si>
  <si>
    <t>所見を踏まえ事業を着実に実施するとともに、現場の状況・ニーズを踏まえつつ、契約内容等を精査するなど必要に応じて見直しを行い、より効率的な予算執行を図る。</t>
    <phoneticPr fontId="5"/>
  </si>
  <si>
    <t>執行等改善</t>
  </si>
  <si>
    <t>株式会社ＮＸ総合研究所</t>
    <phoneticPr fontId="5"/>
  </si>
  <si>
    <t>A.株式会社ＮＸ総合研究所</t>
    <phoneticPr fontId="5"/>
  </si>
  <si>
    <t>重要政策推進枠：４０百万円</t>
    <rPh sb="0" eb="4">
      <t>ジュウヨウセイサク</t>
    </rPh>
    <rPh sb="4" eb="7">
      <t>スイシンワク</t>
    </rPh>
    <rPh sb="10" eb="13">
      <t>ヒャクマンエン</t>
    </rPh>
    <phoneticPr fontId="5"/>
  </si>
  <si>
    <t>https://www.mlit.go.jp/seisakutokatsu/hyouka/seisakutokatsu_hyouka_tk_000037.html</t>
    <phoneticPr fontId="5"/>
  </si>
  <si>
    <t>P35（全体版）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</si>
</sst>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134471</xdr:colOff>
      <xdr:row>269</xdr:row>
      <xdr:rowOff>280147</xdr:rowOff>
    </xdr:from>
    <xdr:to>
      <xdr:col>38</xdr:col>
      <xdr:colOff>161518</xdr:colOff>
      <xdr:row>276</xdr:row>
      <xdr:rowOff>138846</xdr:rowOff>
    </xdr:to>
    <xdr:grpSp>
      <xdr:nvGrpSpPr>
        <xdr:cNvPr id="2" name="グループ化 1"/>
        <xdr:cNvGrpSpPr/>
      </xdr:nvGrpSpPr>
      <xdr:grpSpPr>
        <a:xfrm>
          <a:off x="2554942" y="43826206"/>
          <a:ext cx="5271400" cy="2290375"/>
          <a:chOff x="1876361" y="40027140"/>
          <a:chExt cx="5437173" cy="3055562"/>
        </a:xfrm>
      </xdr:grpSpPr>
      <xdr:sp macro="" textlink="">
        <xdr:nvSpPr>
          <xdr:cNvPr id="3" name="正方形/長方形 2"/>
          <xdr:cNvSpPr/>
        </xdr:nvSpPr>
        <xdr:spPr>
          <a:xfrm>
            <a:off x="1876361" y="40027140"/>
            <a:ext cx="1999103" cy="76456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21.8</a:t>
            </a:r>
            <a:r>
              <a:rPr kumimoji="1" lang="ja-JP" altLang="en-US" sz="1100">
                <a:solidFill>
                  <a:sysClr val="windowText" lastClr="000000"/>
                </a:solidFill>
              </a:rPr>
              <a:t>百万円</a:t>
            </a:r>
          </a:p>
        </xdr:txBody>
      </xdr:sp>
      <xdr:sp macro="" textlink="">
        <xdr:nvSpPr>
          <xdr:cNvPr id="4" name="正方形/長方形 3"/>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NX</a:t>
            </a:r>
            <a:r>
              <a:rPr kumimoji="1" lang="ja-JP" altLang="en-US" sz="1100">
                <a:solidFill>
                  <a:schemeClr val="tx1"/>
                </a:solidFill>
                <a:latin typeface="+mn-lt"/>
                <a:ea typeface="+mn-ea"/>
                <a:cs typeface="+mn-cs"/>
              </a:rPr>
              <a:t>総合研究所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21.8</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5" name="カギ線コネクタ 22"/>
          <xdr:cNvCxnSpPr/>
        </xdr:nvCxnSpPr>
        <xdr:spPr>
          <a:xfrm rot="16200000" flipH="1">
            <a:off x="3007823" y="40657150"/>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内航海運の運航・荷役・経営の効率化・多様な働き方の実現に向けた調査検討</a:t>
            </a:r>
          </a:p>
        </xdr:txBody>
      </xdr:sp>
      <xdr:sp macro="" textlink="">
        <xdr:nvSpPr>
          <xdr:cNvPr id="7" name="テキスト ボックス 6"/>
          <xdr:cNvSpPr txBox="1"/>
        </xdr:nvSpPr>
        <xdr:spPr>
          <a:xfrm>
            <a:off x="4885771" y="41002895"/>
            <a:ext cx="2149596" cy="38311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endParaRPr>
          </a:p>
        </xdr:txBody>
      </xdr:sp>
    </xdr:grpSp>
    <xdr:clientData/>
  </xdr:twoCellAnchor>
  <xdr:twoCellAnchor>
    <xdr:from>
      <xdr:col>23</xdr:col>
      <xdr:colOff>123266</xdr:colOff>
      <xdr:row>269</xdr:row>
      <xdr:rowOff>246529</xdr:rowOff>
    </xdr:from>
    <xdr:to>
      <xdr:col>32</xdr:col>
      <xdr:colOff>123265</xdr:colOff>
      <xdr:row>271</xdr:row>
      <xdr:rowOff>144073</xdr:rowOff>
    </xdr:to>
    <xdr:sp macro="" textlink="">
      <xdr:nvSpPr>
        <xdr:cNvPr id="8" name="大かっこ 7"/>
        <xdr:cNvSpPr/>
      </xdr:nvSpPr>
      <xdr:spPr>
        <a:xfrm>
          <a:off x="4762501" y="41652264"/>
          <a:ext cx="1815352" cy="59230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職員旅費等　</a:t>
          </a:r>
          <a:r>
            <a:rPr kumimoji="1" lang="en-US" altLang="ja-JP" sz="1100"/>
            <a:t>0.03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285</v>
      </c>
      <c r="AJ2" s="843" t="s">
        <v>668</v>
      </c>
      <c r="AK2" s="843"/>
      <c r="AL2" s="843"/>
      <c r="AM2" s="843"/>
      <c r="AN2" s="75" t="s">
        <v>285</v>
      </c>
      <c r="AO2" s="843">
        <v>21</v>
      </c>
      <c r="AP2" s="843"/>
      <c r="AQ2" s="843"/>
      <c r="AR2" s="76" t="s">
        <v>285</v>
      </c>
      <c r="AS2" s="844">
        <v>214</v>
      </c>
      <c r="AT2" s="844"/>
      <c r="AU2" s="844"/>
      <c r="AV2" s="75" t="str">
        <f>IF(AW2="","","-")</f>
        <v/>
      </c>
      <c r="AW2" s="845"/>
      <c r="AX2" s="845"/>
    </row>
    <row r="3" spans="1:50" ht="21" customHeight="1" thickBot="1" x14ac:dyDescent="0.2">
      <c r="A3" s="846" t="s">
        <v>598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608</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609</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610</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612</v>
      </c>
      <c r="H5" s="834"/>
      <c r="I5" s="834"/>
      <c r="J5" s="834"/>
      <c r="K5" s="834"/>
      <c r="L5" s="834"/>
      <c r="M5" s="835" t="s">
        <v>61</v>
      </c>
      <c r="N5" s="836"/>
      <c r="O5" s="836"/>
      <c r="P5" s="836"/>
      <c r="Q5" s="836"/>
      <c r="R5" s="837"/>
      <c r="S5" s="838" t="s">
        <v>613</v>
      </c>
      <c r="T5" s="834"/>
      <c r="U5" s="834"/>
      <c r="V5" s="834"/>
      <c r="W5" s="834"/>
      <c r="X5" s="839"/>
      <c r="Y5" s="840" t="s">
        <v>3</v>
      </c>
      <c r="Z5" s="841"/>
      <c r="AA5" s="841"/>
      <c r="AB5" s="841"/>
      <c r="AC5" s="841"/>
      <c r="AD5" s="842"/>
      <c r="AE5" s="863" t="s">
        <v>614</v>
      </c>
      <c r="AF5" s="863"/>
      <c r="AG5" s="863"/>
      <c r="AH5" s="863"/>
      <c r="AI5" s="863"/>
      <c r="AJ5" s="863"/>
      <c r="AK5" s="863"/>
      <c r="AL5" s="863"/>
      <c r="AM5" s="863"/>
      <c r="AN5" s="863"/>
      <c r="AO5" s="863"/>
      <c r="AP5" s="864"/>
      <c r="AQ5" s="865" t="s">
        <v>611</v>
      </c>
      <c r="AR5" s="866"/>
      <c r="AS5" s="866"/>
      <c r="AT5" s="866"/>
      <c r="AU5" s="866"/>
      <c r="AV5" s="866"/>
      <c r="AW5" s="866"/>
      <c r="AX5" s="867"/>
    </row>
    <row r="6" spans="1:50" ht="39" customHeight="1" x14ac:dyDescent="0.15">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615</v>
      </c>
      <c r="H7" s="874"/>
      <c r="I7" s="874"/>
      <c r="J7" s="874"/>
      <c r="K7" s="874"/>
      <c r="L7" s="874"/>
      <c r="M7" s="874"/>
      <c r="N7" s="874"/>
      <c r="O7" s="874"/>
      <c r="P7" s="874"/>
      <c r="Q7" s="874"/>
      <c r="R7" s="874"/>
      <c r="S7" s="874"/>
      <c r="T7" s="874"/>
      <c r="U7" s="874"/>
      <c r="V7" s="874"/>
      <c r="W7" s="874"/>
      <c r="X7" s="875"/>
      <c r="Y7" s="876" t="s">
        <v>270</v>
      </c>
      <c r="Z7" s="695"/>
      <c r="AA7" s="695"/>
      <c r="AB7" s="695"/>
      <c r="AC7" s="695"/>
      <c r="AD7" s="877"/>
      <c r="AE7" s="805" t="s">
        <v>615</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49" t="s">
        <v>185</v>
      </c>
      <c r="B8" s="850"/>
      <c r="C8" s="850"/>
      <c r="D8" s="850"/>
      <c r="E8" s="850"/>
      <c r="F8" s="851"/>
      <c r="G8" s="852" t="str">
        <f>入力規則等!A27</f>
        <v>海洋政策</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8" t="s">
        <v>21</v>
      </c>
      <c r="B9" s="779"/>
      <c r="C9" s="779"/>
      <c r="D9" s="779"/>
      <c r="E9" s="779"/>
      <c r="F9" s="779"/>
      <c r="G9" s="860" t="s">
        <v>616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766" t="s">
        <v>27</v>
      </c>
      <c r="B10" s="767"/>
      <c r="C10" s="767"/>
      <c r="D10" s="767"/>
      <c r="E10" s="767"/>
      <c r="F10" s="767"/>
      <c r="G10" s="768" t="s">
        <v>669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1"/>
    </row>
    <row r="13" spans="1:50" ht="21" customHeight="1" x14ac:dyDescent="0.15">
      <c r="A13" s="315"/>
      <c r="B13" s="316"/>
      <c r="C13" s="316"/>
      <c r="D13" s="316"/>
      <c r="E13" s="316"/>
      <c r="F13" s="317"/>
      <c r="G13" s="795" t="s">
        <v>6</v>
      </c>
      <c r="H13" s="796"/>
      <c r="I13" s="812" t="s">
        <v>7</v>
      </c>
      <c r="J13" s="813"/>
      <c r="K13" s="813"/>
      <c r="L13" s="813"/>
      <c r="M13" s="813"/>
      <c r="N13" s="813"/>
      <c r="O13" s="814"/>
      <c r="P13" s="707">
        <v>19</v>
      </c>
      <c r="Q13" s="708"/>
      <c r="R13" s="708"/>
      <c r="S13" s="708"/>
      <c r="T13" s="708"/>
      <c r="U13" s="708"/>
      <c r="V13" s="709"/>
      <c r="W13" s="707">
        <v>17</v>
      </c>
      <c r="X13" s="708"/>
      <c r="Y13" s="708"/>
      <c r="Z13" s="708"/>
      <c r="AA13" s="708"/>
      <c r="AB13" s="708"/>
      <c r="AC13" s="709"/>
      <c r="AD13" s="707">
        <v>25</v>
      </c>
      <c r="AE13" s="708"/>
      <c r="AF13" s="708"/>
      <c r="AG13" s="708"/>
      <c r="AH13" s="708"/>
      <c r="AI13" s="708"/>
      <c r="AJ13" s="709"/>
      <c r="AK13" s="707">
        <v>30</v>
      </c>
      <c r="AL13" s="708"/>
      <c r="AM13" s="708"/>
      <c r="AN13" s="708"/>
      <c r="AO13" s="708"/>
      <c r="AP13" s="708"/>
      <c r="AQ13" s="709"/>
      <c r="AR13" s="743">
        <v>40</v>
      </c>
      <c r="AS13" s="744"/>
      <c r="AT13" s="744"/>
      <c r="AU13" s="744"/>
      <c r="AV13" s="744"/>
      <c r="AW13" s="744"/>
      <c r="AX13" s="815"/>
    </row>
    <row r="14" spans="1:50" ht="21" customHeight="1" x14ac:dyDescent="0.15">
      <c r="A14" s="315"/>
      <c r="B14" s="316"/>
      <c r="C14" s="316"/>
      <c r="D14" s="316"/>
      <c r="E14" s="316"/>
      <c r="F14" s="317"/>
      <c r="G14" s="797"/>
      <c r="H14" s="798"/>
      <c r="I14" s="790" t="s">
        <v>8</v>
      </c>
      <c r="J14" s="791"/>
      <c r="K14" s="791"/>
      <c r="L14" s="791"/>
      <c r="M14" s="791"/>
      <c r="N14" s="791"/>
      <c r="O14" s="792"/>
      <c r="P14" s="707" t="s">
        <v>615</v>
      </c>
      <c r="Q14" s="708"/>
      <c r="R14" s="708"/>
      <c r="S14" s="708"/>
      <c r="T14" s="708"/>
      <c r="U14" s="708"/>
      <c r="V14" s="709"/>
      <c r="W14" s="707" t="s">
        <v>615</v>
      </c>
      <c r="X14" s="708"/>
      <c r="Y14" s="708"/>
      <c r="Z14" s="708"/>
      <c r="AA14" s="708"/>
      <c r="AB14" s="708"/>
      <c r="AC14" s="709"/>
      <c r="AD14" s="707" t="s">
        <v>637</v>
      </c>
      <c r="AE14" s="708"/>
      <c r="AF14" s="708"/>
      <c r="AG14" s="708"/>
      <c r="AH14" s="708"/>
      <c r="AI14" s="708"/>
      <c r="AJ14" s="709"/>
      <c r="AK14" s="707"/>
      <c r="AL14" s="708"/>
      <c r="AM14" s="708"/>
      <c r="AN14" s="708"/>
      <c r="AO14" s="708"/>
      <c r="AP14" s="708"/>
      <c r="AQ14" s="709"/>
      <c r="AR14" s="801"/>
      <c r="AS14" s="801"/>
      <c r="AT14" s="801"/>
      <c r="AU14" s="801"/>
      <c r="AV14" s="801"/>
      <c r="AW14" s="801"/>
      <c r="AX14" s="802"/>
    </row>
    <row r="15" spans="1:50" ht="21" customHeight="1" x14ac:dyDescent="0.15">
      <c r="A15" s="315"/>
      <c r="B15" s="316"/>
      <c r="C15" s="316"/>
      <c r="D15" s="316"/>
      <c r="E15" s="316"/>
      <c r="F15" s="317"/>
      <c r="G15" s="797"/>
      <c r="H15" s="798"/>
      <c r="I15" s="790" t="s">
        <v>47</v>
      </c>
      <c r="J15" s="803"/>
      <c r="K15" s="803"/>
      <c r="L15" s="803"/>
      <c r="M15" s="803"/>
      <c r="N15" s="803"/>
      <c r="O15" s="804"/>
      <c r="P15" s="707" t="s">
        <v>615</v>
      </c>
      <c r="Q15" s="708"/>
      <c r="R15" s="708"/>
      <c r="S15" s="708"/>
      <c r="T15" s="708"/>
      <c r="U15" s="708"/>
      <c r="V15" s="709"/>
      <c r="W15" s="707" t="s">
        <v>615</v>
      </c>
      <c r="X15" s="708"/>
      <c r="Y15" s="708"/>
      <c r="Z15" s="708"/>
      <c r="AA15" s="708"/>
      <c r="AB15" s="708"/>
      <c r="AC15" s="709"/>
      <c r="AD15" s="707" t="s">
        <v>615</v>
      </c>
      <c r="AE15" s="708"/>
      <c r="AF15" s="708"/>
      <c r="AG15" s="708"/>
      <c r="AH15" s="708"/>
      <c r="AI15" s="708"/>
      <c r="AJ15" s="709"/>
      <c r="AK15" s="707" t="s">
        <v>637</v>
      </c>
      <c r="AL15" s="708"/>
      <c r="AM15" s="708"/>
      <c r="AN15" s="708"/>
      <c r="AO15" s="708"/>
      <c r="AP15" s="708"/>
      <c r="AQ15" s="709"/>
      <c r="AR15" s="707"/>
      <c r="AS15" s="708"/>
      <c r="AT15" s="708"/>
      <c r="AU15" s="708"/>
      <c r="AV15" s="708"/>
      <c r="AW15" s="708"/>
      <c r="AX15" s="816"/>
    </row>
    <row r="16" spans="1:50" ht="21" customHeight="1" x14ac:dyDescent="0.15">
      <c r="A16" s="315"/>
      <c r="B16" s="316"/>
      <c r="C16" s="316"/>
      <c r="D16" s="316"/>
      <c r="E16" s="316"/>
      <c r="F16" s="317"/>
      <c r="G16" s="797"/>
      <c r="H16" s="798"/>
      <c r="I16" s="790" t="s">
        <v>48</v>
      </c>
      <c r="J16" s="803"/>
      <c r="K16" s="803"/>
      <c r="L16" s="803"/>
      <c r="M16" s="803"/>
      <c r="N16" s="803"/>
      <c r="O16" s="804"/>
      <c r="P16" s="707" t="s">
        <v>615</v>
      </c>
      <c r="Q16" s="708"/>
      <c r="R16" s="708"/>
      <c r="S16" s="708"/>
      <c r="T16" s="708"/>
      <c r="U16" s="708"/>
      <c r="V16" s="709"/>
      <c r="W16" s="707" t="s">
        <v>615</v>
      </c>
      <c r="X16" s="708"/>
      <c r="Y16" s="708"/>
      <c r="Z16" s="708"/>
      <c r="AA16" s="708"/>
      <c r="AB16" s="708"/>
      <c r="AC16" s="709"/>
      <c r="AD16" s="707" t="s">
        <v>637</v>
      </c>
      <c r="AE16" s="708"/>
      <c r="AF16" s="708"/>
      <c r="AG16" s="708"/>
      <c r="AH16" s="708"/>
      <c r="AI16" s="708"/>
      <c r="AJ16" s="709"/>
      <c r="AK16" s="707"/>
      <c r="AL16" s="708"/>
      <c r="AM16" s="708"/>
      <c r="AN16" s="708"/>
      <c r="AO16" s="708"/>
      <c r="AP16" s="708"/>
      <c r="AQ16" s="709"/>
      <c r="AR16" s="808"/>
      <c r="AS16" s="809"/>
      <c r="AT16" s="809"/>
      <c r="AU16" s="809"/>
      <c r="AV16" s="809"/>
      <c r="AW16" s="809"/>
      <c r="AX16" s="810"/>
    </row>
    <row r="17" spans="1:50" ht="24.75" customHeight="1" x14ac:dyDescent="0.15">
      <c r="A17" s="315"/>
      <c r="B17" s="316"/>
      <c r="C17" s="316"/>
      <c r="D17" s="316"/>
      <c r="E17" s="316"/>
      <c r="F17" s="317"/>
      <c r="G17" s="797"/>
      <c r="H17" s="798"/>
      <c r="I17" s="790" t="s">
        <v>46</v>
      </c>
      <c r="J17" s="791"/>
      <c r="K17" s="791"/>
      <c r="L17" s="791"/>
      <c r="M17" s="791"/>
      <c r="N17" s="791"/>
      <c r="O17" s="792"/>
      <c r="P17" s="707" t="s">
        <v>615</v>
      </c>
      <c r="Q17" s="708"/>
      <c r="R17" s="708"/>
      <c r="S17" s="708"/>
      <c r="T17" s="708"/>
      <c r="U17" s="708"/>
      <c r="V17" s="709"/>
      <c r="W17" s="707" t="s">
        <v>615</v>
      </c>
      <c r="X17" s="708"/>
      <c r="Y17" s="708"/>
      <c r="Z17" s="708"/>
      <c r="AA17" s="708"/>
      <c r="AB17" s="708"/>
      <c r="AC17" s="709"/>
      <c r="AD17" s="707" t="s">
        <v>637</v>
      </c>
      <c r="AE17" s="708"/>
      <c r="AF17" s="708"/>
      <c r="AG17" s="708"/>
      <c r="AH17" s="708"/>
      <c r="AI17" s="708"/>
      <c r="AJ17" s="709"/>
      <c r="AK17" s="707"/>
      <c r="AL17" s="708"/>
      <c r="AM17" s="708"/>
      <c r="AN17" s="708"/>
      <c r="AO17" s="708"/>
      <c r="AP17" s="708"/>
      <c r="AQ17" s="709"/>
      <c r="AR17" s="793"/>
      <c r="AS17" s="793"/>
      <c r="AT17" s="793"/>
      <c r="AU17" s="793"/>
      <c r="AV17" s="793"/>
      <c r="AW17" s="793"/>
      <c r="AX17" s="794"/>
    </row>
    <row r="18" spans="1:50" ht="24.75" customHeight="1" x14ac:dyDescent="0.15">
      <c r="A18" s="315"/>
      <c r="B18" s="316"/>
      <c r="C18" s="316"/>
      <c r="D18" s="316"/>
      <c r="E18" s="316"/>
      <c r="F18" s="317"/>
      <c r="G18" s="799"/>
      <c r="H18" s="800"/>
      <c r="I18" s="783" t="s">
        <v>18</v>
      </c>
      <c r="J18" s="784"/>
      <c r="K18" s="784"/>
      <c r="L18" s="784"/>
      <c r="M18" s="784"/>
      <c r="N18" s="784"/>
      <c r="O18" s="785"/>
      <c r="P18" s="786">
        <f>SUM(P13:V17)</f>
        <v>19</v>
      </c>
      <c r="Q18" s="787"/>
      <c r="R18" s="787"/>
      <c r="S18" s="787"/>
      <c r="T18" s="787"/>
      <c r="U18" s="787"/>
      <c r="V18" s="788"/>
      <c r="W18" s="786">
        <f>SUM(W13:AC17)</f>
        <v>17</v>
      </c>
      <c r="X18" s="787"/>
      <c r="Y18" s="787"/>
      <c r="Z18" s="787"/>
      <c r="AA18" s="787"/>
      <c r="AB18" s="787"/>
      <c r="AC18" s="788"/>
      <c r="AD18" s="786">
        <f>SUM(AD13:AJ17)</f>
        <v>25</v>
      </c>
      <c r="AE18" s="787"/>
      <c r="AF18" s="787"/>
      <c r="AG18" s="787"/>
      <c r="AH18" s="787"/>
      <c r="AI18" s="787"/>
      <c r="AJ18" s="788"/>
      <c r="AK18" s="786">
        <f>SUM(AK13:AQ17)</f>
        <v>30</v>
      </c>
      <c r="AL18" s="787"/>
      <c r="AM18" s="787"/>
      <c r="AN18" s="787"/>
      <c r="AO18" s="787"/>
      <c r="AP18" s="787"/>
      <c r="AQ18" s="788"/>
      <c r="AR18" s="786">
        <f>SUM(AR13:AX17)</f>
        <v>40</v>
      </c>
      <c r="AS18" s="787"/>
      <c r="AT18" s="787"/>
      <c r="AU18" s="787"/>
      <c r="AV18" s="787"/>
      <c r="AW18" s="787"/>
      <c r="AX18" s="789"/>
    </row>
    <row r="19" spans="1:50" ht="24.75" customHeight="1" x14ac:dyDescent="0.15">
      <c r="A19" s="315"/>
      <c r="B19" s="316"/>
      <c r="C19" s="316"/>
      <c r="D19" s="316"/>
      <c r="E19" s="316"/>
      <c r="F19" s="317"/>
      <c r="G19" s="758" t="s">
        <v>9</v>
      </c>
      <c r="H19" s="759"/>
      <c r="I19" s="759"/>
      <c r="J19" s="759"/>
      <c r="K19" s="759"/>
      <c r="L19" s="759"/>
      <c r="M19" s="759"/>
      <c r="N19" s="759"/>
      <c r="O19" s="759"/>
      <c r="P19" s="707">
        <v>18</v>
      </c>
      <c r="Q19" s="708"/>
      <c r="R19" s="708"/>
      <c r="S19" s="708"/>
      <c r="T19" s="708"/>
      <c r="U19" s="708"/>
      <c r="V19" s="709"/>
      <c r="W19" s="707">
        <v>15</v>
      </c>
      <c r="X19" s="708"/>
      <c r="Y19" s="708"/>
      <c r="Z19" s="708"/>
      <c r="AA19" s="708"/>
      <c r="AB19" s="708"/>
      <c r="AC19" s="709"/>
      <c r="AD19" s="707">
        <v>22</v>
      </c>
      <c r="AE19" s="708"/>
      <c r="AF19" s="708"/>
      <c r="AG19" s="708"/>
      <c r="AH19" s="708"/>
      <c r="AI19" s="708"/>
      <c r="AJ19" s="709"/>
      <c r="AK19" s="755"/>
      <c r="AL19" s="755"/>
      <c r="AM19" s="755"/>
      <c r="AN19" s="755"/>
      <c r="AO19" s="755"/>
      <c r="AP19" s="755"/>
      <c r="AQ19" s="755"/>
      <c r="AR19" s="755"/>
      <c r="AS19" s="755"/>
      <c r="AT19" s="755"/>
      <c r="AU19" s="755"/>
      <c r="AV19" s="755"/>
      <c r="AW19" s="755"/>
      <c r="AX19" s="757"/>
    </row>
    <row r="20" spans="1:50" ht="24.75" customHeight="1" x14ac:dyDescent="0.15">
      <c r="A20" s="315"/>
      <c r="B20" s="316"/>
      <c r="C20" s="316"/>
      <c r="D20" s="316"/>
      <c r="E20" s="316"/>
      <c r="F20" s="317"/>
      <c r="G20" s="758" t="s">
        <v>10</v>
      </c>
      <c r="H20" s="759"/>
      <c r="I20" s="759"/>
      <c r="J20" s="759"/>
      <c r="K20" s="759"/>
      <c r="L20" s="759"/>
      <c r="M20" s="759"/>
      <c r="N20" s="759"/>
      <c r="O20" s="759"/>
      <c r="P20" s="754">
        <f>IF(P18=0, "-", SUM(P19)/P18)</f>
        <v>0.94736842105263153</v>
      </c>
      <c r="Q20" s="754"/>
      <c r="R20" s="754"/>
      <c r="S20" s="754"/>
      <c r="T20" s="754"/>
      <c r="U20" s="754"/>
      <c r="V20" s="754"/>
      <c r="W20" s="754">
        <f>IF(W18=0, "-", SUM(W19)/W18)</f>
        <v>0.88235294117647056</v>
      </c>
      <c r="X20" s="754"/>
      <c r="Y20" s="754"/>
      <c r="Z20" s="754"/>
      <c r="AA20" s="754"/>
      <c r="AB20" s="754"/>
      <c r="AC20" s="754"/>
      <c r="AD20" s="754">
        <f>IF(AD18=0, "-", SUM(AD19)/AD18)</f>
        <v>0.88</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239</v>
      </c>
      <c r="H21" s="753"/>
      <c r="I21" s="753"/>
      <c r="J21" s="753"/>
      <c r="K21" s="753"/>
      <c r="L21" s="753"/>
      <c r="M21" s="753"/>
      <c r="N21" s="753"/>
      <c r="O21" s="753"/>
      <c r="P21" s="754">
        <f>IF(P19=0, "-", SUM(P19)/SUM(P13,P14))</f>
        <v>0.94736842105263153</v>
      </c>
      <c r="Q21" s="754"/>
      <c r="R21" s="754"/>
      <c r="S21" s="754"/>
      <c r="T21" s="754"/>
      <c r="U21" s="754"/>
      <c r="V21" s="754"/>
      <c r="W21" s="754">
        <f>IF(W19=0, "-", SUM(W19)/SUM(W13,W14))</f>
        <v>0.88235294117647056</v>
      </c>
      <c r="X21" s="754"/>
      <c r="Y21" s="754"/>
      <c r="Z21" s="754"/>
      <c r="AA21" s="754"/>
      <c r="AB21" s="754"/>
      <c r="AC21" s="754"/>
      <c r="AD21" s="754">
        <f>IF(AD19=0, "-", SUM(AD19)/SUM(AD13,AD14))</f>
        <v>0.88</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3" t="s">
        <v>593</v>
      </c>
      <c r="B22" s="714"/>
      <c r="C22" s="714"/>
      <c r="D22" s="714"/>
      <c r="E22" s="714"/>
      <c r="F22" s="715"/>
      <c r="G22" s="719" t="s">
        <v>229</v>
      </c>
      <c r="H22" s="558"/>
      <c r="I22" s="558"/>
      <c r="J22" s="558"/>
      <c r="K22" s="558"/>
      <c r="L22" s="558"/>
      <c r="M22" s="558"/>
      <c r="N22" s="558"/>
      <c r="O22" s="559"/>
      <c r="P22" s="720" t="s">
        <v>591</v>
      </c>
      <c r="Q22" s="558"/>
      <c r="R22" s="558"/>
      <c r="S22" s="558"/>
      <c r="T22" s="558"/>
      <c r="U22" s="558"/>
      <c r="V22" s="559"/>
      <c r="W22" s="720" t="s">
        <v>592</v>
      </c>
      <c r="X22" s="558"/>
      <c r="Y22" s="558"/>
      <c r="Z22" s="558"/>
      <c r="AA22" s="558"/>
      <c r="AB22" s="558"/>
      <c r="AC22" s="559"/>
      <c r="AD22" s="720" t="s">
        <v>228</v>
      </c>
      <c r="AE22" s="558"/>
      <c r="AF22" s="558"/>
      <c r="AG22" s="558"/>
      <c r="AH22" s="558"/>
      <c r="AI22" s="558"/>
      <c r="AJ22" s="558"/>
      <c r="AK22" s="558"/>
      <c r="AL22" s="558"/>
      <c r="AM22" s="558"/>
      <c r="AN22" s="558"/>
      <c r="AO22" s="558"/>
      <c r="AP22" s="558"/>
      <c r="AQ22" s="558"/>
      <c r="AR22" s="558"/>
      <c r="AS22" s="558"/>
      <c r="AT22" s="558"/>
      <c r="AU22" s="558"/>
      <c r="AV22" s="558"/>
      <c r="AW22" s="558"/>
      <c r="AX22" s="739"/>
    </row>
    <row r="23" spans="1:50" ht="25.5" customHeight="1" x14ac:dyDescent="0.15">
      <c r="A23" s="716"/>
      <c r="B23" s="717"/>
      <c r="C23" s="717"/>
      <c r="D23" s="717"/>
      <c r="E23" s="717"/>
      <c r="F23" s="718"/>
      <c r="G23" s="740" t="s">
        <v>617</v>
      </c>
      <c r="H23" s="741"/>
      <c r="I23" s="741"/>
      <c r="J23" s="741"/>
      <c r="K23" s="741"/>
      <c r="L23" s="741"/>
      <c r="M23" s="741"/>
      <c r="N23" s="741"/>
      <c r="O23" s="742"/>
      <c r="P23" s="743">
        <v>28</v>
      </c>
      <c r="Q23" s="744"/>
      <c r="R23" s="744"/>
      <c r="S23" s="744"/>
      <c r="T23" s="744"/>
      <c r="U23" s="744"/>
      <c r="V23" s="745"/>
      <c r="W23" s="743">
        <v>38</v>
      </c>
      <c r="X23" s="744"/>
      <c r="Y23" s="744"/>
      <c r="Z23" s="744"/>
      <c r="AA23" s="744"/>
      <c r="AB23" s="744"/>
      <c r="AC23" s="745"/>
      <c r="AD23" s="746" t="s">
        <v>680</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15">
      <c r="A24" s="716"/>
      <c r="B24" s="717"/>
      <c r="C24" s="717"/>
      <c r="D24" s="717"/>
      <c r="E24" s="717"/>
      <c r="F24" s="718"/>
      <c r="G24" s="710" t="s">
        <v>618</v>
      </c>
      <c r="H24" s="711"/>
      <c r="I24" s="711"/>
      <c r="J24" s="711"/>
      <c r="K24" s="711"/>
      <c r="L24" s="711"/>
      <c r="M24" s="711"/>
      <c r="N24" s="711"/>
      <c r="O24" s="712"/>
      <c r="P24" s="707">
        <v>1</v>
      </c>
      <c r="Q24" s="708"/>
      <c r="R24" s="708"/>
      <c r="S24" s="708"/>
      <c r="T24" s="708"/>
      <c r="U24" s="708"/>
      <c r="V24" s="709"/>
      <c r="W24" s="707">
        <v>1</v>
      </c>
      <c r="X24" s="708"/>
      <c r="Y24" s="708"/>
      <c r="Z24" s="708"/>
      <c r="AA24" s="708"/>
      <c r="AB24" s="708"/>
      <c r="AC24" s="709"/>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6"/>
      <c r="B25" s="717"/>
      <c r="C25" s="717"/>
      <c r="D25" s="717"/>
      <c r="E25" s="717"/>
      <c r="F25" s="718"/>
      <c r="G25" s="710" t="s">
        <v>619</v>
      </c>
      <c r="H25" s="711"/>
      <c r="I25" s="711"/>
      <c r="J25" s="711"/>
      <c r="K25" s="711"/>
      <c r="L25" s="711"/>
      <c r="M25" s="711"/>
      <c r="N25" s="711"/>
      <c r="O25" s="712"/>
      <c r="P25" s="707">
        <v>0.4</v>
      </c>
      <c r="Q25" s="708"/>
      <c r="R25" s="708"/>
      <c r="S25" s="708"/>
      <c r="T25" s="708"/>
      <c r="U25" s="708"/>
      <c r="V25" s="709"/>
      <c r="W25" s="707">
        <v>0.4</v>
      </c>
      <c r="X25" s="708"/>
      <c r="Y25" s="708"/>
      <c r="Z25" s="708"/>
      <c r="AA25" s="708"/>
      <c r="AB25" s="708"/>
      <c r="AC25" s="709"/>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6"/>
      <c r="B26" s="717"/>
      <c r="C26" s="717"/>
      <c r="D26" s="717"/>
      <c r="E26" s="717"/>
      <c r="F26" s="718"/>
      <c r="G26" s="710" t="s">
        <v>620</v>
      </c>
      <c r="H26" s="711"/>
      <c r="I26" s="711"/>
      <c r="J26" s="711"/>
      <c r="K26" s="711"/>
      <c r="L26" s="711"/>
      <c r="M26" s="711"/>
      <c r="N26" s="711"/>
      <c r="O26" s="712"/>
      <c r="P26" s="707">
        <v>0.3</v>
      </c>
      <c r="Q26" s="708"/>
      <c r="R26" s="708"/>
      <c r="S26" s="708"/>
      <c r="T26" s="708"/>
      <c r="U26" s="708"/>
      <c r="V26" s="709"/>
      <c r="W26" s="707">
        <v>0.3</v>
      </c>
      <c r="X26" s="708"/>
      <c r="Y26" s="708"/>
      <c r="Z26" s="708"/>
      <c r="AA26" s="708"/>
      <c r="AB26" s="708"/>
      <c r="AC26" s="709"/>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15">
      <c r="A28" s="716"/>
      <c r="B28" s="717"/>
      <c r="C28" s="717"/>
      <c r="D28" s="717"/>
      <c r="E28" s="717"/>
      <c r="F28" s="718"/>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6"/>
      <c r="B29" s="717"/>
      <c r="C29" s="717"/>
      <c r="D29" s="717"/>
      <c r="E29" s="717"/>
      <c r="F29" s="718"/>
      <c r="G29" s="298" t="s">
        <v>18</v>
      </c>
      <c r="H29" s="727"/>
      <c r="I29" s="727"/>
      <c r="J29" s="727"/>
      <c r="K29" s="727"/>
      <c r="L29" s="727"/>
      <c r="M29" s="727"/>
      <c r="N29" s="727"/>
      <c r="O29" s="728"/>
      <c r="P29" s="729">
        <v>30</v>
      </c>
      <c r="Q29" s="730"/>
      <c r="R29" s="730"/>
      <c r="S29" s="730"/>
      <c r="T29" s="730"/>
      <c r="U29" s="730"/>
      <c r="V29" s="731"/>
      <c r="W29" s="732">
        <f>AR13</f>
        <v>40</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4.25" customHeight="1" x14ac:dyDescent="0.15">
      <c r="A30" s="735" t="s">
        <v>580</v>
      </c>
      <c r="B30" s="736"/>
      <c r="C30" s="736"/>
      <c r="D30" s="736"/>
      <c r="E30" s="736"/>
      <c r="F30" s="737"/>
      <c r="G30" s="738" t="s">
        <v>670</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6" t="s">
        <v>581</v>
      </c>
      <c r="B31" s="153"/>
      <c r="C31" s="153"/>
      <c r="D31" s="153"/>
      <c r="E31" s="153"/>
      <c r="F31" s="154"/>
      <c r="G31" s="697" t="s">
        <v>573</v>
      </c>
      <c r="H31" s="698"/>
      <c r="I31" s="698"/>
      <c r="J31" s="698"/>
      <c r="K31" s="698"/>
      <c r="L31" s="698"/>
      <c r="M31" s="698"/>
      <c r="N31" s="698"/>
      <c r="O31" s="698"/>
      <c r="P31" s="699" t="s">
        <v>572</v>
      </c>
      <c r="Q31" s="698"/>
      <c r="R31" s="698"/>
      <c r="S31" s="698"/>
      <c r="T31" s="698"/>
      <c r="U31" s="698"/>
      <c r="V31" s="698"/>
      <c r="W31" s="698"/>
      <c r="X31" s="700"/>
      <c r="Y31" s="701"/>
      <c r="Z31" s="702"/>
      <c r="AA31" s="703"/>
      <c r="AB31" s="634" t="s">
        <v>11</v>
      </c>
      <c r="AC31" s="634"/>
      <c r="AD31" s="634"/>
      <c r="AE31" s="116" t="s">
        <v>417</v>
      </c>
      <c r="AF31" s="704"/>
      <c r="AG31" s="704"/>
      <c r="AH31" s="705"/>
      <c r="AI31" s="116" t="s">
        <v>569</v>
      </c>
      <c r="AJ31" s="704"/>
      <c r="AK31" s="704"/>
      <c r="AL31" s="705"/>
      <c r="AM31" s="116" t="s">
        <v>385</v>
      </c>
      <c r="AN31" s="704"/>
      <c r="AO31" s="704"/>
      <c r="AP31" s="705"/>
      <c r="AQ31" s="631" t="s">
        <v>416</v>
      </c>
      <c r="AR31" s="632"/>
      <c r="AS31" s="632"/>
      <c r="AT31" s="633"/>
      <c r="AU31" s="631" t="s">
        <v>594</v>
      </c>
      <c r="AV31" s="632"/>
      <c r="AW31" s="632"/>
      <c r="AX31" s="641"/>
    </row>
    <row r="32" spans="1:50" ht="33" customHeight="1" x14ac:dyDescent="0.15">
      <c r="A32" s="656"/>
      <c r="B32" s="153"/>
      <c r="C32" s="153"/>
      <c r="D32" s="153"/>
      <c r="E32" s="153"/>
      <c r="F32" s="154"/>
      <c r="G32" s="706" t="s">
        <v>674</v>
      </c>
      <c r="H32" s="643"/>
      <c r="I32" s="643"/>
      <c r="J32" s="643"/>
      <c r="K32" s="643"/>
      <c r="L32" s="643"/>
      <c r="M32" s="643"/>
      <c r="N32" s="643"/>
      <c r="O32" s="643"/>
      <c r="P32" s="393" t="s">
        <v>672</v>
      </c>
      <c r="Q32" s="647"/>
      <c r="R32" s="647"/>
      <c r="S32" s="647"/>
      <c r="T32" s="647"/>
      <c r="U32" s="647"/>
      <c r="V32" s="647"/>
      <c r="W32" s="647"/>
      <c r="X32" s="648"/>
      <c r="Y32" s="652" t="s">
        <v>51</v>
      </c>
      <c r="Z32" s="653"/>
      <c r="AA32" s="654"/>
      <c r="AB32" s="655" t="s">
        <v>628</v>
      </c>
      <c r="AC32" s="655"/>
      <c r="AD32" s="655"/>
      <c r="AE32" s="670" t="s">
        <v>666</v>
      </c>
      <c r="AF32" s="624"/>
      <c r="AG32" s="624"/>
      <c r="AH32" s="624"/>
      <c r="AI32" s="670" t="s">
        <v>666</v>
      </c>
      <c r="AJ32" s="624"/>
      <c r="AK32" s="624"/>
      <c r="AL32" s="624"/>
      <c r="AM32" s="624"/>
      <c r="AN32" s="624"/>
      <c r="AO32" s="624"/>
      <c r="AP32" s="624"/>
      <c r="AQ32" s="624"/>
      <c r="AR32" s="624"/>
      <c r="AS32" s="624"/>
      <c r="AT32" s="624"/>
      <c r="AU32" s="625"/>
      <c r="AV32" s="626"/>
      <c r="AW32" s="626"/>
      <c r="AX32" s="627"/>
    </row>
    <row r="33" spans="1:51" ht="33" customHeight="1" x14ac:dyDescent="0.15">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628</v>
      </c>
      <c r="AC33" s="655"/>
      <c r="AD33" s="655"/>
      <c r="AE33" s="670" t="s">
        <v>666</v>
      </c>
      <c r="AF33" s="624"/>
      <c r="AG33" s="624"/>
      <c r="AH33" s="624"/>
      <c r="AI33" s="670" t="s">
        <v>666</v>
      </c>
      <c r="AJ33" s="624"/>
      <c r="AK33" s="624"/>
      <c r="AL33" s="624"/>
      <c r="AM33" s="624"/>
      <c r="AN33" s="624"/>
      <c r="AO33" s="624"/>
      <c r="AP33" s="624"/>
      <c r="AQ33" s="624"/>
      <c r="AR33" s="624"/>
      <c r="AS33" s="624"/>
      <c r="AT33" s="624"/>
      <c r="AU33" s="625"/>
      <c r="AV33" s="626"/>
      <c r="AW33" s="626"/>
      <c r="AX33" s="627"/>
    </row>
    <row r="34" spans="1:51" ht="23.25" customHeight="1" x14ac:dyDescent="0.15">
      <c r="A34" s="688" t="s">
        <v>582</v>
      </c>
      <c r="B34" s="689"/>
      <c r="C34" s="689"/>
      <c r="D34" s="689"/>
      <c r="E34" s="689"/>
      <c r="F34" s="690"/>
      <c r="G34" s="176" t="s">
        <v>583</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417</v>
      </c>
      <c r="AF34" s="176"/>
      <c r="AG34" s="176"/>
      <c r="AH34" s="177"/>
      <c r="AI34" s="175" t="s">
        <v>569</v>
      </c>
      <c r="AJ34" s="176"/>
      <c r="AK34" s="176"/>
      <c r="AL34" s="177"/>
      <c r="AM34" s="175" t="s">
        <v>385</v>
      </c>
      <c r="AN34" s="176"/>
      <c r="AO34" s="176"/>
      <c r="AP34" s="177"/>
      <c r="AQ34" s="635" t="s">
        <v>595</v>
      </c>
      <c r="AR34" s="636"/>
      <c r="AS34" s="636"/>
      <c r="AT34" s="636"/>
      <c r="AU34" s="636"/>
      <c r="AV34" s="636"/>
      <c r="AW34" s="636"/>
      <c r="AX34" s="637"/>
    </row>
    <row r="35" spans="1:51" ht="23.25" customHeight="1" x14ac:dyDescent="0.15">
      <c r="A35" s="691"/>
      <c r="B35" s="692"/>
      <c r="C35" s="692"/>
      <c r="D35" s="692"/>
      <c r="E35" s="692"/>
      <c r="F35" s="693"/>
      <c r="G35" s="660" t="s">
        <v>667</v>
      </c>
      <c r="H35" s="661"/>
      <c r="I35" s="661"/>
      <c r="J35" s="661"/>
      <c r="K35" s="661"/>
      <c r="L35" s="661"/>
      <c r="M35" s="661"/>
      <c r="N35" s="661"/>
      <c r="O35" s="661"/>
      <c r="P35" s="661"/>
      <c r="Q35" s="661"/>
      <c r="R35" s="661"/>
      <c r="S35" s="661"/>
      <c r="T35" s="661"/>
      <c r="U35" s="661"/>
      <c r="V35" s="661"/>
      <c r="W35" s="661"/>
      <c r="X35" s="661"/>
      <c r="Y35" s="664" t="s">
        <v>582</v>
      </c>
      <c r="Z35" s="665"/>
      <c r="AA35" s="666"/>
      <c r="AB35" s="667" t="s">
        <v>629</v>
      </c>
      <c r="AC35" s="668"/>
      <c r="AD35" s="669"/>
      <c r="AE35" s="670" t="s">
        <v>666</v>
      </c>
      <c r="AF35" s="624"/>
      <c r="AG35" s="624"/>
      <c r="AH35" s="624"/>
      <c r="AI35" s="670" t="s">
        <v>666</v>
      </c>
      <c r="AJ35" s="624"/>
      <c r="AK35" s="624"/>
      <c r="AL35" s="624"/>
      <c r="AM35" s="670"/>
      <c r="AN35" s="670"/>
      <c r="AO35" s="670"/>
      <c r="AP35" s="670"/>
      <c r="AQ35" s="93"/>
      <c r="AR35" s="87"/>
      <c r="AS35" s="87"/>
      <c r="AT35" s="87"/>
      <c r="AU35" s="87"/>
      <c r="AV35" s="87"/>
      <c r="AW35" s="87"/>
      <c r="AX35" s="88"/>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585</v>
      </c>
      <c r="Z36" s="657"/>
      <c r="AA36" s="658"/>
      <c r="AB36" s="620" t="s">
        <v>630</v>
      </c>
      <c r="AC36" s="621"/>
      <c r="AD36" s="622"/>
      <c r="AE36" s="670" t="s">
        <v>666</v>
      </c>
      <c r="AF36" s="624"/>
      <c r="AG36" s="624"/>
      <c r="AH36" s="624"/>
      <c r="AI36" s="670" t="s">
        <v>666</v>
      </c>
      <c r="AJ36" s="624"/>
      <c r="AK36" s="624"/>
      <c r="AL36" s="624"/>
      <c r="AM36" s="623"/>
      <c r="AN36" s="623"/>
      <c r="AO36" s="623"/>
      <c r="AP36" s="623"/>
      <c r="AQ36" s="623"/>
      <c r="AR36" s="623"/>
      <c r="AS36" s="623"/>
      <c r="AT36" s="623"/>
      <c r="AU36" s="623"/>
      <c r="AV36" s="623"/>
      <c r="AW36" s="623"/>
      <c r="AX36" s="659"/>
    </row>
    <row r="37" spans="1:51" ht="18.75" customHeight="1" x14ac:dyDescent="0.15">
      <c r="A37" s="676" t="s">
        <v>236</v>
      </c>
      <c r="B37" s="677"/>
      <c r="C37" s="677"/>
      <c r="D37" s="677"/>
      <c r="E37" s="677"/>
      <c r="F37" s="678"/>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417</v>
      </c>
      <c r="AF37" s="618"/>
      <c r="AG37" s="618"/>
      <c r="AH37" s="619"/>
      <c r="AI37" s="686" t="s">
        <v>569</v>
      </c>
      <c r="AJ37" s="686"/>
      <c r="AK37" s="686"/>
      <c r="AL37" s="617"/>
      <c r="AM37" s="686" t="s">
        <v>385</v>
      </c>
      <c r="AN37" s="686"/>
      <c r="AO37" s="686"/>
      <c r="AP37" s="617"/>
      <c r="AQ37" s="216" t="s">
        <v>174</v>
      </c>
      <c r="AR37" s="217"/>
      <c r="AS37" s="217"/>
      <c r="AT37" s="218"/>
      <c r="AU37" s="197" t="s">
        <v>128</v>
      </c>
      <c r="AV37" s="197"/>
      <c r="AW37" s="197"/>
      <c r="AX37" s="200"/>
    </row>
    <row r="38" spans="1:51" ht="18.75"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7"/>
      <c r="AJ38" s="687"/>
      <c r="AK38" s="687"/>
      <c r="AL38" s="116"/>
      <c r="AM38" s="687"/>
      <c r="AN38" s="687"/>
      <c r="AO38" s="687"/>
      <c r="AP38" s="116"/>
      <c r="AQ38" s="515">
        <v>7</v>
      </c>
      <c r="AR38" s="516"/>
      <c r="AS38" s="127" t="s">
        <v>175</v>
      </c>
      <c r="AT38" s="128"/>
      <c r="AU38" s="126"/>
      <c r="AV38" s="126"/>
      <c r="AW38" s="108" t="s">
        <v>166</v>
      </c>
      <c r="AX38" s="129"/>
    </row>
    <row r="39" spans="1:51" ht="23.25" customHeight="1" x14ac:dyDescent="0.15">
      <c r="A39" s="682"/>
      <c r="B39" s="680"/>
      <c r="C39" s="680"/>
      <c r="D39" s="680"/>
      <c r="E39" s="680"/>
      <c r="F39" s="681"/>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623</v>
      </c>
      <c r="AC39" s="148"/>
      <c r="AD39" s="148"/>
      <c r="AE39" s="93">
        <v>358</v>
      </c>
      <c r="AF39" s="87"/>
      <c r="AG39" s="87"/>
      <c r="AH39" s="87"/>
      <c r="AI39" s="93">
        <v>356</v>
      </c>
      <c r="AJ39" s="87"/>
      <c r="AK39" s="87"/>
      <c r="AL39" s="87"/>
      <c r="AM39" s="93"/>
      <c r="AN39" s="87"/>
      <c r="AO39" s="87"/>
      <c r="AP39" s="87"/>
      <c r="AQ39" s="94"/>
      <c r="AR39" s="95"/>
      <c r="AS39" s="95"/>
      <c r="AT39" s="96"/>
      <c r="AU39" s="87"/>
      <c r="AV39" s="87"/>
      <c r="AW39" s="87"/>
      <c r="AX39" s="88"/>
    </row>
    <row r="40" spans="1:51" ht="23.25"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v>410</v>
      </c>
      <c r="AF40" s="87"/>
      <c r="AG40" s="87"/>
      <c r="AH40" s="87"/>
      <c r="AI40" s="93">
        <v>410</v>
      </c>
      <c r="AJ40" s="87"/>
      <c r="AK40" s="87"/>
      <c r="AL40" s="87"/>
      <c r="AM40" s="93"/>
      <c r="AN40" s="87"/>
      <c r="AO40" s="87"/>
      <c r="AP40" s="87"/>
      <c r="AQ40" s="94">
        <v>410</v>
      </c>
      <c r="AR40" s="95"/>
      <c r="AS40" s="95"/>
      <c r="AT40" s="96"/>
      <c r="AU40" s="87"/>
      <c r="AV40" s="87"/>
      <c r="AW40" s="87"/>
      <c r="AX40" s="88"/>
    </row>
    <row r="41" spans="1:51" ht="23.25"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87</v>
      </c>
      <c r="AF41" s="87"/>
      <c r="AG41" s="87"/>
      <c r="AH41" s="87"/>
      <c r="AI41" s="93">
        <v>87</v>
      </c>
      <c r="AJ41" s="87"/>
      <c r="AK41" s="87"/>
      <c r="AL41" s="87"/>
      <c r="AM41" s="93"/>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14.25" hidden="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idden="1" x14ac:dyDescent="0.15">
      <c r="A64" s="735" t="s">
        <v>580</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customHeight="1" x14ac:dyDescent="0.15">
      <c r="A65" s="656" t="s">
        <v>581</v>
      </c>
      <c r="B65" s="153"/>
      <c r="C65" s="153"/>
      <c r="D65" s="153"/>
      <c r="E65" s="153"/>
      <c r="F65" s="154"/>
      <c r="G65" s="697" t="s">
        <v>573</v>
      </c>
      <c r="H65" s="698"/>
      <c r="I65" s="698"/>
      <c r="J65" s="698"/>
      <c r="K65" s="698"/>
      <c r="L65" s="698"/>
      <c r="M65" s="698"/>
      <c r="N65" s="698"/>
      <c r="O65" s="698"/>
      <c r="P65" s="699" t="s">
        <v>572</v>
      </c>
      <c r="Q65" s="698"/>
      <c r="R65" s="698"/>
      <c r="S65" s="698"/>
      <c r="T65" s="698"/>
      <c r="U65" s="698"/>
      <c r="V65" s="698"/>
      <c r="W65" s="698"/>
      <c r="X65" s="700"/>
      <c r="Y65" s="701"/>
      <c r="Z65" s="702"/>
      <c r="AA65" s="703"/>
      <c r="AB65" s="634" t="s">
        <v>11</v>
      </c>
      <c r="AC65" s="634"/>
      <c r="AD65" s="634"/>
      <c r="AE65" s="116" t="s">
        <v>417</v>
      </c>
      <c r="AF65" s="704"/>
      <c r="AG65" s="704"/>
      <c r="AH65" s="705"/>
      <c r="AI65" s="116" t="s">
        <v>569</v>
      </c>
      <c r="AJ65" s="704"/>
      <c r="AK65" s="704"/>
      <c r="AL65" s="705"/>
      <c r="AM65" s="116" t="s">
        <v>385</v>
      </c>
      <c r="AN65" s="704"/>
      <c r="AO65" s="704"/>
      <c r="AP65" s="705"/>
      <c r="AQ65" s="631" t="s">
        <v>416</v>
      </c>
      <c r="AR65" s="632"/>
      <c r="AS65" s="632"/>
      <c r="AT65" s="633"/>
      <c r="AU65" s="631" t="s">
        <v>594</v>
      </c>
      <c r="AV65" s="632"/>
      <c r="AW65" s="632"/>
      <c r="AX65" s="641"/>
      <c r="AY65">
        <f>COUNTA($G$66)</f>
        <v>1</v>
      </c>
    </row>
    <row r="66" spans="1:51" ht="23.25" customHeight="1" x14ac:dyDescent="0.15">
      <c r="A66" s="656"/>
      <c r="B66" s="153"/>
      <c r="C66" s="153"/>
      <c r="D66" s="153"/>
      <c r="E66" s="153"/>
      <c r="F66" s="154"/>
      <c r="G66" s="706" t="s">
        <v>671</v>
      </c>
      <c r="H66" s="643"/>
      <c r="I66" s="643"/>
      <c r="J66" s="643"/>
      <c r="K66" s="643"/>
      <c r="L66" s="643"/>
      <c r="M66" s="643"/>
      <c r="N66" s="643"/>
      <c r="O66" s="643"/>
      <c r="P66" s="393" t="s">
        <v>663</v>
      </c>
      <c r="Q66" s="647"/>
      <c r="R66" s="647"/>
      <c r="S66" s="647"/>
      <c r="T66" s="647"/>
      <c r="U66" s="647"/>
      <c r="V66" s="647"/>
      <c r="W66" s="647"/>
      <c r="X66" s="648"/>
      <c r="Y66" s="652" t="s">
        <v>51</v>
      </c>
      <c r="Z66" s="653"/>
      <c r="AA66" s="654"/>
      <c r="AB66" s="655" t="s">
        <v>628</v>
      </c>
      <c r="AC66" s="655"/>
      <c r="AD66" s="655"/>
      <c r="AE66" s="624">
        <v>3</v>
      </c>
      <c r="AF66" s="624"/>
      <c r="AG66" s="624"/>
      <c r="AH66" s="624"/>
      <c r="AI66" s="624">
        <v>1</v>
      </c>
      <c r="AJ66" s="624"/>
      <c r="AK66" s="624"/>
      <c r="AL66" s="624"/>
      <c r="AM66" s="624">
        <v>1</v>
      </c>
      <c r="AN66" s="624"/>
      <c r="AO66" s="624"/>
      <c r="AP66" s="624"/>
      <c r="AQ66" s="624"/>
      <c r="AR66" s="624"/>
      <c r="AS66" s="624"/>
      <c r="AT66" s="624"/>
      <c r="AU66" s="625"/>
      <c r="AV66" s="626"/>
      <c r="AW66" s="626"/>
      <c r="AX66" s="627"/>
      <c r="AY66">
        <f>$AY$65</f>
        <v>1</v>
      </c>
    </row>
    <row r="67" spans="1:51" ht="23.25" customHeight="1" x14ac:dyDescent="0.15">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t="s">
        <v>628</v>
      </c>
      <c r="AC67" s="655"/>
      <c r="AD67" s="655"/>
      <c r="AE67" s="624">
        <v>3</v>
      </c>
      <c r="AF67" s="624"/>
      <c r="AG67" s="624"/>
      <c r="AH67" s="624"/>
      <c r="AI67" s="624">
        <v>1</v>
      </c>
      <c r="AJ67" s="624"/>
      <c r="AK67" s="624"/>
      <c r="AL67" s="624"/>
      <c r="AM67" s="624">
        <v>1</v>
      </c>
      <c r="AN67" s="624"/>
      <c r="AO67" s="624"/>
      <c r="AP67" s="624"/>
      <c r="AQ67" s="624">
        <v>1</v>
      </c>
      <c r="AR67" s="624"/>
      <c r="AS67" s="624"/>
      <c r="AT67" s="624"/>
      <c r="AU67" s="625"/>
      <c r="AV67" s="626"/>
      <c r="AW67" s="626"/>
      <c r="AX67" s="627"/>
      <c r="AY67">
        <f>$AY$65</f>
        <v>1</v>
      </c>
    </row>
    <row r="68" spans="1:51" ht="23.25" customHeight="1" x14ac:dyDescent="0.15">
      <c r="A68" s="688" t="s">
        <v>582</v>
      </c>
      <c r="B68" s="689"/>
      <c r="C68" s="689"/>
      <c r="D68" s="689"/>
      <c r="E68" s="689"/>
      <c r="F68" s="690"/>
      <c r="G68" s="176" t="s">
        <v>583</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417</v>
      </c>
      <c r="AF68" s="119"/>
      <c r="AG68" s="119"/>
      <c r="AH68" s="119"/>
      <c r="AI68" s="119" t="s">
        <v>569</v>
      </c>
      <c r="AJ68" s="119"/>
      <c r="AK68" s="119"/>
      <c r="AL68" s="119"/>
      <c r="AM68" s="119" t="s">
        <v>385</v>
      </c>
      <c r="AN68" s="119"/>
      <c r="AO68" s="119"/>
      <c r="AP68" s="119"/>
      <c r="AQ68" s="635" t="s">
        <v>595</v>
      </c>
      <c r="AR68" s="636"/>
      <c r="AS68" s="636"/>
      <c r="AT68" s="636"/>
      <c r="AU68" s="636"/>
      <c r="AV68" s="636"/>
      <c r="AW68" s="636"/>
      <c r="AX68" s="637"/>
      <c r="AY68">
        <f>IF(SUBSTITUTE(SUBSTITUTE($G$69,"／",""),"　","")="",0,1)</f>
        <v>1</v>
      </c>
    </row>
    <row r="69" spans="1:51" ht="23.25" customHeight="1" x14ac:dyDescent="0.15">
      <c r="A69" s="691"/>
      <c r="B69" s="692"/>
      <c r="C69" s="692"/>
      <c r="D69" s="692"/>
      <c r="E69" s="692"/>
      <c r="F69" s="693"/>
      <c r="G69" s="660" t="s">
        <v>664</v>
      </c>
      <c r="H69" s="661"/>
      <c r="I69" s="661"/>
      <c r="J69" s="661"/>
      <c r="K69" s="661"/>
      <c r="L69" s="661"/>
      <c r="M69" s="661"/>
      <c r="N69" s="661"/>
      <c r="O69" s="661"/>
      <c r="P69" s="661"/>
      <c r="Q69" s="661"/>
      <c r="R69" s="661"/>
      <c r="S69" s="661"/>
      <c r="T69" s="661"/>
      <c r="U69" s="661"/>
      <c r="V69" s="661"/>
      <c r="W69" s="661"/>
      <c r="X69" s="661"/>
      <c r="Y69" s="664" t="s">
        <v>582</v>
      </c>
      <c r="Z69" s="665"/>
      <c r="AA69" s="666"/>
      <c r="AB69" s="667" t="s">
        <v>629</v>
      </c>
      <c r="AC69" s="668"/>
      <c r="AD69" s="669"/>
      <c r="AE69" s="670">
        <v>5284033</v>
      </c>
      <c r="AF69" s="670"/>
      <c r="AG69" s="670"/>
      <c r="AH69" s="670"/>
      <c r="AI69" s="670">
        <v>14677300</v>
      </c>
      <c r="AJ69" s="670"/>
      <c r="AK69" s="670"/>
      <c r="AL69" s="670"/>
      <c r="AM69" s="670">
        <v>21809700</v>
      </c>
      <c r="AN69" s="670"/>
      <c r="AO69" s="670"/>
      <c r="AP69" s="670"/>
      <c r="AQ69" s="93"/>
      <c r="AR69" s="87"/>
      <c r="AS69" s="87"/>
      <c r="AT69" s="87"/>
      <c r="AU69" s="87"/>
      <c r="AV69" s="87"/>
      <c r="AW69" s="87"/>
      <c r="AX69" s="88"/>
      <c r="AY69">
        <f>$AY$68</f>
        <v>1</v>
      </c>
    </row>
    <row r="70" spans="1:51" ht="46.5"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585</v>
      </c>
      <c r="Z70" s="657"/>
      <c r="AA70" s="658"/>
      <c r="AB70" s="620" t="s">
        <v>630</v>
      </c>
      <c r="AC70" s="621"/>
      <c r="AD70" s="622"/>
      <c r="AE70" s="623" t="s">
        <v>631</v>
      </c>
      <c r="AF70" s="623"/>
      <c r="AG70" s="623"/>
      <c r="AH70" s="623"/>
      <c r="AI70" s="623" t="s">
        <v>632</v>
      </c>
      <c r="AJ70" s="623"/>
      <c r="AK70" s="623"/>
      <c r="AL70" s="623"/>
      <c r="AM70" s="623" t="s">
        <v>665</v>
      </c>
      <c r="AN70" s="623"/>
      <c r="AO70" s="623"/>
      <c r="AP70" s="623"/>
      <c r="AQ70" s="623"/>
      <c r="AR70" s="623"/>
      <c r="AS70" s="623"/>
      <c r="AT70" s="623"/>
      <c r="AU70" s="623"/>
      <c r="AV70" s="623"/>
      <c r="AW70" s="623"/>
      <c r="AX70" s="659"/>
      <c r="AY70">
        <f>$AY$68</f>
        <v>1</v>
      </c>
    </row>
    <row r="71" spans="1:51" ht="18.75" customHeight="1" x14ac:dyDescent="0.15">
      <c r="A71" s="425" t="s">
        <v>236</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c r="AR72" s="516"/>
      <c r="AS72" s="127" t="s">
        <v>175</v>
      </c>
      <c r="AT72" s="128"/>
      <c r="AU72" s="126">
        <v>7</v>
      </c>
      <c r="AV72" s="126"/>
      <c r="AW72" s="108" t="s">
        <v>166</v>
      </c>
      <c r="AX72" s="129"/>
      <c r="AY72">
        <f t="shared" ref="AY72:AY77" si="1">$AY$71</f>
        <v>1</v>
      </c>
    </row>
    <row r="73" spans="1:51" ht="23.25" customHeight="1" x14ac:dyDescent="0.15">
      <c r="A73" s="606"/>
      <c r="B73" s="604"/>
      <c r="C73" s="604"/>
      <c r="D73" s="604"/>
      <c r="E73" s="604"/>
      <c r="F73" s="605"/>
      <c r="G73" s="178" t="s">
        <v>625</v>
      </c>
      <c r="H73" s="179"/>
      <c r="I73" s="179"/>
      <c r="J73" s="179"/>
      <c r="K73" s="179"/>
      <c r="L73" s="179"/>
      <c r="M73" s="179"/>
      <c r="N73" s="179"/>
      <c r="O73" s="180"/>
      <c r="P73" s="131" t="s">
        <v>626</v>
      </c>
      <c r="Q73" s="131"/>
      <c r="R73" s="131"/>
      <c r="S73" s="131"/>
      <c r="T73" s="131"/>
      <c r="U73" s="131"/>
      <c r="V73" s="131"/>
      <c r="W73" s="131"/>
      <c r="X73" s="132"/>
      <c r="Y73" s="219" t="s">
        <v>12</v>
      </c>
      <c r="Z73" s="220"/>
      <c r="AA73" s="221"/>
      <c r="AB73" s="148" t="s">
        <v>252</v>
      </c>
      <c r="AC73" s="148"/>
      <c r="AD73" s="148"/>
      <c r="AE73" s="93">
        <v>57</v>
      </c>
      <c r="AF73" s="87"/>
      <c r="AG73" s="87"/>
      <c r="AH73" s="87"/>
      <c r="AI73" s="93">
        <v>58</v>
      </c>
      <c r="AJ73" s="87"/>
      <c r="AK73" s="87"/>
      <c r="AL73" s="87"/>
      <c r="AM73" s="93"/>
      <c r="AN73" s="87"/>
      <c r="AO73" s="87"/>
      <c r="AP73" s="87"/>
      <c r="AQ73" s="94"/>
      <c r="AR73" s="95"/>
      <c r="AS73" s="95"/>
      <c r="AT73" s="96"/>
      <c r="AU73" s="87"/>
      <c r="AV73" s="87"/>
      <c r="AW73" s="87"/>
      <c r="AX73" s="88"/>
      <c r="AY73">
        <f t="shared" si="1"/>
        <v>1</v>
      </c>
    </row>
    <row r="74" spans="1:51" ht="23.25" customHeight="1" x14ac:dyDescent="0.15">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252</v>
      </c>
      <c r="AC74" s="92"/>
      <c r="AD74" s="92"/>
      <c r="AE74" s="93">
        <v>63</v>
      </c>
      <c r="AF74" s="87"/>
      <c r="AG74" s="87"/>
      <c r="AH74" s="87"/>
      <c r="AI74" s="93">
        <v>63</v>
      </c>
      <c r="AJ74" s="87"/>
      <c r="AK74" s="87"/>
      <c r="AL74" s="87"/>
      <c r="AM74" s="93"/>
      <c r="AN74" s="87"/>
      <c r="AO74" s="87"/>
      <c r="AP74" s="87"/>
      <c r="AQ74" s="94"/>
      <c r="AR74" s="95"/>
      <c r="AS74" s="95"/>
      <c r="AT74" s="96"/>
      <c r="AU74" s="87">
        <v>63</v>
      </c>
      <c r="AV74" s="87"/>
      <c r="AW74" s="87"/>
      <c r="AX74" s="88"/>
      <c r="AY74">
        <f t="shared" si="1"/>
        <v>1</v>
      </c>
    </row>
    <row r="75" spans="1:51" ht="58.5" customHeight="1" x14ac:dyDescent="0.15">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v>90</v>
      </c>
      <c r="AF75" s="87"/>
      <c r="AG75" s="87"/>
      <c r="AH75" s="87"/>
      <c r="AI75" s="93">
        <v>92</v>
      </c>
      <c r="AJ75" s="87"/>
      <c r="AK75" s="87"/>
      <c r="AL75" s="87"/>
      <c r="AM75" s="93"/>
      <c r="AN75" s="87"/>
      <c r="AO75" s="87"/>
      <c r="AP75" s="87"/>
      <c r="AQ75" s="94"/>
      <c r="AR75" s="95"/>
      <c r="AS75" s="95"/>
      <c r="AT75" s="96"/>
      <c r="AU75" s="87"/>
      <c r="AV75" s="87"/>
      <c r="AW75" s="87"/>
      <c r="AX75" s="88"/>
      <c r="AY75">
        <f t="shared" si="1"/>
        <v>1</v>
      </c>
    </row>
    <row r="76" spans="1:51" ht="23.25" customHeight="1" x14ac:dyDescent="0.15">
      <c r="A76" s="187" t="s">
        <v>261</v>
      </c>
      <c r="B76" s="150"/>
      <c r="C76" s="150"/>
      <c r="D76" s="150"/>
      <c r="E76" s="150"/>
      <c r="F76" s="151"/>
      <c r="G76" s="189" t="s">
        <v>627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580</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6" t="s">
        <v>581</v>
      </c>
      <c r="B99" s="153"/>
      <c r="C99" s="153"/>
      <c r="D99" s="153"/>
      <c r="E99" s="153"/>
      <c r="F99" s="154"/>
      <c r="G99" s="697" t="s">
        <v>573</v>
      </c>
      <c r="H99" s="698"/>
      <c r="I99" s="698"/>
      <c r="J99" s="698"/>
      <c r="K99" s="698"/>
      <c r="L99" s="698"/>
      <c r="M99" s="698"/>
      <c r="N99" s="698"/>
      <c r="O99" s="698"/>
      <c r="P99" s="699" t="s">
        <v>572</v>
      </c>
      <c r="Q99" s="698"/>
      <c r="R99" s="698"/>
      <c r="S99" s="698"/>
      <c r="T99" s="698"/>
      <c r="U99" s="698"/>
      <c r="V99" s="698"/>
      <c r="W99" s="698"/>
      <c r="X99" s="700"/>
      <c r="Y99" s="701"/>
      <c r="Z99" s="702"/>
      <c r="AA99" s="703"/>
      <c r="AB99" s="634" t="s">
        <v>11</v>
      </c>
      <c r="AC99" s="634"/>
      <c r="AD99" s="634"/>
      <c r="AE99" s="119" t="s">
        <v>417</v>
      </c>
      <c r="AF99" s="119"/>
      <c r="AG99" s="119"/>
      <c r="AH99" s="119"/>
      <c r="AI99" s="119" t="s">
        <v>569</v>
      </c>
      <c r="AJ99" s="119"/>
      <c r="AK99" s="119"/>
      <c r="AL99" s="119"/>
      <c r="AM99" s="119" t="s">
        <v>385</v>
      </c>
      <c r="AN99" s="119"/>
      <c r="AO99" s="119"/>
      <c r="AP99" s="119"/>
      <c r="AQ99" s="631" t="s">
        <v>416</v>
      </c>
      <c r="AR99" s="632"/>
      <c r="AS99" s="632"/>
      <c r="AT99" s="633"/>
      <c r="AU99" s="631" t="s">
        <v>594</v>
      </c>
      <c r="AV99" s="632"/>
      <c r="AW99" s="632"/>
      <c r="AX99" s="641"/>
      <c r="AY99">
        <f>COUNTA($G$100)</f>
        <v>0</v>
      </c>
    </row>
    <row r="100" spans="1:60" ht="23.25" hidden="1" customHeight="1" x14ac:dyDescent="0.15">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87" t="s">
        <v>582</v>
      </c>
      <c r="B102" s="105"/>
      <c r="C102" s="105"/>
      <c r="D102" s="105"/>
      <c r="E102" s="105"/>
      <c r="F102" s="671"/>
      <c r="G102" s="176" t="s">
        <v>583</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417</v>
      </c>
      <c r="AF102" s="119"/>
      <c r="AG102" s="119"/>
      <c r="AH102" s="119"/>
      <c r="AI102" s="119" t="s">
        <v>569</v>
      </c>
      <c r="AJ102" s="119"/>
      <c r="AK102" s="119"/>
      <c r="AL102" s="119"/>
      <c r="AM102" s="119" t="s">
        <v>385</v>
      </c>
      <c r="AN102" s="119"/>
      <c r="AO102" s="119"/>
      <c r="AP102" s="119"/>
      <c r="AQ102" s="635" t="s">
        <v>595</v>
      </c>
      <c r="AR102" s="636"/>
      <c r="AS102" s="636"/>
      <c r="AT102" s="636"/>
      <c r="AU102" s="636"/>
      <c r="AV102" s="636"/>
      <c r="AW102" s="636"/>
      <c r="AX102" s="637"/>
      <c r="AY102">
        <f>IF(SUBSTITUTE(SUBSTITUTE($G$103,"／",""),"　","")="",0,1)</f>
        <v>0</v>
      </c>
    </row>
    <row r="103" spans="1:60" ht="23.25" hidden="1" customHeight="1" x14ac:dyDescent="0.15">
      <c r="A103" s="672"/>
      <c r="B103" s="197"/>
      <c r="C103" s="197"/>
      <c r="D103" s="197"/>
      <c r="E103" s="197"/>
      <c r="F103" s="673"/>
      <c r="G103" s="660" t="s">
        <v>584</v>
      </c>
      <c r="H103" s="661"/>
      <c r="I103" s="661"/>
      <c r="J103" s="661"/>
      <c r="K103" s="661"/>
      <c r="L103" s="661"/>
      <c r="M103" s="661"/>
      <c r="N103" s="661"/>
      <c r="O103" s="661"/>
      <c r="P103" s="661"/>
      <c r="Q103" s="661"/>
      <c r="R103" s="661"/>
      <c r="S103" s="661"/>
      <c r="T103" s="661"/>
      <c r="U103" s="661"/>
      <c r="V103" s="661"/>
      <c r="W103" s="661"/>
      <c r="X103" s="661"/>
      <c r="Y103" s="664" t="s">
        <v>582</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585</v>
      </c>
      <c r="Z104" s="657"/>
      <c r="AA104" s="658"/>
      <c r="AB104" s="620" t="s">
        <v>586</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25" t="s">
        <v>236</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15">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580</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6" t="s">
        <v>581</v>
      </c>
      <c r="B133" s="153"/>
      <c r="C133" s="153"/>
      <c r="D133" s="153"/>
      <c r="E133" s="153"/>
      <c r="F133" s="154"/>
      <c r="G133" s="697" t="s">
        <v>573</v>
      </c>
      <c r="H133" s="698"/>
      <c r="I133" s="698"/>
      <c r="J133" s="698"/>
      <c r="K133" s="698"/>
      <c r="L133" s="698"/>
      <c r="M133" s="698"/>
      <c r="N133" s="698"/>
      <c r="O133" s="698"/>
      <c r="P133" s="699" t="s">
        <v>572</v>
      </c>
      <c r="Q133" s="698"/>
      <c r="R133" s="698"/>
      <c r="S133" s="698"/>
      <c r="T133" s="698"/>
      <c r="U133" s="698"/>
      <c r="V133" s="698"/>
      <c r="W133" s="698"/>
      <c r="X133" s="700"/>
      <c r="Y133" s="701"/>
      <c r="Z133" s="702"/>
      <c r="AA133" s="703"/>
      <c r="AB133" s="634" t="s">
        <v>11</v>
      </c>
      <c r="AC133" s="634"/>
      <c r="AD133" s="634"/>
      <c r="AE133" s="119" t="s">
        <v>417</v>
      </c>
      <c r="AF133" s="119"/>
      <c r="AG133" s="119"/>
      <c r="AH133" s="119"/>
      <c r="AI133" s="119" t="s">
        <v>569</v>
      </c>
      <c r="AJ133" s="119"/>
      <c r="AK133" s="119"/>
      <c r="AL133" s="119"/>
      <c r="AM133" s="119" t="s">
        <v>385</v>
      </c>
      <c r="AN133" s="119"/>
      <c r="AO133" s="119"/>
      <c r="AP133" s="119"/>
      <c r="AQ133" s="631" t="s">
        <v>416</v>
      </c>
      <c r="AR133" s="632"/>
      <c r="AS133" s="632"/>
      <c r="AT133" s="633"/>
      <c r="AU133" s="631" t="s">
        <v>594</v>
      </c>
      <c r="AV133" s="632"/>
      <c r="AW133" s="632"/>
      <c r="AX133" s="641"/>
      <c r="AY133">
        <f>COUNTA($G$134)</f>
        <v>0</v>
      </c>
    </row>
    <row r="134" spans="1:60" ht="23.25" hidden="1" customHeight="1" x14ac:dyDescent="0.15">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87" t="s">
        <v>582</v>
      </c>
      <c r="B136" s="105"/>
      <c r="C136" s="105"/>
      <c r="D136" s="105"/>
      <c r="E136" s="105"/>
      <c r="F136" s="671"/>
      <c r="G136" s="176" t="s">
        <v>583</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417</v>
      </c>
      <c r="AF136" s="119"/>
      <c r="AG136" s="119"/>
      <c r="AH136" s="119"/>
      <c r="AI136" s="119" t="s">
        <v>569</v>
      </c>
      <c r="AJ136" s="119"/>
      <c r="AK136" s="119"/>
      <c r="AL136" s="119"/>
      <c r="AM136" s="119" t="s">
        <v>385</v>
      </c>
      <c r="AN136" s="119"/>
      <c r="AO136" s="119"/>
      <c r="AP136" s="119"/>
      <c r="AQ136" s="635" t="s">
        <v>595</v>
      </c>
      <c r="AR136" s="636"/>
      <c r="AS136" s="636"/>
      <c r="AT136" s="636"/>
      <c r="AU136" s="636"/>
      <c r="AV136" s="636"/>
      <c r="AW136" s="636"/>
      <c r="AX136" s="637"/>
      <c r="AY136">
        <f>IF(SUBSTITUTE(SUBSTITUTE($G$137,"／",""),"　","")="",0,1)</f>
        <v>0</v>
      </c>
    </row>
    <row r="137" spans="1:60" ht="23.25" hidden="1" customHeight="1" x14ac:dyDescent="0.15">
      <c r="A137" s="672"/>
      <c r="B137" s="197"/>
      <c r="C137" s="197"/>
      <c r="D137" s="197"/>
      <c r="E137" s="197"/>
      <c r="F137" s="673"/>
      <c r="G137" s="660" t="s">
        <v>584</v>
      </c>
      <c r="H137" s="661"/>
      <c r="I137" s="661"/>
      <c r="J137" s="661"/>
      <c r="K137" s="661"/>
      <c r="L137" s="661"/>
      <c r="M137" s="661"/>
      <c r="N137" s="661"/>
      <c r="O137" s="661"/>
      <c r="P137" s="661"/>
      <c r="Q137" s="661"/>
      <c r="R137" s="661"/>
      <c r="S137" s="661"/>
      <c r="T137" s="661"/>
      <c r="U137" s="661"/>
      <c r="V137" s="661"/>
      <c r="W137" s="661"/>
      <c r="X137" s="661"/>
      <c r="Y137" s="664" t="s">
        <v>582</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585</v>
      </c>
      <c r="Z138" s="657"/>
      <c r="AA138" s="658"/>
      <c r="AB138" s="620" t="s">
        <v>586</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25" t="s">
        <v>236</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15">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580</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6" t="s">
        <v>581</v>
      </c>
      <c r="B167" s="153"/>
      <c r="C167" s="153"/>
      <c r="D167" s="153"/>
      <c r="E167" s="153"/>
      <c r="F167" s="154"/>
      <c r="G167" s="697" t="s">
        <v>573</v>
      </c>
      <c r="H167" s="698"/>
      <c r="I167" s="698"/>
      <c r="J167" s="698"/>
      <c r="K167" s="698"/>
      <c r="L167" s="698"/>
      <c r="M167" s="698"/>
      <c r="N167" s="698"/>
      <c r="O167" s="698"/>
      <c r="P167" s="699" t="s">
        <v>572</v>
      </c>
      <c r="Q167" s="698"/>
      <c r="R167" s="698"/>
      <c r="S167" s="698"/>
      <c r="T167" s="698"/>
      <c r="U167" s="698"/>
      <c r="V167" s="698"/>
      <c r="W167" s="698"/>
      <c r="X167" s="700"/>
      <c r="Y167" s="701"/>
      <c r="Z167" s="702"/>
      <c r="AA167" s="703"/>
      <c r="AB167" s="634" t="s">
        <v>11</v>
      </c>
      <c r="AC167" s="634"/>
      <c r="AD167" s="634"/>
      <c r="AE167" s="119" t="s">
        <v>417</v>
      </c>
      <c r="AF167" s="119"/>
      <c r="AG167" s="119"/>
      <c r="AH167" s="119"/>
      <c r="AI167" s="119" t="s">
        <v>569</v>
      </c>
      <c r="AJ167" s="119"/>
      <c r="AK167" s="119"/>
      <c r="AL167" s="119"/>
      <c r="AM167" s="119" t="s">
        <v>385</v>
      </c>
      <c r="AN167" s="119"/>
      <c r="AO167" s="119"/>
      <c r="AP167" s="119"/>
      <c r="AQ167" s="631" t="s">
        <v>416</v>
      </c>
      <c r="AR167" s="632"/>
      <c r="AS167" s="632"/>
      <c r="AT167" s="633"/>
      <c r="AU167" s="631" t="s">
        <v>594</v>
      </c>
      <c r="AV167" s="632"/>
      <c r="AW167" s="632"/>
      <c r="AX167" s="641"/>
      <c r="AY167">
        <f>COUNTA($G$168)</f>
        <v>0</v>
      </c>
    </row>
    <row r="168" spans="1:60" ht="23.25" hidden="1" customHeight="1" x14ac:dyDescent="0.15">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87" t="s">
        <v>582</v>
      </c>
      <c r="B170" s="105"/>
      <c r="C170" s="105"/>
      <c r="D170" s="105"/>
      <c r="E170" s="105"/>
      <c r="F170" s="671"/>
      <c r="G170" s="176" t="s">
        <v>583</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417</v>
      </c>
      <c r="AF170" s="119"/>
      <c r="AG170" s="119"/>
      <c r="AH170" s="119"/>
      <c r="AI170" s="119" t="s">
        <v>569</v>
      </c>
      <c r="AJ170" s="119"/>
      <c r="AK170" s="119"/>
      <c r="AL170" s="119"/>
      <c r="AM170" s="119" t="s">
        <v>385</v>
      </c>
      <c r="AN170" s="119"/>
      <c r="AO170" s="119"/>
      <c r="AP170" s="119"/>
      <c r="AQ170" s="635" t="s">
        <v>595</v>
      </c>
      <c r="AR170" s="636"/>
      <c r="AS170" s="636"/>
      <c r="AT170" s="636"/>
      <c r="AU170" s="636"/>
      <c r="AV170" s="636"/>
      <c r="AW170" s="636"/>
      <c r="AX170" s="637"/>
      <c r="AY170">
        <f>IF(SUBSTITUTE(SUBSTITUTE($G$171,"／",""),"　","")="",0,1)</f>
        <v>0</v>
      </c>
    </row>
    <row r="171" spans="1:60" ht="23.25" hidden="1" customHeight="1" x14ac:dyDescent="0.15">
      <c r="A171" s="672"/>
      <c r="B171" s="197"/>
      <c r="C171" s="197"/>
      <c r="D171" s="197"/>
      <c r="E171" s="197"/>
      <c r="F171" s="673"/>
      <c r="G171" s="660" t="s">
        <v>584</v>
      </c>
      <c r="H171" s="661"/>
      <c r="I171" s="661"/>
      <c r="J171" s="661"/>
      <c r="K171" s="661"/>
      <c r="L171" s="661"/>
      <c r="M171" s="661"/>
      <c r="N171" s="661"/>
      <c r="O171" s="661"/>
      <c r="P171" s="661"/>
      <c r="Q171" s="661"/>
      <c r="R171" s="661"/>
      <c r="S171" s="661"/>
      <c r="T171" s="661"/>
      <c r="U171" s="661"/>
      <c r="V171" s="661"/>
      <c r="W171" s="661"/>
      <c r="X171" s="661"/>
      <c r="Y171" s="664" t="s">
        <v>582</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585</v>
      </c>
      <c r="Z172" s="657"/>
      <c r="AA172" s="658"/>
      <c r="AB172" s="620" t="s">
        <v>586</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25" t="s">
        <v>236</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15">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0" t="s">
        <v>237</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233</v>
      </c>
      <c r="X200" s="593"/>
      <c r="Y200" s="596"/>
      <c r="Z200" s="596"/>
      <c r="AA200" s="597"/>
      <c r="AB200" s="590" t="s">
        <v>11</v>
      </c>
      <c r="AC200" s="587"/>
      <c r="AD200" s="588"/>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251</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251</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252</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15">
      <c r="A205" s="521" t="s">
        <v>240</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250</v>
      </c>
      <c r="X205" s="551"/>
      <c r="Y205" s="556" t="s">
        <v>12</v>
      </c>
      <c r="Z205" s="556"/>
      <c r="AA205" s="557"/>
      <c r="AB205" s="566" t="s">
        <v>251</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251</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252</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15">
      <c r="A208" s="518" t="s">
        <v>237</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2" t="s">
        <v>128</v>
      </c>
      <c r="AV208" s="513"/>
      <c r="AW208" s="513"/>
      <c r="AX208" s="514"/>
      <c r="AY208">
        <f>COUNTA($H$210)</f>
        <v>0</v>
      </c>
    </row>
    <row r="209" spans="1:51" ht="18.75" hidden="1" customHeight="1" x14ac:dyDescent="0.15">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15">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15">
      <c r="A213" s="504" t="s">
        <v>264</v>
      </c>
      <c r="B213" s="505"/>
      <c r="C213" s="505"/>
      <c r="D213" s="505"/>
      <c r="E213" s="506" t="s">
        <v>225</v>
      </c>
      <c r="F213" s="507"/>
      <c r="G213" s="82" t="s">
        <v>177</v>
      </c>
      <c r="H213" s="477"/>
      <c r="I213" s="478"/>
      <c r="J213" s="478"/>
      <c r="K213" s="478"/>
      <c r="L213" s="478"/>
      <c r="M213" s="478"/>
      <c r="N213" s="478"/>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5" t="s">
        <v>577</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t="s">
        <v>231</v>
      </c>
      <c r="AS214" s="427"/>
      <c r="AT214" s="428"/>
      <c r="AU214" s="428"/>
      <c r="AV214" s="428"/>
      <c r="AW214" s="428"/>
      <c r="AX214" s="429"/>
      <c r="AY214">
        <f>COUNTIF($AR$214,"☑")</f>
        <v>0</v>
      </c>
    </row>
    <row r="215" spans="1:51" ht="45" customHeight="1" x14ac:dyDescent="0.15">
      <c r="A215" s="414" t="s">
        <v>284</v>
      </c>
      <c r="B215" s="415"/>
      <c r="C215" s="418" t="s">
        <v>178</v>
      </c>
      <c r="D215" s="415"/>
      <c r="E215" s="420" t="s">
        <v>194</v>
      </c>
      <c r="F215" s="421"/>
      <c r="G215" s="422" t="s">
        <v>638</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639</v>
      </c>
      <c r="H216" s="131"/>
      <c r="I216" s="131"/>
      <c r="J216" s="131"/>
      <c r="K216" s="131"/>
      <c r="L216" s="131"/>
      <c r="M216" s="131"/>
      <c r="N216" s="131"/>
      <c r="O216" s="131"/>
      <c r="P216" s="131"/>
      <c r="Q216" s="131"/>
      <c r="R216" s="131"/>
      <c r="S216" s="131"/>
      <c r="T216" s="131"/>
      <c r="U216" s="131"/>
      <c r="V216" s="132"/>
      <c r="W216" s="490" t="s">
        <v>587</v>
      </c>
      <c r="X216" s="491"/>
      <c r="Y216" s="491"/>
      <c r="Z216" s="491"/>
      <c r="AA216" s="492"/>
      <c r="AB216" s="493" t="s">
        <v>681</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6" t="s">
        <v>588</v>
      </c>
      <c r="X217" s="497"/>
      <c r="Y217" s="497"/>
      <c r="Z217" s="497"/>
      <c r="AA217" s="498"/>
      <c r="AB217" s="493" t="s">
        <v>682</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6"/>
      <c r="B218" s="417"/>
      <c r="C218" s="499" t="s">
        <v>600</v>
      </c>
      <c r="D218" s="500"/>
      <c r="E218" s="149" t="s">
        <v>280</v>
      </c>
      <c r="F218" s="151"/>
      <c r="G218" s="480" t="s">
        <v>181</v>
      </c>
      <c r="H218" s="481"/>
      <c r="I218" s="481"/>
      <c r="J218" s="501" t="s">
        <v>673</v>
      </c>
      <c r="K218" s="502"/>
      <c r="L218" s="502"/>
      <c r="M218" s="502"/>
      <c r="N218" s="502"/>
      <c r="O218" s="502"/>
      <c r="P218" s="502"/>
      <c r="Q218" s="502"/>
      <c r="R218" s="502"/>
      <c r="S218" s="502"/>
      <c r="T218" s="503"/>
      <c r="U218" s="478" t="s">
        <v>673</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15">
      <c r="A219" s="416"/>
      <c r="B219" s="417"/>
      <c r="C219" s="419"/>
      <c r="D219" s="417"/>
      <c r="E219" s="152"/>
      <c r="F219" s="154"/>
      <c r="G219" s="480" t="s">
        <v>601</v>
      </c>
      <c r="H219" s="481"/>
      <c r="I219" s="481"/>
      <c r="J219" s="481"/>
      <c r="K219" s="481"/>
      <c r="L219" s="481"/>
      <c r="M219" s="481"/>
      <c r="N219" s="481"/>
      <c r="O219" s="481"/>
      <c r="P219" s="481"/>
      <c r="Q219" s="481"/>
      <c r="R219" s="481"/>
      <c r="S219" s="481"/>
      <c r="T219" s="481"/>
      <c r="U219" s="477" t="s">
        <v>615</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customHeight="1" thickBot="1" x14ac:dyDescent="0.2">
      <c r="A220" s="416"/>
      <c r="B220" s="417"/>
      <c r="C220" s="419"/>
      <c r="D220" s="417"/>
      <c r="E220" s="157"/>
      <c r="F220" s="159"/>
      <c r="G220" s="480" t="s">
        <v>588</v>
      </c>
      <c r="H220" s="481"/>
      <c r="I220" s="481"/>
      <c r="J220" s="481"/>
      <c r="K220" s="481"/>
      <c r="L220" s="481"/>
      <c r="M220" s="481"/>
      <c r="N220" s="481"/>
      <c r="O220" s="481"/>
      <c r="P220" s="481"/>
      <c r="Q220" s="481"/>
      <c r="R220" s="481"/>
      <c r="S220" s="481"/>
      <c r="T220" s="481"/>
      <c r="U220" s="817" t="s">
        <v>673</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36.75" customHeight="1" x14ac:dyDescent="0.15">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48.75"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636</v>
      </c>
      <c r="AE223" s="460"/>
      <c r="AF223" s="460"/>
      <c r="AG223" s="461" t="s">
        <v>640</v>
      </c>
      <c r="AH223" s="462"/>
      <c r="AI223" s="462"/>
      <c r="AJ223" s="462"/>
      <c r="AK223" s="462"/>
      <c r="AL223" s="462"/>
      <c r="AM223" s="462"/>
      <c r="AN223" s="462"/>
      <c r="AO223" s="462"/>
      <c r="AP223" s="462"/>
      <c r="AQ223" s="462"/>
      <c r="AR223" s="462"/>
      <c r="AS223" s="462"/>
      <c r="AT223" s="462"/>
      <c r="AU223" s="462"/>
      <c r="AV223" s="462"/>
      <c r="AW223" s="462"/>
      <c r="AX223" s="463"/>
    </row>
    <row r="224" spans="1:51" ht="51" customHeight="1" x14ac:dyDescent="0.15">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636</v>
      </c>
      <c r="AE224" s="373"/>
      <c r="AF224" s="373"/>
      <c r="AG224" s="367" t="s">
        <v>641</v>
      </c>
      <c r="AH224" s="368"/>
      <c r="AI224" s="368"/>
      <c r="AJ224" s="368"/>
      <c r="AK224" s="368"/>
      <c r="AL224" s="368"/>
      <c r="AM224" s="368"/>
      <c r="AN224" s="368"/>
      <c r="AO224" s="368"/>
      <c r="AP224" s="368"/>
      <c r="AQ224" s="368"/>
      <c r="AR224" s="368"/>
      <c r="AS224" s="368"/>
      <c r="AT224" s="368"/>
      <c r="AU224" s="368"/>
      <c r="AV224" s="368"/>
      <c r="AW224" s="368"/>
      <c r="AX224" s="369"/>
    </row>
    <row r="225" spans="1:50" ht="57" customHeight="1" x14ac:dyDescent="0.15">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636</v>
      </c>
      <c r="AE225" s="410"/>
      <c r="AF225" s="410"/>
      <c r="AG225" s="395" t="s">
        <v>642</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636</v>
      </c>
      <c r="AE226" s="391"/>
      <c r="AF226" s="391"/>
      <c r="AG226" s="393" t="s">
        <v>644</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9"/>
      <c r="B227" s="431"/>
      <c r="C227" s="435"/>
      <c r="D227" s="436"/>
      <c r="E227" s="439" t="s">
        <v>262</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647</v>
      </c>
      <c r="AE227" s="373"/>
      <c r="AF227" s="442"/>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647</v>
      </c>
      <c r="AE228" s="447"/>
      <c r="AF228" s="447"/>
      <c r="AG228" s="395"/>
      <c r="AH228" s="134"/>
      <c r="AI228" s="134"/>
      <c r="AJ228" s="134"/>
      <c r="AK228" s="134"/>
      <c r="AL228" s="134"/>
      <c r="AM228" s="134"/>
      <c r="AN228" s="134"/>
      <c r="AO228" s="134"/>
      <c r="AP228" s="134"/>
      <c r="AQ228" s="134"/>
      <c r="AR228" s="134"/>
      <c r="AS228" s="134"/>
      <c r="AT228" s="134"/>
      <c r="AU228" s="134"/>
      <c r="AV228" s="134"/>
      <c r="AW228" s="134"/>
      <c r="AX228" s="396"/>
    </row>
    <row r="229" spans="1:50" ht="26.25"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648</v>
      </c>
      <c r="AE229" s="357"/>
      <c r="AF229" s="357"/>
      <c r="AG229" s="359"/>
      <c r="AH229" s="360"/>
      <c r="AI229" s="360"/>
      <c r="AJ229" s="360"/>
      <c r="AK229" s="360"/>
      <c r="AL229" s="360"/>
      <c r="AM229" s="360"/>
      <c r="AN229" s="360"/>
      <c r="AO229" s="360"/>
      <c r="AP229" s="360"/>
      <c r="AQ229" s="360"/>
      <c r="AR229" s="360"/>
      <c r="AS229" s="360"/>
      <c r="AT229" s="360"/>
      <c r="AU229" s="360"/>
      <c r="AV229" s="360"/>
      <c r="AW229" s="360"/>
      <c r="AX229" s="361"/>
    </row>
    <row r="230" spans="1:50" ht="51"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636</v>
      </c>
      <c r="AE230" s="373"/>
      <c r="AF230" s="373"/>
      <c r="AG230" s="367" t="s">
        <v>645</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648</v>
      </c>
      <c r="AE231" s="373"/>
      <c r="AF231" s="373"/>
      <c r="AG231" s="367"/>
      <c r="AH231" s="368"/>
      <c r="AI231" s="368"/>
      <c r="AJ231" s="368"/>
      <c r="AK231" s="368"/>
      <c r="AL231" s="368"/>
      <c r="AM231" s="368"/>
      <c r="AN231" s="368"/>
      <c r="AO231" s="368"/>
      <c r="AP231" s="368"/>
      <c r="AQ231" s="368"/>
      <c r="AR231" s="368"/>
      <c r="AS231" s="368"/>
      <c r="AT231" s="368"/>
      <c r="AU231" s="368"/>
      <c r="AV231" s="368"/>
      <c r="AW231" s="368"/>
      <c r="AX231" s="369"/>
    </row>
    <row r="232" spans="1:50" ht="45.7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636</v>
      </c>
      <c r="AE232" s="373"/>
      <c r="AF232" s="373"/>
      <c r="AG232" s="367" t="s">
        <v>646</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15">
      <c r="A233" s="349"/>
      <c r="B233" s="350"/>
      <c r="C233" s="370" t="s">
        <v>234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648</v>
      </c>
      <c r="AE233" s="410"/>
      <c r="AF233" s="410"/>
      <c r="AG233" s="411"/>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49"/>
      <c r="B234" s="350"/>
      <c r="C234" s="469" t="s">
        <v>235</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648</v>
      </c>
      <c r="AE234" s="373"/>
      <c r="AF234" s="442"/>
      <c r="AG234" s="367"/>
      <c r="AH234" s="368"/>
      <c r="AI234" s="368"/>
      <c r="AJ234" s="368"/>
      <c r="AK234" s="368"/>
      <c r="AL234" s="368"/>
      <c r="AM234" s="368"/>
      <c r="AN234" s="368"/>
      <c r="AO234" s="368"/>
      <c r="AP234" s="368"/>
      <c r="AQ234" s="368"/>
      <c r="AR234" s="368"/>
      <c r="AS234" s="368"/>
      <c r="AT234" s="368"/>
      <c r="AU234" s="368"/>
      <c r="AV234" s="368"/>
      <c r="AW234" s="368"/>
      <c r="AX234" s="369"/>
    </row>
    <row r="235" spans="1:50" ht="57" customHeight="1" x14ac:dyDescent="0.15">
      <c r="A235" s="351"/>
      <c r="B235" s="352"/>
      <c r="C235" s="472" t="s">
        <v>222</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636</v>
      </c>
      <c r="AE235" s="403"/>
      <c r="AF235" s="404"/>
      <c r="AG235" s="405" t="s">
        <v>643</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47" t="s">
        <v>37</v>
      </c>
      <c r="B236" s="348"/>
      <c r="C236" s="353" t="s">
        <v>223</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636</v>
      </c>
      <c r="AE236" s="357"/>
      <c r="AF236" s="358"/>
      <c r="AG236" s="359" t="s">
        <v>649</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648</v>
      </c>
      <c r="AE237" s="366"/>
      <c r="AF237" s="366"/>
      <c r="AG237" s="367"/>
      <c r="AH237" s="368"/>
      <c r="AI237" s="368"/>
      <c r="AJ237" s="368"/>
      <c r="AK237" s="368"/>
      <c r="AL237" s="368"/>
      <c r="AM237" s="368"/>
      <c r="AN237" s="368"/>
      <c r="AO237" s="368"/>
      <c r="AP237" s="368"/>
      <c r="AQ237" s="368"/>
      <c r="AR237" s="368"/>
      <c r="AS237" s="368"/>
      <c r="AT237" s="368"/>
      <c r="AU237" s="368"/>
      <c r="AV237" s="368"/>
      <c r="AW237" s="368"/>
      <c r="AX237" s="369"/>
    </row>
    <row r="238" spans="1:50" ht="36.75"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636</v>
      </c>
      <c r="AE238" s="373"/>
      <c r="AF238" s="373"/>
      <c r="AG238" s="367" t="s">
        <v>650</v>
      </c>
      <c r="AH238" s="368"/>
      <c r="AI238" s="368"/>
      <c r="AJ238" s="368"/>
      <c r="AK238" s="368"/>
      <c r="AL238" s="368"/>
      <c r="AM238" s="368"/>
      <c r="AN238" s="368"/>
      <c r="AO238" s="368"/>
      <c r="AP238" s="368"/>
      <c r="AQ238" s="368"/>
      <c r="AR238" s="368"/>
      <c r="AS238" s="368"/>
      <c r="AT238" s="368"/>
      <c r="AU238" s="368"/>
      <c r="AV238" s="368"/>
      <c r="AW238" s="368"/>
      <c r="AX238" s="369"/>
    </row>
    <row r="239" spans="1:50" ht="42"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636</v>
      </c>
      <c r="AE239" s="373"/>
      <c r="AF239" s="373"/>
      <c r="AG239" s="397" t="s">
        <v>651</v>
      </c>
      <c r="AH239" s="137"/>
      <c r="AI239" s="137"/>
      <c r="AJ239" s="137"/>
      <c r="AK239" s="137"/>
      <c r="AL239" s="137"/>
      <c r="AM239" s="137"/>
      <c r="AN239" s="137"/>
      <c r="AO239" s="137"/>
      <c r="AP239" s="137"/>
      <c r="AQ239" s="137"/>
      <c r="AR239" s="137"/>
      <c r="AS239" s="137"/>
      <c r="AT239" s="137"/>
      <c r="AU239" s="137"/>
      <c r="AV239" s="137"/>
      <c r="AW239" s="137"/>
      <c r="AX239" s="398"/>
    </row>
    <row r="240" spans="1:50" ht="53.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648</v>
      </c>
      <c r="AE240" s="391"/>
      <c r="AF240" s="392"/>
      <c r="AG240" s="393"/>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96" t="s">
        <v>0</v>
      </c>
      <c r="D241" s="897"/>
      <c r="E241" s="897"/>
      <c r="F241" s="897"/>
      <c r="G241" s="897"/>
      <c r="H241" s="897"/>
      <c r="I241" s="897"/>
      <c r="J241" s="897"/>
      <c r="K241" s="897"/>
      <c r="L241" s="897"/>
      <c r="M241" s="897"/>
      <c r="N241" s="897"/>
      <c r="O241" s="893" t="s">
        <v>606</v>
      </c>
      <c r="P241" s="894"/>
      <c r="Q241" s="894"/>
      <c r="R241" s="894"/>
      <c r="S241" s="894"/>
      <c r="T241" s="894"/>
      <c r="U241" s="894"/>
      <c r="V241" s="894"/>
      <c r="W241" s="894"/>
      <c r="X241" s="894"/>
      <c r="Y241" s="894"/>
      <c r="Z241" s="894"/>
      <c r="AA241" s="894"/>
      <c r="AB241" s="894"/>
      <c r="AC241" s="894"/>
      <c r="AD241" s="894"/>
      <c r="AE241" s="894"/>
      <c r="AF241" s="895"/>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hidden="1" customHeight="1" x14ac:dyDescent="0.15">
      <c r="A242" s="383"/>
      <c r="B242" s="384"/>
      <c r="C242" s="880"/>
      <c r="D242" s="881"/>
      <c r="E242" s="376"/>
      <c r="F242" s="376"/>
      <c r="G242" s="376"/>
      <c r="H242" s="377"/>
      <c r="I242" s="377"/>
      <c r="J242" s="882"/>
      <c r="K242" s="882"/>
      <c r="L242" s="882"/>
      <c r="M242" s="377"/>
      <c r="N242" s="883"/>
      <c r="O242" s="884"/>
      <c r="P242" s="885"/>
      <c r="Q242" s="885"/>
      <c r="R242" s="885"/>
      <c r="S242" s="885"/>
      <c r="T242" s="885"/>
      <c r="U242" s="885"/>
      <c r="V242" s="885"/>
      <c r="W242" s="885"/>
      <c r="X242" s="885"/>
      <c r="Y242" s="885"/>
      <c r="Z242" s="885"/>
      <c r="AA242" s="885"/>
      <c r="AB242" s="885"/>
      <c r="AC242" s="885"/>
      <c r="AD242" s="885"/>
      <c r="AE242" s="885"/>
      <c r="AF242" s="886"/>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hidden="1" customHeight="1" x14ac:dyDescent="0.15">
      <c r="A243" s="383"/>
      <c r="B243" s="384"/>
      <c r="C243" s="374"/>
      <c r="D243" s="375"/>
      <c r="E243" s="376"/>
      <c r="F243" s="376"/>
      <c r="G243" s="376"/>
      <c r="H243" s="377"/>
      <c r="I243" s="377"/>
      <c r="J243" s="378"/>
      <c r="K243" s="378"/>
      <c r="L243" s="378"/>
      <c r="M243" s="379"/>
      <c r="N243" s="380"/>
      <c r="O243" s="887"/>
      <c r="P243" s="888"/>
      <c r="Q243" s="888"/>
      <c r="R243" s="888"/>
      <c r="S243" s="888"/>
      <c r="T243" s="888"/>
      <c r="U243" s="888"/>
      <c r="V243" s="888"/>
      <c r="W243" s="888"/>
      <c r="X243" s="888"/>
      <c r="Y243" s="888"/>
      <c r="Z243" s="888"/>
      <c r="AA243" s="888"/>
      <c r="AB243" s="888"/>
      <c r="AC243" s="888"/>
      <c r="AD243" s="888"/>
      <c r="AE243" s="888"/>
      <c r="AF243" s="889"/>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15">
      <c r="A244" s="383"/>
      <c r="B244" s="384"/>
      <c r="C244" s="374"/>
      <c r="D244" s="375"/>
      <c r="E244" s="376"/>
      <c r="F244" s="376"/>
      <c r="G244" s="376"/>
      <c r="H244" s="377"/>
      <c r="I244" s="377"/>
      <c r="J244" s="378"/>
      <c r="K244" s="378"/>
      <c r="L244" s="378"/>
      <c r="M244" s="379"/>
      <c r="N244" s="380"/>
      <c r="O244" s="887"/>
      <c r="P244" s="888"/>
      <c r="Q244" s="888"/>
      <c r="R244" s="888"/>
      <c r="S244" s="888"/>
      <c r="T244" s="888"/>
      <c r="U244" s="888"/>
      <c r="V244" s="888"/>
      <c r="W244" s="888"/>
      <c r="X244" s="888"/>
      <c r="Y244" s="888"/>
      <c r="Z244" s="888"/>
      <c r="AA244" s="888"/>
      <c r="AB244" s="888"/>
      <c r="AC244" s="888"/>
      <c r="AD244" s="888"/>
      <c r="AE244" s="888"/>
      <c r="AF244" s="889"/>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hidden="1" customHeight="1" x14ac:dyDescent="0.15">
      <c r="A245" s="383"/>
      <c r="B245" s="384"/>
      <c r="C245" s="374"/>
      <c r="D245" s="375"/>
      <c r="E245" s="376"/>
      <c r="F245" s="376"/>
      <c r="G245" s="376"/>
      <c r="H245" s="377"/>
      <c r="I245" s="377"/>
      <c r="J245" s="378"/>
      <c r="K245" s="378"/>
      <c r="L245" s="378"/>
      <c r="M245" s="379"/>
      <c r="N245" s="380"/>
      <c r="O245" s="887"/>
      <c r="P245" s="888"/>
      <c r="Q245" s="888"/>
      <c r="R245" s="888"/>
      <c r="S245" s="888"/>
      <c r="T245" s="888"/>
      <c r="U245" s="888"/>
      <c r="V245" s="888"/>
      <c r="W245" s="888"/>
      <c r="X245" s="888"/>
      <c r="Y245" s="888"/>
      <c r="Z245" s="888"/>
      <c r="AA245" s="888"/>
      <c r="AB245" s="888"/>
      <c r="AC245" s="888"/>
      <c r="AD245" s="888"/>
      <c r="AE245" s="888"/>
      <c r="AF245" s="889"/>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hidden="1" customHeight="1" x14ac:dyDescent="0.15">
      <c r="A246" s="385"/>
      <c r="B246" s="386"/>
      <c r="C246" s="399"/>
      <c r="D246" s="400"/>
      <c r="E246" s="376"/>
      <c r="F246" s="376"/>
      <c r="G246" s="376"/>
      <c r="H246" s="377"/>
      <c r="I246" s="377"/>
      <c r="J246" s="401"/>
      <c r="K246" s="401"/>
      <c r="L246" s="401"/>
      <c r="M246" s="878"/>
      <c r="N246" s="879"/>
      <c r="O246" s="890"/>
      <c r="P246" s="891"/>
      <c r="Q246" s="891"/>
      <c r="R246" s="891"/>
      <c r="S246" s="891"/>
      <c r="T246" s="891"/>
      <c r="U246" s="891"/>
      <c r="V246" s="891"/>
      <c r="W246" s="891"/>
      <c r="X246" s="891"/>
      <c r="Y246" s="891"/>
      <c r="Z246" s="891"/>
      <c r="AA246" s="891"/>
      <c r="AB246" s="891"/>
      <c r="AC246" s="891"/>
      <c r="AD246" s="891"/>
      <c r="AE246" s="891"/>
      <c r="AF246" s="892"/>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15">
      <c r="A247" s="347" t="s">
        <v>45</v>
      </c>
      <c r="B247" s="908"/>
      <c r="C247" s="298" t="s">
        <v>49</v>
      </c>
      <c r="D247" s="727"/>
      <c r="E247" s="727"/>
      <c r="F247" s="728"/>
      <c r="G247" s="911" t="s">
        <v>652</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
      <c r="A248" s="909"/>
      <c r="B248" s="910"/>
      <c r="C248" s="913" t="s">
        <v>53</v>
      </c>
      <c r="D248" s="914"/>
      <c r="E248" s="914"/>
      <c r="F248" s="915"/>
      <c r="G248" s="916" t="s">
        <v>653</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
      <c r="A250" s="901"/>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
      <c r="A252" s="331" t="s">
        <v>131</v>
      </c>
      <c r="B252" s="332"/>
      <c r="C252" s="332"/>
      <c r="D252" s="332"/>
      <c r="E252" s="333"/>
      <c r="F252" s="907" t="s">
        <v>675</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
      <c r="A254" s="331" t="s">
        <v>677</v>
      </c>
      <c r="B254" s="332"/>
      <c r="C254" s="332"/>
      <c r="D254" s="332"/>
      <c r="E254" s="333"/>
      <c r="F254" s="334" t="s">
        <v>676</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278</v>
      </c>
      <c r="B258" s="90"/>
      <c r="C258" s="90"/>
      <c r="D258" s="91"/>
      <c r="E258" s="327"/>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56" t="s">
        <v>277</v>
      </c>
      <c r="B259" s="256"/>
      <c r="C259" s="256"/>
      <c r="D259" s="256"/>
      <c r="E259" s="327"/>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6" t="s">
        <v>276</v>
      </c>
      <c r="B260" s="256"/>
      <c r="C260" s="256"/>
      <c r="D260" s="256"/>
      <c r="E260" s="327"/>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6" t="s">
        <v>275</v>
      </c>
      <c r="B261" s="256"/>
      <c r="C261" s="256"/>
      <c r="D261" s="256"/>
      <c r="E261" s="327"/>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6" t="s">
        <v>274</v>
      </c>
      <c r="B262" s="256"/>
      <c r="C262" s="256"/>
      <c r="D262" s="256"/>
      <c r="E262" s="327"/>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6" t="s">
        <v>273</v>
      </c>
      <c r="B263" s="256"/>
      <c r="C263" s="256"/>
      <c r="D263" s="256"/>
      <c r="E263" s="327" t="s">
        <v>633</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6" t="s">
        <v>272</v>
      </c>
      <c r="B264" s="256"/>
      <c r="C264" s="256"/>
      <c r="D264" s="256"/>
      <c r="E264" s="327" t="s">
        <v>634</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6" t="s">
        <v>271</v>
      </c>
      <c r="B265" s="256"/>
      <c r="C265" s="256"/>
      <c r="D265" s="256"/>
      <c r="E265" s="327" t="s">
        <v>635</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6" t="s">
        <v>417</v>
      </c>
      <c r="B266" s="256"/>
      <c r="C266" s="256"/>
      <c r="D266" s="256"/>
      <c r="E266" s="100" t="s">
        <v>608</v>
      </c>
      <c r="F266" s="86"/>
      <c r="G266" s="86"/>
      <c r="H266" s="77" t="str">
        <f>IF(E266="","","-")</f>
        <v>-</v>
      </c>
      <c r="I266" s="86"/>
      <c r="J266" s="86"/>
      <c r="K266" s="77" t="str">
        <f>IF(I266="","","-")</f>
        <v/>
      </c>
      <c r="L266" s="101">
        <v>212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217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668</v>
      </c>
      <c r="H268" s="86"/>
      <c r="I268" s="86"/>
      <c r="J268" s="85">
        <v>20</v>
      </c>
      <c r="K268" s="85"/>
      <c r="L268" s="101">
        <v>223</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15">
      <c r="A269" s="315" t="s">
        <v>265</v>
      </c>
      <c r="B269" s="316"/>
      <c r="C269" s="316"/>
      <c r="D269" s="316"/>
      <c r="E269" s="316"/>
      <c r="F269" s="31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267</v>
      </c>
      <c r="B308" s="322"/>
      <c r="C308" s="322"/>
      <c r="D308" s="322"/>
      <c r="E308" s="322"/>
      <c r="F308" s="323"/>
      <c r="G308" s="294" t="s">
        <v>679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4"/>
      <c r="B309" s="325"/>
      <c r="C309" s="325"/>
      <c r="D309" s="325"/>
      <c r="E309" s="325"/>
      <c r="F309" s="326"/>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4"/>
      <c r="B310" s="325"/>
      <c r="C310" s="325"/>
      <c r="D310" s="325"/>
      <c r="E310" s="325"/>
      <c r="F310" s="326"/>
      <c r="G310" s="284" t="s">
        <v>656</v>
      </c>
      <c r="H310" s="310"/>
      <c r="I310" s="310"/>
      <c r="J310" s="310"/>
      <c r="K310" s="311"/>
      <c r="L310" s="287" t="s">
        <v>654</v>
      </c>
      <c r="M310" s="312"/>
      <c r="N310" s="312"/>
      <c r="O310" s="312"/>
      <c r="P310" s="312"/>
      <c r="Q310" s="312"/>
      <c r="R310" s="312"/>
      <c r="S310" s="312"/>
      <c r="T310" s="312"/>
      <c r="U310" s="312"/>
      <c r="V310" s="312"/>
      <c r="W310" s="312"/>
      <c r="X310" s="313"/>
      <c r="Y310" s="290">
        <v>8.3755000000000006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24"/>
      <c r="B311" s="325"/>
      <c r="C311" s="325"/>
      <c r="D311" s="325"/>
      <c r="E311" s="325"/>
      <c r="F311" s="326"/>
      <c r="G311" s="274" t="s">
        <v>657</v>
      </c>
      <c r="H311" s="306"/>
      <c r="I311" s="306"/>
      <c r="J311" s="306"/>
      <c r="K311" s="307"/>
      <c r="L311" s="277" t="s">
        <v>655</v>
      </c>
      <c r="M311" s="308"/>
      <c r="N311" s="308"/>
      <c r="O311" s="308"/>
      <c r="P311" s="308"/>
      <c r="Q311" s="308"/>
      <c r="R311" s="308"/>
      <c r="S311" s="308"/>
      <c r="T311" s="308"/>
      <c r="U311" s="308"/>
      <c r="V311" s="308"/>
      <c r="W311" s="308"/>
      <c r="X311" s="309"/>
      <c r="Y311" s="280">
        <v>1.6875000000000001E-2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24"/>
      <c r="B312" s="325"/>
      <c r="C312" s="325"/>
      <c r="D312" s="325"/>
      <c r="E312" s="325"/>
      <c r="F312" s="326"/>
      <c r="G312" s="274" t="s">
        <v>658</v>
      </c>
      <c r="H312" s="306"/>
      <c r="I312" s="306"/>
      <c r="J312" s="306"/>
      <c r="K312" s="307"/>
      <c r="L312" s="277"/>
      <c r="M312" s="278"/>
      <c r="N312" s="278"/>
      <c r="O312" s="278"/>
      <c r="P312" s="278"/>
      <c r="Q312" s="278"/>
      <c r="R312" s="278"/>
      <c r="S312" s="278"/>
      <c r="T312" s="278"/>
      <c r="U312" s="278"/>
      <c r="V312" s="278"/>
      <c r="W312" s="278"/>
      <c r="X312" s="279"/>
      <c r="Y312" s="280">
        <v>4.5098839999999996</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24"/>
      <c r="B313" s="325"/>
      <c r="C313" s="325"/>
      <c r="D313" s="325"/>
      <c r="E313" s="325"/>
      <c r="F313" s="326"/>
      <c r="G313" s="274" t="s">
        <v>659</v>
      </c>
      <c r="H313" s="306"/>
      <c r="I313" s="306"/>
      <c r="J313" s="306"/>
      <c r="K313" s="307"/>
      <c r="L313" s="277"/>
      <c r="M313" s="278"/>
      <c r="N313" s="278"/>
      <c r="O313" s="278"/>
      <c r="P313" s="278"/>
      <c r="Q313" s="278"/>
      <c r="R313" s="278"/>
      <c r="S313" s="278"/>
      <c r="T313" s="278"/>
      <c r="U313" s="278"/>
      <c r="V313" s="278"/>
      <c r="W313" s="278"/>
      <c r="X313" s="279"/>
      <c r="Y313" s="280">
        <v>6.9473700000000003</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24"/>
      <c r="B314" s="325"/>
      <c r="C314" s="325"/>
      <c r="D314" s="325"/>
      <c r="E314" s="325"/>
      <c r="F314" s="326"/>
      <c r="G314" s="274" t="s">
        <v>660</v>
      </c>
      <c r="H314" s="306"/>
      <c r="I314" s="306"/>
      <c r="J314" s="306"/>
      <c r="K314" s="307"/>
      <c r="L314" s="277"/>
      <c r="M314" s="278"/>
      <c r="N314" s="278"/>
      <c r="O314" s="278"/>
      <c r="P314" s="278"/>
      <c r="Q314" s="278"/>
      <c r="R314" s="278"/>
      <c r="S314" s="278"/>
      <c r="T314" s="278"/>
      <c r="U314" s="278"/>
      <c r="V314" s="278"/>
      <c r="W314" s="278"/>
      <c r="X314" s="279"/>
      <c r="Y314" s="280">
        <v>1.9849619999999999</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24"/>
      <c r="B315" s="325"/>
      <c r="C315" s="325"/>
      <c r="D315" s="325"/>
      <c r="E315" s="325"/>
      <c r="F315" s="326"/>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24"/>
      <c r="B316" s="325"/>
      <c r="C316" s="325"/>
      <c r="D316" s="325"/>
      <c r="E316" s="325"/>
      <c r="F316" s="326"/>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24"/>
      <c r="B317" s="325"/>
      <c r="C317" s="325"/>
      <c r="D317" s="325"/>
      <c r="E317" s="325"/>
      <c r="F317" s="326"/>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4"/>
      <c r="B318" s="325"/>
      <c r="C318" s="325"/>
      <c r="D318" s="325"/>
      <c r="E318" s="325"/>
      <c r="F318" s="326"/>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4"/>
      <c r="B319" s="325"/>
      <c r="C319" s="325"/>
      <c r="D319" s="325"/>
      <c r="E319" s="325"/>
      <c r="F319" s="326"/>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24"/>
      <c r="B320" s="325"/>
      <c r="C320" s="325"/>
      <c r="D320" s="325"/>
      <c r="E320" s="325"/>
      <c r="F320" s="326"/>
      <c r="G320" s="265" t="s">
        <v>18</v>
      </c>
      <c r="H320" s="266"/>
      <c r="I320" s="266"/>
      <c r="J320" s="266"/>
      <c r="K320" s="266"/>
      <c r="L320" s="267"/>
      <c r="M320" s="268"/>
      <c r="N320" s="268"/>
      <c r="O320" s="268"/>
      <c r="P320" s="268"/>
      <c r="Q320" s="268"/>
      <c r="R320" s="268"/>
      <c r="S320" s="268"/>
      <c r="T320" s="268"/>
      <c r="U320" s="268"/>
      <c r="V320" s="268"/>
      <c r="W320" s="268"/>
      <c r="X320" s="269"/>
      <c r="Y320" s="270">
        <f>SUM(Y310:AB319)</f>
        <v>21.834591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24"/>
      <c r="B321" s="325"/>
      <c r="C321" s="325"/>
      <c r="D321" s="325"/>
      <c r="E321" s="325"/>
      <c r="F321" s="326"/>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24"/>
      <c r="B322" s="325"/>
      <c r="C322" s="325"/>
      <c r="D322" s="325"/>
      <c r="E322" s="325"/>
      <c r="F322" s="326"/>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24"/>
      <c r="B323" s="325"/>
      <c r="C323" s="325"/>
      <c r="D323" s="325"/>
      <c r="E323" s="325"/>
      <c r="F323" s="326"/>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24"/>
      <c r="B324" s="325"/>
      <c r="C324" s="325"/>
      <c r="D324" s="325"/>
      <c r="E324" s="325"/>
      <c r="F324" s="326"/>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24"/>
      <c r="B325" s="325"/>
      <c r="C325" s="325"/>
      <c r="D325" s="325"/>
      <c r="E325" s="325"/>
      <c r="F325" s="326"/>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24"/>
      <c r="B326" s="325"/>
      <c r="C326" s="325"/>
      <c r="D326" s="325"/>
      <c r="E326" s="325"/>
      <c r="F326" s="326"/>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24"/>
      <c r="B327" s="325"/>
      <c r="C327" s="325"/>
      <c r="D327" s="325"/>
      <c r="E327" s="325"/>
      <c r="F327" s="326"/>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24"/>
      <c r="B328" s="325"/>
      <c r="C328" s="325"/>
      <c r="D328" s="325"/>
      <c r="E328" s="325"/>
      <c r="F328" s="326"/>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24"/>
      <c r="B329" s="325"/>
      <c r="C329" s="325"/>
      <c r="D329" s="325"/>
      <c r="E329" s="325"/>
      <c r="F329" s="326"/>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24"/>
      <c r="B330" s="325"/>
      <c r="C330" s="325"/>
      <c r="D330" s="325"/>
      <c r="E330" s="325"/>
      <c r="F330" s="326"/>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24"/>
      <c r="B331" s="325"/>
      <c r="C331" s="325"/>
      <c r="D331" s="325"/>
      <c r="E331" s="325"/>
      <c r="F331" s="326"/>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24"/>
      <c r="B332" s="325"/>
      <c r="C332" s="325"/>
      <c r="D332" s="325"/>
      <c r="E332" s="325"/>
      <c r="F332" s="326"/>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24"/>
      <c r="B333" s="325"/>
      <c r="C333" s="325"/>
      <c r="D333" s="325"/>
      <c r="E333" s="325"/>
      <c r="F333" s="326"/>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24"/>
      <c r="B334" s="325"/>
      <c r="C334" s="325"/>
      <c r="D334" s="325"/>
      <c r="E334" s="325"/>
      <c r="F334" s="326"/>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4"/>
      <c r="B335" s="325"/>
      <c r="C335" s="325"/>
      <c r="D335" s="325"/>
      <c r="E335" s="325"/>
      <c r="F335" s="326"/>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4"/>
      <c r="B336" s="325"/>
      <c r="C336" s="325"/>
      <c r="D336" s="325"/>
      <c r="E336" s="325"/>
      <c r="F336" s="326"/>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4"/>
      <c r="B337" s="325"/>
      <c r="C337" s="325"/>
      <c r="D337" s="325"/>
      <c r="E337" s="325"/>
      <c r="F337" s="326"/>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4"/>
      <c r="B338" s="325"/>
      <c r="C338" s="325"/>
      <c r="D338" s="325"/>
      <c r="E338" s="325"/>
      <c r="F338" s="326"/>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4"/>
      <c r="B339" s="325"/>
      <c r="C339" s="325"/>
      <c r="D339" s="325"/>
      <c r="E339" s="325"/>
      <c r="F339" s="326"/>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4"/>
      <c r="B340" s="325"/>
      <c r="C340" s="325"/>
      <c r="D340" s="325"/>
      <c r="E340" s="325"/>
      <c r="F340" s="326"/>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4"/>
      <c r="B341" s="325"/>
      <c r="C341" s="325"/>
      <c r="D341" s="325"/>
      <c r="E341" s="325"/>
      <c r="F341" s="326"/>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4"/>
      <c r="B342" s="325"/>
      <c r="C342" s="325"/>
      <c r="D342" s="325"/>
      <c r="E342" s="325"/>
      <c r="F342" s="326"/>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4"/>
      <c r="B343" s="325"/>
      <c r="C343" s="325"/>
      <c r="D343" s="325"/>
      <c r="E343" s="325"/>
      <c r="F343" s="326"/>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4"/>
      <c r="B344" s="325"/>
      <c r="C344" s="325"/>
      <c r="D344" s="325"/>
      <c r="E344" s="325"/>
      <c r="F344" s="326"/>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4"/>
      <c r="B345" s="325"/>
      <c r="C345" s="325"/>
      <c r="D345" s="325"/>
      <c r="E345" s="325"/>
      <c r="F345" s="326"/>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4"/>
      <c r="B346" s="325"/>
      <c r="C346" s="325"/>
      <c r="D346" s="325"/>
      <c r="E346" s="325"/>
      <c r="F346" s="326"/>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4"/>
      <c r="B347" s="325"/>
      <c r="C347" s="325"/>
      <c r="D347" s="325"/>
      <c r="E347" s="325"/>
      <c r="F347" s="326"/>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4"/>
      <c r="B348" s="325"/>
      <c r="C348" s="325"/>
      <c r="D348" s="325"/>
      <c r="E348" s="325"/>
      <c r="F348" s="326"/>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4"/>
      <c r="B349" s="325"/>
      <c r="C349" s="325"/>
      <c r="D349" s="325"/>
      <c r="E349" s="325"/>
      <c r="F349" s="326"/>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4"/>
      <c r="B350" s="325"/>
      <c r="C350" s="325"/>
      <c r="D350" s="325"/>
      <c r="E350" s="325"/>
      <c r="F350" s="326"/>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4"/>
      <c r="B351" s="325"/>
      <c r="C351" s="325"/>
      <c r="D351" s="325"/>
      <c r="E351" s="325"/>
      <c r="F351" s="326"/>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4"/>
      <c r="B352" s="325"/>
      <c r="C352" s="325"/>
      <c r="D352" s="325"/>
      <c r="E352" s="325"/>
      <c r="F352" s="326"/>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4"/>
      <c r="B353" s="325"/>
      <c r="C353" s="325"/>
      <c r="D353" s="325"/>
      <c r="E353" s="325"/>
      <c r="F353" s="326"/>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4"/>
      <c r="B354" s="325"/>
      <c r="C354" s="325"/>
      <c r="D354" s="325"/>
      <c r="E354" s="325"/>
      <c r="F354" s="326"/>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4"/>
      <c r="B355" s="325"/>
      <c r="C355" s="325"/>
      <c r="D355" s="325"/>
      <c r="E355" s="325"/>
      <c r="F355" s="326"/>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4"/>
      <c r="B356" s="325"/>
      <c r="C356" s="325"/>
      <c r="D356" s="325"/>
      <c r="E356" s="325"/>
      <c r="F356" s="326"/>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4"/>
      <c r="B357" s="325"/>
      <c r="C357" s="325"/>
      <c r="D357" s="325"/>
      <c r="E357" s="325"/>
      <c r="F357" s="326"/>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4"/>
      <c r="B358" s="325"/>
      <c r="C358" s="325"/>
      <c r="D358" s="325"/>
      <c r="E358" s="325"/>
      <c r="F358" s="326"/>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4"/>
      <c r="B359" s="325"/>
      <c r="C359" s="325"/>
      <c r="D359" s="325"/>
      <c r="E359" s="325"/>
      <c r="F359" s="326"/>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7.25" customHeight="1" x14ac:dyDescent="0.15">
      <c r="A366" s="230">
        <v>1</v>
      </c>
      <c r="B366" s="230">
        <v>1</v>
      </c>
      <c r="C366" s="251" t="s">
        <v>678</v>
      </c>
      <c r="D366" s="251"/>
      <c r="E366" s="251"/>
      <c r="F366" s="251"/>
      <c r="G366" s="251"/>
      <c r="H366" s="251"/>
      <c r="I366" s="251"/>
      <c r="J366" s="233">
        <v>3010401051209</v>
      </c>
      <c r="K366" s="233"/>
      <c r="L366" s="233"/>
      <c r="M366" s="233"/>
      <c r="N366" s="233"/>
      <c r="O366" s="233"/>
      <c r="P366" s="252" t="s">
        <v>662</v>
      </c>
      <c r="Q366" s="252"/>
      <c r="R366" s="252"/>
      <c r="S366" s="252"/>
      <c r="T366" s="252"/>
      <c r="U366" s="252"/>
      <c r="V366" s="252"/>
      <c r="W366" s="252"/>
      <c r="X366" s="252"/>
      <c r="Y366" s="236">
        <v>21.8</v>
      </c>
      <c r="Z366" s="237"/>
      <c r="AA366" s="237"/>
      <c r="AB366" s="238"/>
      <c r="AC366" s="222" t="s">
        <v>661</v>
      </c>
      <c r="AD366" s="223"/>
      <c r="AE366" s="223"/>
      <c r="AF366" s="223"/>
      <c r="AG366" s="223"/>
      <c r="AH366" s="253">
        <v>2</v>
      </c>
      <c r="AI366" s="253"/>
      <c r="AJ366" s="253"/>
      <c r="AK366" s="253"/>
      <c r="AL366" s="226">
        <v>99.9</v>
      </c>
      <c r="AM366" s="227"/>
      <c r="AN366" s="227"/>
      <c r="AO366" s="228"/>
      <c r="AP366" s="232" t="s">
        <v>285</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0.7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19">
      <formula>IF(RIGHT(TEXT(P14,"0.#"),1)=".",FALSE,TRUE)</formula>
    </cfRule>
    <cfRule type="expression" dxfId="812" priority="920">
      <formula>IF(RIGHT(TEXT(P14,"0.#"),1)=".",TRUE,FALSE)</formula>
    </cfRule>
  </conditionalFormatting>
  <conditionalFormatting sqref="P18:AX18">
    <cfRule type="expression" dxfId="811" priority="917">
      <formula>IF(RIGHT(TEXT(P18,"0.#"),1)=".",FALSE,TRUE)</formula>
    </cfRule>
    <cfRule type="expression" dxfId="810" priority="918">
      <formula>IF(RIGHT(TEXT(P18,"0.#"),1)=".",TRUE,FALSE)</formula>
    </cfRule>
  </conditionalFormatting>
  <conditionalFormatting sqref="Y311">
    <cfRule type="expression" dxfId="809" priority="915">
      <formula>IF(RIGHT(TEXT(Y311,"0.#"),1)=".",FALSE,TRUE)</formula>
    </cfRule>
    <cfRule type="expression" dxfId="808" priority="916">
      <formula>IF(RIGHT(TEXT(Y311,"0.#"),1)=".",TRUE,FALSE)</formula>
    </cfRule>
  </conditionalFormatting>
  <conditionalFormatting sqref="Y320">
    <cfRule type="expression" dxfId="807" priority="913">
      <formula>IF(RIGHT(TEXT(Y320,"0.#"),1)=".",FALSE,TRUE)</formula>
    </cfRule>
    <cfRule type="expression" dxfId="806" priority="914">
      <formula>IF(RIGHT(TEXT(Y320,"0.#"),1)=".",TRUE,FALSE)</formula>
    </cfRule>
  </conditionalFormatting>
  <conditionalFormatting sqref="Y351:Y358 Y349 Y338:Y345 Y336 Y325:Y332 Y323">
    <cfRule type="expression" dxfId="805" priority="893">
      <formula>IF(RIGHT(TEXT(Y323,"0.#"),1)=".",FALSE,TRUE)</formula>
    </cfRule>
    <cfRule type="expression" dxfId="804" priority="894">
      <formula>IF(RIGHT(TEXT(Y323,"0.#"),1)=".",TRUE,FALSE)</formula>
    </cfRule>
  </conditionalFormatting>
  <conditionalFormatting sqref="P16:AQ17 P15:AX15 P13:AX13">
    <cfRule type="expression" dxfId="803" priority="911">
      <formula>IF(RIGHT(TEXT(P13,"0.#"),1)=".",FALSE,TRUE)</formula>
    </cfRule>
    <cfRule type="expression" dxfId="802" priority="912">
      <formula>IF(RIGHT(TEXT(P13,"0.#"),1)=".",TRUE,FALSE)</formula>
    </cfRule>
  </conditionalFormatting>
  <conditionalFormatting sqref="P19:AJ19">
    <cfRule type="expression" dxfId="801" priority="909">
      <formula>IF(RIGHT(TEXT(P19,"0.#"),1)=".",FALSE,TRUE)</formula>
    </cfRule>
    <cfRule type="expression" dxfId="800" priority="910">
      <formula>IF(RIGHT(TEXT(P19,"0.#"),1)=".",TRUE,FALSE)</formula>
    </cfRule>
  </conditionalFormatting>
  <conditionalFormatting sqref="AE32 AQ32">
    <cfRule type="expression" dxfId="799" priority="907">
      <formula>IF(RIGHT(TEXT(AE32,"0.#"),1)=".",FALSE,TRUE)</formula>
    </cfRule>
    <cfRule type="expression" dxfId="798" priority="908">
      <formula>IF(RIGHT(TEXT(AE32,"0.#"),1)=".",TRUE,FALSE)</formula>
    </cfRule>
  </conditionalFormatting>
  <conditionalFormatting sqref="Y312:Y319 Y310">
    <cfRule type="expression" dxfId="797" priority="905">
      <formula>IF(RIGHT(TEXT(Y310,"0.#"),1)=".",FALSE,TRUE)</formula>
    </cfRule>
    <cfRule type="expression" dxfId="796" priority="906">
      <formula>IF(RIGHT(TEXT(Y310,"0.#"),1)=".",TRUE,FALSE)</formula>
    </cfRule>
  </conditionalFormatting>
  <conditionalFormatting sqref="AU311">
    <cfRule type="expression" dxfId="795" priority="903">
      <formula>IF(RIGHT(TEXT(AU311,"0.#"),1)=".",FALSE,TRUE)</formula>
    </cfRule>
    <cfRule type="expression" dxfId="794" priority="904">
      <formula>IF(RIGHT(TEXT(AU311,"0.#"),1)=".",TRUE,FALSE)</formula>
    </cfRule>
  </conditionalFormatting>
  <conditionalFormatting sqref="AU320">
    <cfRule type="expression" dxfId="793" priority="901">
      <formula>IF(RIGHT(TEXT(AU320,"0.#"),1)=".",FALSE,TRUE)</formula>
    </cfRule>
    <cfRule type="expression" dxfId="792" priority="902">
      <formula>IF(RIGHT(TEXT(AU320,"0.#"),1)=".",TRUE,FALSE)</formula>
    </cfRule>
  </conditionalFormatting>
  <conditionalFormatting sqref="AU312:AU319 AU310">
    <cfRule type="expression" dxfId="791" priority="899">
      <formula>IF(RIGHT(TEXT(AU310,"0.#"),1)=".",FALSE,TRUE)</formula>
    </cfRule>
    <cfRule type="expression" dxfId="790" priority="900">
      <formula>IF(RIGHT(TEXT(AU310,"0.#"),1)=".",TRUE,FALSE)</formula>
    </cfRule>
  </conditionalFormatting>
  <conditionalFormatting sqref="Y350 Y337 Y324">
    <cfRule type="expression" dxfId="789" priority="897">
      <formula>IF(RIGHT(TEXT(Y324,"0.#"),1)=".",FALSE,TRUE)</formula>
    </cfRule>
    <cfRule type="expression" dxfId="788" priority="898">
      <formula>IF(RIGHT(TEXT(Y324,"0.#"),1)=".",TRUE,FALSE)</formula>
    </cfRule>
  </conditionalFormatting>
  <conditionalFormatting sqref="Y359 Y346 Y333">
    <cfRule type="expression" dxfId="787" priority="895">
      <formula>IF(RIGHT(TEXT(Y333,"0.#"),1)=".",FALSE,TRUE)</formula>
    </cfRule>
    <cfRule type="expression" dxfId="786" priority="896">
      <formula>IF(RIGHT(TEXT(Y333,"0.#"),1)=".",TRUE,FALSE)</formula>
    </cfRule>
  </conditionalFormatting>
  <conditionalFormatting sqref="AU350 AU337 AU324">
    <cfRule type="expression" dxfId="785" priority="891">
      <formula>IF(RIGHT(TEXT(AU324,"0.#"),1)=".",FALSE,TRUE)</formula>
    </cfRule>
    <cfRule type="expression" dxfId="784" priority="892">
      <formula>IF(RIGHT(TEXT(AU324,"0.#"),1)=".",TRUE,FALSE)</formula>
    </cfRule>
  </conditionalFormatting>
  <conditionalFormatting sqref="AU359 AU346 AU333">
    <cfRule type="expression" dxfId="783" priority="889">
      <formula>IF(RIGHT(TEXT(AU333,"0.#"),1)=".",FALSE,TRUE)</formula>
    </cfRule>
    <cfRule type="expression" dxfId="782" priority="890">
      <formula>IF(RIGHT(TEXT(AU333,"0.#"),1)=".",TRUE,FALSE)</formula>
    </cfRule>
  </conditionalFormatting>
  <conditionalFormatting sqref="AU351:AU358 AU349 AU338:AU345 AU336 AU325:AU332 AU323">
    <cfRule type="expression" dxfId="781" priority="887">
      <formula>IF(RIGHT(TEXT(AU323,"0.#"),1)=".",FALSE,TRUE)</formula>
    </cfRule>
    <cfRule type="expression" dxfId="780" priority="888">
      <formula>IF(RIGHT(TEXT(AU323,"0.#"),1)=".",TRUE,FALSE)</formula>
    </cfRule>
  </conditionalFormatting>
  <conditionalFormatting sqref="AI32">
    <cfRule type="expression" dxfId="779" priority="885">
      <formula>IF(RIGHT(TEXT(AI32,"0.#"),1)=".",FALSE,TRUE)</formula>
    </cfRule>
    <cfRule type="expression" dxfId="778" priority="886">
      <formula>IF(RIGHT(TEXT(AI32,"0.#"),1)=".",TRUE,FALSE)</formula>
    </cfRule>
  </conditionalFormatting>
  <conditionalFormatting sqref="AM32">
    <cfRule type="expression" dxfId="777" priority="883">
      <formula>IF(RIGHT(TEXT(AM32,"0.#"),1)=".",FALSE,TRUE)</formula>
    </cfRule>
    <cfRule type="expression" dxfId="776" priority="884">
      <formula>IF(RIGHT(TEXT(AM32,"0.#"),1)=".",TRUE,FALSE)</formula>
    </cfRule>
  </conditionalFormatting>
  <conditionalFormatting sqref="AE33">
    <cfRule type="expression" dxfId="775" priority="881">
      <formula>IF(RIGHT(TEXT(AE33,"0.#"),1)=".",FALSE,TRUE)</formula>
    </cfRule>
    <cfRule type="expression" dxfId="774" priority="882">
      <formula>IF(RIGHT(TEXT(AE33,"0.#"),1)=".",TRUE,FALSE)</formula>
    </cfRule>
  </conditionalFormatting>
  <conditionalFormatting sqref="AI33">
    <cfRule type="expression" dxfId="773" priority="879">
      <formula>IF(RIGHT(TEXT(AI33,"0.#"),1)=".",FALSE,TRUE)</formula>
    </cfRule>
    <cfRule type="expression" dxfId="772" priority="880">
      <formula>IF(RIGHT(TEXT(AI33,"0.#"),1)=".",TRUE,FALSE)</formula>
    </cfRule>
  </conditionalFormatting>
  <conditionalFormatting sqref="AM33">
    <cfRule type="expression" dxfId="771" priority="877">
      <formula>IF(RIGHT(TEXT(AM33,"0.#"),1)=".",FALSE,TRUE)</formula>
    </cfRule>
    <cfRule type="expression" dxfId="770" priority="878">
      <formula>IF(RIGHT(TEXT(AM33,"0.#"),1)=".",TRUE,FALSE)</formula>
    </cfRule>
  </conditionalFormatting>
  <conditionalFormatting sqref="AQ33">
    <cfRule type="expression" dxfId="769" priority="875">
      <formula>IF(RIGHT(TEXT(AQ33,"0.#"),1)=".",FALSE,TRUE)</formula>
    </cfRule>
    <cfRule type="expression" dxfId="768" priority="876">
      <formula>IF(RIGHT(TEXT(AQ33,"0.#"),1)=".",TRUE,FALSE)</formula>
    </cfRule>
  </conditionalFormatting>
  <conditionalFormatting sqref="AE210">
    <cfRule type="expression" dxfId="767" priority="873">
      <formula>IF(RIGHT(TEXT(AE210,"0.#"),1)=".",FALSE,TRUE)</formula>
    </cfRule>
    <cfRule type="expression" dxfId="766" priority="874">
      <formula>IF(RIGHT(TEXT(AE210,"0.#"),1)=".",TRUE,FALSE)</formula>
    </cfRule>
  </conditionalFormatting>
  <conditionalFormatting sqref="AE211">
    <cfRule type="expression" dxfId="765" priority="871">
      <formula>IF(RIGHT(TEXT(AE211,"0.#"),1)=".",FALSE,TRUE)</formula>
    </cfRule>
    <cfRule type="expression" dxfId="764" priority="872">
      <formula>IF(RIGHT(TEXT(AE211,"0.#"),1)=".",TRUE,FALSE)</formula>
    </cfRule>
  </conditionalFormatting>
  <conditionalFormatting sqref="AE212">
    <cfRule type="expression" dxfId="763" priority="869">
      <formula>IF(RIGHT(TEXT(AE212,"0.#"),1)=".",FALSE,TRUE)</formula>
    </cfRule>
    <cfRule type="expression" dxfId="762" priority="870">
      <formula>IF(RIGHT(TEXT(AE212,"0.#"),1)=".",TRUE,FALSE)</formula>
    </cfRule>
  </conditionalFormatting>
  <conditionalFormatting sqref="AI212">
    <cfRule type="expression" dxfId="761" priority="867">
      <formula>IF(RIGHT(TEXT(AI212,"0.#"),1)=".",FALSE,TRUE)</formula>
    </cfRule>
    <cfRule type="expression" dxfId="760" priority="868">
      <formula>IF(RIGHT(TEXT(AI212,"0.#"),1)=".",TRUE,FALSE)</formula>
    </cfRule>
  </conditionalFormatting>
  <conditionalFormatting sqref="AI211">
    <cfRule type="expression" dxfId="759" priority="865">
      <formula>IF(RIGHT(TEXT(AI211,"0.#"),1)=".",FALSE,TRUE)</formula>
    </cfRule>
    <cfRule type="expression" dxfId="758" priority="866">
      <formula>IF(RIGHT(TEXT(AI211,"0.#"),1)=".",TRUE,FALSE)</formula>
    </cfRule>
  </conditionalFormatting>
  <conditionalFormatting sqref="AI210">
    <cfRule type="expression" dxfId="757" priority="863">
      <formula>IF(RIGHT(TEXT(AI210,"0.#"),1)=".",FALSE,TRUE)</formula>
    </cfRule>
    <cfRule type="expression" dxfId="756" priority="864">
      <formula>IF(RIGHT(TEXT(AI210,"0.#"),1)=".",TRUE,FALSE)</formula>
    </cfRule>
  </conditionalFormatting>
  <conditionalFormatting sqref="AM210">
    <cfRule type="expression" dxfId="755" priority="861">
      <formula>IF(RIGHT(TEXT(AM210,"0.#"),1)=".",FALSE,TRUE)</formula>
    </cfRule>
    <cfRule type="expression" dxfId="754" priority="862">
      <formula>IF(RIGHT(TEXT(AM210,"0.#"),1)=".",TRUE,FALSE)</formula>
    </cfRule>
  </conditionalFormatting>
  <conditionalFormatting sqref="AM211">
    <cfRule type="expression" dxfId="753" priority="859">
      <formula>IF(RIGHT(TEXT(AM211,"0.#"),1)=".",FALSE,TRUE)</formula>
    </cfRule>
    <cfRule type="expression" dxfId="752" priority="860">
      <formula>IF(RIGHT(TEXT(AM211,"0.#"),1)=".",TRUE,FALSE)</formula>
    </cfRule>
  </conditionalFormatting>
  <conditionalFormatting sqref="AM212">
    <cfRule type="expression" dxfId="751" priority="857">
      <formula>IF(RIGHT(TEXT(AM212,"0.#"),1)=".",FALSE,TRUE)</formula>
    </cfRule>
    <cfRule type="expression" dxfId="750" priority="858">
      <formula>IF(RIGHT(TEXT(AM212,"0.#"),1)=".",TRUE,FALSE)</formula>
    </cfRule>
  </conditionalFormatting>
  <conditionalFormatting sqref="AL368:AO395">
    <cfRule type="expression" dxfId="749" priority="853">
      <formula>IF(AND(AL368&gt;=0, RIGHT(TEXT(AL368,"0.#"),1)&lt;&gt;"."),TRUE,FALSE)</formula>
    </cfRule>
    <cfRule type="expression" dxfId="748" priority="854">
      <formula>IF(AND(AL368&gt;=0, RIGHT(TEXT(AL368,"0.#"),1)="."),TRUE,FALSE)</formula>
    </cfRule>
    <cfRule type="expression" dxfId="747" priority="855">
      <formula>IF(AND(AL368&lt;0, RIGHT(TEXT(AL368,"0.#"),1)&lt;&gt;"."),TRUE,FALSE)</formula>
    </cfRule>
    <cfRule type="expression" dxfId="746" priority="856">
      <formula>IF(AND(AL368&lt;0, RIGHT(TEXT(AL368,"0.#"),1)="."),TRUE,FALSE)</formula>
    </cfRule>
  </conditionalFormatting>
  <conditionalFormatting sqref="AQ210:AQ212">
    <cfRule type="expression" dxfId="745" priority="851">
      <formula>IF(RIGHT(TEXT(AQ210,"0.#"),1)=".",FALSE,TRUE)</formula>
    </cfRule>
    <cfRule type="expression" dxfId="744" priority="852">
      <formula>IF(RIGHT(TEXT(AQ210,"0.#"),1)=".",TRUE,FALSE)</formula>
    </cfRule>
  </conditionalFormatting>
  <conditionalFormatting sqref="AU210:AU212">
    <cfRule type="expression" dxfId="743" priority="849">
      <formula>IF(RIGHT(TEXT(AU210,"0.#"),1)=".",FALSE,TRUE)</formula>
    </cfRule>
    <cfRule type="expression" dxfId="742" priority="850">
      <formula>IF(RIGHT(TEXT(AU210,"0.#"),1)=".",TRUE,FALSE)</formula>
    </cfRule>
  </conditionalFormatting>
  <conditionalFormatting sqref="Y368:Y395">
    <cfRule type="expression" dxfId="741" priority="847">
      <formula>IF(RIGHT(TEXT(Y368,"0.#"),1)=".",FALSE,TRUE)</formula>
    </cfRule>
    <cfRule type="expression" dxfId="740" priority="848">
      <formula>IF(RIGHT(TEXT(Y368,"0.#"),1)=".",TRUE,FALSE)</formula>
    </cfRule>
  </conditionalFormatting>
  <conditionalFormatting sqref="AL631:AO660">
    <cfRule type="expression" dxfId="739" priority="843">
      <formula>IF(AND(AL631&gt;=0, RIGHT(TEXT(AL631,"0.#"),1)&lt;&gt;"."),TRUE,FALSE)</formula>
    </cfRule>
    <cfRule type="expression" dxfId="738" priority="844">
      <formula>IF(AND(AL631&gt;=0, RIGHT(TEXT(AL631,"0.#"),1)="."),TRUE,FALSE)</formula>
    </cfRule>
    <cfRule type="expression" dxfId="737" priority="845">
      <formula>IF(AND(AL631&lt;0, RIGHT(TEXT(AL631,"0.#"),1)&lt;&gt;"."),TRUE,FALSE)</formula>
    </cfRule>
    <cfRule type="expression" dxfId="736" priority="846">
      <formula>IF(AND(AL631&lt;0, RIGHT(TEXT(AL631,"0.#"),1)="."),TRUE,FALSE)</formula>
    </cfRule>
  </conditionalFormatting>
  <conditionalFormatting sqref="Y631:Y660">
    <cfRule type="expression" dxfId="735" priority="841">
      <formula>IF(RIGHT(TEXT(Y631,"0.#"),1)=".",FALSE,TRUE)</formula>
    </cfRule>
    <cfRule type="expression" dxfId="734" priority="842">
      <formula>IF(RIGHT(TEXT(Y631,"0.#"),1)=".",TRUE,FALSE)</formula>
    </cfRule>
  </conditionalFormatting>
  <conditionalFormatting sqref="AL367:AO367">
    <cfRule type="expression" dxfId="733" priority="837">
      <formula>IF(AND(AL367&gt;=0, RIGHT(TEXT(AL367,"0.#"),1)&lt;&gt;"."),TRUE,FALSE)</formula>
    </cfRule>
    <cfRule type="expression" dxfId="732" priority="838">
      <formula>IF(AND(AL367&gt;=0, RIGHT(TEXT(AL367,"0.#"),1)="."),TRUE,FALSE)</formula>
    </cfRule>
    <cfRule type="expression" dxfId="731" priority="839">
      <formula>IF(AND(AL367&lt;0, RIGHT(TEXT(AL367,"0.#"),1)&lt;&gt;"."),TRUE,FALSE)</formula>
    </cfRule>
    <cfRule type="expression" dxfId="730" priority="840">
      <formula>IF(AND(AL367&lt;0, RIGHT(TEXT(AL367,"0.#"),1)="."),TRUE,FALSE)</formula>
    </cfRule>
  </conditionalFormatting>
  <conditionalFormatting sqref="Y367">
    <cfRule type="expression" dxfId="729" priority="835">
      <formula>IF(RIGHT(TEXT(Y367,"0.#"),1)=".",FALSE,TRUE)</formula>
    </cfRule>
    <cfRule type="expression" dxfId="728" priority="836">
      <formula>IF(RIGHT(TEXT(Y367,"0.#"),1)=".",TRUE,FALSE)</formula>
    </cfRule>
  </conditionalFormatting>
  <conditionalFormatting sqref="Y401:Y428">
    <cfRule type="expression" dxfId="727" priority="773">
      <formula>IF(RIGHT(TEXT(Y401,"0.#"),1)=".",FALSE,TRUE)</formula>
    </cfRule>
    <cfRule type="expression" dxfId="726" priority="774">
      <formula>IF(RIGHT(TEXT(Y401,"0.#"),1)=".",TRUE,FALSE)</formula>
    </cfRule>
  </conditionalFormatting>
  <conditionalFormatting sqref="Y399:Y400">
    <cfRule type="expression" dxfId="725" priority="767">
      <formula>IF(RIGHT(TEXT(Y399,"0.#"),1)=".",FALSE,TRUE)</formula>
    </cfRule>
    <cfRule type="expression" dxfId="724" priority="768">
      <formula>IF(RIGHT(TEXT(Y399,"0.#"),1)=".",TRUE,FALSE)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1:AO428">
    <cfRule type="expression" dxfId="653" priority="775">
      <formula>IF(AND(AL401&gt;=0, RIGHT(TEXT(AL401,"0.#"),1)&lt;&gt;"."),TRUE,FALSE)</formula>
    </cfRule>
    <cfRule type="expression" dxfId="652" priority="776">
      <formula>IF(AND(AL401&gt;=0, RIGHT(TEXT(AL401,"0.#"),1)="."),TRUE,FALSE)</formula>
    </cfRule>
    <cfRule type="expression" dxfId="651" priority="777">
      <formula>IF(AND(AL401&lt;0, RIGHT(TEXT(AL401,"0.#"),1)&lt;&gt;"."),TRUE,FALSE)</formula>
    </cfRule>
    <cfRule type="expression" dxfId="650" priority="778">
      <formula>IF(AND(AL401&lt;0, RIGHT(TEXT(AL401,"0.#"),1)="."),TRUE,FALSE)</formula>
    </cfRule>
  </conditionalFormatting>
  <conditionalFormatting sqref="AL399:AO400">
    <cfRule type="expression" dxfId="649" priority="769">
      <formula>IF(AND(AL399&gt;=0, RIGHT(TEXT(AL399,"0.#"),1)&lt;&gt;"."),TRUE,FALSE)</formula>
    </cfRule>
    <cfRule type="expression" dxfId="648" priority="770">
      <formula>IF(AND(AL399&gt;=0, RIGHT(TEXT(AL399,"0.#"),1)="."),TRUE,FALSE)</formula>
    </cfRule>
    <cfRule type="expression" dxfId="647" priority="771">
      <formula>IF(AND(AL399&lt;0, RIGHT(TEXT(AL399,"0.#"),1)&lt;&gt;"."),TRUE,FALSE)</formula>
    </cfRule>
    <cfRule type="expression" dxfId="646" priority="772">
      <formula>IF(AND(AL399&lt;0, RIGHT(TEXT(AL399,"0.#"),1)="."),TRUE,FALSE)</formula>
    </cfRule>
  </conditionalFormatting>
  <conditionalFormatting sqref="AL434:AO461">
    <cfRule type="expression" dxfId="645" priority="763">
      <formula>IF(AND(AL434&gt;=0, RIGHT(TEXT(AL434,"0.#"),1)&lt;&gt;"."),TRUE,FALSE)</formula>
    </cfRule>
    <cfRule type="expression" dxfId="644" priority="764">
      <formula>IF(AND(AL434&gt;=0, RIGHT(TEXT(AL434,"0.#"),1)="."),TRUE,FALSE)</formula>
    </cfRule>
    <cfRule type="expression" dxfId="643" priority="765">
      <formula>IF(AND(AL434&lt;0, RIGHT(TEXT(AL434,"0.#"),1)&lt;&gt;"."),TRUE,FALSE)</formula>
    </cfRule>
    <cfRule type="expression" dxfId="642" priority="766">
      <formula>IF(AND(AL434&lt;0, RIGHT(TEXT(AL434,"0.#"),1)="."),TRUE,FALSE)</formula>
    </cfRule>
  </conditionalFormatting>
  <conditionalFormatting sqref="AL432:AO433">
    <cfRule type="expression" dxfId="641" priority="757">
      <formula>IF(AND(AL432&gt;=0, RIGHT(TEXT(AL432,"0.#"),1)&lt;&gt;"."),TRUE,FALSE)</formula>
    </cfRule>
    <cfRule type="expression" dxfId="640" priority="758">
      <formula>IF(AND(AL432&gt;=0, RIGHT(TEXT(AL432,"0.#"),1)="."),TRUE,FALSE)</formula>
    </cfRule>
    <cfRule type="expression" dxfId="639" priority="759">
      <formula>IF(AND(AL432&lt;0, RIGHT(TEXT(AL432,"0.#"),1)&lt;&gt;"."),TRUE,FALSE)</formula>
    </cfRule>
    <cfRule type="expression" dxfId="638" priority="760">
      <formula>IF(AND(AL432&lt;0, RIGHT(TEXT(AL432,"0.#"),1)="."),TRUE,FALSE)</formula>
    </cfRule>
  </conditionalFormatting>
  <conditionalFormatting sqref="AL467:AO494">
    <cfRule type="expression" dxfId="637" priority="751">
      <formula>IF(AND(AL467&gt;=0, RIGHT(TEXT(AL467,"0.#"),1)&lt;&gt;"."),TRUE,FALSE)</formula>
    </cfRule>
    <cfRule type="expression" dxfId="636" priority="752">
      <formula>IF(AND(AL467&gt;=0, RIGHT(TEXT(AL467,"0.#"),1)="."),TRUE,FALSE)</formula>
    </cfRule>
    <cfRule type="expression" dxfId="635" priority="753">
      <formula>IF(AND(AL467&lt;0, RIGHT(TEXT(AL467,"0.#"),1)&lt;&gt;"."),TRUE,FALSE)</formula>
    </cfRule>
    <cfRule type="expression" dxfId="634" priority="754">
      <formula>IF(AND(AL467&lt;0, RIGHT(TEXT(AL467,"0.#"),1)="."),TRUE,FALSE)</formula>
    </cfRule>
  </conditionalFormatting>
  <conditionalFormatting sqref="AL465:AO466">
    <cfRule type="expression" dxfId="633" priority="745">
      <formula>IF(AND(AL465&gt;=0, RIGHT(TEXT(AL465,"0.#"),1)&lt;&gt;"."),TRUE,FALSE)</formula>
    </cfRule>
    <cfRule type="expression" dxfId="632" priority="746">
      <formula>IF(AND(AL465&gt;=0, RIGHT(TEXT(AL465,"0.#"),1)="."),TRUE,FALSE)</formula>
    </cfRule>
    <cfRule type="expression" dxfId="631" priority="747">
      <formula>IF(AND(AL465&lt;0, RIGHT(TEXT(AL465,"0.#"),1)&lt;&gt;"."),TRUE,FALSE)</formula>
    </cfRule>
    <cfRule type="expression" dxfId="630" priority="748">
      <formula>IF(AND(AL465&lt;0, RIGHT(TEXT(AL465,"0.#"),1)="."),TRUE,FALSE)</formula>
    </cfRule>
  </conditionalFormatting>
  <conditionalFormatting sqref="AL500:AO527">
    <cfRule type="expression" dxfId="629" priority="739">
      <formula>IF(AND(AL500&gt;=0, RIGHT(TEXT(AL500,"0.#"),1)&lt;&gt;"."),TRUE,FALSE)</formula>
    </cfRule>
    <cfRule type="expression" dxfId="628" priority="740">
      <formula>IF(AND(AL500&gt;=0, RIGHT(TEXT(AL500,"0.#"),1)="."),TRUE,FALSE)</formula>
    </cfRule>
    <cfRule type="expression" dxfId="627" priority="741">
      <formula>IF(AND(AL500&lt;0, RIGHT(TEXT(AL500,"0.#"),1)&lt;&gt;"."),TRUE,FALSE)</formula>
    </cfRule>
    <cfRule type="expression" dxfId="626" priority="742">
      <formula>IF(AND(AL500&lt;0, RIGHT(TEXT(AL500,"0.#"),1)="."),TRUE,FALSE)</formula>
    </cfRule>
  </conditionalFormatting>
  <conditionalFormatting sqref="AL498:AO499">
    <cfRule type="expression" dxfId="625" priority="733">
      <formula>IF(AND(AL498&gt;=0, RIGHT(TEXT(AL498,"0.#"),1)&lt;&gt;"."),TRUE,FALSE)</formula>
    </cfRule>
    <cfRule type="expression" dxfId="624" priority="734">
      <formula>IF(AND(AL498&gt;=0, RIGHT(TEXT(AL498,"0.#"),1)="."),TRUE,FALSE)</formula>
    </cfRule>
    <cfRule type="expression" dxfId="623" priority="735">
      <formula>IF(AND(AL498&lt;0, RIGHT(TEXT(AL498,"0.#"),1)&lt;&gt;"."),TRUE,FALSE)</formula>
    </cfRule>
    <cfRule type="expression" dxfId="622" priority="736">
      <formula>IF(AND(AL498&lt;0, RIGHT(TEXT(AL498,"0.#"),1)="."),TRUE,FALSE)</formula>
    </cfRule>
  </conditionalFormatting>
  <conditionalFormatting sqref="AL533:AO560">
    <cfRule type="expression" dxfId="621" priority="727">
      <formula>IF(AND(AL533&gt;=0, RIGHT(TEXT(AL533,"0.#"),1)&lt;&gt;"."),TRUE,FALSE)</formula>
    </cfRule>
    <cfRule type="expression" dxfId="620" priority="728">
      <formula>IF(AND(AL533&gt;=0, RIGHT(TEXT(AL533,"0.#"),1)="."),TRUE,FALSE)</formula>
    </cfRule>
    <cfRule type="expression" dxfId="619" priority="729">
      <formula>IF(AND(AL533&lt;0, RIGHT(TEXT(AL533,"0.#"),1)&lt;&gt;"."),TRUE,FALSE)</formula>
    </cfRule>
    <cfRule type="expression" dxfId="618" priority="730">
      <formula>IF(AND(AL533&lt;0, RIGHT(TEXT(AL533,"0.#"),1)="."),TRUE,FALSE)</formula>
    </cfRule>
  </conditionalFormatting>
  <conditionalFormatting sqref="AL531:AO532">
    <cfRule type="expression" dxfId="617" priority="721">
      <formula>IF(AND(AL531&gt;=0, RIGHT(TEXT(AL531,"0.#"),1)&lt;&gt;"."),TRUE,FALSE)</formula>
    </cfRule>
    <cfRule type="expression" dxfId="616" priority="722">
      <formula>IF(AND(AL531&gt;=0, RIGHT(TEXT(AL531,"0.#"),1)="."),TRUE,FALSE)</formula>
    </cfRule>
    <cfRule type="expression" dxfId="615" priority="723">
      <formula>IF(AND(AL531&lt;0, RIGHT(TEXT(AL531,"0.#"),1)&lt;&gt;"."),TRUE,FALSE)</formula>
    </cfRule>
    <cfRule type="expression" dxfId="614" priority="724">
      <formula>IF(AND(AL531&lt;0, RIGHT(TEXT(AL531,"0.#"),1)="."),TRUE,FALSE)</formula>
    </cfRule>
  </conditionalFormatting>
  <conditionalFormatting sqref="Y531:Y532">
    <cfRule type="expression" dxfId="613" priority="719">
      <formula>IF(RIGHT(TEXT(Y531,"0.#"),1)=".",FALSE,TRUE)</formula>
    </cfRule>
    <cfRule type="expression" dxfId="612" priority="720">
      <formula>IF(RIGHT(TEXT(Y531,"0.#"),1)=".",TRUE,FALSE)</formula>
    </cfRule>
  </conditionalFormatting>
  <conditionalFormatting sqref="AL566:AO593">
    <cfRule type="expression" dxfId="611" priority="715">
      <formula>IF(AND(AL566&gt;=0, RIGHT(TEXT(AL566,"0.#"),1)&lt;&gt;"."),TRUE,FALSE)</formula>
    </cfRule>
    <cfRule type="expression" dxfId="610" priority="716">
      <formula>IF(AND(AL566&gt;=0, RIGHT(TEXT(AL566,"0.#"),1)="."),TRUE,FALSE)</formula>
    </cfRule>
    <cfRule type="expression" dxfId="609" priority="717">
      <formula>IF(AND(AL566&lt;0, RIGHT(TEXT(AL566,"0.#"),1)&lt;&gt;"."),TRUE,FALSE)</formula>
    </cfRule>
    <cfRule type="expression" dxfId="608" priority="718">
      <formula>IF(AND(AL566&lt;0, RIGHT(TEXT(AL566,"0.#"),1)="."),TRUE,FALSE)</formula>
    </cfRule>
  </conditionalFormatting>
  <conditionalFormatting sqref="Y566:Y593">
    <cfRule type="expression" dxfId="607" priority="713">
      <formula>IF(RIGHT(TEXT(Y566,"0.#"),1)=".",FALSE,TRUE)</formula>
    </cfRule>
    <cfRule type="expression" dxfId="606" priority="714">
      <formula>IF(RIGHT(TEXT(Y566,"0.#"),1)=".",TRUE,FALSE)</formula>
    </cfRule>
  </conditionalFormatting>
  <conditionalFormatting sqref="AL564:AO565">
    <cfRule type="expression" dxfId="605" priority="709">
      <formula>IF(AND(AL564&gt;=0, RIGHT(TEXT(AL564,"0.#"),1)&lt;&gt;"."),TRUE,FALSE)</formula>
    </cfRule>
    <cfRule type="expression" dxfId="604" priority="710">
      <formula>IF(AND(AL564&gt;=0, RIGHT(TEXT(AL564,"0.#"),1)="."),TRUE,FALSE)</formula>
    </cfRule>
    <cfRule type="expression" dxfId="603" priority="711">
      <formula>IF(AND(AL564&lt;0, RIGHT(TEXT(AL564,"0.#"),1)&lt;&gt;"."),TRUE,FALSE)</formula>
    </cfRule>
    <cfRule type="expression" dxfId="602" priority="712">
      <formula>IF(AND(AL564&lt;0, RIGHT(TEXT(AL564,"0.#"),1)="."),TRUE,FALSE)</formula>
    </cfRule>
  </conditionalFormatting>
  <conditionalFormatting sqref="Y564:Y565">
    <cfRule type="expression" dxfId="601" priority="707">
      <formula>IF(RIGHT(TEXT(Y564,"0.#"),1)=".",FALSE,TRUE)</formula>
    </cfRule>
    <cfRule type="expression" dxfId="600" priority="708">
      <formula>IF(RIGHT(TEXT(Y564,"0.#"),1)=".",TRUE,FALSE)</formula>
    </cfRule>
  </conditionalFormatting>
  <conditionalFormatting sqref="AL599:AO626">
    <cfRule type="expression" dxfId="599" priority="703">
      <formula>IF(AND(AL599&gt;=0, RIGHT(TEXT(AL599,"0.#"),1)&lt;&gt;"."),TRUE,FALSE)</formula>
    </cfRule>
    <cfRule type="expression" dxfId="598" priority="704">
      <formula>IF(AND(AL599&gt;=0, RIGHT(TEXT(AL599,"0.#"),1)="."),TRUE,FALSE)</formula>
    </cfRule>
    <cfRule type="expression" dxfId="597" priority="705">
      <formula>IF(AND(AL599&lt;0, RIGHT(TEXT(AL599,"0.#"),1)&lt;&gt;"."),TRUE,FALSE)</formula>
    </cfRule>
    <cfRule type="expression" dxfId="596" priority="706">
      <formula>IF(AND(AL599&lt;0, RIGHT(TEXT(AL599,"0.#"),1)="."),TRUE,FALSE)</formula>
    </cfRule>
  </conditionalFormatting>
  <conditionalFormatting sqref="Y599:Y626">
    <cfRule type="expression" dxfId="595" priority="701">
      <formula>IF(RIGHT(TEXT(Y599,"0.#"),1)=".",FALSE,TRUE)</formula>
    </cfRule>
    <cfRule type="expression" dxfId="594" priority="702">
      <formula>IF(RIGHT(TEXT(Y599,"0.#"),1)=".",TRUE,FALSE)</formula>
    </cfRule>
  </conditionalFormatting>
  <conditionalFormatting sqref="AL597:AO598">
    <cfRule type="expression" dxfId="593" priority="697">
      <formula>IF(AND(AL597&gt;=0, RIGHT(TEXT(AL597,"0.#"),1)&lt;&gt;"."),TRUE,FALSE)</formula>
    </cfRule>
    <cfRule type="expression" dxfId="592" priority="698">
      <formula>IF(AND(AL597&gt;=0, RIGHT(TEXT(AL597,"0.#"),1)="."),TRUE,FALSE)</formula>
    </cfRule>
    <cfRule type="expression" dxfId="591" priority="699">
      <formula>IF(AND(AL597&lt;0, RIGHT(TEXT(AL597,"0.#"),1)&lt;&gt;"."),TRUE,FALSE)</formula>
    </cfRule>
    <cfRule type="expression" dxfId="590" priority="700">
      <formula>IF(AND(AL597&lt;0, RIGHT(TEXT(AL597,"0.#"),1)="."),TRUE,FALSE)</formula>
    </cfRule>
  </conditionalFormatting>
  <conditionalFormatting sqref="Y597:Y598">
    <cfRule type="expression" dxfId="589" priority="695">
      <formula>IF(RIGHT(TEXT(Y597,"0.#"),1)=".",FALSE,TRUE)</formula>
    </cfRule>
    <cfRule type="expression" dxfId="588" priority="696">
      <formula>IF(RIGHT(TEXT(Y597,"0.#"),1)=".",TRUE,FALSE)</formula>
    </cfRule>
  </conditionalFormatting>
  <conditionalFormatting sqref="AU33">
    <cfRule type="expression" dxfId="587" priority="691">
      <formula>IF(RIGHT(TEXT(AU33,"0.#"),1)=".",FALSE,TRUE)</formula>
    </cfRule>
    <cfRule type="expression" dxfId="586" priority="692">
      <formula>IF(RIGHT(TEXT(AU33,"0.#"),1)=".",TRUE,FALSE)</formula>
    </cfRule>
  </conditionalFormatting>
  <conditionalFormatting sqref="AU32">
    <cfRule type="expression" dxfId="585" priority="693">
      <formula>IF(RIGHT(TEXT(AU32,"0.#"),1)=".",FALSE,TRUE)</formula>
    </cfRule>
    <cfRule type="expression" dxfId="584" priority="694">
      <formula>IF(RIGHT(TEXT(AU32,"0.#"),1)=".",TRUE,FALSE)</formula>
    </cfRule>
  </conditionalFormatting>
  <conditionalFormatting sqref="P29:AC29">
    <cfRule type="expression" dxfId="583" priority="689">
      <formula>IF(RIGHT(TEXT(P29,"0.#"),1)=".",FALSE,TRUE)</formula>
    </cfRule>
    <cfRule type="expression" dxfId="582" priority="690">
      <formula>IF(RIGHT(TEXT(P29,"0.#"),1)=".",TRUE,FALSE)</formula>
    </cfRule>
  </conditionalFormatting>
  <conditionalFormatting sqref="AM41">
    <cfRule type="expression" dxfId="581" priority="671">
      <formula>IF(RIGHT(TEXT(AM41,"0.#"),1)=".",FALSE,TRUE)</formula>
    </cfRule>
    <cfRule type="expression" dxfId="580" priority="672">
      <formula>IF(RIGHT(TEXT(AM41,"0.#"),1)=".",TRUE,FALSE)</formula>
    </cfRule>
  </conditionalFormatting>
  <conditionalFormatting sqref="AM40">
    <cfRule type="expression" dxfId="579" priority="673">
      <formula>IF(RIGHT(TEXT(AM40,"0.#"),1)=".",FALSE,TRUE)</formula>
    </cfRule>
    <cfRule type="expression" dxfId="578" priority="674">
      <formula>IF(RIGHT(TEXT(AM40,"0.#"),1)=".",TRUE,FALSE)</formula>
    </cfRule>
  </conditionalFormatting>
  <conditionalFormatting sqref="AE39">
    <cfRule type="expression" dxfId="577" priority="687">
      <formula>IF(RIGHT(TEXT(AE39,"0.#"),1)=".",FALSE,TRUE)</formula>
    </cfRule>
    <cfRule type="expression" dxfId="576" priority="688">
      <formula>IF(RIGHT(TEXT(AE39,"0.#"),1)=".",TRUE,FALSE)</formula>
    </cfRule>
  </conditionalFormatting>
  <conditionalFormatting sqref="AQ39:AQ41">
    <cfRule type="expression" dxfId="575" priority="669">
      <formula>IF(RIGHT(TEXT(AQ39,"0.#"),1)=".",FALSE,TRUE)</formula>
    </cfRule>
    <cfRule type="expression" dxfId="574" priority="670">
      <formula>IF(RIGHT(TEXT(AQ39,"0.#"),1)=".",TRUE,FALSE)</formula>
    </cfRule>
  </conditionalFormatting>
  <conditionalFormatting sqref="AU39:AU41">
    <cfRule type="expression" dxfId="573" priority="667">
      <formula>IF(RIGHT(TEXT(AU39,"0.#"),1)=".",FALSE,TRUE)</formula>
    </cfRule>
    <cfRule type="expression" dxfId="572" priority="668">
      <formula>IF(RIGHT(TEXT(AU39,"0.#"),1)=".",TRUE,FALSE)</formula>
    </cfRule>
  </conditionalFormatting>
  <conditionalFormatting sqref="AI41">
    <cfRule type="expression" dxfId="571" priority="681">
      <formula>IF(RIGHT(TEXT(AI41,"0.#"),1)=".",FALSE,TRUE)</formula>
    </cfRule>
    <cfRule type="expression" dxfId="570" priority="682">
      <formula>IF(RIGHT(TEXT(AI41,"0.#"),1)=".",TRUE,FALSE)</formula>
    </cfRule>
  </conditionalFormatting>
  <conditionalFormatting sqref="AE40">
    <cfRule type="expression" dxfId="569" priority="685">
      <formula>IF(RIGHT(TEXT(AE40,"0.#"),1)=".",FALSE,TRUE)</formula>
    </cfRule>
    <cfRule type="expression" dxfId="568" priority="686">
      <formula>IF(RIGHT(TEXT(AE40,"0.#"),1)=".",TRUE,FALSE)</formula>
    </cfRule>
  </conditionalFormatting>
  <conditionalFormatting sqref="AE41">
    <cfRule type="expression" dxfId="567" priority="683">
      <formula>IF(RIGHT(TEXT(AE41,"0.#"),1)=".",FALSE,TRUE)</formula>
    </cfRule>
    <cfRule type="expression" dxfId="566" priority="684">
      <formula>IF(RIGHT(TEXT(AE41,"0.#"),1)=".",TRUE,FALSE)</formula>
    </cfRule>
  </conditionalFormatting>
  <conditionalFormatting sqref="AM39">
    <cfRule type="expression" dxfId="565" priority="675">
      <formula>IF(RIGHT(TEXT(AM39,"0.#"),1)=".",FALSE,TRUE)</formula>
    </cfRule>
    <cfRule type="expression" dxfId="564" priority="676">
      <formula>IF(RIGHT(TEXT(AM39,"0.#"),1)=".",TRUE,FALSE)</formula>
    </cfRule>
  </conditionalFormatting>
  <conditionalFormatting sqref="AI39">
    <cfRule type="expression" dxfId="563" priority="677">
      <formula>IF(RIGHT(TEXT(AI39,"0.#"),1)=".",FALSE,TRUE)</formula>
    </cfRule>
    <cfRule type="expression" dxfId="562" priority="678">
      <formula>IF(RIGHT(TEXT(AI39,"0.#"),1)=".",TRUE,FALSE)</formula>
    </cfRule>
  </conditionalFormatting>
  <conditionalFormatting sqref="AI40">
    <cfRule type="expression" dxfId="561" priority="679">
      <formula>IF(RIGHT(TEXT(AI40,"0.#"),1)=".",FALSE,TRUE)</formula>
    </cfRule>
    <cfRule type="expression" dxfId="560" priority="680">
      <formula>IF(RIGHT(TEXT(AI40,"0.#"),1)=".",TRUE,FALSE)</formula>
    </cfRule>
  </conditionalFormatting>
  <conditionalFormatting sqref="AM69">
    <cfRule type="expression" dxfId="559" priority="639">
      <formula>IF(RIGHT(TEXT(AM69,"0.#"),1)=".",FALSE,TRUE)</formula>
    </cfRule>
    <cfRule type="expression" dxfId="558" priority="640">
      <formula>IF(RIGHT(TEXT(AM69,"0.#"),1)=".",TRUE,FALSE)</formula>
    </cfRule>
  </conditionalFormatting>
  <conditionalFormatting sqref="AE70 AM70">
    <cfRule type="expression" dxfId="557" priority="637">
      <formula>IF(RIGHT(TEXT(AE70,"0.#"),1)=".",FALSE,TRUE)</formula>
    </cfRule>
    <cfRule type="expression" dxfId="556" priority="638">
      <formula>IF(RIGHT(TEXT(AE70,"0.#"),1)=".",TRUE,FALSE)</formula>
    </cfRule>
  </conditionalFormatting>
  <conditionalFormatting sqref="AI70">
    <cfRule type="expression" dxfId="555" priority="635">
      <formula>IF(RIGHT(TEXT(AI70,"0.#"),1)=".",FALSE,TRUE)</formula>
    </cfRule>
    <cfRule type="expression" dxfId="554" priority="636">
      <formula>IF(RIGHT(TEXT(AI70,"0.#"),1)=".",TRUE,FALSE)</formula>
    </cfRule>
  </conditionalFormatting>
  <conditionalFormatting sqref="AQ70">
    <cfRule type="expression" dxfId="553" priority="633">
      <formula>IF(RIGHT(TEXT(AQ70,"0.#"),1)=".",FALSE,TRUE)</formula>
    </cfRule>
    <cfRule type="expression" dxfId="552" priority="634">
      <formula>IF(RIGHT(TEXT(AQ70,"0.#"),1)=".",TRUE,FALSE)</formula>
    </cfRule>
  </conditionalFormatting>
  <conditionalFormatting sqref="AE69 AQ69">
    <cfRule type="expression" dxfId="551" priority="643">
      <formula>IF(RIGHT(TEXT(AE69,"0.#"),1)=".",FALSE,TRUE)</formula>
    </cfRule>
    <cfRule type="expression" dxfId="550" priority="644">
      <formula>IF(RIGHT(TEXT(AE69,"0.#"),1)=".",TRUE,FALSE)</formula>
    </cfRule>
  </conditionalFormatting>
  <conditionalFormatting sqref="AI69">
    <cfRule type="expression" dxfId="549" priority="641">
      <formula>IF(RIGHT(TEXT(AI69,"0.#"),1)=".",FALSE,TRUE)</formula>
    </cfRule>
    <cfRule type="expression" dxfId="548" priority="642">
      <formula>IF(RIGHT(TEXT(AI69,"0.#"),1)=".",TRUE,FALSE)</formula>
    </cfRule>
  </conditionalFormatting>
  <conditionalFormatting sqref="AE66 AQ66">
    <cfRule type="expression" dxfId="547" priority="631">
      <formula>IF(RIGHT(TEXT(AE66,"0.#"),1)=".",FALSE,TRUE)</formula>
    </cfRule>
    <cfRule type="expression" dxfId="546" priority="632">
      <formula>IF(RIGHT(TEXT(AE66,"0.#"),1)=".",TRUE,FALSE)</formula>
    </cfRule>
  </conditionalFormatting>
  <conditionalFormatting sqref="AI66">
    <cfRule type="expression" dxfId="545" priority="629">
      <formula>IF(RIGHT(TEXT(AI66,"0.#"),1)=".",FALSE,TRUE)</formula>
    </cfRule>
    <cfRule type="expression" dxfId="544" priority="630">
      <formula>IF(RIGHT(TEXT(AI66,"0.#"),1)=".",TRUE,FALSE)</formula>
    </cfRule>
  </conditionalFormatting>
  <conditionalFormatting sqref="AM66">
    <cfRule type="expression" dxfId="543" priority="627">
      <formula>IF(RIGHT(TEXT(AM66,"0.#"),1)=".",FALSE,TRUE)</formula>
    </cfRule>
    <cfRule type="expression" dxfId="542" priority="628">
      <formula>IF(RIGHT(TEXT(AM66,"0.#"),1)=".",TRUE,FALSE)</formula>
    </cfRule>
  </conditionalFormatting>
  <conditionalFormatting sqref="AE67">
    <cfRule type="expression" dxfId="541" priority="625">
      <formula>IF(RIGHT(TEXT(AE67,"0.#"),1)=".",FALSE,TRUE)</formula>
    </cfRule>
    <cfRule type="expression" dxfId="540" priority="626">
      <formula>IF(RIGHT(TEXT(AE67,"0.#"),1)=".",TRUE,FALSE)</formula>
    </cfRule>
  </conditionalFormatting>
  <conditionalFormatting sqref="AI67">
    <cfRule type="expression" dxfId="539" priority="623">
      <formula>IF(RIGHT(TEXT(AI67,"0.#"),1)=".",FALSE,TRUE)</formula>
    </cfRule>
    <cfRule type="expression" dxfId="538" priority="624">
      <formula>IF(RIGHT(TEXT(AI67,"0.#"),1)=".",TRUE,FALSE)</formula>
    </cfRule>
  </conditionalFormatting>
  <conditionalFormatting sqref="AM67">
    <cfRule type="expression" dxfId="537" priority="621">
      <formula>IF(RIGHT(TEXT(AM67,"0.#"),1)=".",FALSE,TRUE)</formula>
    </cfRule>
    <cfRule type="expression" dxfId="536" priority="622">
      <formula>IF(RIGHT(TEXT(AM67,"0.#"),1)=".",TRUE,FALSE)</formula>
    </cfRule>
  </conditionalFormatting>
  <conditionalFormatting sqref="AQ67">
    <cfRule type="expression" dxfId="535" priority="619">
      <formula>IF(RIGHT(TEXT(AQ67,"0.#"),1)=".",FALSE,TRUE)</formula>
    </cfRule>
    <cfRule type="expression" dxfId="534" priority="620">
      <formula>IF(RIGHT(TEXT(AQ67,"0.#"),1)=".",TRUE,FALSE)</formula>
    </cfRule>
  </conditionalFormatting>
  <conditionalFormatting sqref="AU66">
    <cfRule type="expression" dxfId="533" priority="617">
      <formula>IF(RIGHT(TEXT(AU66,"0.#"),1)=".",FALSE,TRUE)</formula>
    </cfRule>
    <cfRule type="expression" dxfId="532" priority="618">
      <formula>IF(RIGHT(TEXT(AU66,"0.#"),1)=".",TRUE,FALSE)</formula>
    </cfRule>
  </conditionalFormatting>
  <conditionalFormatting sqref="AU67">
    <cfRule type="expression" dxfId="531" priority="615">
      <formula>IF(RIGHT(TEXT(AU67,"0.#"),1)=".",FALSE,TRUE)</formula>
    </cfRule>
    <cfRule type="expression" dxfId="530" priority="616">
      <formula>IF(RIGHT(TEXT(AU67,"0.#"),1)=".",TRUE,FALSE)</formula>
    </cfRule>
  </conditionalFormatting>
  <conditionalFormatting sqref="AE100 AQ100">
    <cfRule type="expression" dxfId="529" priority="577">
      <formula>IF(RIGHT(TEXT(AE100,"0.#"),1)=".",FALSE,TRUE)</formula>
    </cfRule>
    <cfRule type="expression" dxfId="528" priority="578">
      <formula>IF(RIGHT(TEXT(AE100,"0.#"),1)=".",TRUE,FALSE)</formula>
    </cfRule>
  </conditionalFormatting>
  <conditionalFormatting sqref="AI100">
    <cfRule type="expression" dxfId="527" priority="575">
      <formula>IF(RIGHT(TEXT(AI100,"0.#"),1)=".",FALSE,TRUE)</formula>
    </cfRule>
    <cfRule type="expression" dxfId="526" priority="576">
      <formula>IF(RIGHT(TEXT(AI100,"0.#"),1)=".",TRUE,FALSE)</formula>
    </cfRule>
  </conditionalFormatting>
  <conditionalFormatting sqref="AM100">
    <cfRule type="expression" dxfId="525" priority="573">
      <formula>IF(RIGHT(TEXT(AM100,"0.#"),1)=".",FALSE,TRUE)</formula>
    </cfRule>
    <cfRule type="expression" dxfId="524" priority="574">
      <formula>IF(RIGHT(TEXT(AM100,"0.#"),1)=".",TRUE,FALSE)</formula>
    </cfRule>
  </conditionalFormatting>
  <conditionalFormatting sqref="AE101">
    <cfRule type="expression" dxfId="523" priority="571">
      <formula>IF(RIGHT(TEXT(AE101,"0.#"),1)=".",FALSE,TRUE)</formula>
    </cfRule>
    <cfRule type="expression" dxfId="522" priority="572">
      <formula>IF(RIGHT(TEXT(AE101,"0.#"),1)=".",TRUE,FALSE)</formula>
    </cfRule>
  </conditionalFormatting>
  <conditionalFormatting sqref="AI101">
    <cfRule type="expression" dxfId="521" priority="569">
      <formula>IF(RIGHT(TEXT(AI101,"0.#"),1)=".",FALSE,TRUE)</formula>
    </cfRule>
    <cfRule type="expression" dxfId="520" priority="570">
      <formula>IF(RIGHT(TEXT(AI101,"0.#"),1)=".",TRUE,FALSE)</formula>
    </cfRule>
  </conditionalFormatting>
  <conditionalFormatting sqref="AM101">
    <cfRule type="expression" dxfId="519" priority="567">
      <formula>IF(RIGHT(TEXT(AM101,"0.#"),1)=".",FALSE,TRUE)</formula>
    </cfRule>
    <cfRule type="expression" dxfId="518" priority="568">
      <formula>IF(RIGHT(TEXT(AM101,"0.#"),1)=".",TRUE,FALSE)</formula>
    </cfRule>
  </conditionalFormatting>
  <conditionalFormatting sqref="AQ101">
    <cfRule type="expression" dxfId="517" priority="565">
      <formula>IF(RIGHT(TEXT(AQ101,"0.#"),1)=".",FALSE,TRUE)</formula>
    </cfRule>
    <cfRule type="expression" dxfId="516" priority="566">
      <formula>IF(RIGHT(TEXT(AQ101,"0.#"),1)=".",TRUE,FALSE)</formula>
    </cfRule>
  </conditionalFormatting>
  <conditionalFormatting sqref="AU100">
    <cfRule type="expression" dxfId="515" priority="563">
      <formula>IF(RIGHT(TEXT(AU100,"0.#"),1)=".",FALSE,TRUE)</formula>
    </cfRule>
    <cfRule type="expression" dxfId="514" priority="564">
      <formula>IF(RIGHT(TEXT(AU100,"0.#"),1)=".",TRUE,FALSE)</formula>
    </cfRule>
  </conditionalFormatting>
  <conditionalFormatting sqref="AU101">
    <cfRule type="expression" dxfId="513" priority="561">
      <formula>IF(RIGHT(TEXT(AU101,"0.#"),1)=".",FALSE,TRUE)</formula>
    </cfRule>
    <cfRule type="expression" dxfId="512" priority="562">
      <formula>IF(RIGHT(TEXT(AU101,"0.#"),1)=".",TRUE,FALSE)</formula>
    </cfRule>
  </conditionalFormatting>
  <conditionalFormatting sqref="AM35">
    <cfRule type="expression" dxfId="511" priority="555">
      <formula>IF(RIGHT(TEXT(AM35,"0.#"),1)=".",FALSE,TRUE)</formula>
    </cfRule>
    <cfRule type="expression" dxfId="510" priority="556">
      <formula>IF(RIGHT(TEXT(AM35,"0.#"),1)=".",TRUE,FALSE)</formula>
    </cfRule>
  </conditionalFormatting>
  <conditionalFormatting sqref="AM36">
    <cfRule type="expression" dxfId="509" priority="553">
      <formula>IF(RIGHT(TEXT(AM36,"0.#"),1)=".",FALSE,TRUE)</formula>
    </cfRule>
    <cfRule type="expression" dxfId="508" priority="554">
      <formula>IF(RIGHT(TEXT(AM36,"0.#"),1)=".",TRUE,FALSE)</formula>
    </cfRule>
  </conditionalFormatting>
  <conditionalFormatting sqref="AQ36">
    <cfRule type="expression" dxfId="507" priority="549">
      <formula>IF(RIGHT(TEXT(AQ36,"0.#"),1)=".",FALSE,TRUE)</formula>
    </cfRule>
    <cfRule type="expression" dxfId="506" priority="550">
      <formula>IF(RIGHT(TEXT(AQ36,"0.#"),1)=".",TRUE,FALSE)</formula>
    </cfRule>
  </conditionalFormatting>
  <conditionalFormatting sqref="AQ35">
    <cfRule type="expression" dxfId="505" priority="559">
      <formula>IF(RIGHT(TEXT(AQ35,"0.#"),1)=".",FALSE,TRUE)</formula>
    </cfRule>
    <cfRule type="expression" dxfId="504" priority="560">
      <formula>IF(RIGHT(TEXT(AQ35,"0.#"),1)=".",TRUE,FALSE)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366">
    <cfRule type="expression" dxfId="13" priority="9">
      <formula>IF(RIGHT(TEXT(Y366,"0.#"),1)=".",FALSE,TRUE)</formula>
    </cfRule>
    <cfRule type="expression" dxfId="12" priority="10">
      <formula>IF(RIGHT(TEXT(Y366,"0.#"),1)=".",TRUE,FALSE)</formula>
    </cfRule>
  </conditionalFormatting>
  <conditionalFormatting sqref="AL366:AO366">
    <cfRule type="expression" dxfId="11" priority="11">
      <formula>IF(AND(AL366&gt;=0,RIGHT(TEXT(AL366,"0.#"),1)&lt;&gt;"."),TRUE,FALSE)</formula>
    </cfRule>
    <cfRule type="expression" dxfId="10" priority="12">
      <formula>IF(AND(AL366&gt;=0,RIGHT(TEXT(AL366,"0.#"),1)="."),TRUE,FALSE)</formula>
    </cfRule>
    <cfRule type="expression" dxfId="9" priority="13">
      <formula>IF(AND(AL366&lt;0,RIGHT(TEXT(AL366,"0.#"),1)&lt;&gt;"."),TRUE,FALSE)</formula>
    </cfRule>
    <cfRule type="expression" dxfId="8" priority="14">
      <formula>IF(AND(AL366&lt;0,RIGHT(TEXT(AL366,"0.#"),1)="."),TRUE,FALSE)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E36">
    <cfRule type="expression" dxfId="3" priority="3">
      <formula>IF(RIGHT(TEXT(AE36,"0.#"),1)=".",FALSE,TRUE)</formula>
    </cfRule>
    <cfRule type="expression" dxfId="2" priority="4">
      <formula>IF(RIGHT(TEXT(AE36,"0.#"),1)=".",TRUE,FALSE)</formula>
    </cfRule>
  </conditionalFormatting>
  <conditionalFormatting sqref="AI36">
    <cfRule type="expression" dxfId="1" priority="1">
      <formula>IF(RIGHT(TEXT(AI36,"0.#"),1)=".",FALSE,TRUE)</formula>
    </cfRule>
    <cfRule type="expression" dxfId="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636</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2022-07-11T10:21:17Z</cp:lastPrinted>
  <dcterms:created xsi:type="dcterms:W3CDTF">2012-03-13T00:50:25Z</dcterms:created>
  <dcterms:modified xsi:type="dcterms:W3CDTF">2022-09-06T02:55:01Z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