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1" i="11" l="1"/>
  <c r="AI41" i="11"/>
  <c r="AE41" i="1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30" i="11"/>
  <c r="AY326" i="11"/>
  <c r="AY324" i="11"/>
  <c r="AY322" i="11"/>
  <c r="AY321" i="11"/>
  <c r="AY333" i="11" s="1"/>
  <c r="AY328" i="11" l="1"/>
  <c r="AY398" i="11"/>
  <c r="AY323" i="11"/>
  <c r="AY327" i="11"/>
  <c r="AY331" i="11"/>
  <c r="AY397" i="11"/>
  <c r="AY325" i="11"/>
  <c r="AY329" i="11"/>
  <c r="AY69" i="11"/>
  <c r="AY66" i="11"/>
  <c r="AY75" i="11"/>
  <c r="AY73" i="11"/>
  <c r="AY77" i="11"/>
  <c r="AY74" i="11"/>
  <c r="AY72" i="11"/>
  <c r="AY335" i="11"/>
  <c r="AY214" i="11"/>
  <c r="AY208" i="11"/>
  <c r="AY211" i="11" s="1"/>
  <c r="AY206" i="11"/>
  <c r="AY202" i="11"/>
  <c r="AY200" i="11"/>
  <c r="AY207" i="11" s="1"/>
  <c r="AY195" i="11"/>
  <c r="AY196" i="11" s="1"/>
  <c r="AY190" i="11"/>
  <c r="AY192" i="11" s="1"/>
  <c r="AY180" i="11"/>
  <c r="AY187" i="11" s="1"/>
  <c r="AY173" i="11"/>
  <c r="AY176" i="11" s="1"/>
  <c r="AY170" i="11"/>
  <c r="AY171" i="11" s="1"/>
  <c r="AY167" i="11"/>
  <c r="AY169" i="11" s="1"/>
  <c r="AY136" i="11"/>
  <c r="AY137" i="11" s="1"/>
  <c r="AY135" i="11"/>
  <c r="AY133" i="11"/>
  <c r="AY134" i="11" s="1"/>
  <c r="AY132" i="11"/>
  <c r="AY145" i="11"/>
  <c r="AY141" i="11"/>
  <c r="AY139" i="11"/>
  <c r="AY142" i="11" s="1"/>
  <c r="AY166" i="11"/>
  <c r="AY161" i="11"/>
  <c r="AY162" i="11" s="1"/>
  <c r="AY156" i="11"/>
  <c r="AY158" i="11" s="1"/>
  <c r="AY153" i="11"/>
  <c r="AY152" i="11"/>
  <c r="AY146" i="11"/>
  <c r="AY150" i="11" s="1"/>
  <c r="AY127" i="11"/>
  <c r="AY130" i="11" s="1"/>
  <c r="AY122" i="11"/>
  <c r="AY126" i="11" s="1"/>
  <c r="AY121" i="11"/>
  <c r="AY115" i="11"/>
  <c r="AY112" i="11"/>
  <c r="AY120" i="11" s="1"/>
  <c r="AY99" i="11"/>
  <c r="AY100" i="11" s="1"/>
  <c r="AY98" i="11"/>
  <c r="AY102" i="11"/>
  <c r="AY104" i="11" s="1"/>
  <c r="AY117" i="11" l="1"/>
  <c r="AY129" i="11"/>
  <c r="AY164" i="11"/>
  <c r="AY113" i="11"/>
  <c r="AY118" i="11"/>
  <c r="AY123" i="11"/>
  <c r="AY155" i="11"/>
  <c r="AY138" i="11"/>
  <c r="AY175" i="11"/>
  <c r="AY114" i="11"/>
  <c r="AY119" i="11"/>
  <c r="AY125" i="11"/>
  <c r="AY151" i="11"/>
  <c r="AY179" i="11"/>
  <c r="AY210" i="11"/>
  <c r="AY101" i="11"/>
  <c r="AY131" i="11"/>
  <c r="AY143" i="11"/>
  <c r="AY177" i="11"/>
  <c r="AY204" i="11"/>
  <c r="AY212" i="11"/>
  <c r="AY116" i="11"/>
  <c r="AY124" i="11"/>
  <c r="AY128" i="11"/>
  <c r="AY154" i="11"/>
  <c r="AY163" i="11"/>
  <c r="AY140" i="11"/>
  <c r="AY144"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1" i="11" l="1"/>
  <c r="AY83" i="11"/>
  <c r="AY79" i="11"/>
  <c r="AY85" i="11"/>
  <c r="AY91" i="11"/>
  <c r="AY89"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<sst xmlns="http://schemas.openxmlformats.org/spreadsheetml/2006/main" count="2120" uniqueCount="789">
  <si>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</si>
  <si>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</si>
  <si>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</si>
  <si>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</si>
  <si>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</si>
  <si>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</si>
  <si>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</si>
  <si>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</si>
  <si>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</si>
  <si>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</si>
  <si>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</si>
  <si>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</si>
  <si>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</si>
  <si>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</si>
  <si>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</si>
  <si>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</si>
  <si>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</si>
  <si>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</si>
  <si>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</si>
  <si>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</si>
  <si>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</si>
  <si>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</si>
  <si>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</si>
  <si>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</si>
  <si>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</si>
  <si>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</si>
  <si>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</si>
  <si>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</si>
  <si>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</si>
  <si>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</si>
  <si>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</si>
  <si>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</si>
  <si>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</si>
  <si>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</si>
  <si>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</si>
  <si>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</si>
  <si>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</si>
  <si>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</si>
  <si>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</si>
  <si>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</si>
  <si>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</si>
  <si>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</si>
  <si>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</si>
  <si>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</si>
  <si>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</si>
  <si>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</si>
  <si>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</si>
  <si>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</si>
  <si>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</si>
  <si>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</si>
  <si>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</si>
  <si>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</si>
  <si>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</si>
  <si>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</si>
  <si>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</si>
  <si>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</si>
  <si>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</si>
  <si>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</si>
  <si>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</si>
  <si>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</si>
  <si>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</si>
  <si>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</si>
  <si>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</si>
  <si>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</si>
  <si>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</si>
  <si>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</si>
  <si>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</si>
  <si>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</si>
  <si>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</si>
  <si>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</si>
  <si>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</si>
  <si>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</si>
  <si>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</si>
  <si>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</si>
  <si>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</si>
  <si>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</si>
  <si>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</si>
  <si>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</si>
  <si>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</si>
  <si>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</si>
  <si>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</si>
  <si>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</si>
  <si>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</si>
  <si>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</si>
  <si>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</si>
  <si>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</si>
  <si>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</si>
  <si>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</si>
  <si>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</si>
  <si>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</si>
  <si>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</si>
  <si>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</si>
  <si>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</si>
  <si>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</si>
  <si>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</si>
  <si>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</si>
  <si>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</si>
  <si>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</si>
  <si>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</si>
  <si>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</si>
  <si>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</si>
  <si>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</si>
  <si>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</si>
  <si>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</si>
  <si>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</si>
  <si>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</si>
  <si>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</si>
  <si>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</si>
  <si>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</si>
  <si>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</si>
  <si>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</si>
  <si>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</si>
  <si>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</si>
  <si>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</si>
  <si>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</si>
  <si>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</si>
  <si>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</si>
  <si>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</si>
  <si>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</si>
  <si>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</si>
  <si>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</si>
  <si>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</si>
  <si>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</si>
  <si>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</si>
  <si>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</si>
  <si>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</si>
  <si>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</si>
  <si>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</si>
  <si>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</si>
  <si>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</si>
  <si>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</si>
  <si>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</si>
  <si>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</si>
  <si>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</si>
  <si>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</si>
  <si>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</si>
  <si>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</si>
  <si>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</si>
  <si>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</si>
  <si>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</si>
  <si>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</si>
  <si>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</si>
  <si>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</si>
  <si>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</si>
  <si>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</si>
  <si>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</si>
  <si>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</si>
  <si>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</si>
  <si>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</si>
  <si>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</si>
  <si>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</si>
  <si>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</si>
  <si>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</si>
  <si>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</si>
  <si>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</si>
  <si>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</si>
  <si>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</si>
  <si>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</si>
  <si>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</si>
  <si>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</si>
  <si>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</si>
  <si>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</si>
  <si>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</si>
  <si>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</si>
  <si>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</si>
  <si>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</si>
  <si>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</si>
  <si>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</si>
  <si>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</si>
  <si>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</si>
  <si>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</si>
  <si>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</si>
  <si>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</si>
  <si>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</si>
  <si>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</si>
  <si>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</si>
  <si>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</si>
  <si>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</si>
  <si>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</si>
  <si>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</si>
  <si>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</si>
  <si>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</si>
  <si>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</si>
  <si>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</si>
  <si>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</si>
  <si>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</si>
  <si>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</si>
  <si>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</si>
  <si>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</si>
  <si>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</si>
  <si>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</si>
  <si>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</si>
  <si>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</si>
  <si>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</si>
  <si>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</si>
  <si>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</si>
  <si>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</si>
  <si>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</si>
  <si>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</si>
  <si>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</si>
  <si>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</si>
  <si>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</si>
  <si>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</si>
  <si>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</si>
  <si>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</si>
  <si>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</si>
  <si>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</si>
  <si>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</si>
  <si>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</si>
  <si>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</si>
  <si>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</si>
  <si>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</si>
  <si>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</si>
  <si>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</si>
  <si>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</si>
  <si>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</si>
  <si>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</si>
  <si>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</si>
  <si>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</si>
  <si>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</si>
  <si>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</si>
  <si>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</si>
  <si>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</si>
  <si>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</si>
  <si>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</si>
  <si>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</si>
  <si>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</si>
  <si>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</si>
  <si>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</si>
  <si>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</si>
  <si>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</si>
  <si>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</si>
  <si>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</si>
  <si>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</si>
  <si>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</si>
  <si>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</si>
  <si>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</si>
  <si>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</si>
  <si>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</si>
  <si>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</si>
  <si>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</si>
  <si>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</si>
  <si>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</si>
  <si>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</si>
  <si>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</si>
  <si>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</si>
  <si>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</si>
  <si>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</si>
  <si>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</si>
  <si>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</si>
  <si>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</si>
  <si>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</si>
  <si>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</si>
  <si>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</si>
  <si>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</si>
  <si>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</si>
  <si>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</si>
  <si>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</si>
  <si>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</si>
  <si>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</si>
  <si>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</si>
  <si>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</si>
  <si>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</si>
  <si>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</si>
  <si>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</si>
  <si>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</si>
  <si>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</si>
  <si>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</si>
  <si>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</si>
  <si>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</si>
  <si>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</si>
  <si>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</si>
  <si>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</si>
  <si>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</si>
  <si>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</si>
  <si>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</si>
  <si>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</si>
  <si>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</si>
  <si>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</si>
  <si>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</si>
  <si>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</si>
  <si>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</si>
  <si>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</si>
  <si>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</si>
  <si>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</si>
  <si>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</si>
  <si>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</si>
  <si>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</si>
  <si>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</si>
  <si>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</si>
  <si>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</si>
  <si>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</si>
  <si>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</si>
  <si>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</si>
  <si>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</si>
  <si>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</si>
  <si>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</si>
  <si>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</si>
  <si>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</si>
  <si>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</si>
  <si>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</si>
  <si>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</si>
  <si>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</si>
  <si>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</si>
  <si>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</si>
  <si>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</si>
  <si>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</si>
  <si>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</si>
  <si>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</si>
  <si>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</si>
  <si>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</si>
  <si>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</si>
  <si>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</si>
  <si>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</si>
  <si>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</si>
  <si>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</si>
  <si>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</si>
  <si>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</si>
  <si>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</si>
  <si>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</si>
  <si>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</si>
  <si>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</si>
  <si>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</si>
  <si>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</si>
  <si>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</si>
  <si>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</si>
  <si>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</si>
  <si>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</si>
  <si>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</si>
  <si>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</si>
  <si>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</si>
  <si>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</si>
  <si>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</si>
  <si>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</si>
  <si>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</si>
  <si>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</si>
  <si>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</si>
  <si>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</si>
  <si>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</si>
  <si>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</si>
  <si>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</si>
  <si>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</si>
  <si>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</si>
  <si>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</si>
  <si>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</si>
  <si>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</si>
  <si>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</si>
  <si>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</si>
  <si>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</si>
  <si>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</si>
  <si>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</si>
  <si>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</si>
  <si>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</si>
  <si>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</si>
  <si>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</si>
  <si>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</si>
  <si>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</si>
  <si>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</si>
  <si>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</si>
  <si>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</si>
  <si>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</si>
  <si>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</si>
  <si>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</si>
  <si>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</si>
  <si>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</si>
  <si>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</si>
  <si>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</si>
  <si>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</si>
  <si>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</si>
  <si>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</si>
  <si>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</si>
  <si>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</si>
  <si>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</si>
  <si>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</si>
  <si>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</si>
  <si>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</si>
  <si>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</si>
  <si>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</si>
  <si>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</si>
  <si>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</si>
  <si>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</si>
  <si>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</si>
  <si>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</si>
  <si>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</si>
  <si>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</si>
  <si>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</si>
  <si>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</si>
  <si>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</si>
  <si>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</si>
  <si>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</si>
  <si>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</si>
  <si>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</si>
  <si>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</si>
  <si>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</si>
  <si>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</si>
  <si>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</si>
  <si>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</si>
  <si>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</si>
  <si>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</si>
  <si>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</si>
  <si>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</si>
  <si>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</si>
  <si>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</si>
  <si>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</si>
  <si>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</si>
  <si>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</si>
  <si>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</si>
  <si>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</si>
  <si>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</si>
  <si>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</si>
  <si>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</si>
  <si>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</si>
  <si>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</si>
  <si>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</si>
  <si>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</si>
  <si>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</si>
  <si>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</si>
  <si>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</si>
  <si>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</si>
  <si>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</si>
  <si>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</si>
  <si>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</si>
  <si>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</si>
  <si>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</si>
  <si>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</si>
  <si>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</si>
  <si>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</si>
  <si>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</si>
  <si>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</si>
  <si>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</si>
  <si>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</si>
  <si>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</si>
  <si>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</si>
  <si>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</si>
  <si>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</si>
  <si>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</si>
  <si>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</si>
  <si>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</si>
  <si>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</si>
  <si>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</si>
  <si>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</si>
  <si>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</si>
  <si>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</si>
  <si>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</si>
  <si>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</si>
  <si>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</si>
  <si>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</si>
  <si>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</si>
  <si>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</si>
  <si>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</si>
  <si>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</si>
  <si>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</si>
  <si>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</si>
  <si>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</si>
  <si>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</si>
  <si>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</si>
  <si>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</si>
  <si>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</si>
  <si>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</si>
  <si>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</si>
  <si>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</si>
  <si>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</si>
  <si>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</si>
  <si>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</si>
  <si>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</si>
  <si>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</si>
  <si>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</si>
  <si>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</si>
  <si>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</si>
  <si>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</si>
  <si>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</si>
  <si>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</si>
  <si>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</si>
  <si>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</si>
  <si>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</si>
  <si>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</si>
  <si>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</si>
  <si>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</si>
  <si>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</si>
  <si>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</si>
  <si>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</si>
  <si>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</si>
  <si>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</si>
  <si>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</si>
  <si>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</si>
  <si>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</si>
  <si>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</si>
  <si>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</si>
  <si>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</si>
  <si>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</si>
  <si>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</si>
  <si>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</si>
  <si>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</si>
  <si>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</si>
  <si>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</si>
  <si>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</si>
  <si>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</si>
  <si>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</si>
  <si>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</si>
  <si>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</si>
  <si>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</si>
  <si>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</si>
  <si>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</si>
  <si>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</si>
  <si>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</si>
  <si>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</si>
  <si>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</si>
  <si>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</si>
  <si>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</si>
  <si>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</si>
  <si>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</si>
  <si>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</si>
  <si>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</si>
  <si>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</si>
  <si>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</si>
  <si>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</si>
  <si>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</si>
  <si>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</si>
  <si>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</si>
  <si>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</si>
  <si>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</si>
  <si>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</si>
  <si>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</si>
  <si>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</si>
  <si>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</si>
  <si>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</si>
  <si>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</si>
  <si>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</si>
  <si>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</si>
  <si>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</si>
  <si>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</si>
  <si>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</si>
  <si>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</si>
  <si>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</si>
  <si>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</si>
  <si>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</si>
  <si>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</si>
  <si>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</si>
  <si>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</si>
  <si>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</si>
  <si>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</si>
  <si>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</si>
  <si>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</si>
  <si>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</si>
  <si>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</si>
  <si>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</si>
  <si>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</si>
  <si>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</si>
  <si>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</si>
  <si>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</si>
  <si>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</si>
  <si>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</si>
  <si>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</si>
  <si>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</si>
  <si>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</si>
  <si>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</si>
  <si>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</si>
  <si>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</si>
  <si>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</si>
  <si>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</si>
  <si>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</si>
  <si>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</si>
  <si>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</si>
  <si>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</si>
  <si>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</si>
  <si>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</si>
  <si>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</si>
  <si>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</si>
  <si>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</si>
  <si>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</si>
  <si>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</si>
  <si>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</si>
  <si>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</si>
  <si>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</si>
  <si>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</si>
  <si>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</si>
  <si>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</si>
  <si>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</si>
  <si>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</si>
  <si>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</si>
  <si>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</si>
  <si>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</si>
  <si>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</si>
  <si>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</si>
  <si>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</si>
  <si>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</si>
  <si>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</si>
  <si>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</si>
  <si>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</si>
  <si>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</si>
  <si>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</si>
  <si>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</si>
  <si>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</si>
  <si>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</si>
  <si>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</si>
  <si>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</si>
  <si>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</si>
  <si>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</si>
  <si>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</si>
  <si>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</si>
  <si>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</si>
  <si>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</si>
  <si>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</si>
  <si>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</si>
  <si>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</si>
  <si>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</si>
  <si>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</si>
  <si>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</si>
  <si>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</si>
  <si>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</si>
  <si>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</si>
  <si>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</si>
  <si>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</si>
  <si>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</si>
  <si>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</si>
  <si>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</si>
  <si>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</si>
  <si>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</si>
  <si>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</si>
  <si>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</si>
  <si>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</si>
  <si>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</si>
  <si>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</si>
  <si>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</si>
  <si>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</si>
  <si>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</si>
  <si>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</si>
  <si>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</si>
  <si>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</si>
  <si>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</si>
  <si>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</si>
  <si>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</si>
  <si>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</si>
  <si>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</si>
  <si>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</si>
  <si>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</si>
  <si>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</si>
  <si>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</si>
  <si>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</si>
  <si>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</si>
  <si>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</si>
  <si>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</si>
  <si>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</si>
  <si>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</si>
  <si>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</si>
  <si>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</si>
  <si>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</si>
  <si>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</si>
  <si>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</si>
  <si>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</si>
  <si>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</si>
  <si>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</si>
  <si>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</si>
  <si>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</si>
  <si>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</si>
  <si>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</si>
  <si>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</si>
  <si>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</si>
  <si>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</si>
  <si>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</si>
  <si>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</si>
  <si>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</si>
  <si>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</si>
  <si>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</si>
  <si>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</si>
  <si>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</si>
  <si>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</si>
  <si>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</si>
  <si>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</si>
  <si>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</si>
  <si>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</si>
  <si>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</si>
  <si>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</si>
  <si>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</si>
  <si>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</si>
  <si>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</si>
  <si>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</si>
  <si>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</si>
  <si>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</si>
  <si>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</si>
  <si>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</si>
  <si>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</si>
  <si>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</si>
  <si>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</si>
  <si>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</si>
  <si>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</si>
  <si>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</si>
  <si>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</si>
  <si>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</si>
  <si>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</si>
  <si>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</si>
  <si>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</si>
  <si>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</si>
  <si>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平成29年度</t>
  </si>
  <si>
    <t>終了予定なし</t>
  </si>
  <si>
    <t>-</t>
  </si>
  <si>
    <t>港湾機能高度化事業費補助金</t>
  </si>
  <si>
    <t>諸謝金</t>
  </si>
  <si>
    <t>委員等旅費</t>
  </si>
  <si>
    <t>万人</t>
  </si>
  <si>
    <t>港</t>
  </si>
  <si>
    <t>執行額／国際クルーズ旅客受入機能高度化事業を実施した港湾数</t>
    <phoneticPr fontId="5"/>
  </si>
  <si>
    <t>千円</t>
  </si>
  <si>
    <t>執行額/事業実施箇所数</t>
    <phoneticPr fontId="5"/>
  </si>
  <si>
    <t>628,707/17</t>
  </si>
  <si>
    <t>435,012/11</t>
  </si>
  <si>
    <t>／　</t>
    <phoneticPr fontId="5"/>
  </si>
  <si>
    <t>新29-0014</t>
  </si>
  <si>
    <t>218</t>
  </si>
  <si>
    <t>○</t>
  </si>
  <si>
    <t>国交</t>
  </si>
  <si>
    <t>産業港湾課</t>
    <rPh sb="0" eb="5">
      <t>サンギョウコウワンカ</t>
    </rPh>
    <phoneticPr fontId="5"/>
  </si>
  <si>
    <t>課長　西尾　保之</t>
    <rPh sb="3" eb="5">
      <t>ニシオ</t>
    </rPh>
    <rPh sb="6" eb="8">
      <t>ヤスユキ</t>
    </rPh>
    <phoneticPr fontId="5"/>
  </si>
  <si>
    <t>国際クルーズ旅客受入機能高度化事業</t>
    <phoneticPr fontId="5"/>
  </si>
  <si>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以内もしくは１／２以内（注））
（注）１／２以内は、令和４年度に実施する新型コロナウイルス感染症の感染防止対策等に要する経費に限る。</t>
    <phoneticPr fontId="5"/>
  </si>
  <si>
    <t>クルーズ船の受け入れの再開に向けて、クルーズ旅客の利便性や安全性の向上及び物流機能の効率化を図るための事業を実施する者（地方公共団体又は民間事業者）に対し、その経費の一部を国が補助する。</t>
    <phoneticPr fontId="5"/>
  </si>
  <si>
    <t>国際クルーズ旅客受入機能高度化事業を実施した港湾数</t>
    <phoneticPr fontId="5"/>
  </si>
  <si>
    <t>国際クルーズ旅客受入機能高度化事業を実施</t>
    <phoneticPr fontId="5"/>
  </si>
  <si>
    <t>クルーズ船の寄港による経済効果は大きく、各港湾管理者等のクルーズ旅客の受入環境改善による寄港促進ニーズは大きい。また、新型コロナ感染症の感染防止対策等に要する経費について、再びクルーズを安心して楽しめる環境の早期整備を推進するため、補助率を拡充（１／３→１／２）している。</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4"/>
  </si>
  <si>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4"/>
  </si>
  <si>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4"/>
  </si>
  <si>
    <t>‐</t>
  </si>
  <si>
    <t>補助対象事業者に応分の負担（２/３、新型コロナウイルス感染症の感染防止対策等に要する経費に限り１/２）を求めており、負担関係は妥当である。</t>
    <rPh sb="45" eb="46">
      <t>カギ</t>
    </rPh>
    <phoneticPr fontId="4"/>
  </si>
  <si>
    <t>補助金の交付に際しては、事業主体からの交付申請を受け、事業の実施スケジュールや事業内容を精査した上で交付決定しており、単位あたりコストも妥当である。</t>
  </si>
  <si>
    <t>補助金の交付に際しては、事業主体からの交付申請を受け、地方整備局等により事業の実施スケジュールや事業内容を精査した上で交付決定している。</t>
    <rPh sb="32" eb="33">
      <t>トウ</t>
    </rPh>
    <phoneticPr fontId="4"/>
  </si>
  <si>
    <t>補助金の交付に際しては、事業主体からの交付申請を受け、事業の実施スケジュールや事業内容を精査した上で交付決定しており、事業目的に即し、真に必要な経費について補助を行っている。</t>
  </si>
  <si>
    <t>設置された設備の活用により、クルーズ旅客の利便性や安全性の向上等が図られている。</t>
    <rPh sb="0" eb="2">
      <t>セッチ</t>
    </rPh>
    <rPh sb="5" eb="7">
      <t>セツビ</t>
    </rPh>
    <rPh sb="8" eb="10">
      <t>カツヨウ</t>
    </rPh>
    <rPh sb="18" eb="20">
      <t>リョキャク</t>
    </rPh>
    <rPh sb="21" eb="24">
      <t>リベンセイ</t>
    </rPh>
    <rPh sb="25" eb="28">
      <t>アンゼンセイ</t>
    </rPh>
    <rPh sb="29" eb="31">
      <t>コウジョウ</t>
    </rPh>
    <rPh sb="31" eb="32">
      <t>ナド</t>
    </rPh>
    <rPh sb="33" eb="34">
      <t>ハカ</t>
    </rPh>
    <phoneticPr fontId="4"/>
  </si>
  <si>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4"/>
  </si>
  <si>
    <t>今後の国際クルーズ再開にあたって、新型コロナウイルス感染症に対する感染防止対策を講じる等受入機能の高度化は必要であるため、引き続き本事業を促進することにより、クルーズ旅客の利便性や安全性の向上及び物流機能の効率化に努める。</t>
    <rPh sb="3" eb="5">
      <t>コクサイ</t>
    </rPh>
    <rPh sb="17" eb="19">
      <t>シンガタ</t>
    </rPh>
    <rPh sb="26" eb="29">
      <t>カンセンショウ</t>
    </rPh>
    <rPh sb="30" eb="31">
      <t>タイ</t>
    </rPh>
    <rPh sb="33" eb="35">
      <t>カンセン</t>
    </rPh>
    <rPh sb="35" eb="37">
      <t>ボウシ</t>
    </rPh>
    <rPh sb="37" eb="39">
      <t>タイサク</t>
    </rPh>
    <rPh sb="40" eb="41">
      <t>コウ</t>
    </rPh>
    <rPh sb="43" eb="44">
      <t>トウ</t>
    </rPh>
    <rPh sb="44" eb="46">
      <t>ウケイレ</t>
    </rPh>
    <rPh sb="46" eb="48">
      <t>キノウ</t>
    </rPh>
    <rPh sb="53" eb="55">
      <t>ヒツヨウ</t>
    </rPh>
    <phoneticPr fontId="4"/>
  </si>
  <si>
    <t>見込みに見合った実績となっている。</t>
    <phoneticPr fontId="4"/>
  </si>
  <si>
    <t xml:space="preserve">
新型コロナウイルス感染症の影響を受け、一時的にクルーズ船による外国人入国者数は減少しているが、今後も日本発着クルーズの更なる増加が予定される等、成果目標に見合ったものであると考えられる。
</t>
    <rPh sb="1" eb="3">
      <t>シンガタ</t>
    </rPh>
    <rPh sb="10" eb="13">
      <t>カンセンショウ</t>
    </rPh>
    <rPh sb="14" eb="16">
      <t>エイキョウ</t>
    </rPh>
    <rPh sb="17" eb="18">
      <t>ウ</t>
    </rPh>
    <rPh sb="73" eb="75">
      <t>セイカ</t>
    </rPh>
    <rPh sb="75" eb="77">
      <t>モクヒョウ</t>
    </rPh>
    <rPh sb="78" eb="80">
      <t>ミア</t>
    </rPh>
    <rPh sb="88" eb="89">
      <t>カンガ</t>
    </rPh>
    <phoneticPr fontId="4"/>
  </si>
  <si>
    <t>-</t>
    <phoneticPr fontId="5"/>
  </si>
  <si>
    <t>A.中部地方整備局</t>
    <rPh sb="2" eb="9">
      <t>チュウブチホウセイビキョク</t>
    </rPh>
    <phoneticPr fontId="5"/>
  </si>
  <si>
    <t>B.静岡県</t>
    <rPh sb="2" eb="5">
      <t>シズオカケン</t>
    </rPh>
    <phoneticPr fontId="5"/>
  </si>
  <si>
    <t>国際クルーズ旅客受入機能高度化事業</t>
    <phoneticPr fontId="5"/>
  </si>
  <si>
    <t>補助金</t>
    <rPh sb="0" eb="3">
      <t>ホジョキン</t>
    </rPh>
    <phoneticPr fontId="5"/>
  </si>
  <si>
    <t>清水港国際クルーズ旅客受入機能高度化事業</t>
    <phoneticPr fontId="5"/>
  </si>
  <si>
    <t>中部地方整備局</t>
    <rPh sb="0" eb="2">
      <t>チュウブ</t>
    </rPh>
    <rPh sb="2" eb="7">
      <t>チホウセイビキョク</t>
    </rPh>
    <phoneticPr fontId="5"/>
  </si>
  <si>
    <t>近畿地方整備局</t>
    <rPh sb="0" eb="2">
      <t>キンキ</t>
    </rPh>
    <rPh sb="2" eb="7">
      <t>チホウセイビキョク</t>
    </rPh>
    <phoneticPr fontId="5"/>
  </si>
  <si>
    <t>北海道開発局</t>
    <rPh sb="0" eb="6">
      <t>ホッカイドウカイハツキョク</t>
    </rPh>
    <phoneticPr fontId="5"/>
  </si>
  <si>
    <t>関東地方整備局</t>
    <rPh sb="0" eb="2">
      <t>カントウ</t>
    </rPh>
    <rPh sb="2" eb="7">
      <t>チホウセイビキョク</t>
    </rPh>
    <phoneticPr fontId="5"/>
  </si>
  <si>
    <t>中国地方整備局</t>
    <rPh sb="0" eb="2">
      <t>チュウゴク</t>
    </rPh>
    <rPh sb="2" eb="7">
      <t>チホウセイビキョク</t>
    </rPh>
    <phoneticPr fontId="5"/>
  </si>
  <si>
    <t>沖縄総合事務局</t>
    <rPh sb="0" eb="7">
      <t>オキナワソウゴウジムキョク</t>
    </rPh>
    <phoneticPr fontId="5"/>
  </si>
  <si>
    <t>四国地方整備局</t>
    <rPh sb="0" eb="2">
      <t>シコク</t>
    </rPh>
    <rPh sb="2" eb="7">
      <t>チホウセイビキョク</t>
    </rPh>
    <phoneticPr fontId="5"/>
  </si>
  <si>
    <t>九州地方整備局</t>
    <rPh sb="0" eb="2">
      <t>キュウシュウ</t>
    </rPh>
    <rPh sb="2" eb="7">
      <t>チホウセイビキョク</t>
    </rPh>
    <phoneticPr fontId="5"/>
  </si>
  <si>
    <t>東北地方整備局</t>
    <rPh sb="0" eb="2">
      <t>トウホク</t>
    </rPh>
    <rPh sb="2" eb="7">
      <t>チホウセイビキョク</t>
    </rPh>
    <phoneticPr fontId="5"/>
  </si>
  <si>
    <t>北陸地方整備局</t>
    <rPh sb="0" eb="2">
      <t>ホクリク</t>
    </rPh>
    <rPh sb="2" eb="7">
      <t>チホウセイビキョク</t>
    </rPh>
    <phoneticPr fontId="5"/>
  </si>
  <si>
    <t>国際クルーズ旅客受入機能高度化事業</t>
    <rPh sb="0" eb="2">
      <t>コクサイ</t>
    </rPh>
    <rPh sb="6" eb="8">
      <t>リョカク</t>
    </rPh>
    <rPh sb="8" eb="10">
      <t>ウケイレ</t>
    </rPh>
    <rPh sb="10" eb="12">
      <t>キノウ</t>
    </rPh>
    <rPh sb="12" eb="17">
      <t>コウドカジギョウ</t>
    </rPh>
    <phoneticPr fontId="5"/>
  </si>
  <si>
    <t>その他</t>
    <rPh sb="2" eb="3">
      <t>タ</t>
    </rPh>
    <phoneticPr fontId="5"/>
  </si>
  <si>
    <t>補助金等交付</t>
    <rPh sb="0" eb="3">
      <t>ホジョキン</t>
    </rPh>
    <rPh sb="3" eb="4">
      <t>トウ</t>
    </rPh>
    <rPh sb="4" eb="6">
      <t>コウフ</t>
    </rPh>
    <phoneticPr fontId="5"/>
  </si>
  <si>
    <t>静岡県</t>
    <rPh sb="0" eb="3">
      <t>シズオカケン</t>
    </rPh>
    <phoneticPr fontId="5"/>
  </si>
  <si>
    <t>神戸市</t>
    <rPh sb="0" eb="3">
      <t>コウベシ</t>
    </rPh>
    <phoneticPr fontId="5"/>
  </si>
  <si>
    <t>室蘭市</t>
    <rPh sb="0" eb="3">
      <t>ムロランシ</t>
    </rPh>
    <phoneticPr fontId="5"/>
  </si>
  <si>
    <t>京都府</t>
    <rPh sb="0" eb="3">
      <t>キョウトフ</t>
    </rPh>
    <phoneticPr fontId="5"/>
  </si>
  <si>
    <t>横浜市</t>
    <rPh sb="0" eb="3">
      <t>ヨコハマシ</t>
    </rPh>
    <phoneticPr fontId="5"/>
  </si>
  <si>
    <t>大阪市</t>
    <rPh sb="0" eb="3">
      <t>オオサカシ</t>
    </rPh>
    <phoneticPr fontId="5"/>
  </si>
  <si>
    <t>境港管理組合</t>
    <rPh sb="0" eb="2">
      <t>サカイコウ</t>
    </rPh>
    <rPh sb="2" eb="6">
      <t>カンリクミアイ</t>
    </rPh>
    <phoneticPr fontId="5"/>
  </si>
  <si>
    <t>那覇港管理組合</t>
    <rPh sb="0" eb="3">
      <t>ナハコウ</t>
    </rPh>
    <rPh sb="3" eb="7">
      <t>カンリクミアイ</t>
    </rPh>
    <phoneticPr fontId="5"/>
  </si>
  <si>
    <t>下関市</t>
    <rPh sb="0" eb="3">
      <t>シモノセキシ</t>
    </rPh>
    <phoneticPr fontId="5"/>
  </si>
  <si>
    <t>函館市</t>
    <rPh sb="0" eb="3">
      <t>ハコダテシ</t>
    </rPh>
    <phoneticPr fontId="5"/>
  </si>
  <si>
    <t>6　国際競争力、観光交流、広域・地域間連携等の確保・強化</t>
    <phoneticPr fontId="5"/>
  </si>
  <si>
    <t>19　海上物流基盤の強化等総合的な物流体系整備の推進、みなとの振興、安定的な国際海上輸送の確保を推進する</t>
    <phoneticPr fontId="5"/>
  </si>
  <si>
    <t>-</t>
    <phoneticPr fontId="5"/>
  </si>
  <si>
    <t>清水港国際クルーズ旅客受入機能高度化事業</t>
    <rPh sb="0" eb="2">
      <t>シミズ</t>
    </rPh>
    <rPh sb="2" eb="3">
      <t>ミナト</t>
    </rPh>
    <rPh sb="3" eb="5">
      <t>コクサイ</t>
    </rPh>
    <rPh sb="9" eb="11">
      <t>リョカク</t>
    </rPh>
    <rPh sb="11" eb="13">
      <t>ウケイレ</t>
    </rPh>
    <rPh sb="13" eb="15">
      <t>キノウ</t>
    </rPh>
    <rPh sb="15" eb="20">
      <t>コウドカジギョウ</t>
    </rPh>
    <phoneticPr fontId="5"/>
  </si>
  <si>
    <t>神戸港国際クルーズ旅客受入機能高度化事業</t>
    <rPh sb="0" eb="2">
      <t>コウベ</t>
    </rPh>
    <rPh sb="2" eb="3">
      <t>ミナト</t>
    </rPh>
    <rPh sb="3" eb="5">
      <t>コクサイ</t>
    </rPh>
    <rPh sb="9" eb="11">
      <t>リョカク</t>
    </rPh>
    <rPh sb="11" eb="13">
      <t>ウケイレ</t>
    </rPh>
    <rPh sb="13" eb="15">
      <t>キノウ</t>
    </rPh>
    <rPh sb="15" eb="20">
      <t>コウドカジギョウ</t>
    </rPh>
    <phoneticPr fontId="5"/>
  </si>
  <si>
    <t>室蘭港国際クルーズ旅客受入機能高度化事業</t>
    <rPh sb="0" eb="2">
      <t>ムロラン</t>
    </rPh>
    <rPh sb="2" eb="3">
      <t>ミナト</t>
    </rPh>
    <rPh sb="3" eb="5">
      <t>コクサイ</t>
    </rPh>
    <rPh sb="9" eb="11">
      <t>リョカク</t>
    </rPh>
    <rPh sb="11" eb="13">
      <t>ウケイレ</t>
    </rPh>
    <rPh sb="13" eb="15">
      <t>キノウ</t>
    </rPh>
    <rPh sb="15" eb="20">
      <t>コウドカジギョウ</t>
    </rPh>
    <phoneticPr fontId="5"/>
  </si>
  <si>
    <t>舞鶴港国際クルーズ旅客受入機能高度化事業</t>
    <rPh sb="0" eb="2">
      <t>マイヅル</t>
    </rPh>
    <rPh sb="2" eb="3">
      <t>ミナト</t>
    </rPh>
    <rPh sb="3" eb="5">
      <t>コクサイ</t>
    </rPh>
    <rPh sb="9" eb="11">
      <t>リョカク</t>
    </rPh>
    <rPh sb="11" eb="13">
      <t>ウケイレ</t>
    </rPh>
    <rPh sb="13" eb="15">
      <t>キノウ</t>
    </rPh>
    <rPh sb="15" eb="20">
      <t>コウドカジギョウ</t>
    </rPh>
    <phoneticPr fontId="5"/>
  </si>
  <si>
    <t>横浜港国際クルーズ旅客受入機能高度化事業</t>
    <rPh sb="0" eb="2">
      <t>ヨコハマ</t>
    </rPh>
    <rPh sb="2" eb="3">
      <t>ミナト</t>
    </rPh>
    <rPh sb="3" eb="5">
      <t>コクサイ</t>
    </rPh>
    <rPh sb="9" eb="11">
      <t>リョカク</t>
    </rPh>
    <rPh sb="11" eb="13">
      <t>ウケイレ</t>
    </rPh>
    <rPh sb="13" eb="15">
      <t>キノウ</t>
    </rPh>
    <rPh sb="15" eb="20">
      <t>コウドカジギョウ</t>
    </rPh>
    <phoneticPr fontId="5"/>
  </si>
  <si>
    <t>大阪港国際クルーズ旅客受入機能高度化事業</t>
    <rPh sb="0" eb="2">
      <t>オオサカ</t>
    </rPh>
    <rPh sb="2" eb="3">
      <t>ミナト</t>
    </rPh>
    <rPh sb="3" eb="5">
      <t>コクサイ</t>
    </rPh>
    <rPh sb="9" eb="11">
      <t>リョカク</t>
    </rPh>
    <rPh sb="11" eb="13">
      <t>ウケイレ</t>
    </rPh>
    <rPh sb="13" eb="15">
      <t>キノウ</t>
    </rPh>
    <rPh sb="15" eb="20">
      <t>コウドカジギョウ</t>
    </rPh>
    <phoneticPr fontId="5"/>
  </si>
  <si>
    <t>境港国際クルーズ旅客受入機能高度化事業</t>
    <rPh sb="0" eb="1">
      <t>サカイ</t>
    </rPh>
    <rPh sb="1" eb="2">
      <t>ミナト</t>
    </rPh>
    <rPh sb="2" eb="4">
      <t>コクサイ</t>
    </rPh>
    <rPh sb="8" eb="10">
      <t>リョカク</t>
    </rPh>
    <rPh sb="10" eb="12">
      <t>ウケイレ</t>
    </rPh>
    <rPh sb="12" eb="14">
      <t>キノウ</t>
    </rPh>
    <rPh sb="14" eb="19">
      <t>コウドカジギョウ</t>
    </rPh>
    <phoneticPr fontId="5"/>
  </si>
  <si>
    <t>那覇港国際クルーズ旅客受入機能高度化事業</t>
    <rPh sb="0" eb="2">
      <t>ナハ</t>
    </rPh>
    <rPh sb="2" eb="3">
      <t>ミナト</t>
    </rPh>
    <rPh sb="3" eb="5">
      <t>コクサイ</t>
    </rPh>
    <rPh sb="9" eb="11">
      <t>リョカク</t>
    </rPh>
    <rPh sb="11" eb="13">
      <t>ウケイレ</t>
    </rPh>
    <rPh sb="13" eb="15">
      <t>キノウ</t>
    </rPh>
    <rPh sb="15" eb="20">
      <t>コウドカジギョウ</t>
    </rPh>
    <phoneticPr fontId="5"/>
  </si>
  <si>
    <t>下関港国際クルーズ旅客受入機能高度化事業</t>
    <rPh sb="0" eb="2">
      <t>シモノセキ</t>
    </rPh>
    <rPh sb="2" eb="3">
      <t>ミナト</t>
    </rPh>
    <rPh sb="3" eb="5">
      <t>コクサイ</t>
    </rPh>
    <rPh sb="9" eb="11">
      <t>リョカク</t>
    </rPh>
    <rPh sb="11" eb="13">
      <t>ウケイレ</t>
    </rPh>
    <rPh sb="13" eb="15">
      <t>キノウ</t>
    </rPh>
    <rPh sb="15" eb="20">
      <t>コウドカジギョウ</t>
    </rPh>
    <phoneticPr fontId="5"/>
  </si>
  <si>
    <t>函館港国際クルーズ旅客受入機能高度化事業</t>
    <rPh sb="0" eb="2">
      <t>ハコダテ</t>
    </rPh>
    <rPh sb="2" eb="3">
      <t>ミナト</t>
    </rPh>
    <rPh sb="3" eb="5">
      <t>コクサイ</t>
    </rPh>
    <rPh sb="9" eb="11">
      <t>リョカク</t>
    </rPh>
    <rPh sb="11" eb="13">
      <t>ウケイレ</t>
    </rPh>
    <rPh sb="13" eb="15">
      <t>キノウ</t>
    </rPh>
    <rPh sb="15" eb="20">
      <t>コウドカジギョウ</t>
    </rPh>
    <phoneticPr fontId="5"/>
  </si>
  <si>
    <t>-</t>
    <phoneticPr fontId="5"/>
  </si>
  <si>
    <t>-</t>
    <phoneticPr fontId="5"/>
  </si>
  <si>
    <t>522,742/18</t>
    <phoneticPr fontId="5"/>
  </si>
  <si>
    <t>816,703/18</t>
    <phoneticPr fontId="5"/>
  </si>
  <si>
    <t>新型コロナウイルス感染症拡大の影響により、事前に公募への申請を予定していた複数の地方公共団体で申請ができなかったため。</t>
    <phoneticPr fontId="5"/>
  </si>
  <si>
    <t>令和12年に訪日外国人旅行者数を６０００万人まで引き上げる</t>
    <rPh sb="0" eb="2">
      <t>レイワ</t>
    </rPh>
    <rPh sb="8" eb="11">
      <t>ガイコクジン</t>
    </rPh>
    <rPh sb="11" eb="13">
      <t>リョコウ</t>
    </rPh>
    <rPh sb="13" eb="14">
      <t>シャ</t>
    </rPh>
    <rPh sb="14" eb="15">
      <t>スウ</t>
    </rPh>
    <phoneticPr fontId="5"/>
  </si>
  <si>
    <t>訪日外国人旅行者数</t>
    <rPh sb="0" eb="2">
      <t>ホウニチ</t>
    </rPh>
    <rPh sb="2" eb="5">
      <t>ガイコクジン</t>
    </rPh>
    <rPh sb="5" eb="8">
      <t>リョコウシャ</t>
    </rPh>
    <rPh sb="8" eb="9">
      <t>スウ</t>
    </rPh>
    <phoneticPr fontId="5"/>
  </si>
  <si>
    <t>-</t>
    <phoneticPr fontId="5"/>
  </si>
  <si>
    <t>観光庁統計情報
https://www.mlit.go.jp/kankocho/siryou/toukei/in_out.html</t>
    <phoneticPr fontId="5"/>
  </si>
  <si>
    <t>新型コロナの感染状況が、我が国港湾への国際クルーズ船の寄港に及ぼす影響について、十分な検証を行ったうえで、真に必要な事業の執行に努められたい。</t>
    <phoneticPr fontId="5"/>
  </si>
  <si>
    <t>－</t>
    <phoneticPr fontId="5"/>
  </si>
  <si>
    <t>・明日の日本を支える観光ビジョン（平成28年3月30日取りまとめ）
・経済財政運営と改革の基本方針2022（令和4年6月7日）
・新しい資本主義実行計画フォローアップ（令和4年6月7日）</t>
    <phoneticPr fontId="5"/>
  </si>
  <si>
    <t>クルーズ船社等において、既に令和４年１２月以降日本に寄港する国際クルーズ商品が多数販売開始されており、予約状況も順調であることから、国際クルーズの受入が再開された際には、クルーズ需要の回復が見込まれる状況。また、港湾管理者等からは、国際クルーズの早期再開やクルーズ船の受入環境整備を望む声が寄せられている。そのため、今後の国際クルーズ船の受入再開を見据え、引き続き、本事業の執行によりクルーズ船の受入環境整備に努めるとともに、安心・安全なクルーズ船の受入のために、旅客ターミナル等における感染予防対策に係る補助率拡充の継続要求を行う。</t>
    <rPh sb="4" eb="6">
      <t>センシャ</t>
    </rPh>
    <rPh sb="6" eb="7">
      <t>トウ</t>
    </rPh>
    <rPh sb="12" eb="13">
      <t>スデ</t>
    </rPh>
    <rPh sb="14" eb="16">
      <t>レイワ</t>
    </rPh>
    <rPh sb="17" eb="18">
      <t>ネン</t>
    </rPh>
    <rPh sb="20" eb="21">
      <t>ガツ</t>
    </rPh>
    <rPh sb="21" eb="23">
      <t>イコウ</t>
    </rPh>
    <rPh sb="23" eb="25">
      <t>ニホン</t>
    </rPh>
    <rPh sb="26" eb="28">
      <t>キコウ</t>
    </rPh>
    <rPh sb="30" eb="32">
      <t>コクサイ</t>
    </rPh>
    <rPh sb="36" eb="38">
      <t>ショウヒン</t>
    </rPh>
    <rPh sb="39" eb="41">
      <t>タスウ</t>
    </rPh>
    <rPh sb="41" eb="43">
      <t>ハンバイ</t>
    </rPh>
    <rPh sb="43" eb="45">
      <t>カイシ</t>
    </rPh>
    <rPh sb="51" eb="53">
      <t>ヨヤク</t>
    </rPh>
    <rPh sb="53" eb="55">
      <t>ジョウキョウ</t>
    </rPh>
    <rPh sb="56" eb="58">
      <t>ジュンチョウ</t>
    </rPh>
    <rPh sb="66" eb="68">
      <t>コクサイ</t>
    </rPh>
    <rPh sb="73" eb="75">
      <t>ウケイ</t>
    </rPh>
    <rPh sb="76" eb="78">
      <t>サイカイ</t>
    </rPh>
    <rPh sb="81" eb="82">
      <t>サイ</t>
    </rPh>
    <rPh sb="95" eb="97">
      <t>ミコ</t>
    </rPh>
    <rPh sb="100" eb="102">
      <t>ジョウキョウ</t>
    </rPh>
    <rPh sb="106" eb="108">
      <t>コウワン</t>
    </rPh>
    <rPh sb="108" eb="111">
      <t>カンリシャ</t>
    </rPh>
    <rPh sb="111" eb="112">
      <t>トウ</t>
    </rPh>
    <rPh sb="116" eb="118">
      <t>コクサイ</t>
    </rPh>
    <rPh sb="123" eb="125">
      <t>ソウキ</t>
    </rPh>
    <rPh sb="125" eb="127">
      <t>サイカイ</t>
    </rPh>
    <rPh sb="132" eb="133">
      <t>セン</t>
    </rPh>
    <rPh sb="134" eb="136">
      <t>ウケイレ</t>
    </rPh>
    <rPh sb="136" eb="138">
      <t>カンキョウ</t>
    </rPh>
    <rPh sb="138" eb="140">
      <t>セイビ</t>
    </rPh>
    <rPh sb="141" eb="142">
      <t>ノゾ</t>
    </rPh>
    <rPh sb="143" eb="144">
      <t>コエ</t>
    </rPh>
    <rPh sb="145" eb="146">
      <t>ヨ</t>
    </rPh>
    <rPh sb="158" eb="160">
      <t>コンゴ</t>
    </rPh>
    <rPh sb="161" eb="163">
      <t>コクサイ</t>
    </rPh>
    <rPh sb="167" eb="168">
      <t>セン</t>
    </rPh>
    <rPh sb="171" eb="173">
      <t>サイカイ</t>
    </rPh>
    <rPh sb="174" eb="176">
      <t>ミス</t>
    </rPh>
    <rPh sb="178" eb="179">
      <t>ヒ</t>
    </rPh>
    <rPh sb="180" eb="181">
      <t>ツヅ</t>
    </rPh>
    <rPh sb="183" eb="186">
      <t>ホンジギョウ</t>
    </rPh>
    <rPh sb="187" eb="189">
      <t>シッコウ</t>
    </rPh>
    <rPh sb="196" eb="197">
      <t>セン</t>
    </rPh>
    <rPh sb="198" eb="204">
      <t>ウケイレカンキョウセイビ</t>
    </rPh>
    <rPh sb="205" eb="206">
      <t>ツト</t>
    </rPh>
    <rPh sb="213" eb="215">
      <t>アンシン</t>
    </rPh>
    <rPh sb="216" eb="218">
      <t>アンゼン</t>
    </rPh>
    <rPh sb="223" eb="224">
      <t>セン</t>
    </rPh>
    <rPh sb="225" eb="226">
      <t>ウ</t>
    </rPh>
    <rPh sb="226" eb="227">
      <t>イ</t>
    </rPh>
    <rPh sb="239" eb="240">
      <t>トウ</t>
    </rPh>
    <rPh sb="261" eb="263">
      <t>ヨウキュウ</t>
    </rPh>
    <phoneticPr fontId="5"/>
  </si>
  <si>
    <t>－</t>
    <phoneticPr fontId="5"/>
  </si>
  <si>
    <t>https://www.mlit.go.jp/seisakutokatsu/hyouka/seisakutokatsu_hyouka_tk_000037.html</t>
    <phoneticPr fontId="5"/>
  </si>
  <si>
    <t>P35（全体版）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</si>
</sst>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48</xdr:col>
      <xdr:colOff>180975</xdr:colOff>
      <xdr:row>297</xdr:row>
      <xdr:rowOff>152399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1138475"/>
          <a:ext cx="8382000" cy="1079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115" zoomScaleNormal="75" zoomScaleSheetLayoutView="11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710</v>
      </c>
      <c r="AK2" s="850"/>
      <c r="AL2" s="850"/>
      <c r="AM2" s="850"/>
      <c r="AN2" s="90" t="s">
        <v>367</v>
      </c>
      <c r="AO2" s="850">
        <v>21</v>
      </c>
      <c r="AP2" s="850"/>
      <c r="AQ2" s="850"/>
      <c r="AR2" s="91" t="s">
        <v>367</v>
      </c>
      <c r="AS2" s="851">
        <v>215</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713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693</v>
      </c>
      <c r="H5" s="841"/>
      <c r="I5" s="841"/>
      <c r="J5" s="841"/>
      <c r="K5" s="841"/>
      <c r="L5" s="841"/>
      <c r="M5" s="842" t="s">
        <v>62</v>
      </c>
      <c r="N5" s="843"/>
      <c r="O5" s="843"/>
      <c r="P5" s="843"/>
      <c r="Q5" s="843"/>
      <c r="R5" s="844"/>
      <c r="S5" s="845" t="s">
        <v>694</v>
      </c>
      <c r="T5" s="841"/>
      <c r="U5" s="841"/>
      <c r="V5" s="841"/>
      <c r="W5" s="841"/>
      <c r="X5" s="846"/>
      <c r="Y5" s="847" t="s">
        <v>3</v>
      </c>
      <c r="Z5" s="848"/>
      <c r="AA5" s="848"/>
      <c r="AB5" s="848"/>
      <c r="AC5" s="848"/>
      <c r="AD5" s="849"/>
      <c r="AE5" s="870" t="s">
        <v>711</v>
      </c>
      <c r="AF5" s="870"/>
      <c r="AG5" s="870"/>
      <c r="AH5" s="870"/>
      <c r="AI5" s="870"/>
      <c r="AJ5" s="870"/>
      <c r="AK5" s="870"/>
      <c r="AL5" s="870"/>
      <c r="AM5" s="870"/>
      <c r="AN5" s="870"/>
      <c r="AO5" s="870"/>
      <c r="AP5" s="871"/>
      <c r="AQ5" s="872" t="s">
        <v>712</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57.75" customHeight="1" x14ac:dyDescent="0.15">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784</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海洋政策、観光立国、地方創生</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712</v>
      </c>
      <c r="Q13" s="714"/>
      <c r="R13" s="714"/>
      <c r="S13" s="714"/>
      <c r="T13" s="714"/>
      <c r="U13" s="714"/>
      <c r="V13" s="715"/>
      <c r="W13" s="713">
        <v>600</v>
      </c>
      <c r="X13" s="714"/>
      <c r="Y13" s="714"/>
      <c r="Z13" s="714"/>
      <c r="AA13" s="714"/>
      <c r="AB13" s="714"/>
      <c r="AC13" s="715"/>
      <c r="AD13" s="713">
        <v>513</v>
      </c>
      <c r="AE13" s="714"/>
      <c r="AF13" s="714"/>
      <c r="AG13" s="714"/>
      <c r="AH13" s="714"/>
      <c r="AI13" s="714"/>
      <c r="AJ13" s="715"/>
      <c r="AK13" s="713">
        <v>338</v>
      </c>
      <c r="AL13" s="714"/>
      <c r="AM13" s="714"/>
      <c r="AN13" s="714"/>
      <c r="AO13" s="714"/>
      <c r="AP13" s="714"/>
      <c r="AQ13" s="715"/>
      <c r="AR13" s="750">
        <v>270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695</v>
      </c>
      <c r="Q14" s="714"/>
      <c r="R14" s="714"/>
      <c r="S14" s="714"/>
      <c r="T14" s="714"/>
      <c r="U14" s="714"/>
      <c r="V14" s="715"/>
      <c r="W14" s="713" t="s">
        <v>695</v>
      </c>
      <c r="X14" s="714"/>
      <c r="Y14" s="714"/>
      <c r="Z14" s="714"/>
      <c r="AA14" s="714"/>
      <c r="AB14" s="714"/>
      <c r="AC14" s="715"/>
      <c r="AD14" s="713" t="s">
        <v>695</v>
      </c>
      <c r="AE14" s="714"/>
      <c r="AF14" s="714"/>
      <c r="AG14" s="714"/>
      <c r="AH14" s="714"/>
      <c r="AI14" s="714"/>
      <c r="AJ14" s="715"/>
      <c r="AK14" s="713" t="s">
        <v>731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v>336</v>
      </c>
      <c r="Q15" s="714"/>
      <c r="R15" s="714"/>
      <c r="S15" s="714"/>
      <c r="T15" s="714"/>
      <c r="U15" s="714"/>
      <c r="V15" s="715"/>
      <c r="W15" s="713">
        <v>407</v>
      </c>
      <c r="X15" s="714"/>
      <c r="Y15" s="714"/>
      <c r="Z15" s="714"/>
      <c r="AA15" s="714"/>
      <c r="AB15" s="714"/>
      <c r="AC15" s="715"/>
      <c r="AD15" s="713">
        <v>568</v>
      </c>
      <c r="AE15" s="714"/>
      <c r="AF15" s="714"/>
      <c r="AG15" s="714"/>
      <c r="AH15" s="714"/>
      <c r="AI15" s="714"/>
      <c r="AJ15" s="715"/>
      <c r="AK15" s="713">
        <v>479</v>
      </c>
      <c r="AL15" s="714"/>
      <c r="AM15" s="714"/>
      <c r="AN15" s="714"/>
      <c r="AO15" s="714"/>
      <c r="AP15" s="714"/>
      <c r="AQ15" s="715"/>
      <c r="AR15" s="713" t="s">
        <v>773</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v>-407</v>
      </c>
      <c r="Q16" s="714"/>
      <c r="R16" s="714"/>
      <c r="S16" s="714"/>
      <c r="T16" s="714"/>
      <c r="U16" s="714"/>
      <c r="V16" s="715"/>
      <c r="W16" s="713">
        <v>-568</v>
      </c>
      <c r="X16" s="714"/>
      <c r="Y16" s="714"/>
      <c r="Z16" s="714"/>
      <c r="AA16" s="714"/>
      <c r="AB16" s="714"/>
      <c r="AC16" s="715"/>
      <c r="AD16" s="713">
        <v>-479</v>
      </c>
      <c r="AE16" s="714"/>
      <c r="AF16" s="714"/>
      <c r="AG16" s="714"/>
      <c r="AH16" s="714"/>
      <c r="AI16" s="714"/>
      <c r="AJ16" s="715"/>
      <c r="AK16" s="713" t="s">
        <v>731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695</v>
      </c>
      <c r="Q17" s="714"/>
      <c r="R17" s="714"/>
      <c r="S17" s="714"/>
      <c r="T17" s="714"/>
      <c r="U17" s="714"/>
      <c r="V17" s="715"/>
      <c r="W17" s="713" t="s">
        <v>695</v>
      </c>
      <c r="X17" s="714"/>
      <c r="Y17" s="714"/>
      <c r="Z17" s="714"/>
      <c r="AA17" s="714"/>
      <c r="AB17" s="714"/>
      <c r="AC17" s="715"/>
      <c r="AD17" s="713" t="s">
        <v>695</v>
      </c>
      <c r="AE17" s="714"/>
      <c r="AF17" s="714"/>
      <c r="AG17" s="714"/>
      <c r="AH17" s="714"/>
      <c r="AI17" s="714"/>
      <c r="AJ17" s="715"/>
      <c r="AK17" s="713" t="s">
        <v>731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641</v>
      </c>
      <c r="Q18" s="794"/>
      <c r="R18" s="794"/>
      <c r="S18" s="794"/>
      <c r="T18" s="794"/>
      <c r="U18" s="794"/>
      <c r="V18" s="795"/>
      <c r="W18" s="793">
        <f>SUM(W13:AC17)</f>
        <v>439</v>
      </c>
      <c r="X18" s="794"/>
      <c r="Y18" s="794"/>
      <c r="Z18" s="794"/>
      <c r="AA18" s="794"/>
      <c r="AB18" s="794"/>
      <c r="AC18" s="795"/>
      <c r="AD18" s="793">
        <f>SUM(AD13:AJ17)</f>
        <v>602</v>
      </c>
      <c r="AE18" s="794"/>
      <c r="AF18" s="794"/>
      <c r="AG18" s="794"/>
      <c r="AH18" s="794"/>
      <c r="AI18" s="794"/>
      <c r="AJ18" s="795"/>
      <c r="AK18" s="793">
        <f>SUM(AK13:AQ17)</f>
        <v>817</v>
      </c>
      <c r="AL18" s="794"/>
      <c r="AM18" s="794"/>
      <c r="AN18" s="794"/>
      <c r="AO18" s="794"/>
      <c r="AP18" s="794"/>
      <c r="AQ18" s="795"/>
      <c r="AR18" s="793">
        <f>SUM(AR13:AX17)</f>
        <v>270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629</v>
      </c>
      <c r="Q19" s="714"/>
      <c r="R19" s="714"/>
      <c r="S19" s="714"/>
      <c r="T19" s="714"/>
      <c r="U19" s="714"/>
      <c r="V19" s="715"/>
      <c r="W19" s="713">
        <v>435</v>
      </c>
      <c r="X19" s="714"/>
      <c r="Y19" s="714"/>
      <c r="Z19" s="714"/>
      <c r="AA19" s="714"/>
      <c r="AB19" s="714"/>
      <c r="AC19" s="715"/>
      <c r="AD19" s="713">
        <v>523</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0.98127925117004677</v>
      </c>
      <c r="Q20" s="761"/>
      <c r="R20" s="761"/>
      <c r="S20" s="761"/>
      <c r="T20" s="761"/>
      <c r="U20" s="761"/>
      <c r="V20" s="761"/>
      <c r="W20" s="761">
        <f>IF(W18=0, "-", SUM(W19)/W18)</f>
        <v>0.99088838268792712</v>
      </c>
      <c r="X20" s="761"/>
      <c r="Y20" s="761"/>
      <c r="Z20" s="761"/>
      <c r="AA20" s="761"/>
      <c r="AB20" s="761"/>
      <c r="AC20" s="761"/>
      <c r="AD20" s="761">
        <f>IF(AD18=0, "-", SUM(AD19)/AD18)</f>
        <v>0.8687707641196013</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0.8834269662921348</v>
      </c>
      <c r="Q21" s="761"/>
      <c r="R21" s="761"/>
      <c r="S21" s="761"/>
      <c r="T21" s="761"/>
      <c r="U21" s="761"/>
      <c r="V21" s="761"/>
      <c r="W21" s="761">
        <f>IF(W19=0, "-", SUM(W19)/SUM(W13,W14))</f>
        <v>0.72499999999999998</v>
      </c>
      <c r="X21" s="761"/>
      <c r="Y21" s="761"/>
      <c r="Z21" s="761"/>
      <c r="AA21" s="761"/>
      <c r="AB21" s="761"/>
      <c r="AC21" s="761"/>
      <c r="AD21" s="761">
        <f>IF(AD19=0, "-", SUM(AD19)/SUM(AD13,AD14))</f>
        <v>1.0194931773879143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696</v>
      </c>
      <c r="H23" s="748"/>
      <c r="I23" s="748"/>
      <c r="J23" s="748"/>
      <c r="K23" s="748"/>
      <c r="L23" s="748"/>
      <c r="M23" s="748"/>
      <c r="N23" s="748"/>
      <c r="O23" s="749"/>
      <c r="P23" s="750">
        <v>338</v>
      </c>
      <c r="Q23" s="751"/>
      <c r="R23" s="751"/>
      <c r="S23" s="751"/>
      <c r="T23" s="751"/>
      <c r="U23" s="751"/>
      <c r="V23" s="752"/>
      <c r="W23" s="750">
        <v>270</v>
      </c>
      <c r="X23" s="751"/>
      <c r="Y23" s="751"/>
      <c r="Z23" s="751"/>
      <c r="AA23" s="751"/>
      <c r="AB23" s="751"/>
      <c r="AC23" s="752"/>
      <c r="AD23" s="753" t="s">
        <v>786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697</v>
      </c>
      <c r="H24" s="717"/>
      <c r="I24" s="717"/>
      <c r="J24" s="717"/>
      <c r="K24" s="717"/>
      <c r="L24" s="717"/>
      <c r="M24" s="717"/>
      <c r="N24" s="717"/>
      <c r="O24" s="718"/>
      <c r="P24" s="713">
        <v>0</v>
      </c>
      <c r="Q24" s="714"/>
      <c r="R24" s="714"/>
      <c r="S24" s="714"/>
      <c r="T24" s="714"/>
      <c r="U24" s="714"/>
      <c r="V24" s="715"/>
      <c r="W24" s="713">
        <v>0</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698</v>
      </c>
      <c r="H25" s="717"/>
      <c r="I25" s="717"/>
      <c r="J25" s="717"/>
      <c r="K25" s="717"/>
      <c r="L25" s="717"/>
      <c r="M25" s="717"/>
      <c r="N25" s="717"/>
      <c r="O25" s="718"/>
      <c r="P25" s="713">
        <v>0</v>
      </c>
      <c r="Q25" s="714"/>
      <c r="R25" s="714"/>
      <c r="S25" s="714"/>
      <c r="T25" s="714"/>
      <c r="U25" s="714"/>
      <c r="V25" s="715"/>
      <c r="W25" s="713">
        <v>0</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338</v>
      </c>
      <c r="Q29" s="736"/>
      <c r="R29" s="736"/>
      <c r="S29" s="736"/>
      <c r="T29" s="736"/>
      <c r="U29" s="736"/>
      <c r="V29" s="737"/>
      <c r="W29" s="738">
        <f>AR13</f>
        <v>270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715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23.25" customHeight="1" x14ac:dyDescent="0.15">
      <c r="A32" s="663"/>
      <c r="B32" s="168"/>
      <c r="C32" s="168"/>
      <c r="D32" s="168"/>
      <c r="E32" s="168"/>
      <c r="F32" s="169"/>
      <c r="G32" s="745" t="s">
        <v>717</v>
      </c>
      <c r="H32" s="650"/>
      <c r="I32" s="650"/>
      <c r="J32" s="650"/>
      <c r="K32" s="650"/>
      <c r="L32" s="650"/>
      <c r="M32" s="650"/>
      <c r="N32" s="650"/>
      <c r="O32" s="650"/>
      <c r="P32" s="400" t="s">
        <v>716</v>
      </c>
      <c r="Q32" s="654"/>
      <c r="R32" s="654"/>
      <c r="S32" s="654"/>
      <c r="T32" s="654"/>
      <c r="U32" s="654"/>
      <c r="V32" s="654"/>
      <c r="W32" s="654"/>
      <c r="X32" s="655"/>
      <c r="Y32" s="659" t="s">
        <v>52</v>
      </c>
      <c r="Z32" s="660"/>
      <c r="AA32" s="661"/>
      <c r="AB32" s="662" t="s">
        <v>700</v>
      </c>
      <c r="AC32" s="662"/>
      <c r="AD32" s="662"/>
      <c r="AE32" s="631">
        <v>17</v>
      </c>
      <c r="AF32" s="631"/>
      <c r="AG32" s="631"/>
      <c r="AH32" s="631"/>
      <c r="AI32" s="631">
        <v>11</v>
      </c>
      <c r="AJ32" s="631"/>
      <c r="AK32" s="631"/>
      <c r="AL32" s="631"/>
      <c r="AM32" s="631">
        <v>18</v>
      </c>
      <c r="AN32" s="631"/>
      <c r="AO32" s="631"/>
      <c r="AP32" s="631"/>
      <c r="AQ32" s="677" t="s">
        <v>774</v>
      </c>
      <c r="AR32" s="631"/>
      <c r="AS32" s="631"/>
      <c r="AT32" s="631"/>
      <c r="AU32" s="108" t="s">
        <v>774</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700</v>
      </c>
      <c r="AC33" s="662"/>
      <c r="AD33" s="662"/>
      <c r="AE33" s="631">
        <v>17</v>
      </c>
      <c r="AF33" s="631"/>
      <c r="AG33" s="631"/>
      <c r="AH33" s="631"/>
      <c r="AI33" s="631">
        <v>16</v>
      </c>
      <c r="AJ33" s="631"/>
      <c r="AK33" s="631"/>
      <c r="AL33" s="631"/>
      <c r="AM33" s="631">
        <v>16</v>
      </c>
      <c r="AN33" s="631"/>
      <c r="AO33" s="631"/>
      <c r="AP33" s="631"/>
      <c r="AQ33" s="631">
        <v>18</v>
      </c>
      <c r="AR33" s="631"/>
      <c r="AS33" s="631"/>
      <c r="AT33" s="631"/>
      <c r="AU33" s="108" t="s">
        <v>774</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701</v>
      </c>
      <c r="H35" s="668"/>
      <c r="I35" s="668"/>
      <c r="J35" s="668"/>
      <c r="K35" s="668"/>
      <c r="L35" s="668"/>
      <c r="M35" s="668"/>
      <c r="N35" s="668"/>
      <c r="O35" s="668"/>
      <c r="P35" s="668"/>
      <c r="Q35" s="668"/>
      <c r="R35" s="668"/>
      <c r="S35" s="668"/>
      <c r="T35" s="668"/>
      <c r="U35" s="668"/>
      <c r="V35" s="668"/>
      <c r="W35" s="668"/>
      <c r="X35" s="668"/>
      <c r="Y35" s="671" t="s">
        <v>665</v>
      </c>
      <c r="Z35" s="672"/>
      <c r="AA35" s="673"/>
      <c r="AB35" s="674" t="s">
        <v>702</v>
      </c>
      <c r="AC35" s="675"/>
      <c r="AD35" s="676"/>
      <c r="AE35" s="677">
        <v>36893</v>
      </c>
      <c r="AF35" s="677"/>
      <c r="AG35" s="677"/>
      <c r="AH35" s="677"/>
      <c r="AI35" s="677">
        <v>39547</v>
      </c>
      <c r="AJ35" s="677"/>
      <c r="AK35" s="677"/>
      <c r="AL35" s="677"/>
      <c r="AM35" s="677">
        <v>29041</v>
      </c>
      <c r="AN35" s="677"/>
      <c r="AO35" s="677"/>
      <c r="AP35" s="677"/>
      <c r="AQ35" s="108">
        <v>45372</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703</v>
      </c>
      <c r="AC36" s="628"/>
      <c r="AD36" s="629"/>
      <c r="AE36" s="630" t="s">
        <v>704</v>
      </c>
      <c r="AF36" s="630"/>
      <c r="AG36" s="630"/>
      <c r="AH36" s="630"/>
      <c r="AI36" s="630" t="s">
        <v>705</v>
      </c>
      <c r="AJ36" s="630"/>
      <c r="AK36" s="630"/>
      <c r="AL36" s="630"/>
      <c r="AM36" s="630" t="s">
        <v>775</v>
      </c>
      <c r="AN36" s="630"/>
      <c r="AO36" s="630"/>
      <c r="AP36" s="630"/>
      <c r="AQ36" s="630" t="s">
        <v>776</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695</v>
      </c>
      <c r="AR38" s="523"/>
      <c r="AS38" s="142" t="s">
        <v>224</v>
      </c>
      <c r="AT38" s="143"/>
      <c r="AU38" s="141">
        <v>12</v>
      </c>
      <c r="AV38" s="141"/>
      <c r="AW38" s="123" t="s">
        <v>170</v>
      </c>
      <c r="AX38" s="144"/>
    </row>
    <row r="39" spans="1:51" ht="23.25" customHeight="1" x14ac:dyDescent="0.15">
      <c r="A39" s="689"/>
      <c r="B39" s="687"/>
      <c r="C39" s="687"/>
      <c r="D39" s="687"/>
      <c r="E39" s="687"/>
      <c r="F39" s="688"/>
      <c r="G39" s="193" t="s">
        <v>778</v>
      </c>
      <c r="H39" s="194"/>
      <c r="I39" s="194"/>
      <c r="J39" s="194"/>
      <c r="K39" s="194"/>
      <c r="L39" s="194"/>
      <c r="M39" s="194"/>
      <c r="N39" s="194"/>
      <c r="O39" s="195"/>
      <c r="P39" s="400" t="s">
        <v>779</v>
      </c>
      <c r="Q39" s="146"/>
      <c r="R39" s="146"/>
      <c r="S39" s="146"/>
      <c r="T39" s="146"/>
      <c r="U39" s="146"/>
      <c r="V39" s="146"/>
      <c r="W39" s="146"/>
      <c r="X39" s="147"/>
      <c r="Y39" s="234" t="s">
        <v>12</v>
      </c>
      <c r="Z39" s="235"/>
      <c r="AA39" s="236"/>
      <c r="AB39" s="163" t="s">
        <v>699</v>
      </c>
      <c r="AC39" s="163"/>
      <c r="AD39" s="163"/>
      <c r="AE39" s="108">
        <v>3188</v>
      </c>
      <c r="AF39" s="102"/>
      <c r="AG39" s="102"/>
      <c r="AH39" s="102"/>
      <c r="AI39" s="108">
        <v>412</v>
      </c>
      <c r="AJ39" s="102"/>
      <c r="AK39" s="102"/>
      <c r="AL39" s="102"/>
      <c r="AM39" s="108">
        <v>25</v>
      </c>
      <c r="AN39" s="102"/>
      <c r="AO39" s="102"/>
      <c r="AP39" s="102"/>
      <c r="AQ39" s="109" t="s">
        <v>695</v>
      </c>
      <c r="AR39" s="110"/>
      <c r="AS39" s="110"/>
      <c r="AT39" s="111"/>
      <c r="AU39" s="102" t="s">
        <v>695</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402"/>
      <c r="Q40" s="149"/>
      <c r="R40" s="149"/>
      <c r="S40" s="149"/>
      <c r="T40" s="149"/>
      <c r="U40" s="149"/>
      <c r="V40" s="149"/>
      <c r="W40" s="149"/>
      <c r="X40" s="150"/>
      <c r="Y40" s="190" t="s">
        <v>51</v>
      </c>
      <c r="Z40" s="191"/>
      <c r="AA40" s="192"/>
      <c r="AB40" s="107" t="s">
        <v>699</v>
      </c>
      <c r="AC40" s="107"/>
      <c r="AD40" s="107"/>
      <c r="AE40" s="108" t="s">
        <v>695</v>
      </c>
      <c r="AF40" s="102"/>
      <c r="AG40" s="102"/>
      <c r="AH40" s="102"/>
      <c r="AI40" s="108" t="s">
        <v>695</v>
      </c>
      <c r="AJ40" s="102"/>
      <c r="AK40" s="102"/>
      <c r="AL40" s="102"/>
      <c r="AM40" s="108" t="s">
        <v>695</v>
      </c>
      <c r="AN40" s="102"/>
      <c r="AO40" s="102"/>
      <c r="AP40" s="102"/>
      <c r="AQ40" s="109" t="s">
        <v>695</v>
      </c>
      <c r="AR40" s="110"/>
      <c r="AS40" s="110"/>
      <c r="AT40" s="111"/>
      <c r="AU40" s="102">
        <v>6000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404"/>
      <c r="Q41" s="152"/>
      <c r="R41" s="152"/>
      <c r="S41" s="152"/>
      <c r="T41" s="152"/>
      <c r="U41" s="152"/>
      <c r="V41" s="152"/>
      <c r="W41" s="152"/>
      <c r="X41" s="153"/>
      <c r="Y41" s="190" t="s">
        <v>13</v>
      </c>
      <c r="Z41" s="191"/>
      <c r="AA41" s="192"/>
      <c r="AB41" s="607" t="s">
        <v>14</v>
      </c>
      <c r="AC41" s="607"/>
      <c r="AD41" s="607"/>
      <c r="AE41" s="108">
        <f>(AE39/6000)*100</f>
        <v>53.133333333333333</v>
      </c>
      <c r="AF41" s="102"/>
      <c r="AG41" s="102"/>
      <c r="AH41" s="102"/>
      <c r="AI41" s="108">
        <f>(AI39/6000)*100</f>
        <v>6.8666666666666671</v>
      </c>
      <c r="AJ41" s="102"/>
      <c r="AK41" s="102"/>
      <c r="AL41" s="102"/>
      <c r="AM41" s="108">
        <f>(AM39/6000)*100</f>
        <v>0.41666666666666669</v>
      </c>
      <c r="AN41" s="102"/>
      <c r="AO41" s="102"/>
      <c r="AP41" s="102"/>
      <c r="AQ41" s="109" t="s">
        <v>695</v>
      </c>
      <c r="AR41" s="110"/>
      <c r="AS41" s="110"/>
      <c r="AT41" s="111"/>
      <c r="AU41" s="102" t="s">
        <v>780</v>
      </c>
      <c r="AV41" s="102"/>
      <c r="AW41" s="102"/>
      <c r="AX41" s="103"/>
    </row>
    <row r="42" spans="1:51" ht="23.25" customHeight="1" x14ac:dyDescent="0.15">
      <c r="A42" s="202" t="s">
        <v>343</v>
      </c>
      <c r="B42" s="165"/>
      <c r="C42" s="165"/>
      <c r="D42" s="165"/>
      <c r="E42" s="165"/>
      <c r="F42" s="166"/>
      <c r="G42" s="204" t="s">
        <v>781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760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761</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787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788</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762</v>
      </c>
      <c r="K218" s="509"/>
      <c r="L218" s="509"/>
      <c r="M218" s="509"/>
      <c r="N218" s="509"/>
      <c r="O218" s="509"/>
      <c r="P218" s="509"/>
      <c r="Q218" s="509"/>
      <c r="R218" s="509"/>
      <c r="S218" s="509"/>
      <c r="T218" s="510"/>
      <c r="U218" s="485" t="s">
        <v>762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762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762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95.1"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709</v>
      </c>
      <c r="AE223" s="467"/>
      <c r="AF223" s="467"/>
      <c r="AG223" s="468" t="s">
        <v>718</v>
      </c>
      <c r="AH223" s="469"/>
      <c r="AI223" s="469"/>
      <c r="AJ223" s="469"/>
      <c r="AK223" s="469"/>
      <c r="AL223" s="469"/>
      <c r="AM223" s="469"/>
      <c r="AN223" s="469"/>
      <c r="AO223" s="469"/>
      <c r="AP223" s="469"/>
      <c r="AQ223" s="469"/>
      <c r="AR223" s="469"/>
      <c r="AS223" s="469"/>
      <c r="AT223" s="469"/>
      <c r="AU223" s="469"/>
      <c r="AV223" s="469"/>
      <c r="AW223" s="469"/>
      <c r="AX223" s="470"/>
    </row>
    <row r="224" spans="1:51" ht="4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709</v>
      </c>
      <c r="AE224" s="380"/>
      <c r="AF224" s="380"/>
      <c r="AG224" s="374" t="s">
        <v>719</v>
      </c>
      <c r="AH224" s="375"/>
      <c r="AI224" s="375"/>
      <c r="AJ224" s="375"/>
      <c r="AK224" s="375"/>
      <c r="AL224" s="375"/>
      <c r="AM224" s="375"/>
      <c r="AN224" s="375"/>
      <c r="AO224" s="375"/>
      <c r="AP224" s="375"/>
      <c r="AQ224" s="375"/>
      <c r="AR224" s="375"/>
      <c r="AS224" s="375"/>
      <c r="AT224" s="375"/>
      <c r="AU224" s="375"/>
      <c r="AV224" s="375"/>
      <c r="AW224" s="375"/>
      <c r="AX224" s="376"/>
    </row>
    <row r="225" spans="1:50" ht="4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709</v>
      </c>
      <c r="AE225" s="417"/>
      <c r="AF225" s="417"/>
      <c r="AG225" s="402" t="s">
        <v>720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721</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4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709</v>
      </c>
      <c r="AE229" s="364"/>
      <c r="AF229" s="364"/>
      <c r="AG229" s="366" t="s">
        <v>722</v>
      </c>
      <c r="AH229" s="367"/>
      <c r="AI229" s="367"/>
      <c r="AJ229" s="367"/>
      <c r="AK229" s="367"/>
      <c r="AL229" s="367"/>
      <c r="AM229" s="367"/>
      <c r="AN229" s="367"/>
      <c r="AO229" s="367"/>
      <c r="AP229" s="367"/>
      <c r="AQ229" s="367"/>
      <c r="AR229" s="367"/>
      <c r="AS229" s="367"/>
      <c r="AT229" s="367"/>
      <c r="AU229" s="367"/>
      <c r="AV229" s="367"/>
      <c r="AW229" s="367"/>
      <c r="AX229" s="368"/>
    </row>
    <row r="230" spans="1:50" ht="4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709</v>
      </c>
      <c r="AE230" s="380"/>
      <c r="AF230" s="380"/>
      <c r="AG230" s="374" t="s">
        <v>723</v>
      </c>
      <c r="AH230" s="375"/>
      <c r="AI230" s="375"/>
      <c r="AJ230" s="375"/>
      <c r="AK230" s="375"/>
      <c r="AL230" s="375"/>
      <c r="AM230" s="375"/>
      <c r="AN230" s="375"/>
      <c r="AO230" s="375"/>
      <c r="AP230" s="375"/>
      <c r="AQ230" s="375"/>
      <c r="AR230" s="375"/>
      <c r="AS230" s="375"/>
      <c r="AT230" s="375"/>
      <c r="AU230" s="375"/>
      <c r="AV230" s="375"/>
      <c r="AW230" s="375"/>
      <c r="AX230" s="376"/>
    </row>
    <row r="231" spans="1:50" ht="4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709</v>
      </c>
      <c r="AE231" s="380"/>
      <c r="AF231" s="380"/>
      <c r="AG231" s="374" t="s">
        <v>724</v>
      </c>
      <c r="AH231" s="375"/>
      <c r="AI231" s="375"/>
      <c r="AJ231" s="375"/>
      <c r="AK231" s="375"/>
      <c r="AL231" s="375"/>
      <c r="AM231" s="375"/>
      <c r="AN231" s="375"/>
      <c r="AO231" s="375"/>
      <c r="AP231" s="375"/>
      <c r="AQ231" s="375"/>
      <c r="AR231" s="375"/>
      <c r="AS231" s="375"/>
      <c r="AT231" s="375"/>
      <c r="AU231" s="375"/>
      <c r="AV231" s="375"/>
      <c r="AW231" s="375"/>
      <c r="AX231" s="376"/>
    </row>
    <row r="232" spans="1:50" ht="65.099999999999994"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709</v>
      </c>
      <c r="AE232" s="380"/>
      <c r="AF232" s="380"/>
      <c r="AG232" s="374" t="s">
        <v>725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721</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45.7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709</v>
      </c>
      <c r="AE234" s="380"/>
      <c r="AF234" s="449"/>
      <c r="AG234" s="374" t="s">
        <v>777</v>
      </c>
      <c r="AH234" s="375"/>
      <c r="AI234" s="375"/>
      <c r="AJ234" s="375"/>
      <c r="AK234" s="375"/>
      <c r="AL234" s="375"/>
      <c r="AM234" s="375"/>
      <c r="AN234" s="375"/>
      <c r="AO234" s="375"/>
      <c r="AP234" s="375"/>
      <c r="AQ234" s="375"/>
      <c r="AR234" s="375"/>
      <c r="AS234" s="375"/>
      <c r="AT234" s="375"/>
      <c r="AU234" s="375"/>
      <c r="AV234" s="375"/>
      <c r="AW234" s="375"/>
      <c r="AX234" s="376"/>
    </row>
    <row r="235" spans="1:50" ht="65.099999999999994"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709</v>
      </c>
      <c r="AE235" s="410"/>
      <c r="AF235" s="411"/>
      <c r="AG235" s="412" t="s">
        <v>725</v>
      </c>
      <c r="AH235" s="413"/>
      <c r="AI235" s="413"/>
      <c r="AJ235" s="413"/>
      <c r="AK235" s="413"/>
      <c r="AL235" s="413"/>
      <c r="AM235" s="413"/>
      <c r="AN235" s="413"/>
      <c r="AO235" s="413"/>
      <c r="AP235" s="413"/>
      <c r="AQ235" s="413"/>
      <c r="AR235" s="413"/>
      <c r="AS235" s="413"/>
      <c r="AT235" s="413"/>
      <c r="AU235" s="413"/>
      <c r="AV235" s="413"/>
      <c r="AW235" s="413"/>
      <c r="AX235" s="414"/>
    </row>
    <row r="236" spans="1:50" ht="80.099999999999994"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709</v>
      </c>
      <c r="AE236" s="364"/>
      <c r="AF236" s="365"/>
      <c r="AG236" s="366" t="s">
        <v>730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4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709</v>
      </c>
      <c r="AE238" s="380"/>
      <c r="AF238" s="380"/>
      <c r="AG238" s="374" t="s">
        <v>729</v>
      </c>
      <c r="AH238" s="375"/>
      <c r="AI238" s="375"/>
      <c r="AJ238" s="375"/>
      <c r="AK238" s="375"/>
      <c r="AL238" s="375"/>
      <c r="AM238" s="375"/>
      <c r="AN238" s="375"/>
      <c r="AO238" s="375"/>
      <c r="AP238" s="375"/>
      <c r="AQ238" s="375"/>
      <c r="AR238" s="375"/>
      <c r="AS238" s="375"/>
      <c r="AT238" s="375"/>
      <c r="AU238" s="375"/>
      <c r="AV238" s="375"/>
      <c r="AW238" s="375"/>
      <c r="AX238" s="376"/>
    </row>
    <row r="239" spans="1:50" ht="30"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709</v>
      </c>
      <c r="AE239" s="380"/>
      <c r="AF239" s="380"/>
      <c r="AG239" s="404" t="s">
        <v>726</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727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728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783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131</v>
      </c>
      <c r="B252" s="339"/>
      <c r="C252" s="339"/>
      <c r="D252" s="339"/>
      <c r="E252" s="340"/>
      <c r="F252" s="914" t="s">
        <v>782</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73.5" customHeight="1" thickBot="1" x14ac:dyDescent="0.2">
      <c r="A254" s="338" t="s">
        <v>348</v>
      </c>
      <c r="B254" s="339"/>
      <c r="C254" s="339"/>
      <c r="D254" s="339"/>
      <c r="E254" s="340"/>
      <c r="F254" s="341" t="s">
        <v>785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786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695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695</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695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695</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695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707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213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218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710</v>
      </c>
      <c r="H268" s="101"/>
      <c r="I268" s="101"/>
      <c r="J268" s="100">
        <v>20</v>
      </c>
      <c r="K268" s="100"/>
      <c r="L268" s="116">
        <v>224</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 customHeight="1" x14ac:dyDescent="0.15">
      <c r="A308" s="328" t="s">
        <v>349</v>
      </c>
      <c r="B308" s="329"/>
      <c r="C308" s="329"/>
      <c r="D308" s="329"/>
      <c r="E308" s="329"/>
      <c r="F308" s="330"/>
      <c r="G308" s="309" t="s">
        <v>732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6"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6" customHeight="1" x14ac:dyDescent="0.15">
      <c r="A310" s="331"/>
      <c r="B310" s="332"/>
      <c r="C310" s="332"/>
      <c r="D310" s="332"/>
      <c r="E310" s="332"/>
      <c r="F310" s="333"/>
      <c r="G310" s="299" t="s">
        <v>735</v>
      </c>
      <c r="H310" s="300"/>
      <c r="I310" s="300"/>
      <c r="J310" s="300"/>
      <c r="K310" s="301"/>
      <c r="L310" s="302" t="s">
        <v>734</v>
      </c>
      <c r="M310" s="303"/>
      <c r="N310" s="303"/>
      <c r="O310" s="303"/>
      <c r="P310" s="303"/>
      <c r="Q310" s="303"/>
      <c r="R310" s="303"/>
      <c r="S310" s="303"/>
      <c r="T310" s="303"/>
      <c r="U310" s="303"/>
      <c r="V310" s="303"/>
      <c r="W310" s="303"/>
      <c r="X310" s="304"/>
      <c r="Y310" s="305">
        <v>220</v>
      </c>
      <c r="Z310" s="306"/>
      <c r="AA310" s="306"/>
      <c r="AB310" s="307"/>
      <c r="AC310" s="299" t="s">
        <v>735</v>
      </c>
      <c r="AD310" s="300"/>
      <c r="AE310" s="300"/>
      <c r="AF310" s="300"/>
      <c r="AG310" s="301"/>
      <c r="AH310" s="302" t="s">
        <v>736</v>
      </c>
      <c r="AI310" s="303"/>
      <c r="AJ310" s="303"/>
      <c r="AK310" s="303"/>
      <c r="AL310" s="303"/>
      <c r="AM310" s="303"/>
      <c r="AN310" s="303"/>
      <c r="AO310" s="303"/>
      <c r="AP310" s="303"/>
      <c r="AQ310" s="303"/>
      <c r="AR310" s="303"/>
      <c r="AS310" s="303"/>
      <c r="AT310" s="304"/>
      <c r="AU310" s="305">
        <v>220</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6"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220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220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737</v>
      </c>
      <c r="D366" s="265"/>
      <c r="E366" s="265"/>
      <c r="F366" s="265"/>
      <c r="G366" s="265"/>
      <c r="H366" s="265"/>
      <c r="I366" s="265"/>
      <c r="J366" s="248">
        <v>2000012100001</v>
      </c>
      <c r="K366" s="249"/>
      <c r="L366" s="249"/>
      <c r="M366" s="249"/>
      <c r="N366" s="249"/>
      <c r="O366" s="249"/>
      <c r="P366" s="267" t="s">
        <v>747</v>
      </c>
      <c r="Q366" s="250"/>
      <c r="R366" s="250"/>
      <c r="S366" s="250"/>
      <c r="T366" s="250"/>
      <c r="U366" s="250"/>
      <c r="V366" s="250"/>
      <c r="W366" s="250"/>
      <c r="X366" s="250"/>
      <c r="Y366" s="251">
        <v>220</v>
      </c>
      <c r="Z366" s="252"/>
      <c r="AA366" s="252"/>
      <c r="AB366" s="253"/>
      <c r="AC366" s="237" t="s">
        <v>748</v>
      </c>
      <c r="AD366" s="238"/>
      <c r="AE366" s="238"/>
      <c r="AF366" s="238"/>
      <c r="AG366" s="238"/>
      <c r="AH366" s="268" t="s">
        <v>731</v>
      </c>
      <c r="AI366" s="269"/>
      <c r="AJ366" s="269"/>
      <c r="AK366" s="269"/>
      <c r="AL366" s="241" t="s">
        <v>731</v>
      </c>
      <c r="AM366" s="242"/>
      <c r="AN366" s="242"/>
      <c r="AO366" s="243"/>
      <c r="AP366" s="244"/>
      <c r="AQ366" s="244"/>
      <c r="AR366" s="244"/>
      <c r="AS366" s="244"/>
      <c r="AT366" s="244"/>
      <c r="AU366" s="244"/>
      <c r="AV366" s="244"/>
      <c r="AW366" s="244"/>
      <c r="AX366" s="244"/>
    </row>
    <row r="367" spans="1:51" ht="30" customHeight="1" x14ac:dyDescent="0.15">
      <c r="A367" s="245">
        <v>2</v>
      </c>
      <c r="B367" s="245">
        <v>1</v>
      </c>
      <c r="C367" s="266" t="s">
        <v>738</v>
      </c>
      <c r="D367" s="265"/>
      <c r="E367" s="265"/>
      <c r="F367" s="265"/>
      <c r="G367" s="265"/>
      <c r="H367" s="265"/>
      <c r="I367" s="265"/>
      <c r="J367" s="248">
        <v>2000012100001</v>
      </c>
      <c r="K367" s="249"/>
      <c r="L367" s="249"/>
      <c r="M367" s="249"/>
      <c r="N367" s="249"/>
      <c r="O367" s="249"/>
      <c r="P367" s="267" t="s">
        <v>747</v>
      </c>
      <c r="Q367" s="250"/>
      <c r="R367" s="250"/>
      <c r="S367" s="250"/>
      <c r="T367" s="250"/>
      <c r="U367" s="250"/>
      <c r="V367" s="250"/>
      <c r="W367" s="250"/>
      <c r="X367" s="250"/>
      <c r="Y367" s="251">
        <v>172</v>
      </c>
      <c r="Z367" s="252"/>
      <c r="AA367" s="252"/>
      <c r="AB367" s="253"/>
      <c r="AC367" s="237" t="s">
        <v>748</v>
      </c>
      <c r="AD367" s="238"/>
      <c r="AE367" s="238"/>
      <c r="AF367" s="238"/>
      <c r="AG367" s="238"/>
      <c r="AH367" s="268" t="s">
        <v>731</v>
      </c>
      <c r="AI367" s="269"/>
      <c r="AJ367" s="269"/>
      <c r="AK367" s="269"/>
      <c r="AL367" s="241" t="s">
        <v>731</v>
      </c>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6" t="s">
        <v>739</v>
      </c>
      <c r="D368" s="265"/>
      <c r="E368" s="265"/>
      <c r="F368" s="265"/>
      <c r="G368" s="265"/>
      <c r="H368" s="265"/>
      <c r="I368" s="265"/>
      <c r="J368" s="248">
        <v>2000012100001</v>
      </c>
      <c r="K368" s="249"/>
      <c r="L368" s="249"/>
      <c r="M368" s="249"/>
      <c r="N368" s="249"/>
      <c r="O368" s="249"/>
      <c r="P368" s="267" t="s">
        <v>747</v>
      </c>
      <c r="Q368" s="250"/>
      <c r="R368" s="250"/>
      <c r="S368" s="250"/>
      <c r="T368" s="250"/>
      <c r="U368" s="250"/>
      <c r="V368" s="250"/>
      <c r="W368" s="250"/>
      <c r="X368" s="250"/>
      <c r="Y368" s="251">
        <v>55</v>
      </c>
      <c r="Z368" s="252"/>
      <c r="AA368" s="252"/>
      <c r="AB368" s="253"/>
      <c r="AC368" s="237" t="s">
        <v>748</v>
      </c>
      <c r="AD368" s="238"/>
      <c r="AE368" s="238"/>
      <c r="AF368" s="238"/>
      <c r="AG368" s="238"/>
      <c r="AH368" s="239" t="s">
        <v>731</v>
      </c>
      <c r="AI368" s="240"/>
      <c r="AJ368" s="240"/>
      <c r="AK368" s="240"/>
      <c r="AL368" s="241" t="s">
        <v>731</v>
      </c>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6" t="s">
        <v>740</v>
      </c>
      <c r="D369" s="265"/>
      <c r="E369" s="265"/>
      <c r="F369" s="265"/>
      <c r="G369" s="265"/>
      <c r="H369" s="265"/>
      <c r="I369" s="265"/>
      <c r="J369" s="248">
        <v>2000012100001</v>
      </c>
      <c r="K369" s="249"/>
      <c r="L369" s="249"/>
      <c r="M369" s="249"/>
      <c r="N369" s="249"/>
      <c r="O369" s="249"/>
      <c r="P369" s="267" t="s">
        <v>747</v>
      </c>
      <c r="Q369" s="250"/>
      <c r="R369" s="250"/>
      <c r="S369" s="250"/>
      <c r="T369" s="250"/>
      <c r="U369" s="250"/>
      <c r="V369" s="250"/>
      <c r="W369" s="250"/>
      <c r="X369" s="250"/>
      <c r="Y369" s="251">
        <v>40</v>
      </c>
      <c r="Z369" s="252"/>
      <c r="AA369" s="252"/>
      <c r="AB369" s="253"/>
      <c r="AC369" s="237" t="s">
        <v>748</v>
      </c>
      <c r="AD369" s="238"/>
      <c r="AE369" s="238"/>
      <c r="AF369" s="238"/>
      <c r="AG369" s="238"/>
      <c r="AH369" s="239" t="s">
        <v>731</v>
      </c>
      <c r="AI369" s="240"/>
      <c r="AJ369" s="240"/>
      <c r="AK369" s="240"/>
      <c r="AL369" s="241" t="s">
        <v>731</v>
      </c>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6" t="s">
        <v>741</v>
      </c>
      <c r="D370" s="265"/>
      <c r="E370" s="265"/>
      <c r="F370" s="265"/>
      <c r="G370" s="265"/>
      <c r="H370" s="265"/>
      <c r="I370" s="265"/>
      <c r="J370" s="248">
        <v>2000012100001</v>
      </c>
      <c r="K370" s="249"/>
      <c r="L370" s="249"/>
      <c r="M370" s="249"/>
      <c r="N370" s="249"/>
      <c r="O370" s="249"/>
      <c r="P370" s="267" t="s">
        <v>747</v>
      </c>
      <c r="Q370" s="250"/>
      <c r="R370" s="250"/>
      <c r="S370" s="250"/>
      <c r="T370" s="250"/>
      <c r="U370" s="250"/>
      <c r="V370" s="250"/>
      <c r="W370" s="250"/>
      <c r="X370" s="250"/>
      <c r="Y370" s="251">
        <v>11</v>
      </c>
      <c r="Z370" s="252"/>
      <c r="AA370" s="252"/>
      <c r="AB370" s="253"/>
      <c r="AC370" s="237" t="s">
        <v>748</v>
      </c>
      <c r="AD370" s="238"/>
      <c r="AE370" s="238"/>
      <c r="AF370" s="238"/>
      <c r="AG370" s="238"/>
      <c r="AH370" s="239" t="s">
        <v>731</v>
      </c>
      <c r="AI370" s="240"/>
      <c r="AJ370" s="240"/>
      <c r="AK370" s="240"/>
      <c r="AL370" s="241" t="s">
        <v>731</v>
      </c>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6" t="s">
        <v>742</v>
      </c>
      <c r="D371" s="265"/>
      <c r="E371" s="265"/>
      <c r="F371" s="265"/>
      <c r="G371" s="265"/>
      <c r="H371" s="265"/>
      <c r="I371" s="265"/>
      <c r="J371" s="248">
        <v>2000012010019</v>
      </c>
      <c r="K371" s="249"/>
      <c r="L371" s="249"/>
      <c r="M371" s="249"/>
      <c r="N371" s="249"/>
      <c r="O371" s="249"/>
      <c r="P371" s="267" t="s">
        <v>747</v>
      </c>
      <c r="Q371" s="250"/>
      <c r="R371" s="250"/>
      <c r="S371" s="250"/>
      <c r="T371" s="250"/>
      <c r="U371" s="250"/>
      <c r="V371" s="250"/>
      <c r="W371" s="250"/>
      <c r="X371" s="250"/>
      <c r="Y371" s="251">
        <v>8</v>
      </c>
      <c r="Z371" s="252"/>
      <c r="AA371" s="252"/>
      <c r="AB371" s="253"/>
      <c r="AC371" s="237" t="s">
        <v>748</v>
      </c>
      <c r="AD371" s="238"/>
      <c r="AE371" s="238"/>
      <c r="AF371" s="238"/>
      <c r="AG371" s="238"/>
      <c r="AH371" s="239" t="s">
        <v>731</v>
      </c>
      <c r="AI371" s="240"/>
      <c r="AJ371" s="240"/>
      <c r="AK371" s="240"/>
      <c r="AL371" s="241" t="s">
        <v>731</v>
      </c>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66" t="s">
        <v>743</v>
      </c>
      <c r="D372" s="265"/>
      <c r="E372" s="265"/>
      <c r="F372" s="265"/>
      <c r="G372" s="265"/>
      <c r="H372" s="265"/>
      <c r="I372" s="265"/>
      <c r="J372" s="248">
        <v>2000012100001</v>
      </c>
      <c r="K372" s="249"/>
      <c r="L372" s="249"/>
      <c r="M372" s="249"/>
      <c r="N372" s="249"/>
      <c r="O372" s="249"/>
      <c r="P372" s="267" t="s">
        <v>747</v>
      </c>
      <c r="Q372" s="250"/>
      <c r="R372" s="250"/>
      <c r="S372" s="250"/>
      <c r="T372" s="250"/>
      <c r="U372" s="250"/>
      <c r="V372" s="250"/>
      <c r="W372" s="250"/>
      <c r="X372" s="250"/>
      <c r="Y372" s="251">
        <v>6</v>
      </c>
      <c r="Z372" s="252"/>
      <c r="AA372" s="252"/>
      <c r="AB372" s="253"/>
      <c r="AC372" s="237" t="s">
        <v>748</v>
      </c>
      <c r="AD372" s="238"/>
      <c r="AE372" s="238"/>
      <c r="AF372" s="238"/>
      <c r="AG372" s="238"/>
      <c r="AH372" s="239" t="s">
        <v>731</v>
      </c>
      <c r="AI372" s="240"/>
      <c r="AJ372" s="240"/>
      <c r="AK372" s="240"/>
      <c r="AL372" s="241" t="s">
        <v>731</v>
      </c>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66" t="s">
        <v>744</v>
      </c>
      <c r="D373" s="265"/>
      <c r="E373" s="265"/>
      <c r="F373" s="265"/>
      <c r="G373" s="265"/>
      <c r="H373" s="265"/>
      <c r="I373" s="265"/>
      <c r="J373" s="248">
        <v>2000012100001</v>
      </c>
      <c r="K373" s="249"/>
      <c r="L373" s="249"/>
      <c r="M373" s="249"/>
      <c r="N373" s="249"/>
      <c r="O373" s="249"/>
      <c r="P373" s="267" t="s">
        <v>747</v>
      </c>
      <c r="Q373" s="250"/>
      <c r="R373" s="250"/>
      <c r="S373" s="250"/>
      <c r="T373" s="250"/>
      <c r="U373" s="250"/>
      <c r="V373" s="250"/>
      <c r="W373" s="250"/>
      <c r="X373" s="250"/>
      <c r="Y373" s="251">
        <v>5</v>
      </c>
      <c r="Z373" s="252"/>
      <c r="AA373" s="252"/>
      <c r="AB373" s="253"/>
      <c r="AC373" s="237" t="s">
        <v>748</v>
      </c>
      <c r="AD373" s="238"/>
      <c r="AE373" s="238"/>
      <c r="AF373" s="238"/>
      <c r="AG373" s="238"/>
      <c r="AH373" s="239" t="s">
        <v>731</v>
      </c>
      <c r="AI373" s="240"/>
      <c r="AJ373" s="240"/>
      <c r="AK373" s="240"/>
      <c r="AL373" s="241" t="s">
        <v>731</v>
      </c>
      <c r="AM373" s="242"/>
      <c r="AN373" s="242"/>
      <c r="AO373" s="243"/>
      <c r="AP373" s="244"/>
      <c r="AQ373" s="244"/>
      <c r="AR373" s="244"/>
      <c r="AS373" s="244"/>
      <c r="AT373" s="244"/>
      <c r="AU373" s="244"/>
      <c r="AV373" s="244"/>
      <c r="AW373" s="244"/>
      <c r="AX373" s="244"/>
      <c r="AY373">
        <f>COUNTA($C$373)</f>
        <v>1</v>
      </c>
    </row>
    <row r="374" spans="1:51" ht="30" customHeight="1" x14ac:dyDescent="0.15">
      <c r="A374" s="245">
        <v>9</v>
      </c>
      <c r="B374" s="245">
        <v>1</v>
      </c>
      <c r="C374" s="266" t="s">
        <v>745</v>
      </c>
      <c r="D374" s="265"/>
      <c r="E374" s="265"/>
      <c r="F374" s="265"/>
      <c r="G374" s="265"/>
      <c r="H374" s="265"/>
      <c r="I374" s="265"/>
      <c r="J374" s="248">
        <v>2000012100001</v>
      </c>
      <c r="K374" s="249"/>
      <c r="L374" s="249"/>
      <c r="M374" s="249"/>
      <c r="N374" s="249"/>
      <c r="O374" s="249"/>
      <c r="P374" s="267" t="s">
        <v>747</v>
      </c>
      <c r="Q374" s="250"/>
      <c r="R374" s="250"/>
      <c r="S374" s="250"/>
      <c r="T374" s="250"/>
      <c r="U374" s="250"/>
      <c r="V374" s="250"/>
      <c r="W374" s="250"/>
      <c r="X374" s="250"/>
      <c r="Y374" s="251">
        <v>4</v>
      </c>
      <c r="Z374" s="252"/>
      <c r="AA374" s="252"/>
      <c r="AB374" s="253"/>
      <c r="AC374" s="237" t="s">
        <v>748</v>
      </c>
      <c r="AD374" s="238"/>
      <c r="AE374" s="238"/>
      <c r="AF374" s="238"/>
      <c r="AG374" s="238"/>
      <c r="AH374" s="239" t="s">
        <v>731</v>
      </c>
      <c r="AI374" s="240"/>
      <c r="AJ374" s="240"/>
      <c r="AK374" s="240"/>
      <c r="AL374" s="241" t="s">
        <v>731</v>
      </c>
      <c r="AM374" s="242"/>
      <c r="AN374" s="242"/>
      <c r="AO374" s="243"/>
      <c r="AP374" s="244"/>
      <c r="AQ374" s="244"/>
      <c r="AR374" s="244"/>
      <c r="AS374" s="244"/>
      <c r="AT374" s="244"/>
      <c r="AU374" s="244"/>
      <c r="AV374" s="244"/>
      <c r="AW374" s="244"/>
      <c r="AX374" s="244"/>
      <c r="AY374">
        <f>COUNTA($C$374)</f>
        <v>1</v>
      </c>
    </row>
    <row r="375" spans="1:51" ht="30" customHeight="1" x14ac:dyDescent="0.15">
      <c r="A375" s="245">
        <v>10</v>
      </c>
      <c r="B375" s="245">
        <v>1</v>
      </c>
      <c r="C375" s="266" t="s">
        <v>746</v>
      </c>
      <c r="D375" s="265"/>
      <c r="E375" s="265"/>
      <c r="F375" s="265"/>
      <c r="G375" s="265"/>
      <c r="H375" s="265"/>
      <c r="I375" s="265"/>
      <c r="J375" s="248">
        <v>2000012100001</v>
      </c>
      <c r="K375" s="249"/>
      <c r="L375" s="249"/>
      <c r="M375" s="249"/>
      <c r="N375" s="249"/>
      <c r="O375" s="249"/>
      <c r="P375" s="267" t="s">
        <v>747</v>
      </c>
      <c r="Q375" s="250"/>
      <c r="R375" s="250"/>
      <c r="S375" s="250"/>
      <c r="T375" s="250"/>
      <c r="U375" s="250"/>
      <c r="V375" s="250"/>
      <c r="W375" s="250"/>
      <c r="X375" s="250"/>
      <c r="Y375" s="251">
        <v>2</v>
      </c>
      <c r="Z375" s="252"/>
      <c r="AA375" s="252"/>
      <c r="AB375" s="253"/>
      <c r="AC375" s="237" t="s">
        <v>748</v>
      </c>
      <c r="AD375" s="238"/>
      <c r="AE375" s="238"/>
      <c r="AF375" s="238"/>
      <c r="AG375" s="238"/>
      <c r="AH375" s="239" t="s">
        <v>731</v>
      </c>
      <c r="AI375" s="240"/>
      <c r="AJ375" s="240"/>
      <c r="AK375" s="240"/>
      <c r="AL375" s="241" t="s">
        <v>731</v>
      </c>
      <c r="AM375" s="242"/>
      <c r="AN375" s="242"/>
      <c r="AO375" s="243"/>
      <c r="AP375" s="244"/>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750</v>
      </c>
      <c r="D399" s="265"/>
      <c r="E399" s="265"/>
      <c r="F399" s="265"/>
      <c r="G399" s="265"/>
      <c r="H399" s="265"/>
      <c r="I399" s="265"/>
      <c r="J399" s="248">
        <v>7000020220001</v>
      </c>
      <c r="K399" s="249"/>
      <c r="L399" s="249"/>
      <c r="M399" s="249"/>
      <c r="N399" s="249"/>
      <c r="O399" s="249"/>
      <c r="P399" s="267" t="s">
        <v>763</v>
      </c>
      <c r="Q399" s="250"/>
      <c r="R399" s="250"/>
      <c r="S399" s="250"/>
      <c r="T399" s="250"/>
      <c r="U399" s="250"/>
      <c r="V399" s="250"/>
      <c r="W399" s="250"/>
      <c r="X399" s="250"/>
      <c r="Y399" s="251">
        <v>220</v>
      </c>
      <c r="Z399" s="252"/>
      <c r="AA399" s="252"/>
      <c r="AB399" s="253"/>
      <c r="AC399" s="237" t="s">
        <v>749</v>
      </c>
      <c r="AD399" s="238"/>
      <c r="AE399" s="238"/>
      <c r="AF399" s="238"/>
      <c r="AG399" s="238"/>
      <c r="AH399" s="268" t="s">
        <v>731</v>
      </c>
      <c r="AI399" s="269"/>
      <c r="AJ399" s="269"/>
      <c r="AK399" s="269"/>
      <c r="AL399" s="241" t="s">
        <v>731</v>
      </c>
      <c r="AM399" s="242"/>
      <c r="AN399" s="242"/>
      <c r="AO399" s="243"/>
      <c r="AP399" s="244"/>
      <c r="AQ399" s="244"/>
      <c r="AR399" s="244"/>
      <c r="AS399" s="244"/>
      <c r="AT399" s="244"/>
      <c r="AU399" s="244"/>
      <c r="AV399" s="244"/>
      <c r="AW399" s="244"/>
      <c r="AX399" s="244"/>
      <c r="AY399">
        <f>$AY$396</f>
        <v>1</v>
      </c>
    </row>
    <row r="400" spans="1:51" ht="30" customHeight="1" x14ac:dyDescent="0.15">
      <c r="A400" s="245">
        <v>2</v>
      </c>
      <c r="B400" s="245">
        <v>1</v>
      </c>
      <c r="C400" s="266" t="s">
        <v>751</v>
      </c>
      <c r="D400" s="265"/>
      <c r="E400" s="265"/>
      <c r="F400" s="265"/>
      <c r="G400" s="265"/>
      <c r="H400" s="265"/>
      <c r="I400" s="265"/>
      <c r="J400" s="248">
        <v>9000020281000</v>
      </c>
      <c r="K400" s="249"/>
      <c r="L400" s="249"/>
      <c r="M400" s="249"/>
      <c r="N400" s="249"/>
      <c r="O400" s="249"/>
      <c r="P400" s="267" t="s">
        <v>764</v>
      </c>
      <c r="Q400" s="250"/>
      <c r="R400" s="250"/>
      <c r="S400" s="250"/>
      <c r="T400" s="250"/>
      <c r="U400" s="250"/>
      <c r="V400" s="250"/>
      <c r="W400" s="250"/>
      <c r="X400" s="250"/>
      <c r="Y400" s="251">
        <v>95</v>
      </c>
      <c r="Z400" s="252"/>
      <c r="AA400" s="252"/>
      <c r="AB400" s="253"/>
      <c r="AC400" s="237" t="s">
        <v>749</v>
      </c>
      <c r="AD400" s="238"/>
      <c r="AE400" s="238"/>
      <c r="AF400" s="238"/>
      <c r="AG400" s="238"/>
      <c r="AH400" s="268" t="s">
        <v>731</v>
      </c>
      <c r="AI400" s="269"/>
      <c r="AJ400" s="269"/>
      <c r="AK400" s="269"/>
      <c r="AL400" s="241" t="s">
        <v>731</v>
      </c>
      <c r="AM400" s="242"/>
      <c r="AN400" s="242"/>
      <c r="AO400" s="243"/>
      <c r="AP400" s="244"/>
      <c r="AQ400" s="244"/>
      <c r="AR400" s="244"/>
      <c r="AS400" s="244"/>
      <c r="AT400" s="244"/>
      <c r="AU400" s="244"/>
      <c r="AV400" s="244"/>
      <c r="AW400" s="244"/>
      <c r="AX400" s="244"/>
      <c r="AY400">
        <f>COUNTA($C$400)</f>
        <v>1</v>
      </c>
    </row>
    <row r="401" spans="1:51" ht="30" customHeight="1" x14ac:dyDescent="0.15">
      <c r="A401" s="245">
        <v>3</v>
      </c>
      <c r="B401" s="245">
        <v>1</v>
      </c>
      <c r="C401" s="266" t="s">
        <v>752</v>
      </c>
      <c r="D401" s="265"/>
      <c r="E401" s="265"/>
      <c r="F401" s="265"/>
      <c r="G401" s="265"/>
      <c r="H401" s="265"/>
      <c r="I401" s="265"/>
      <c r="J401" s="248">
        <v>8000020012050</v>
      </c>
      <c r="K401" s="249"/>
      <c r="L401" s="249"/>
      <c r="M401" s="249"/>
      <c r="N401" s="249"/>
      <c r="O401" s="249"/>
      <c r="P401" s="267" t="s">
        <v>765</v>
      </c>
      <c r="Q401" s="250"/>
      <c r="R401" s="250"/>
      <c r="S401" s="250"/>
      <c r="T401" s="250"/>
      <c r="U401" s="250"/>
      <c r="V401" s="250"/>
      <c r="W401" s="250"/>
      <c r="X401" s="250"/>
      <c r="Y401" s="251">
        <v>49</v>
      </c>
      <c r="Z401" s="252"/>
      <c r="AA401" s="252"/>
      <c r="AB401" s="253"/>
      <c r="AC401" s="237" t="s">
        <v>749</v>
      </c>
      <c r="AD401" s="238"/>
      <c r="AE401" s="238"/>
      <c r="AF401" s="238"/>
      <c r="AG401" s="238"/>
      <c r="AH401" s="239" t="s">
        <v>731</v>
      </c>
      <c r="AI401" s="240"/>
      <c r="AJ401" s="240"/>
      <c r="AK401" s="240"/>
      <c r="AL401" s="241" t="s">
        <v>731</v>
      </c>
      <c r="AM401" s="242"/>
      <c r="AN401" s="242"/>
      <c r="AO401" s="243"/>
      <c r="AP401" s="244"/>
      <c r="AQ401" s="244"/>
      <c r="AR401" s="244"/>
      <c r="AS401" s="244"/>
      <c r="AT401" s="244"/>
      <c r="AU401" s="244"/>
      <c r="AV401" s="244"/>
      <c r="AW401" s="244"/>
      <c r="AX401" s="244"/>
      <c r="AY401">
        <f>COUNTA($C$401)</f>
        <v>1</v>
      </c>
    </row>
    <row r="402" spans="1:51" ht="30" customHeight="1" x14ac:dyDescent="0.15">
      <c r="A402" s="245">
        <v>4</v>
      </c>
      <c r="B402" s="245">
        <v>1</v>
      </c>
      <c r="C402" s="266" t="s">
        <v>753</v>
      </c>
      <c r="D402" s="265"/>
      <c r="E402" s="265"/>
      <c r="F402" s="265"/>
      <c r="G402" s="265"/>
      <c r="H402" s="265"/>
      <c r="I402" s="265"/>
      <c r="J402" s="248">
        <v>2000020260002</v>
      </c>
      <c r="K402" s="249"/>
      <c r="L402" s="249"/>
      <c r="M402" s="249"/>
      <c r="N402" s="249"/>
      <c r="O402" s="249"/>
      <c r="P402" s="267" t="s">
        <v>766</v>
      </c>
      <c r="Q402" s="250"/>
      <c r="R402" s="250"/>
      <c r="S402" s="250"/>
      <c r="T402" s="250"/>
      <c r="U402" s="250"/>
      <c r="V402" s="250"/>
      <c r="W402" s="250"/>
      <c r="X402" s="250"/>
      <c r="Y402" s="251">
        <v>48</v>
      </c>
      <c r="Z402" s="252"/>
      <c r="AA402" s="252"/>
      <c r="AB402" s="253"/>
      <c r="AC402" s="237" t="s">
        <v>749</v>
      </c>
      <c r="AD402" s="238"/>
      <c r="AE402" s="238"/>
      <c r="AF402" s="238"/>
      <c r="AG402" s="238"/>
      <c r="AH402" s="239" t="s">
        <v>731</v>
      </c>
      <c r="AI402" s="240"/>
      <c r="AJ402" s="240"/>
      <c r="AK402" s="240"/>
      <c r="AL402" s="241" t="s">
        <v>731</v>
      </c>
      <c r="AM402" s="242"/>
      <c r="AN402" s="242"/>
      <c r="AO402" s="243"/>
      <c r="AP402" s="244"/>
      <c r="AQ402" s="244"/>
      <c r="AR402" s="244"/>
      <c r="AS402" s="244"/>
      <c r="AT402" s="244"/>
      <c r="AU402" s="244"/>
      <c r="AV402" s="244"/>
      <c r="AW402" s="244"/>
      <c r="AX402" s="244"/>
      <c r="AY402">
        <f>COUNTA($C$402)</f>
        <v>1</v>
      </c>
    </row>
    <row r="403" spans="1:51" ht="30" customHeight="1" x14ac:dyDescent="0.15">
      <c r="A403" s="245">
        <v>5</v>
      </c>
      <c r="B403" s="245">
        <v>1</v>
      </c>
      <c r="C403" s="266" t="s">
        <v>754</v>
      </c>
      <c r="D403" s="265"/>
      <c r="E403" s="265"/>
      <c r="F403" s="265"/>
      <c r="G403" s="265"/>
      <c r="H403" s="265"/>
      <c r="I403" s="265"/>
      <c r="J403" s="248">
        <v>3000020141003</v>
      </c>
      <c r="K403" s="249"/>
      <c r="L403" s="249"/>
      <c r="M403" s="249"/>
      <c r="N403" s="249"/>
      <c r="O403" s="249"/>
      <c r="P403" s="267" t="s">
        <v>767</v>
      </c>
      <c r="Q403" s="250"/>
      <c r="R403" s="250"/>
      <c r="S403" s="250"/>
      <c r="T403" s="250"/>
      <c r="U403" s="250"/>
      <c r="V403" s="250"/>
      <c r="W403" s="250"/>
      <c r="X403" s="250"/>
      <c r="Y403" s="251">
        <v>40</v>
      </c>
      <c r="Z403" s="252"/>
      <c r="AA403" s="252"/>
      <c r="AB403" s="253"/>
      <c r="AC403" s="237" t="s">
        <v>749</v>
      </c>
      <c r="AD403" s="238"/>
      <c r="AE403" s="238"/>
      <c r="AF403" s="238"/>
      <c r="AG403" s="238"/>
      <c r="AH403" s="239" t="s">
        <v>731</v>
      </c>
      <c r="AI403" s="240"/>
      <c r="AJ403" s="240"/>
      <c r="AK403" s="240"/>
      <c r="AL403" s="241" t="s">
        <v>731</v>
      </c>
      <c r="AM403" s="242"/>
      <c r="AN403" s="242"/>
      <c r="AO403" s="243"/>
      <c r="AP403" s="244"/>
      <c r="AQ403" s="244"/>
      <c r="AR403" s="244"/>
      <c r="AS403" s="244"/>
      <c r="AT403" s="244"/>
      <c r="AU403" s="244"/>
      <c r="AV403" s="244"/>
      <c r="AW403" s="244"/>
      <c r="AX403" s="244"/>
      <c r="AY403">
        <f>COUNTA($C$403)</f>
        <v>1</v>
      </c>
    </row>
    <row r="404" spans="1:51" ht="30" customHeight="1" x14ac:dyDescent="0.15">
      <c r="A404" s="245">
        <v>6</v>
      </c>
      <c r="B404" s="245">
        <v>1</v>
      </c>
      <c r="C404" s="266" t="s">
        <v>755</v>
      </c>
      <c r="D404" s="265"/>
      <c r="E404" s="265"/>
      <c r="F404" s="265"/>
      <c r="G404" s="265"/>
      <c r="H404" s="265"/>
      <c r="I404" s="265"/>
      <c r="J404" s="248">
        <v>6000020271004</v>
      </c>
      <c r="K404" s="249"/>
      <c r="L404" s="249"/>
      <c r="M404" s="249"/>
      <c r="N404" s="249"/>
      <c r="O404" s="249"/>
      <c r="P404" s="267" t="s">
        <v>768</v>
      </c>
      <c r="Q404" s="250"/>
      <c r="R404" s="250"/>
      <c r="S404" s="250"/>
      <c r="T404" s="250"/>
      <c r="U404" s="250"/>
      <c r="V404" s="250"/>
      <c r="W404" s="250"/>
      <c r="X404" s="250"/>
      <c r="Y404" s="251">
        <v>25</v>
      </c>
      <c r="Z404" s="252"/>
      <c r="AA404" s="252"/>
      <c r="AB404" s="253"/>
      <c r="AC404" s="237" t="s">
        <v>749</v>
      </c>
      <c r="AD404" s="238"/>
      <c r="AE404" s="238"/>
      <c r="AF404" s="238"/>
      <c r="AG404" s="238"/>
      <c r="AH404" s="239" t="s">
        <v>731</v>
      </c>
      <c r="AI404" s="240"/>
      <c r="AJ404" s="240"/>
      <c r="AK404" s="240"/>
      <c r="AL404" s="241" t="s">
        <v>731</v>
      </c>
      <c r="AM404" s="242"/>
      <c r="AN404" s="242"/>
      <c r="AO404" s="243"/>
      <c r="AP404" s="244"/>
      <c r="AQ404" s="244"/>
      <c r="AR404" s="244"/>
      <c r="AS404" s="244"/>
      <c r="AT404" s="244"/>
      <c r="AU404" s="244"/>
      <c r="AV404" s="244"/>
      <c r="AW404" s="244"/>
      <c r="AX404" s="244"/>
      <c r="AY404">
        <f>COUNTA($C$404)</f>
        <v>1</v>
      </c>
    </row>
    <row r="405" spans="1:51" ht="30" customHeight="1" x14ac:dyDescent="0.15">
      <c r="A405" s="245">
        <v>7</v>
      </c>
      <c r="B405" s="245">
        <v>1</v>
      </c>
      <c r="C405" s="266" t="s">
        <v>756</v>
      </c>
      <c r="D405" s="265"/>
      <c r="E405" s="265"/>
      <c r="F405" s="265"/>
      <c r="G405" s="265"/>
      <c r="H405" s="265"/>
      <c r="I405" s="265"/>
      <c r="J405" s="248">
        <v>2000020318213</v>
      </c>
      <c r="K405" s="249"/>
      <c r="L405" s="249"/>
      <c r="M405" s="249"/>
      <c r="N405" s="249"/>
      <c r="O405" s="249"/>
      <c r="P405" s="267" t="s">
        <v>769</v>
      </c>
      <c r="Q405" s="250"/>
      <c r="R405" s="250"/>
      <c r="S405" s="250"/>
      <c r="T405" s="250"/>
      <c r="U405" s="250"/>
      <c r="V405" s="250"/>
      <c r="W405" s="250"/>
      <c r="X405" s="250"/>
      <c r="Y405" s="251">
        <v>9</v>
      </c>
      <c r="Z405" s="252"/>
      <c r="AA405" s="252"/>
      <c r="AB405" s="253"/>
      <c r="AC405" s="237" t="s">
        <v>749</v>
      </c>
      <c r="AD405" s="238"/>
      <c r="AE405" s="238"/>
      <c r="AF405" s="238"/>
      <c r="AG405" s="238"/>
      <c r="AH405" s="239" t="s">
        <v>731</v>
      </c>
      <c r="AI405" s="240"/>
      <c r="AJ405" s="240"/>
      <c r="AK405" s="240"/>
      <c r="AL405" s="241" t="s">
        <v>731</v>
      </c>
      <c r="AM405" s="242"/>
      <c r="AN405" s="242"/>
      <c r="AO405" s="243"/>
      <c r="AP405" s="244"/>
      <c r="AQ405" s="244"/>
      <c r="AR405" s="244"/>
      <c r="AS405" s="244"/>
      <c r="AT405" s="244"/>
      <c r="AU405" s="244"/>
      <c r="AV405" s="244"/>
      <c r="AW405" s="244"/>
      <c r="AX405" s="244"/>
      <c r="AY405">
        <f>COUNTA($C$405)</f>
        <v>1</v>
      </c>
    </row>
    <row r="406" spans="1:51" ht="30" customHeight="1" x14ac:dyDescent="0.15">
      <c r="A406" s="245">
        <v>8</v>
      </c>
      <c r="B406" s="245">
        <v>1</v>
      </c>
      <c r="C406" s="266" t="s">
        <v>757</v>
      </c>
      <c r="D406" s="265"/>
      <c r="E406" s="265"/>
      <c r="F406" s="265"/>
      <c r="G406" s="265"/>
      <c r="H406" s="265"/>
      <c r="I406" s="265"/>
      <c r="J406" s="248">
        <v>8000020478431</v>
      </c>
      <c r="K406" s="249"/>
      <c r="L406" s="249"/>
      <c r="M406" s="249"/>
      <c r="N406" s="249"/>
      <c r="O406" s="249"/>
      <c r="P406" s="267" t="s">
        <v>770</v>
      </c>
      <c r="Q406" s="250"/>
      <c r="R406" s="250"/>
      <c r="S406" s="250"/>
      <c r="T406" s="250"/>
      <c r="U406" s="250"/>
      <c r="V406" s="250"/>
      <c r="W406" s="250"/>
      <c r="X406" s="250"/>
      <c r="Y406" s="251">
        <v>7</v>
      </c>
      <c r="Z406" s="252"/>
      <c r="AA406" s="252"/>
      <c r="AB406" s="253"/>
      <c r="AC406" s="237" t="s">
        <v>749</v>
      </c>
      <c r="AD406" s="238"/>
      <c r="AE406" s="238"/>
      <c r="AF406" s="238"/>
      <c r="AG406" s="238"/>
      <c r="AH406" s="239" t="s">
        <v>731</v>
      </c>
      <c r="AI406" s="240"/>
      <c r="AJ406" s="240"/>
      <c r="AK406" s="240"/>
      <c r="AL406" s="241" t="s">
        <v>731</v>
      </c>
      <c r="AM406" s="242"/>
      <c r="AN406" s="242"/>
      <c r="AO406" s="243"/>
      <c r="AP406" s="244"/>
      <c r="AQ406" s="244"/>
      <c r="AR406" s="244"/>
      <c r="AS406" s="244"/>
      <c r="AT406" s="244"/>
      <c r="AU406" s="244"/>
      <c r="AV406" s="244"/>
      <c r="AW406" s="244"/>
      <c r="AX406" s="244"/>
      <c r="AY406">
        <f>COUNTA($C$406)</f>
        <v>1</v>
      </c>
    </row>
    <row r="407" spans="1:51" ht="30" customHeight="1" x14ac:dyDescent="0.15">
      <c r="A407" s="245">
        <v>9</v>
      </c>
      <c r="B407" s="245">
        <v>1</v>
      </c>
      <c r="C407" s="266" t="s">
        <v>758</v>
      </c>
      <c r="D407" s="265"/>
      <c r="E407" s="265"/>
      <c r="F407" s="265"/>
      <c r="G407" s="265"/>
      <c r="H407" s="265"/>
      <c r="I407" s="265"/>
      <c r="J407" s="248">
        <v>4000020352012</v>
      </c>
      <c r="K407" s="249"/>
      <c r="L407" s="249"/>
      <c r="M407" s="249"/>
      <c r="N407" s="249"/>
      <c r="O407" s="249"/>
      <c r="P407" s="267" t="s">
        <v>771</v>
      </c>
      <c r="Q407" s="250"/>
      <c r="R407" s="250"/>
      <c r="S407" s="250"/>
      <c r="T407" s="250"/>
      <c r="U407" s="250"/>
      <c r="V407" s="250"/>
      <c r="W407" s="250"/>
      <c r="X407" s="250"/>
      <c r="Y407" s="251">
        <v>4</v>
      </c>
      <c r="Z407" s="252"/>
      <c r="AA407" s="252"/>
      <c r="AB407" s="253"/>
      <c r="AC407" s="237" t="s">
        <v>749</v>
      </c>
      <c r="AD407" s="238"/>
      <c r="AE407" s="238"/>
      <c r="AF407" s="238"/>
      <c r="AG407" s="238"/>
      <c r="AH407" s="239" t="s">
        <v>731</v>
      </c>
      <c r="AI407" s="240"/>
      <c r="AJ407" s="240"/>
      <c r="AK407" s="240"/>
      <c r="AL407" s="241" t="s">
        <v>731</v>
      </c>
      <c r="AM407" s="242"/>
      <c r="AN407" s="242"/>
      <c r="AO407" s="243"/>
      <c r="AP407" s="244"/>
      <c r="AQ407" s="244"/>
      <c r="AR407" s="244"/>
      <c r="AS407" s="244"/>
      <c r="AT407" s="244"/>
      <c r="AU407" s="244"/>
      <c r="AV407" s="244"/>
      <c r="AW407" s="244"/>
      <c r="AX407" s="244"/>
      <c r="AY407">
        <f>COUNTA($C$407)</f>
        <v>1</v>
      </c>
    </row>
    <row r="408" spans="1:51" ht="30" customHeight="1" x14ac:dyDescent="0.15">
      <c r="A408" s="245">
        <v>10</v>
      </c>
      <c r="B408" s="245">
        <v>1</v>
      </c>
      <c r="C408" s="266" t="s">
        <v>759</v>
      </c>
      <c r="D408" s="265"/>
      <c r="E408" s="265"/>
      <c r="F408" s="265"/>
      <c r="G408" s="265"/>
      <c r="H408" s="265"/>
      <c r="I408" s="265"/>
      <c r="J408" s="248">
        <v>9000020012025</v>
      </c>
      <c r="K408" s="249"/>
      <c r="L408" s="249"/>
      <c r="M408" s="249"/>
      <c r="N408" s="249"/>
      <c r="O408" s="249"/>
      <c r="P408" s="267" t="s">
        <v>772</v>
      </c>
      <c r="Q408" s="250"/>
      <c r="R408" s="250"/>
      <c r="S408" s="250"/>
      <c r="T408" s="250"/>
      <c r="U408" s="250"/>
      <c r="V408" s="250"/>
      <c r="W408" s="250"/>
      <c r="X408" s="250"/>
      <c r="Y408" s="251">
        <v>4</v>
      </c>
      <c r="Z408" s="252"/>
      <c r="AA408" s="252"/>
      <c r="AB408" s="253"/>
      <c r="AC408" s="237" t="s">
        <v>749</v>
      </c>
      <c r="AD408" s="238"/>
      <c r="AE408" s="238"/>
      <c r="AF408" s="238"/>
      <c r="AG408" s="238"/>
      <c r="AH408" s="239" t="s">
        <v>731</v>
      </c>
      <c r="AI408" s="240"/>
      <c r="AJ408" s="240"/>
      <c r="AK408" s="240"/>
      <c r="AL408" s="241" t="s">
        <v>731</v>
      </c>
      <c r="AM408" s="242"/>
      <c r="AN408" s="242"/>
      <c r="AO408" s="243"/>
      <c r="AP408" s="244"/>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786</v>
      </c>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16383" man="1"/>
    <brk id="239" max="49" man="1"/>
    <brk id="26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709</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709</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t="s">
        <v>709</v>
      </c>
      <c r="C7" s="13" t="str">
        <f t="shared" si="0"/>
        <v>観光立国</v>
      </c>
      <c r="D7" s="13" t="str">
        <f t="shared" si="8"/>
        <v>海洋政策、観光立国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海洋政策、観光立国</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海洋政策、観光立国</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海洋政策、観光立国</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海洋政策、観光立国</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海洋政策、観光立国</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海洋政策、観光立国</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海洋政策、観光立国</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海洋政策、観光立国</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海洋政策、観光立国</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海洋政策、観光立国</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t="s">
        <v>709</v>
      </c>
      <c r="C20" s="13" t="str">
        <f t="shared" si="9"/>
        <v>地方創生</v>
      </c>
      <c r="D20" s="13" t="str">
        <f t="shared" si="8"/>
        <v>海洋政策、観光立国、地方創生</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海洋政策、観光立国、地方創生</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海洋政策、観光立国、地方創生</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海洋政策、観光立国、地方創生</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海洋政策、観光立国、地方創生</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2022-08-26T07:21:27Z</cp:lastPrinted>
  <dcterms:created xsi:type="dcterms:W3CDTF">2012-03-13T00:50:25Z</dcterms:created>
  <dcterms:modified xsi:type="dcterms:W3CDTF">2022-09-05T08:48:06Z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