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港湾局\エクセル\"/>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21" i="11"/>
  <c r="AY330" i="11" s="1"/>
  <c r="AY340" i="11" l="1"/>
  <c r="AY397" i="11"/>
  <c r="AY399" i="11"/>
  <c r="AY333" i="11"/>
  <c r="AY323" i="11"/>
  <c r="AY327" i="11"/>
  <c r="AY331" i="11"/>
  <c r="AY337" i="11"/>
  <c r="AY324" i="11"/>
  <c r="AY328" i="11"/>
  <c r="AY332" i="11"/>
  <c r="AY338" i="11"/>
  <c r="AY325" i="11"/>
  <c r="AY329" i="11"/>
  <c r="AY322" i="11"/>
  <c r="AY326" i="11"/>
  <c r="AY336" i="11"/>
  <c r="AY341" i="11"/>
  <c r="AY70" i="11"/>
  <c r="AY66" i="11"/>
  <c r="AY75" i="11"/>
  <c r="AY73" i="11"/>
  <c r="AY77" i="11"/>
  <c r="AY74" i="11"/>
  <c r="AY72" i="11"/>
  <c r="AY335" i="11"/>
  <c r="AY214" i="11"/>
  <c r="AY208" i="11"/>
  <c r="AY213" i="11" s="1"/>
  <c r="AY202" i="11"/>
  <c r="AY200" i="11"/>
  <c r="AY205" i="11" s="1"/>
  <c r="AY195" i="11"/>
  <c r="AY196" i="11" s="1"/>
  <c r="AY190" i="11"/>
  <c r="AY192" i="11" s="1"/>
  <c r="AY180" i="11"/>
  <c r="AY187" i="11" s="1"/>
  <c r="AY179" i="11"/>
  <c r="AY175" i="11"/>
  <c r="AY173" i="11"/>
  <c r="AY178" i="11" s="1"/>
  <c r="AY170" i="11"/>
  <c r="AY172" i="11" s="1"/>
  <c r="AY167" i="11"/>
  <c r="AY169" i="11" s="1"/>
  <c r="AY136" i="11"/>
  <c r="AY138" i="11" s="1"/>
  <c r="AY133" i="11"/>
  <c r="AY135" i="11" s="1"/>
  <c r="AY132" i="11"/>
  <c r="AY139" i="11"/>
  <c r="AY142" i="11" s="1"/>
  <c r="AY166" i="11"/>
  <c r="AY161" i="11"/>
  <c r="AY162" i="11" s="1"/>
  <c r="AY156" i="11"/>
  <c r="AY158" i="11" s="1"/>
  <c r="AY152" i="11"/>
  <c r="AY146" i="11"/>
  <c r="AY150" i="11" s="1"/>
  <c r="AY127" i="11"/>
  <c r="AY130" i="11" s="1"/>
  <c r="AY122" i="11"/>
  <c r="AY126" i="11" s="1"/>
  <c r="AY115" i="11"/>
  <c r="AY112" i="11"/>
  <c r="AY121" i="11" s="1"/>
  <c r="AY100" i="11"/>
  <c r="AY99" i="11"/>
  <c r="AY101" i="11" s="1"/>
  <c r="AY98" i="11"/>
  <c r="AY102" i="11"/>
  <c r="AY104" i="11" s="1"/>
  <c r="AY119" i="11" l="1"/>
  <c r="AY114" i="11"/>
  <c r="AY153" i="11"/>
  <c r="AY210" i="11"/>
  <c r="AY118" i="11"/>
  <c r="AY206" i="11"/>
  <c r="AY176" i="11"/>
  <c r="AY198" i="11"/>
  <c r="AY203" i="11"/>
  <c r="AY207" i="11"/>
  <c r="AY211" i="11"/>
  <c r="AY123" i="11"/>
  <c r="AY131" i="11"/>
  <c r="AY143" i="11"/>
  <c r="AY116" i="11"/>
  <c r="AY120" i="11"/>
  <c r="AY124" i="11"/>
  <c r="AY128" i="11"/>
  <c r="AY154" i="11"/>
  <c r="AY163" i="11"/>
  <c r="AY140" i="11"/>
  <c r="AY144" i="11"/>
  <c r="AY134" i="11"/>
  <c r="AY113" i="11"/>
  <c r="AY117" i="11"/>
  <c r="AY125" i="11"/>
  <c r="AY129" i="11"/>
  <c r="AY151" i="11"/>
  <c r="AY155" i="11"/>
  <c r="AY164" i="11"/>
  <c r="AY141" i="11"/>
  <c r="AY145" i="11"/>
  <c r="AY177" i="11"/>
  <c r="AY204" i="11"/>
  <c r="AY21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8" i="11"/>
  <c r="AY91" i="11" s="1"/>
  <c r="AY84" i="11"/>
  <c r="AY78" i="11"/>
  <c r="AY87" i="11" s="1"/>
  <c r="AY44" i="11"/>
  <c r="AY52" i="11" s="1"/>
  <c r="AY85" i="11" l="1"/>
  <c r="AY80" i="11"/>
  <c r="AY81" i="11"/>
  <c r="AY92" i="11"/>
  <c r="AY96" i="11"/>
  <c r="AY55" i="11"/>
  <c r="AY89" i="11"/>
  <c r="AY82" i="11"/>
  <c r="AY86" i="11"/>
  <c r="AY90" i="11"/>
  <c r="AY94" i="11"/>
  <c r="AY97"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<sst xmlns="http://schemas.openxmlformats.org/spreadsheetml/2006/main" count="2065" uniqueCount="781">
  <si>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</si>
  <si>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</si>
  <si>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</si>
  <si>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</si>
  <si>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</si>
  <si>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</si>
  <si>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</si>
  <si>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</si>
  <si>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</si>
  <si>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</si>
  <si>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</si>
  <si>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</si>
  <si>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</si>
  <si>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</si>
  <si>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</si>
  <si>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</si>
  <si>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</si>
  <si>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</si>
  <si>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</si>
  <si>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</si>
  <si>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</si>
  <si>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</si>
  <si>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</si>
  <si>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</si>
  <si>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</si>
  <si>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</si>
  <si>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</si>
  <si>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</si>
  <si>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</si>
  <si>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</si>
  <si>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</si>
  <si>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</si>
  <si>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</si>
  <si>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</si>
  <si>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</si>
  <si>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</si>
  <si>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</si>
  <si>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</si>
  <si>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</si>
  <si>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</si>
  <si>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</si>
  <si>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</si>
  <si>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</si>
  <si>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</si>
  <si>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</si>
  <si>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</si>
  <si>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</si>
  <si>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</si>
  <si>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</si>
  <si>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</si>
  <si>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</si>
  <si>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</si>
  <si>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</si>
  <si>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</si>
  <si>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</si>
  <si>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</si>
  <si>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</si>
  <si>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</si>
  <si>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</si>
  <si>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</si>
  <si>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</si>
  <si>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</si>
  <si>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</si>
  <si>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</si>
  <si>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</si>
  <si>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</si>
  <si>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</si>
  <si>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</si>
  <si>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</si>
  <si>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</si>
  <si>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</si>
  <si>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</si>
  <si>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</si>
  <si>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</si>
  <si>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</si>
  <si>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</si>
  <si>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</si>
  <si>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</si>
  <si>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</si>
  <si>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</si>
  <si>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</si>
  <si>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</si>
  <si>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</si>
  <si>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</si>
  <si>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</si>
  <si>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</si>
  <si>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</si>
  <si>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</si>
  <si>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</si>
  <si>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</si>
  <si>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</si>
  <si>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</si>
  <si>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</si>
  <si>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</si>
  <si>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</si>
  <si>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</si>
  <si>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</si>
  <si>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</si>
  <si>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</si>
  <si>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</si>
  <si>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</si>
  <si>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</si>
  <si>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</si>
  <si>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</si>
  <si>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</si>
  <si>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</si>
  <si>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</si>
  <si>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</si>
  <si>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</si>
  <si>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</si>
  <si>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</si>
  <si>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</si>
  <si>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</si>
  <si>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</si>
  <si>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</si>
  <si>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</si>
  <si>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</si>
  <si>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</si>
  <si>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</si>
  <si>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</si>
  <si>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</si>
  <si>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</si>
  <si>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</si>
  <si>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</si>
  <si>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</si>
  <si>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</si>
  <si>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</si>
  <si>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</si>
  <si>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</si>
  <si>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</si>
  <si>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</si>
  <si>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</si>
  <si>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</si>
  <si>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</si>
  <si>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</si>
  <si>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</si>
  <si>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</si>
  <si>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</si>
  <si>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</si>
  <si>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</si>
  <si>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</si>
  <si>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</si>
  <si>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</si>
  <si>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</si>
  <si>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</si>
  <si>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</si>
  <si>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</si>
  <si>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</si>
  <si>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</si>
  <si>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</si>
  <si>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</si>
  <si>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</si>
  <si>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</si>
  <si>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</si>
  <si>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</si>
  <si>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</si>
  <si>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</si>
  <si>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</si>
  <si>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</si>
  <si>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</si>
  <si>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</si>
  <si>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</si>
  <si>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</si>
  <si>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</si>
  <si>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</si>
  <si>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</si>
  <si>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</si>
  <si>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</si>
  <si>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</si>
  <si>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</si>
  <si>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</si>
  <si>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</si>
  <si>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</si>
  <si>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</si>
  <si>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</si>
  <si>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</si>
  <si>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</si>
  <si>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</si>
  <si>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</si>
  <si>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</si>
  <si>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</si>
  <si>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</si>
  <si>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</si>
  <si>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</si>
  <si>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</si>
  <si>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</si>
  <si>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</si>
  <si>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</si>
  <si>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</si>
  <si>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</si>
  <si>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</si>
  <si>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</si>
  <si>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</si>
  <si>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</si>
  <si>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</si>
  <si>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</si>
  <si>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</si>
  <si>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</si>
  <si>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</si>
  <si>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</si>
  <si>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</si>
  <si>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</si>
  <si>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</si>
  <si>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</si>
  <si>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</si>
  <si>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</si>
  <si>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</si>
  <si>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</si>
  <si>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</si>
  <si>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</si>
  <si>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</si>
  <si>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</si>
  <si>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</si>
  <si>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</si>
  <si>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</si>
  <si>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</si>
  <si>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</si>
  <si>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</si>
  <si>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</si>
  <si>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</si>
  <si>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</si>
  <si>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</si>
  <si>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</si>
  <si>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</si>
  <si>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</si>
  <si>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</si>
  <si>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</si>
  <si>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</si>
  <si>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</si>
  <si>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</si>
  <si>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</si>
  <si>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</si>
  <si>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</si>
  <si>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</si>
  <si>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</si>
  <si>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</si>
  <si>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</si>
  <si>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</si>
  <si>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</si>
  <si>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</si>
  <si>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</si>
  <si>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</si>
  <si>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</si>
  <si>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</si>
  <si>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</si>
  <si>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</si>
  <si>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</si>
  <si>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</si>
  <si>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</si>
  <si>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</si>
  <si>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</si>
  <si>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</si>
  <si>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</si>
  <si>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</si>
  <si>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</si>
  <si>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</si>
  <si>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</si>
  <si>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</si>
  <si>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</si>
  <si>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</si>
  <si>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</si>
  <si>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</si>
  <si>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</si>
  <si>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</si>
  <si>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</si>
  <si>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</si>
  <si>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</si>
  <si>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</si>
  <si>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</si>
  <si>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</si>
  <si>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</si>
  <si>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</si>
  <si>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</si>
  <si>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</si>
  <si>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</si>
  <si>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</si>
  <si>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</si>
  <si>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</si>
  <si>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</si>
  <si>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</si>
  <si>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</si>
  <si>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</si>
  <si>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</si>
  <si>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</si>
  <si>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</si>
  <si>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</si>
  <si>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</si>
  <si>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</si>
  <si>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</si>
  <si>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</si>
  <si>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</si>
  <si>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</si>
  <si>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</si>
  <si>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</si>
  <si>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</si>
  <si>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</si>
  <si>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</si>
  <si>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</si>
  <si>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</si>
  <si>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</si>
  <si>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</si>
  <si>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</si>
  <si>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</si>
  <si>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</si>
  <si>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</si>
  <si>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</si>
  <si>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</si>
  <si>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</si>
  <si>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</si>
  <si>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</si>
  <si>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</si>
  <si>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</si>
  <si>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</si>
  <si>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</si>
  <si>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</si>
  <si>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</si>
  <si>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</si>
  <si>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</si>
  <si>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</si>
  <si>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</si>
  <si>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</si>
  <si>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</si>
  <si>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</si>
  <si>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</si>
  <si>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</si>
  <si>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</si>
  <si>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</si>
  <si>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</si>
  <si>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</si>
  <si>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</si>
  <si>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</si>
  <si>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</si>
  <si>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</si>
  <si>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</si>
  <si>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</si>
  <si>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</si>
  <si>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</si>
  <si>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</si>
  <si>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</si>
  <si>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</si>
  <si>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</si>
  <si>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</si>
  <si>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</si>
  <si>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</si>
  <si>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</si>
  <si>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</si>
  <si>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</si>
  <si>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</si>
  <si>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</si>
  <si>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</si>
  <si>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</si>
  <si>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</si>
  <si>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</si>
  <si>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</si>
  <si>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</si>
  <si>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</si>
  <si>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</si>
  <si>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</si>
  <si>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</si>
  <si>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</si>
  <si>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</si>
  <si>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</si>
  <si>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</si>
  <si>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</si>
  <si>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</si>
  <si>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</si>
  <si>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</si>
  <si>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</si>
  <si>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</si>
  <si>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</si>
  <si>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</si>
  <si>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</si>
  <si>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</si>
  <si>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</si>
  <si>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</si>
  <si>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</si>
  <si>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</si>
  <si>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</si>
  <si>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</si>
  <si>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</si>
  <si>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</si>
  <si>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</si>
  <si>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</si>
  <si>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</si>
  <si>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</si>
  <si>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</si>
  <si>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</si>
  <si>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</si>
  <si>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</si>
  <si>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</si>
  <si>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</si>
  <si>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</si>
  <si>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</si>
  <si>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</si>
  <si>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</si>
  <si>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</si>
  <si>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</si>
  <si>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</si>
  <si>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</si>
  <si>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</si>
  <si>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</si>
  <si>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</si>
  <si>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</si>
  <si>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</si>
  <si>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</si>
  <si>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</si>
  <si>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</si>
  <si>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</si>
  <si>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</si>
  <si>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</si>
  <si>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</si>
  <si>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</si>
  <si>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</si>
  <si>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</si>
  <si>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</si>
  <si>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</si>
  <si>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</si>
  <si>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</si>
  <si>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</si>
  <si>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</si>
  <si>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</si>
  <si>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</si>
  <si>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</si>
  <si>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</si>
  <si>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</si>
  <si>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</si>
  <si>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</si>
  <si>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</si>
  <si>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</si>
  <si>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</si>
  <si>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</si>
  <si>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</si>
  <si>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</si>
  <si>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</si>
  <si>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</si>
  <si>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</si>
  <si>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</si>
  <si>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</si>
  <si>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</si>
  <si>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</si>
  <si>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</si>
  <si>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</si>
  <si>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</si>
  <si>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</si>
  <si>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</si>
  <si>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</si>
  <si>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</si>
  <si>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</si>
  <si>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</si>
  <si>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</si>
  <si>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</si>
  <si>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</si>
  <si>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</si>
  <si>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</si>
  <si>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</si>
  <si>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</si>
  <si>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</si>
  <si>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</si>
  <si>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</si>
  <si>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</si>
  <si>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</si>
  <si>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</si>
  <si>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</si>
  <si>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</si>
  <si>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</si>
  <si>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</si>
  <si>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</si>
  <si>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</si>
  <si>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</si>
  <si>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</si>
  <si>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</si>
  <si>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</si>
  <si>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</si>
  <si>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</si>
  <si>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</si>
  <si>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</si>
  <si>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</si>
  <si>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</si>
  <si>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</si>
  <si>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</si>
  <si>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</si>
  <si>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</si>
  <si>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</si>
  <si>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</si>
  <si>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</si>
  <si>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</si>
  <si>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</si>
  <si>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</si>
  <si>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</si>
  <si>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</si>
  <si>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</si>
  <si>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</si>
  <si>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</si>
  <si>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</si>
  <si>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</si>
  <si>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</si>
  <si>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</si>
  <si>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</si>
  <si>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</si>
  <si>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</si>
  <si>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</si>
  <si>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</si>
  <si>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</si>
  <si>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</si>
  <si>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</si>
  <si>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</si>
  <si>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</si>
  <si>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</si>
  <si>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</si>
  <si>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</si>
  <si>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</si>
  <si>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</si>
  <si>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</si>
  <si>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</si>
  <si>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</si>
  <si>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</si>
  <si>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</si>
  <si>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</si>
  <si>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</si>
  <si>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</si>
  <si>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</si>
  <si>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</si>
  <si>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</si>
  <si>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</si>
  <si>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</si>
  <si>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</si>
  <si>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</si>
  <si>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</si>
  <si>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</si>
  <si>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</si>
  <si>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</si>
  <si>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</si>
  <si>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</si>
  <si>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</si>
  <si>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</si>
  <si>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</si>
  <si>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</si>
  <si>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</si>
  <si>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</si>
  <si>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</si>
  <si>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</si>
  <si>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</si>
  <si>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</si>
  <si>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</si>
  <si>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</si>
  <si>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</si>
  <si>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</si>
  <si>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</si>
  <si>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</si>
  <si>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</si>
  <si>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</si>
  <si>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</si>
  <si>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</si>
  <si>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</si>
  <si>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</si>
  <si>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</si>
  <si>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</si>
  <si>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</si>
  <si>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</si>
  <si>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</si>
  <si>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</si>
  <si>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</si>
  <si>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</si>
  <si>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</si>
  <si>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</si>
  <si>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</si>
  <si>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</si>
  <si>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</si>
  <si>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</si>
  <si>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</si>
  <si>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</si>
  <si>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</si>
  <si>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</si>
  <si>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</si>
  <si>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</si>
  <si>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</si>
  <si>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</si>
  <si>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</si>
  <si>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</si>
  <si>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</si>
  <si>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</si>
  <si>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</si>
  <si>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</si>
  <si>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</si>
  <si>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</si>
  <si>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</si>
  <si>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</si>
  <si>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</si>
  <si>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</si>
  <si>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</si>
  <si>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</si>
  <si>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</si>
  <si>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</si>
  <si>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</si>
  <si>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</si>
  <si>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</si>
  <si>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</si>
  <si>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</si>
  <si>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</si>
  <si>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</si>
  <si>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</si>
  <si>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</si>
  <si>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</si>
  <si>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</si>
  <si>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</si>
  <si>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</si>
  <si>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</si>
  <si>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</si>
  <si>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</si>
  <si>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</si>
  <si>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</si>
  <si>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</si>
  <si>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</si>
  <si>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</si>
  <si>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</si>
  <si>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</si>
  <si>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</si>
  <si>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</si>
  <si>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</si>
  <si>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</si>
  <si>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</si>
  <si>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</si>
  <si>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</si>
  <si>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</si>
  <si>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</si>
  <si>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</si>
  <si>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</si>
  <si>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</si>
  <si>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</si>
  <si>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</si>
  <si>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</si>
  <si>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</si>
  <si>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</si>
  <si>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</si>
  <si>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</si>
  <si>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</si>
  <si>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</si>
  <si>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</si>
  <si>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</si>
  <si>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</si>
  <si>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</si>
  <si>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</si>
  <si>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</si>
  <si>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</si>
  <si>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</si>
  <si>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</si>
  <si>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</si>
  <si>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</si>
  <si>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</si>
  <si>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</si>
  <si>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</si>
  <si>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</si>
  <si>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</si>
  <si>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</si>
  <si>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</si>
  <si>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</si>
  <si>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</si>
  <si>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</si>
  <si>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</si>
  <si>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</si>
  <si>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</si>
  <si>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</si>
  <si>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</si>
  <si>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</si>
  <si>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</si>
  <si>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</si>
  <si>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</si>
  <si>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</si>
  <si>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</si>
  <si>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</si>
  <si>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</si>
  <si>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</si>
  <si>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</si>
  <si>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</si>
  <si>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</si>
  <si>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</si>
  <si>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</si>
  <si>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</si>
  <si>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</si>
  <si>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</si>
  <si>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</si>
  <si>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</si>
  <si>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</si>
  <si>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</si>
  <si>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</si>
  <si>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</si>
  <si>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</si>
  <si>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</si>
  <si>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</si>
  <si>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</si>
  <si>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</si>
  <si>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</si>
  <si>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港湾局</t>
  </si>
  <si>
    <t>平成20年度</t>
  </si>
  <si>
    <t>終了予定なし</t>
  </si>
  <si>
    <t>海岸・防災課災害対策室</t>
  </si>
  <si>
    <t>港湾法第５５条の３の２　第１項</t>
  </si>
  <si>
    <t>防災基本計画、大規模地震防災・減災対策大綱、大規模地震・津波災害応急対策対処方針、国土交通省防災業務計画　等</t>
  </si>
  <si>
    <t>-</t>
  </si>
  <si>
    <t>総合的物流体系整備推進調査費</t>
  </si>
  <si>
    <t>発災時において緊急物資等の輸送を迅速かつ円滑に実施するための訓練であり、訓練の成果を遺憾なく発揮すべく、発災に備えた体制を常時確保する。</t>
  </si>
  <si>
    <t>港湾広域防災拠点支援施設における体制確保年間日数</t>
  </si>
  <si>
    <t>日</t>
  </si>
  <si>
    <t>東扇島および堺2区基幹的広域防災拠点において、年4回の「広域輸送訓練」を実施する。</t>
  </si>
  <si>
    <t>回</t>
  </si>
  <si>
    <t>必要経費／訓練開催回数　　　　　　　　　　　　　　</t>
    <phoneticPr fontId="5"/>
  </si>
  <si>
    <t>百万円</t>
  </si>
  <si>
    <t>百万円/式</t>
    <phoneticPr fontId="5"/>
  </si>
  <si>
    <t>29/4</t>
  </si>
  <si>
    <t>／　</t>
    <phoneticPr fontId="5"/>
  </si>
  <si>
    <t>346</t>
  </si>
  <si>
    <t>358</t>
  </si>
  <si>
    <t>227</t>
  </si>
  <si>
    <t>216</t>
  </si>
  <si>
    <t>222</t>
  </si>
  <si>
    <t>230</t>
  </si>
  <si>
    <t>221</t>
  </si>
  <si>
    <t>○</t>
  </si>
  <si>
    <t>国交</t>
  </si>
  <si>
    <t>室長　福元　正武</t>
    <phoneticPr fontId="5"/>
  </si>
  <si>
    <t>基幹的広域防災拠点における広域輸送訓練に必要な経費</t>
    <phoneticPr fontId="5"/>
  </si>
  <si>
    <r>
      <t>大規模災害発生時に、緊急物資等輸送等による迅速な被災地支援、さらには支援施設の応急復旧等の役割を果たすため</t>
    </r>
    <r>
      <rPr>
        <sz val="11"/>
        <rFont val="ＭＳ Ｐゴシック"/>
        <family val="3"/>
        <charset val="128"/>
      </rPr>
      <t>、「資機材展開・輸送訓練」「緊急物資輸送訓練」等の広域輸送訓練を関係機関等と実施し、より迅速かつ適切な措置が執られるよう、災害対応能力の向上を図る。</t>
    </r>
    <phoneticPr fontId="5"/>
  </si>
  <si>
    <t>大規模災害発生時に、緊急物資等輸送等による迅速な被災地支援、さらには支援施設の応急復旧等の役割を果たす。</t>
    <phoneticPr fontId="5"/>
  </si>
  <si>
    <t>国土交通省港湾局調べ（令和４年４月）</t>
    <phoneticPr fontId="5"/>
  </si>
  <si>
    <t>発災時において緊急物資輸送等の拠点を確保する観点から、国民や社会のニーズが高い。</t>
    <rPh sb="0" eb="2">
      <t>ハッサイ</t>
    </rPh>
    <rPh sb="2" eb="3">
      <t>ジ</t>
    </rPh>
    <rPh sb="7" eb="9">
      <t>キンキュウ</t>
    </rPh>
    <rPh sb="9" eb="11">
      <t>ブッシ</t>
    </rPh>
    <rPh sb="11" eb="13">
      <t>ユソウ</t>
    </rPh>
    <rPh sb="13" eb="14">
      <t>トウ</t>
    </rPh>
    <rPh sb="15" eb="17">
      <t>キョテン</t>
    </rPh>
    <rPh sb="18" eb="20">
      <t>カクホ</t>
    </rPh>
    <rPh sb="22" eb="24">
      <t>カンテン</t>
    </rPh>
    <rPh sb="27" eb="29">
      <t>コクミン</t>
    </rPh>
    <rPh sb="30" eb="32">
      <t>シャカイ</t>
    </rPh>
    <rPh sb="37" eb="38">
      <t>タカ</t>
    </rPh>
    <phoneticPr fontId="5"/>
  </si>
  <si>
    <t>防災基本計画において「国（内閣府等）」が行うこととしている。</t>
    <rPh sb="0" eb="2">
      <t>ボウサイ</t>
    </rPh>
    <rPh sb="2" eb="4">
      <t>キホン</t>
    </rPh>
    <rPh sb="4" eb="6">
      <t>ケイカク</t>
    </rPh>
    <rPh sb="11" eb="12">
      <t>クニ</t>
    </rPh>
    <rPh sb="13" eb="16">
      <t>ナイカクフ</t>
    </rPh>
    <rPh sb="16" eb="17">
      <t>ナド</t>
    </rPh>
    <rPh sb="20" eb="21">
      <t>オコナ</t>
    </rPh>
    <phoneticPr fontId="5"/>
  </si>
  <si>
    <t>防災基本計画に位置づけられた必要かつ適切な事業である。</t>
    <rPh sb="0" eb="2">
      <t>ボウサイ</t>
    </rPh>
    <rPh sb="2" eb="4">
      <t>キホン</t>
    </rPh>
    <rPh sb="4" eb="6">
      <t>ケイカク</t>
    </rPh>
    <rPh sb="7" eb="9">
      <t>イチ</t>
    </rPh>
    <rPh sb="14" eb="16">
      <t>ヒツヨウ</t>
    </rPh>
    <rPh sb="18" eb="20">
      <t>テキセツ</t>
    </rPh>
    <rPh sb="21" eb="23">
      <t>ジギョウ</t>
    </rPh>
    <phoneticPr fontId="5"/>
  </si>
  <si>
    <t>競争可能な業務は適切な入札方式により受注者を決定し、災害時において業務協定を締結している場合はその者を選定。</t>
  </si>
  <si>
    <t>有</t>
  </si>
  <si>
    <t>‐</t>
  </si>
  <si>
    <t>訓練規模及び内容より適切なコスト水準である。</t>
    <rPh sb="0" eb="2">
      <t>クンレン</t>
    </rPh>
    <rPh sb="2" eb="4">
      <t>キボ</t>
    </rPh>
    <rPh sb="4" eb="5">
      <t>オヨ</t>
    </rPh>
    <rPh sb="6" eb="8">
      <t>ナイヨウ</t>
    </rPh>
    <rPh sb="10" eb="12">
      <t>テキセツ</t>
    </rPh>
    <rPh sb="16" eb="18">
      <t>スイジュン</t>
    </rPh>
    <phoneticPr fontId="5"/>
  </si>
  <si>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</si>
  <si>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定められた予算の範囲において、事業目的に沿って真に必要な事業を実施している。</t>
    <rPh sb="0" eb="1">
      <t>サダ</t>
    </rPh>
    <rPh sb="8" eb="10">
      <t>ハンイ</t>
    </rPh>
    <rPh sb="15" eb="17">
      <t>ジギョウ</t>
    </rPh>
    <rPh sb="17" eb="19">
      <t>モクテキ</t>
    </rPh>
    <rPh sb="20" eb="21">
      <t>ソ</t>
    </rPh>
    <rPh sb="23" eb="24">
      <t>シン</t>
    </rPh>
    <rPh sb="25" eb="27">
      <t>ヒツヨウ</t>
    </rPh>
    <rPh sb="28" eb="30">
      <t>ジギョウ</t>
    </rPh>
    <rPh sb="31" eb="33">
      <t>ジッシ</t>
    </rPh>
    <phoneticPr fontId="5"/>
  </si>
  <si>
    <t>事業目的に絞った必要な経費のみを計上し、訓練課題を次回に反映するなど効率的な実施内容としている。</t>
    <rPh sb="0" eb="2">
      <t>ジギョウ</t>
    </rPh>
    <rPh sb="2" eb="4">
      <t>モクテキ</t>
    </rPh>
    <rPh sb="5" eb="6">
      <t>シボ</t>
    </rPh>
    <rPh sb="8" eb="10">
      <t>ヒツヨウ</t>
    </rPh>
    <rPh sb="11" eb="13">
      <t>ケイヒ</t>
    </rPh>
    <rPh sb="16" eb="18">
      <t>ケイジョウ</t>
    </rPh>
    <rPh sb="20" eb="22">
      <t>クンレン</t>
    </rPh>
    <rPh sb="22" eb="24">
      <t>カダイ</t>
    </rPh>
    <rPh sb="25" eb="27">
      <t>ジカイ</t>
    </rPh>
    <rPh sb="28" eb="30">
      <t>ハンエイ</t>
    </rPh>
    <rPh sb="34" eb="37">
      <t>コウリツテキ</t>
    </rPh>
    <rPh sb="38" eb="40">
      <t>ジッシ</t>
    </rPh>
    <rPh sb="40" eb="42">
      <t>ナイヨウ</t>
    </rPh>
    <phoneticPr fontId="5"/>
  </si>
  <si>
    <t>発災に備えた体制を常時確保している。</t>
    <rPh sb="0" eb="2">
      <t>ハッサイ</t>
    </rPh>
    <rPh sb="3" eb="4">
      <t>ソナ</t>
    </rPh>
    <rPh sb="6" eb="8">
      <t>タイセイ</t>
    </rPh>
    <rPh sb="9" eb="11">
      <t>ジョウジ</t>
    </rPh>
    <rPh sb="11" eb="13">
      <t>カクホ</t>
    </rPh>
    <phoneticPr fontId="5"/>
  </si>
  <si>
    <t>事業実施にあたり、手段・方法等を比較検討し、適切な手段及びコストで実施している。</t>
    <rPh sb="0" eb="2">
      <t>ジギョウ</t>
    </rPh>
    <rPh sb="2" eb="4">
      <t>ジッシ</t>
    </rPh>
    <rPh sb="9" eb="11">
      <t>シュダン</t>
    </rPh>
    <rPh sb="12" eb="14">
      <t>ホウホウ</t>
    </rPh>
    <rPh sb="14" eb="15">
      <t>トウ</t>
    </rPh>
    <rPh sb="16" eb="18">
      <t>ヒカク</t>
    </rPh>
    <rPh sb="18" eb="20">
      <t>ケントウ</t>
    </rPh>
    <rPh sb="22" eb="24">
      <t>テキセツ</t>
    </rPh>
    <rPh sb="25" eb="27">
      <t>シュダン</t>
    </rPh>
    <rPh sb="27" eb="28">
      <t>オヨ</t>
    </rPh>
    <rPh sb="33" eb="35">
      <t>ジッシ</t>
    </rPh>
    <phoneticPr fontId="5"/>
  </si>
  <si>
    <t>効率的な訓練を計画的に実施し、活動実績は見込みに見合ったものとなっている。</t>
    <rPh sb="0" eb="3">
      <t>コウリツテキ</t>
    </rPh>
    <rPh sb="4" eb="6">
      <t>クンレン</t>
    </rPh>
    <rPh sb="7" eb="10">
      <t>ケイカクテキ</t>
    </rPh>
    <rPh sb="11" eb="13">
      <t>ジッシ</t>
    </rPh>
    <rPh sb="15" eb="17">
      <t>カツドウ</t>
    </rPh>
    <rPh sb="17" eb="19">
      <t>ジッセキ</t>
    </rPh>
    <rPh sb="20" eb="22">
      <t>ミコ</t>
    </rPh>
    <rPh sb="24" eb="26">
      <t>ミア</t>
    </rPh>
    <phoneticPr fontId="5"/>
  </si>
  <si>
    <t>発災に備えた訓練において施設・設備を活用している。</t>
    <rPh sb="0" eb="2">
      <t>ハッサイ</t>
    </rPh>
    <rPh sb="3" eb="4">
      <t>ソナ</t>
    </rPh>
    <rPh sb="6" eb="8">
      <t>クンレン</t>
    </rPh>
    <rPh sb="12" eb="14">
      <t>シセツ</t>
    </rPh>
    <rPh sb="15" eb="17">
      <t>セツビ</t>
    </rPh>
    <rPh sb="18" eb="20">
      <t>カツヨウ</t>
    </rPh>
    <phoneticPr fontId="5"/>
  </si>
  <si>
    <t>以下に示す理由により、当該事業は適切である。
・防災基本計画に位置づけられており、発災時における緊急物資輸送等の拠点を確保する観点から、必要かつ適切である。
・事業目的に絞った必要な経費のみを計上し、また地方整備局において事業に必要な契約による適切な支出を行っており、効率的である。
・計画的な施設・設備の維持・管理、発災に備えた体制の確保・訓練を実施しており、有効である。</t>
    <phoneticPr fontId="5"/>
  </si>
  <si>
    <t>災害時の支援物資・人員の受け入れが、迅速かつ円滑に行われるよう、訓練の質的向上を図る。</t>
    <rPh sb="0" eb="3">
      <t>サイガイジ</t>
    </rPh>
    <rPh sb="18" eb="20">
      <t>ジンソク</t>
    </rPh>
    <rPh sb="22" eb="24">
      <t>エンカツ</t>
    </rPh>
    <rPh sb="25" eb="26">
      <t>オコナ</t>
    </rPh>
    <rPh sb="32" eb="34">
      <t>クンレン</t>
    </rPh>
    <rPh sb="35" eb="37">
      <t>シツテキ</t>
    </rPh>
    <rPh sb="37" eb="39">
      <t>コウジョウ</t>
    </rPh>
    <rPh sb="40" eb="41">
      <t>ハカ</t>
    </rPh>
    <phoneticPr fontId="5"/>
  </si>
  <si>
    <t>29/4</t>
    <phoneticPr fontId="5"/>
  </si>
  <si>
    <t>　首都直下地震や近畿圏直下地震等の大規模災害発生時に、川崎港東扇島地区及び堺泉北港堺２区の基幹的広域防災拠点が首都圏及び近畿圏における物流コントロール機能を担い、緊急物資輸送等を迅速かつ円滑に実施できるよう、広域輸送訓練を実施する。</t>
    <phoneticPr fontId="5"/>
  </si>
  <si>
    <t>-</t>
    <phoneticPr fontId="5"/>
  </si>
  <si>
    <t>A.近畿地方整備局</t>
    <rPh sb="2" eb="9">
      <t>キンキチホウセイビキョク</t>
    </rPh>
    <phoneticPr fontId="5"/>
  </si>
  <si>
    <t>近畿地方整備局・堺市合同総合防災訓練実施業務</t>
    <phoneticPr fontId="5"/>
  </si>
  <si>
    <t>川崎港東扇島地区基幹的広域防災拠点応急復旧及び緊急物資海上輸送</t>
    <phoneticPr fontId="5"/>
  </si>
  <si>
    <t>川崎港東扇島地区基幹的広域防災拠点駐機スポット設置訓練業務</t>
    <phoneticPr fontId="5"/>
  </si>
  <si>
    <t>近畿圏臨海防災センター周辺施設修繕</t>
    <phoneticPr fontId="5"/>
  </si>
  <si>
    <t>基幹的広域防災拠点における広域輸送訓練に必要な経費</t>
    <phoneticPr fontId="5"/>
  </si>
  <si>
    <t>調査費</t>
    <rPh sb="0" eb="3">
      <t>チョウサヒ</t>
    </rPh>
    <phoneticPr fontId="5"/>
  </si>
  <si>
    <t>近畿地方整備局</t>
    <rPh sb="0" eb="7">
      <t>キンキチホウセイビキョク</t>
    </rPh>
    <phoneticPr fontId="5"/>
  </si>
  <si>
    <t>関東地方整備局</t>
    <rPh sb="0" eb="2">
      <t>カントウ</t>
    </rPh>
    <rPh sb="2" eb="4">
      <t>チホウ</t>
    </rPh>
    <rPh sb="4" eb="6">
      <t>セイビ</t>
    </rPh>
    <rPh sb="6" eb="7">
      <t>キョク</t>
    </rPh>
    <phoneticPr fontId="5"/>
  </si>
  <si>
    <t>その他</t>
    <rPh sb="2" eb="3">
      <t>タ</t>
    </rPh>
    <phoneticPr fontId="5"/>
  </si>
  <si>
    <t>川崎港運協会</t>
    <phoneticPr fontId="5"/>
  </si>
  <si>
    <t>川崎港東扇島地区基幹的広域防災拠点応急復旧及び緊急物資海上輸送等</t>
    <rPh sb="31" eb="32">
      <t>トウ</t>
    </rPh>
    <phoneticPr fontId="5"/>
  </si>
  <si>
    <t>近畿地方整備局・堺市合同総合防災訓練支援業務</t>
    <phoneticPr fontId="5"/>
  </si>
  <si>
    <t>川崎港東扇島地区基幹的広域防災拠点緊急物資荷さばき等訓練業務</t>
    <phoneticPr fontId="5"/>
  </si>
  <si>
    <t>堺2区実働訓練支援業務</t>
    <phoneticPr fontId="5"/>
  </si>
  <si>
    <t>近畿地方整備局・堺市合同総合防災訓練警備等業務</t>
    <phoneticPr fontId="5"/>
  </si>
  <si>
    <t>電気料</t>
    <phoneticPr fontId="5"/>
  </si>
  <si>
    <t>緊急支援物資輸送</t>
    <phoneticPr fontId="5"/>
  </si>
  <si>
    <t>6　国際競争力、観光交流、広域・地域間連携等の確保・強化</t>
    <phoneticPr fontId="5"/>
  </si>
  <si>
    <t>19　海上物流基盤の強化等総合的な物流体系整備の推進、みなとの振興、安定的な国際海上輸送の確保を推進する</t>
    <phoneticPr fontId="5"/>
  </si>
  <si>
    <t>-</t>
    <phoneticPr fontId="5"/>
  </si>
  <si>
    <t>調査費</t>
    <rPh sb="0" eb="3">
      <t>チョウサヒ</t>
    </rPh>
    <phoneticPr fontId="5"/>
  </si>
  <si>
    <t>-</t>
    <phoneticPr fontId="5"/>
  </si>
  <si>
    <t>　大規模災害発生時に、緊急物資等輸送等による迅速な被災地支援、さらには支援施設の応急復旧等の役割を果たすには、平時から防災関係機関、民間事業者等が一体となって緊密に連携しておくことが重要である。
　上記認識の下、「資機材展開・輸送訓練」「緊急物資輸送訓練」等の広域輸送訓練を関係機関等と実施し、より迅速かつ適切な措置が執られるよう、災害対応能力の向上を図る。</t>
    <phoneticPr fontId="5"/>
  </si>
  <si>
    <t>B.東洋建設株式会社</t>
    <rPh sb="2" eb="6">
      <t>トウヨウケンセツ</t>
    </rPh>
    <rPh sb="6" eb="10">
      <t>カブシキガイシャ</t>
    </rPh>
    <phoneticPr fontId="5"/>
  </si>
  <si>
    <t>東洋建設株式会社</t>
    <rPh sb="4" eb="8">
      <t>カブシキガイシャ</t>
    </rPh>
    <phoneticPr fontId="5"/>
  </si>
  <si>
    <t>株式会社エーフォース</t>
    <phoneticPr fontId="5"/>
  </si>
  <si>
    <t>近畿ビルサービス株式会社</t>
    <phoneticPr fontId="5"/>
  </si>
  <si>
    <t>関西電力株式会社</t>
    <phoneticPr fontId="5"/>
  </si>
  <si>
    <t>株式会社サカイ引越センター</t>
    <phoneticPr fontId="5"/>
  </si>
  <si>
    <t>特定非営利活動法人近畿みなとの達人</t>
    <phoneticPr fontId="5"/>
  </si>
  <si>
    <t>近年の大規模災害の傾向を踏まえ、より実践的な訓練内容となるよう、シナリオ等の見直しに努められたい。</t>
    <phoneticPr fontId="5"/>
  </si>
  <si>
    <t>－</t>
    <phoneticPr fontId="5"/>
  </si>
  <si>
    <t>訓練費の増加要因は、労務費単価上昇によるもの。</t>
    <rPh sb="13" eb="15">
      <t>タンカ</t>
    </rPh>
    <phoneticPr fontId="5"/>
  </si>
  <si>
    <t>令和元年の東日本台風などの近年の台風・豪雨災害や令和4年の福島県沖を震源とする地震等の際の対応から得られた知見や教訓、また首都直下地震や南海トラフ地震等の被害想定を踏まえ、効果的かつ効率的な訓練を検討する。</t>
    <rPh sb="0" eb="2">
      <t>レイワ</t>
    </rPh>
    <rPh sb="2" eb="4">
      <t>ガンネン</t>
    </rPh>
    <rPh sb="5" eb="8">
      <t>ヒガシニホン</t>
    </rPh>
    <rPh sb="8" eb="10">
      <t>タイフウ</t>
    </rPh>
    <rPh sb="13" eb="15">
      <t>キンネン</t>
    </rPh>
    <rPh sb="16" eb="18">
      <t>タイフウ</t>
    </rPh>
    <rPh sb="19" eb="21">
      <t>ゴウウ</t>
    </rPh>
    <rPh sb="21" eb="23">
      <t>サイガイ</t>
    </rPh>
    <rPh sb="24" eb="26">
      <t>レイワ</t>
    </rPh>
    <rPh sb="27" eb="28">
      <t>ネン</t>
    </rPh>
    <rPh sb="29" eb="32">
      <t>フクシマケン</t>
    </rPh>
    <rPh sb="32" eb="33">
      <t>オキ</t>
    </rPh>
    <rPh sb="34" eb="36">
      <t>シンゲン</t>
    </rPh>
    <rPh sb="39" eb="41">
      <t>ジシン</t>
    </rPh>
    <phoneticPr fontId="5"/>
  </si>
  <si>
    <t>－</t>
    <phoneticPr fontId="5"/>
  </si>
  <si>
    <t>https://www.mlit.go.jp/seisakutokatsu/hyouka/seisakutokatsu_hyouka_tk_000037.html</t>
    <phoneticPr fontId="5"/>
  </si>
  <si>
    <t>P35（全体版）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</si>
</sst>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13</xdr:col>
      <xdr:colOff>190501</xdr:colOff>
      <xdr:row>268</xdr:row>
      <xdr:rowOff>246529</xdr:rowOff>
    </xdr:from>
    <xdr:to>
      <xdr:col>32</xdr:col>
      <xdr:colOff>130550</xdr:colOff>
      <xdr:row>295</xdr:row>
      <xdr:rowOff>289111</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2677" y="37259558"/>
          <a:ext cx="3772461" cy="10329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3" zoomScale="85" zoomScaleNormal="75" zoomScaleSheetLayoutView="85" zoomScalePageLayoutView="85" workbookViewId="0">
      <selection activeCell="BB219" sqref="BB2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367</v>
      </c>
      <c r="AJ2" s="850" t="s">
        <v>718</v>
      </c>
      <c r="AK2" s="850"/>
      <c r="AL2" s="850"/>
      <c r="AM2" s="850"/>
      <c r="AN2" s="90" t="s">
        <v>367</v>
      </c>
      <c r="AO2" s="850">
        <v>21</v>
      </c>
      <c r="AP2" s="850"/>
      <c r="AQ2" s="850"/>
      <c r="AR2" s="91" t="s">
        <v>367</v>
      </c>
      <c r="AS2" s="851">
        <v>219</v>
      </c>
      <c r="AT2" s="851"/>
      <c r="AU2" s="851"/>
      <c r="AV2" s="90" t="str">
        <f>IF(AW2="","","-")</f>
        <v/>
      </c>
      <c r="AW2" s="852"/>
      <c r="AX2" s="852"/>
    </row>
    <row r="3" spans="1:50" ht="21" customHeight="1" thickBot="1" x14ac:dyDescent="0.2">
      <c r="A3" s="853" t="s">
        <v>681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691</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720</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692</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693</v>
      </c>
      <c r="H5" s="841"/>
      <c r="I5" s="841"/>
      <c r="J5" s="841"/>
      <c r="K5" s="841"/>
      <c r="L5" s="841"/>
      <c r="M5" s="842" t="s">
        <v>62</v>
      </c>
      <c r="N5" s="843"/>
      <c r="O5" s="843"/>
      <c r="P5" s="843"/>
      <c r="Q5" s="843"/>
      <c r="R5" s="844"/>
      <c r="S5" s="845" t="s">
        <v>694</v>
      </c>
      <c r="T5" s="841"/>
      <c r="U5" s="841"/>
      <c r="V5" s="841"/>
      <c r="W5" s="841"/>
      <c r="X5" s="846"/>
      <c r="Y5" s="847" t="s">
        <v>3</v>
      </c>
      <c r="Z5" s="848"/>
      <c r="AA5" s="848"/>
      <c r="AB5" s="848"/>
      <c r="AC5" s="848"/>
      <c r="AD5" s="849"/>
      <c r="AE5" s="870" t="s">
        <v>695</v>
      </c>
      <c r="AF5" s="870"/>
      <c r="AG5" s="870"/>
      <c r="AH5" s="870"/>
      <c r="AI5" s="870"/>
      <c r="AJ5" s="870"/>
      <c r="AK5" s="870"/>
      <c r="AL5" s="870"/>
      <c r="AM5" s="870"/>
      <c r="AN5" s="870"/>
      <c r="AO5" s="870"/>
      <c r="AP5" s="871"/>
      <c r="AQ5" s="872" t="s">
        <v>719</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696</v>
      </c>
      <c r="H7" s="881"/>
      <c r="I7" s="881"/>
      <c r="J7" s="881"/>
      <c r="K7" s="881"/>
      <c r="L7" s="881"/>
      <c r="M7" s="881"/>
      <c r="N7" s="881"/>
      <c r="O7" s="881"/>
      <c r="P7" s="881"/>
      <c r="Q7" s="881"/>
      <c r="R7" s="881"/>
      <c r="S7" s="881"/>
      <c r="T7" s="881"/>
      <c r="U7" s="881"/>
      <c r="V7" s="881"/>
      <c r="W7" s="881"/>
      <c r="X7" s="882"/>
      <c r="Y7" s="883" t="s">
        <v>352</v>
      </c>
      <c r="Z7" s="702"/>
      <c r="AA7" s="702"/>
      <c r="AB7" s="702"/>
      <c r="AC7" s="702"/>
      <c r="AD7" s="884"/>
      <c r="AE7" s="812" t="s">
        <v>697</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海洋政策、国土強靱化施策</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766</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773" t="s">
        <v>28</v>
      </c>
      <c r="B10" s="774"/>
      <c r="C10" s="774"/>
      <c r="D10" s="774"/>
      <c r="E10" s="774"/>
      <c r="F10" s="774"/>
      <c r="G10" s="775" t="s">
        <v>741</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直接実施</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v>29</v>
      </c>
      <c r="Q13" s="714"/>
      <c r="R13" s="714"/>
      <c r="S13" s="714"/>
      <c r="T13" s="714"/>
      <c r="U13" s="714"/>
      <c r="V13" s="715"/>
      <c r="W13" s="713">
        <v>29</v>
      </c>
      <c r="X13" s="714"/>
      <c r="Y13" s="714"/>
      <c r="Z13" s="714"/>
      <c r="AA13" s="714"/>
      <c r="AB13" s="714"/>
      <c r="AC13" s="715"/>
      <c r="AD13" s="713">
        <v>29</v>
      </c>
      <c r="AE13" s="714"/>
      <c r="AF13" s="714"/>
      <c r="AG13" s="714"/>
      <c r="AH13" s="714"/>
      <c r="AI13" s="714"/>
      <c r="AJ13" s="715"/>
      <c r="AK13" s="713">
        <v>29</v>
      </c>
      <c r="AL13" s="714"/>
      <c r="AM13" s="714"/>
      <c r="AN13" s="714"/>
      <c r="AO13" s="714"/>
      <c r="AP13" s="714"/>
      <c r="AQ13" s="715"/>
      <c r="AR13" s="750">
        <v>34</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698</v>
      </c>
      <c r="Q14" s="714"/>
      <c r="R14" s="714"/>
      <c r="S14" s="714"/>
      <c r="T14" s="714"/>
      <c r="U14" s="714"/>
      <c r="V14" s="715"/>
      <c r="W14" s="713" t="s">
        <v>698</v>
      </c>
      <c r="X14" s="714"/>
      <c r="Y14" s="714"/>
      <c r="Z14" s="714"/>
      <c r="AA14" s="714"/>
      <c r="AB14" s="714"/>
      <c r="AC14" s="715"/>
      <c r="AD14" s="713" t="s">
        <v>698</v>
      </c>
      <c r="AE14" s="714"/>
      <c r="AF14" s="714"/>
      <c r="AG14" s="714"/>
      <c r="AH14" s="714"/>
      <c r="AI14" s="714"/>
      <c r="AJ14" s="715"/>
      <c r="AK14" s="713" t="s">
        <v>742</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698</v>
      </c>
      <c r="Q15" s="714"/>
      <c r="R15" s="714"/>
      <c r="S15" s="714"/>
      <c r="T15" s="714"/>
      <c r="U15" s="714"/>
      <c r="V15" s="715"/>
      <c r="W15" s="713" t="s">
        <v>698</v>
      </c>
      <c r="X15" s="714"/>
      <c r="Y15" s="714"/>
      <c r="Z15" s="714"/>
      <c r="AA15" s="714"/>
      <c r="AB15" s="714"/>
      <c r="AC15" s="715"/>
      <c r="AD15" s="713" t="s">
        <v>698</v>
      </c>
      <c r="AE15" s="714"/>
      <c r="AF15" s="714"/>
      <c r="AG15" s="714"/>
      <c r="AH15" s="714"/>
      <c r="AI15" s="714"/>
      <c r="AJ15" s="715"/>
      <c r="AK15" s="713" t="s">
        <v>742</v>
      </c>
      <c r="AL15" s="714"/>
      <c r="AM15" s="714"/>
      <c r="AN15" s="714"/>
      <c r="AO15" s="714"/>
      <c r="AP15" s="714"/>
      <c r="AQ15" s="715"/>
      <c r="AR15" s="713" t="s">
        <v>765</v>
      </c>
      <c r="AS15" s="714"/>
      <c r="AT15" s="714"/>
      <c r="AU15" s="714"/>
      <c r="AV15" s="714"/>
      <c r="AW15" s="714"/>
      <c r="AX15" s="823"/>
    </row>
    <row r="16" spans="1:50" ht="21" customHeight="1" x14ac:dyDescent="0.15">
      <c r="A16" s="322"/>
      <c r="B16" s="323"/>
      <c r="C16" s="323"/>
      <c r="D16" s="323"/>
      <c r="E16" s="323"/>
      <c r="F16" s="324"/>
      <c r="G16" s="804"/>
      <c r="H16" s="805"/>
      <c r="I16" s="797" t="s">
        <v>49</v>
      </c>
      <c r="J16" s="810"/>
      <c r="K16" s="810"/>
      <c r="L16" s="810"/>
      <c r="M16" s="810"/>
      <c r="N16" s="810"/>
      <c r="O16" s="811"/>
      <c r="P16" s="713" t="s">
        <v>698</v>
      </c>
      <c r="Q16" s="714"/>
      <c r="R16" s="714"/>
      <c r="S16" s="714"/>
      <c r="T16" s="714"/>
      <c r="U16" s="714"/>
      <c r="V16" s="715"/>
      <c r="W16" s="713" t="s">
        <v>698</v>
      </c>
      <c r="X16" s="714"/>
      <c r="Y16" s="714"/>
      <c r="Z16" s="714"/>
      <c r="AA16" s="714"/>
      <c r="AB16" s="714"/>
      <c r="AC16" s="715"/>
      <c r="AD16" s="713" t="s">
        <v>698</v>
      </c>
      <c r="AE16" s="714"/>
      <c r="AF16" s="714"/>
      <c r="AG16" s="714"/>
      <c r="AH16" s="714"/>
      <c r="AI16" s="714"/>
      <c r="AJ16" s="715"/>
      <c r="AK16" s="713" t="s">
        <v>742</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698</v>
      </c>
      <c r="Q17" s="714"/>
      <c r="R17" s="714"/>
      <c r="S17" s="714"/>
      <c r="T17" s="714"/>
      <c r="U17" s="714"/>
      <c r="V17" s="715"/>
      <c r="W17" s="713" t="s">
        <v>698</v>
      </c>
      <c r="X17" s="714"/>
      <c r="Y17" s="714"/>
      <c r="Z17" s="714"/>
      <c r="AA17" s="714"/>
      <c r="AB17" s="714"/>
      <c r="AC17" s="715"/>
      <c r="AD17" s="713" t="s">
        <v>698</v>
      </c>
      <c r="AE17" s="714"/>
      <c r="AF17" s="714"/>
      <c r="AG17" s="714"/>
      <c r="AH17" s="714"/>
      <c r="AI17" s="714"/>
      <c r="AJ17" s="715"/>
      <c r="AK17" s="713" t="s">
        <v>742</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29</v>
      </c>
      <c r="Q18" s="794"/>
      <c r="R18" s="794"/>
      <c r="S18" s="794"/>
      <c r="T18" s="794"/>
      <c r="U18" s="794"/>
      <c r="V18" s="795"/>
      <c r="W18" s="793">
        <f>SUM(W13:AC17)</f>
        <v>29</v>
      </c>
      <c r="X18" s="794"/>
      <c r="Y18" s="794"/>
      <c r="Z18" s="794"/>
      <c r="AA18" s="794"/>
      <c r="AB18" s="794"/>
      <c r="AC18" s="795"/>
      <c r="AD18" s="793">
        <f>SUM(AD13:AJ17)</f>
        <v>29</v>
      </c>
      <c r="AE18" s="794"/>
      <c r="AF18" s="794"/>
      <c r="AG18" s="794"/>
      <c r="AH18" s="794"/>
      <c r="AI18" s="794"/>
      <c r="AJ18" s="795"/>
      <c r="AK18" s="793">
        <f>SUM(AK13:AQ17)</f>
        <v>29</v>
      </c>
      <c r="AL18" s="794"/>
      <c r="AM18" s="794"/>
      <c r="AN18" s="794"/>
      <c r="AO18" s="794"/>
      <c r="AP18" s="794"/>
      <c r="AQ18" s="795"/>
      <c r="AR18" s="793">
        <f>SUM(AR13:AX17)</f>
        <v>34</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v>29</v>
      </c>
      <c r="Q19" s="714"/>
      <c r="R19" s="714"/>
      <c r="S19" s="714"/>
      <c r="T19" s="714"/>
      <c r="U19" s="714"/>
      <c r="V19" s="715"/>
      <c r="W19" s="713">
        <v>28</v>
      </c>
      <c r="X19" s="714"/>
      <c r="Y19" s="714"/>
      <c r="Z19" s="714"/>
      <c r="AA19" s="714"/>
      <c r="AB19" s="714"/>
      <c r="AC19" s="715"/>
      <c r="AD19" s="713">
        <v>29</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1</v>
      </c>
      <c r="Q20" s="761"/>
      <c r="R20" s="761"/>
      <c r="S20" s="761"/>
      <c r="T20" s="761"/>
      <c r="U20" s="761"/>
      <c r="V20" s="761"/>
      <c r="W20" s="761">
        <f>IF(W18=0, "-", SUM(W19)/W18)</f>
        <v>0.96551724137931039</v>
      </c>
      <c r="X20" s="761"/>
      <c r="Y20" s="761"/>
      <c r="Z20" s="761"/>
      <c r="AA20" s="761"/>
      <c r="AB20" s="761"/>
      <c r="AC20" s="761"/>
      <c r="AD20" s="761">
        <f>IF(AD18=0, "-", SUM(AD19)/AD18)</f>
        <v>1</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f>IF(P19=0, "-", SUM(P19)/SUM(P13,P14))</f>
        <v>1</v>
      </c>
      <c r="Q21" s="761"/>
      <c r="R21" s="761"/>
      <c r="S21" s="761"/>
      <c r="T21" s="761"/>
      <c r="U21" s="761"/>
      <c r="V21" s="761"/>
      <c r="W21" s="761">
        <f>IF(W19=0, "-", SUM(W19)/SUM(W13,W14))</f>
        <v>0.96551724137931039</v>
      </c>
      <c r="X21" s="761"/>
      <c r="Y21" s="761"/>
      <c r="Z21" s="761"/>
      <c r="AA21" s="761"/>
      <c r="AB21" s="761"/>
      <c r="AC21" s="761"/>
      <c r="AD21" s="761">
        <f>IF(AD19=0, "-", SUM(AD19)/SUM(AD13,AD14))</f>
        <v>1</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676</v>
      </c>
      <c r="B22" s="720"/>
      <c r="C22" s="720"/>
      <c r="D22" s="720"/>
      <c r="E22" s="720"/>
      <c r="F22" s="721"/>
      <c r="G22" s="725" t="s">
        <v>309</v>
      </c>
      <c r="H22" s="565"/>
      <c r="I22" s="565"/>
      <c r="J22" s="565"/>
      <c r="K22" s="565"/>
      <c r="L22" s="565"/>
      <c r="M22" s="565"/>
      <c r="N22" s="565"/>
      <c r="O22" s="566"/>
      <c r="P22" s="726" t="s">
        <v>674</v>
      </c>
      <c r="Q22" s="565"/>
      <c r="R22" s="565"/>
      <c r="S22" s="565"/>
      <c r="T22" s="565"/>
      <c r="U22" s="565"/>
      <c r="V22" s="566"/>
      <c r="W22" s="726" t="s">
        <v>675</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41.25" customHeight="1" x14ac:dyDescent="0.15">
      <c r="A23" s="722"/>
      <c r="B23" s="723"/>
      <c r="C23" s="723"/>
      <c r="D23" s="723"/>
      <c r="E23" s="723"/>
      <c r="F23" s="724"/>
      <c r="G23" s="747" t="s">
        <v>699</v>
      </c>
      <c r="H23" s="748"/>
      <c r="I23" s="748"/>
      <c r="J23" s="748"/>
      <c r="K23" s="748"/>
      <c r="L23" s="748"/>
      <c r="M23" s="748"/>
      <c r="N23" s="748"/>
      <c r="O23" s="749"/>
      <c r="P23" s="750">
        <v>29</v>
      </c>
      <c r="Q23" s="751"/>
      <c r="R23" s="751"/>
      <c r="S23" s="751"/>
      <c r="T23" s="751"/>
      <c r="U23" s="751"/>
      <c r="V23" s="752"/>
      <c r="W23" s="750">
        <v>34</v>
      </c>
      <c r="X23" s="751"/>
      <c r="Y23" s="751"/>
      <c r="Z23" s="751"/>
      <c r="AA23" s="751"/>
      <c r="AB23" s="751"/>
      <c r="AC23" s="752"/>
      <c r="AD23" s="753" t="s">
        <v>776</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45" customHeight="1" thickBot="1" x14ac:dyDescent="0.2">
      <c r="A29" s="722"/>
      <c r="B29" s="723"/>
      <c r="C29" s="723"/>
      <c r="D29" s="723"/>
      <c r="E29" s="723"/>
      <c r="F29" s="724"/>
      <c r="G29" s="313" t="s">
        <v>18</v>
      </c>
      <c r="H29" s="733"/>
      <c r="I29" s="733"/>
      <c r="J29" s="733"/>
      <c r="K29" s="733"/>
      <c r="L29" s="733"/>
      <c r="M29" s="733"/>
      <c r="N29" s="733"/>
      <c r="O29" s="734"/>
      <c r="P29" s="735">
        <f>AK13</f>
        <v>29</v>
      </c>
      <c r="Q29" s="736"/>
      <c r="R29" s="736"/>
      <c r="S29" s="736"/>
      <c r="T29" s="736"/>
      <c r="U29" s="736"/>
      <c r="V29" s="737"/>
      <c r="W29" s="738">
        <f>AR13</f>
        <v>34</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663</v>
      </c>
      <c r="B30" s="742"/>
      <c r="C30" s="742"/>
      <c r="D30" s="742"/>
      <c r="E30" s="742"/>
      <c r="F30" s="743"/>
      <c r="G30" s="744" t="s">
        <v>721</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664</v>
      </c>
      <c r="B31" s="168"/>
      <c r="C31" s="168"/>
      <c r="D31" s="168"/>
      <c r="E31" s="168"/>
      <c r="F31" s="169"/>
      <c r="G31" s="704" t="s">
        <v>656</v>
      </c>
      <c r="H31" s="705"/>
      <c r="I31" s="705"/>
      <c r="J31" s="705"/>
      <c r="K31" s="705"/>
      <c r="L31" s="705"/>
      <c r="M31" s="705"/>
      <c r="N31" s="705"/>
      <c r="O31" s="705"/>
      <c r="P31" s="706" t="s">
        <v>655</v>
      </c>
      <c r="Q31" s="705"/>
      <c r="R31" s="705"/>
      <c r="S31" s="705"/>
      <c r="T31" s="705"/>
      <c r="U31" s="705"/>
      <c r="V31" s="705"/>
      <c r="W31" s="705"/>
      <c r="X31" s="707"/>
      <c r="Y31" s="708"/>
      <c r="Z31" s="709"/>
      <c r="AA31" s="710"/>
      <c r="AB31" s="641" t="s">
        <v>11</v>
      </c>
      <c r="AC31" s="641"/>
      <c r="AD31" s="641"/>
      <c r="AE31" s="131" t="s">
        <v>500</v>
      </c>
      <c r="AF31" s="711"/>
      <c r="AG31" s="711"/>
      <c r="AH31" s="712"/>
      <c r="AI31" s="131" t="s">
        <v>652</v>
      </c>
      <c r="AJ31" s="711"/>
      <c r="AK31" s="711"/>
      <c r="AL31" s="712"/>
      <c r="AM31" s="131" t="s">
        <v>468</v>
      </c>
      <c r="AN31" s="711"/>
      <c r="AO31" s="711"/>
      <c r="AP31" s="712"/>
      <c r="AQ31" s="638" t="s">
        <v>499</v>
      </c>
      <c r="AR31" s="639"/>
      <c r="AS31" s="639"/>
      <c r="AT31" s="640"/>
      <c r="AU31" s="638" t="s">
        <v>677</v>
      </c>
      <c r="AV31" s="639"/>
      <c r="AW31" s="639"/>
      <c r="AX31" s="648"/>
    </row>
    <row r="32" spans="1:50" ht="23.25" customHeight="1" x14ac:dyDescent="0.15">
      <c r="A32" s="663"/>
      <c r="B32" s="168"/>
      <c r="C32" s="168"/>
      <c r="D32" s="168"/>
      <c r="E32" s="168"/>
      <c r="F32" s="169"/>
      <c r="G32" s="745" t="s">
        <v>722</v>
      </c>
      <c r="H32" s="650"/>
      <c r="I32" s="650"/>
      <c r="J32" s="650"/>
      <c r="K32" s="650"/>
      <c r="L32" s="650"/>
      <c r="M32" s="650"/>
      <c r="N32" s="650"/>
      <c r="O32" s="650"/>
      <c r="P32" s="653" t="s">
        <v>703</v>
      </c>
      <c r="Q32" s="654"/>
      <c r="R32" s="654"/>
      <c r="S32" s="654"/>
      <c r="T32" s="654"/>
      <c r="U32" s="654"/>
      <c r="V32" s="654"/>
      <c r="W32" s="654"/>
      <c r="X32" s="655"/>
      <c r="Y32" s="659" t="s">
        <v>52</v>
      </c>
      <c r="Z32" s="660"/>
      <c r="AA32" s="661"/>
      <c r="AB32" s="662" t="s">
        <v>704</v>
      </c>
      <c r="AC32" s="662"/>
      <c r="AD32" s="662"/>
      <c r="AE32" s="631">
        <v>4</v>
      </c>
      <c r="AF32" s="631"/>
      <c r="AG32" s="631"/>
      <c r="AH32" s="631"/>
      <c r="AI32" s="631">
        <v>4</v>
      </c>
      <c r="AJ32" s="631"/>
      <c r="AK32" s="631"/>
      <c r="AL32" s="631"/>
      <c r="AM32" s="631">
        <v>4</v>
      </c>
      <c r="AN32" s="631"/>
      <c r="AO32" s="631"/>
      <c r="AP32" s="631"/>
      <c r="AQ32" s="677" t="s">
        <v>765</v>
      </c>
      <c r="AR32" s="631"/>
      <c r="AS32" s="631"/>
      <c r="AT32" s="631"/>
      <c r="AU32" s="108" t="s">
        <v>765</v>
      </c>
      <c r="AV32" s="633"/>
      <c r="AW32" s="633"/>
      <c r="AX32" s="634"/>
    </row>
    <row r="33" spans="1:51" ht="49.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704</v>
      </c>
      <c r="AC33" s="662"/>
      <c r="AD33" s="662"/>
      <c r="AE33" s="631">
        <v>4</v>
      </c>
      <c r="AF33" s="631"/>
      <c r="AG33" s="631"/>
      <c r="AH33" s="631"/>
      <c r="AI33" s="631">
        <v>4</v>
      </c>
      <c r="AJ33" s="631"/>
      <c r="AK33" s="631"/>
      <c r="AL33" s="631"/>
      <c r="AM33" s="631">
        <v>4</v>
      </c>
      <c r="AN33" s="631"/>
      <c r="AO33" s="631"/>
      <c r="AP33" s="631"/>
      <c r="AQ33" s="631">
        <v>4</v>
      </c>
      <c r="AR33" s="631"/>
      <c r="AS33" s="631"/>
      <c r="AT33" s="631"/>
      <c r="AU33" s="108" t="s">
        <v>765</v>
      </c>
      <c r="AV33" s="633"/>
      <c r="AW33" s="633"/>
      <c r="AX33" s="634"/>
    </row>
    <row r="34" spans="1:51" ht="23.25" customHeight="1" x14ac:dyDescent="0.15">
      <c r="A34" s="695" t="s">
        <v>665</v>
      </c>
      <c r="B34" s="696"/>
      <c r="C34" s="696"/>
      <c r="D34" s="696"/>
      <c r="E34" s="696"/>
      <c r="F34" s="697"/>
      <c r="G34" s="191" t="s">
        <v>666</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500</v>
      </c>
      <c r="AF34" s="191"/>
      <c r="AG34" s="191"/>
      <c r="AH34" s="192"/>
      <c r="AI34" s="190" t="s">
        <v>652</v>
      </c>
      <c r="AJ34" s="191"/>
      <c r="AK34" s="191"/>
      <c r="AL34" s="192"/>
      <c r="AM34" s="190" t="s">
        <v>468</v>
      </c>
      <c r="AN34" s="191"/>
      <c r="AO34" s="191"/>
      <c r="AP34" s="192"/>
      <c r="AQ34" s="642" t="s">
        <v>678</v>
      </c>
      <c r="AR34" s="643"/>
      <c r="AS34" s="643"/>
      <c r="AT34" s="643"/>
      <c r="AU34" s="643"/>
      <c r="AV34" s="643"/>
      <c r="AW34" s="643"/>
      <c r="AX34" s="644"/>
    </row>
    <row r="35" spans="1:51" ht="23.25" customHeight="1" x14ac:dyDescent="0.15">
      <c r="A35" s="698"/>
      <c r="B35" s="699"/>
      <c r="C35" s="699"/>
      <c r="D35" s="699"/>
      <c r="E35" s="699"/>
      <c r="F35" s="700"/>
      <c r="G35" s="667" t="s">
        <v>705</v>
      </c>
      <c r="H35" s="668"/>
      <c r="I35" s="668"/>
      <c r="J35" s="668"/>
      <c r="K35" s="668"/>
      <c r="L35" s="668"/>
      <c r="M35" s="668"/>
      <c r="N35" s="668"/>
      <c r="O35" s="668"/>
      <c r="P35" s="668"/>
      <c r="Q35" s="668"/>
      <c r="R35" s="668"/>
      <c r="S35" s="668"/>
      <c r="T35" s="668"/>
      <c r="U35" s="668"/>
      <c r="V35" s="668"/>
      <c r="W35" s="668"/>
      <c r="X35" s="668"/>
      <c r="Y35" s="671" t="s">
        <v>665</v>
      </c>
      <c r="Z35" s="672"/>
      <c r="AA35" s="673"/>
      <c r="AB35" s="674" t="s">
        <v>706</v>
      </c>
      <c r="AC35" s="675"/>
      <c r="AD35" s="676"/>
      <c r="AE35" s="677">
        <v>7</v>
      </c>
      <c r="AF35" s="677"/>
      <c r="AG35" s="677"/>
      <c r="AH35" s="677"/>
      <c r="AI35" s="677">
        <v>7</v>
      </c>
      <c r="AJ35" s="677"/>
      <c r="AK35" s="677"/>
      <c r="AL35" s="677"/>
      <c r="AM35" s="677">
        <v>7</v>
      </c>
      <c r="AN35" s="677"/>
      <c r="AO35" s="677"/>
      <c r="AP35" s="677"/>
      <c r="AQ35" s="108">
        <v>7</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668</v>
      </c>
      <c r="Z36" s="664"/>
      <c r="AA36" s="665"/>
      <c r="AB36" s="627" t="s">
        <v>707</v>
      </c>
      <c r="AC36" s="628"/>
      <c r="AD36" s="629"/>
      <c r="AE36" s="630" t="s">
        <v>708</v>
      </c>
      <c r="AF36" s="630"/>
      <c r="AG36" s="630"/>
      <c r="AH36" s="630"/>
      <c r="AI36" s="630" t="s">
        <v>708</v>
      </c>
      <c r="AJ36" s="630"/>
      <c r="AK36" s="630"/>
      <c r="AL36" s="630"/>
      <c r="AM36" s="630" t="s">
        <v>740</v>
      </c>
      <c r="AN36" s="630"/>
      <c r="AO36" s="630"/>
      <c r="AP36" s="630"/>
      <c r="AQ36" s="630" t="s">
        <v>740</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500</v>
      </c>
      <c r="AF37" s="625"/>
      <c r="AG37" s="625"/>
      <c r="AH37" s="626"/>
      <c r="AI37" s="693" t="s">
        <v>652</v>
      </c>
      <c r="AJ37" s="693"/>
      <c r="AK37" s="693"/>
      <c r="AL37" s="624"/>
      <c r="AM37" s="693" t="s">
        <v>468</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698</v>
      </c>
      <c r="AR38" s="523"/>
      <c r="AS38" s="142" t="s">
        <v>224</v>
      </c>
      <c r="AT38" s="143"/>
      <c r="AU38" s="141" t="s">
        <v>698</v>
      </c>
      <c r="AV38" s="141"/>
      <c r="AW38" s="123" t="s">
        <v>170</v>
      </c>
      <c r="AX38" s="144"/>
    </row>
    <row r="39" spans="1:51" ht="23.25" customHeight="1" x14ac:dyDescent="0.15">
      <c r="A39" s="689"/>
      <c r="B39" s="687"/>
      <c r="C39" s="687"/>
      <c r="D39" s="687"/>
      <c r="E39" s="687"/>
      <c r="F39" s="688"/>
      <c r="G39" s="193" t="s">
        <v>700</v>
      </c>
      <c r="H39" s="194"/>
      <c r="I39" s="194"/>
      <c r="J39" s="194"/>
      <c r="K39" s="194"/>
      <c r="L39" s="194"/>
      <c r="M39" s="194"/>
      <c r="N39" s="194"/>
      <c r="O39" s="195"/>
      <c r="P39" s="146" t="s">
        <v>701</v>
      </c>
      <c r="Q39" s="146"/>
      <c r="R39" s="146"/>
      <c r="S39" s="146"/>
      <c r="T39" s="146"/>
      <c r="U39" s="146"/>
      <c r="V39" s="146"/>
      <c r="W39" s="146"/>
      <c r="X39" s="147"/>
      <c r="Y39" s="234" t="s">
        <v>12</v>
      </c>
      <c r="Z39" s="235"/>
      <c r="AA39" s="236"/>
      <c r="AB39" s="163" t="s">
        <v>702</v>
      </c>
      <c r="AC39" s="163"/>
      <c r="AD39" s="163"/>
      <c r="AE39" s="108">
        <v>366</v>
      </c>
      <c r="AF39" s="102"/>
      <c r="AG39" s="102"/>
      <c r="AH39" s="102"/>
      <c r="AI39" s="108">
        <v>365</v>
      </c>
      <c r="AJ39" s="102"/>
      <c r="AK39" s="102"/>
      <c r="AL39" s="102"/>
      <c r="AM39" s="108">
        <v>365</v>
      </c>
      <c r="AN39" s="102"/>
      <c r="AO39" s="102"/>
      <c r="AP39" s="102"/>
      <c r="AQ39" s="109" t="s">
        <v>698</v>
      </c>
      <c r="AR39" s="110"/>
      <c r="AS39" s="110"/>
      <c r="AT39" s="111"/>
      <c r="AU39" s="102" t="s">
        <v>698</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702</v>
      </c>
      <c r="AC40" s="107"/>
      <c r="AD40" s="107"/>
      <c r="AE40" s="108">
        <v>366</v>
      </c>
      <c r="AF40" s="102"/>
      <c r="AG40" s="102"/>
      <c r="AH40" s="102"/>
      <c r="AI40" s="108">
        <v>365</v>
      </c>
      <c r="AJ40" s="102"/>
      <c r="AK40" s="102"/>
      <c r="AL40" s="102"/>
      <c r="AM40" s="108">
        <v>365</v>
      </c>
      <c r="AN40" s="102"/>
      <c r="AO40" s="102"/>
      <c r="AP40" s="102"/>
      <c r="AQ40" s="109" t="s">
        <v>698</v>
      </c>
      <c r="AR40" s="110"/>
      <c r="AS40" s="110"/>
      <c r="AT40" s="111"/>
      <c r="AU40" s="102">
        <v>365</v>
      </c>
      <c r="AV40" s="102"/>
      <c r="AW40" s="102"/>
      <c r="AX40" s="103"/>
    </row>
    <row r="41" spans="1:51" ht="47.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100</v>
      </c>
      <c r="AF41" s="102"/>
      <c r="AG41" s="102"/>
      <c r="AH41" s="102"/>
      <c r="AI41" s="108">
        <v>100</v>
      </c>
      <c r="AJ41" s="102"/>
      <c r="AK41" s="102"/>
      <c r="AL41" s="102"/>
      <c r="AM41" s="108">
        <v>100</v>
      </c>
      <c r="AN41" s="102"/>
      <c r="AO41" s="102"/>
      <c r="AP41" s="102"/>
      <c r="AQ41" s="109" t="s">
        <v>698</v>
      </c>
      <c r="AR41" s="110"/>
      <c r="AS41" s="110"/>
      <c r="AT41" s="111"/>
      <c r="AU41" s="102" t="s">
        <v>698</v>
      </c>
      <c r="AV41" s="102"/>
      <c r="AW41" s="102"/>
      <c r="AX41" s="103"/>
    </row>
    <row r="42" spans="1:51" ht="23.25" customHeight="1" x14ac:dyDescent="0.15">
      <c r="A42" s="202" t="s">
        <v>343</v>
      </c>
      <c r="B42" s="165"/>
      <c r="C42" s="165"/>
      <c r="D42" s="165"/>
      <c r="E42" s="165"/>
      <c r="F42" s="166"/>
      <c r="G42" s="204" t="s">
        <v>723</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663</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664</v>
      </c>
      <c r="B65" s="168"/>
      <c r="C65" s="168"/>
      <c r="D65" s="168"/>
      <c r="E65" s="168"/>
      <c r="F65" s="169"/>
      <c r="G65" s="704" t="s">
        <v>656</v>
      </c>
      <c r="H65" s="705"/>
      <c r="I65" s="705"/>
      <c r="J65" s="705"/>
      <c r="K65" s="705"/>
      <c r="L65" s="705"/>
      <c r="M65" s="705"/>
      <c r="N65" s="705"/>
      <c r="O65" s="705"/>
      <c r="P65" s="706" t="s">
        <v>655</v>
      </c>
      <c r="Q65" s="705"/>
      <c r="R65" s="705"/>
      <c r="S65" s="705"/>
      <c r="T65" s="705"/>
      <c r="U65" s="705"/>
      <c r="V65" s="705"/>
      <c r="W65" s="705"/>
      <c r="X65" s="707"/>
      <c r="Y65" s="708"/>
      <c r="Z65" s="709"/>
      <c r="AA65" s="710"/>
      <c r="AB65" s="641" t="s">
        <v>11</v>
      </c>
      <c r="AC65" s="641"/>
      <c r="AD65" s="641"/>
      <c r="AE65" s="131" t="s">
        <v>500</v>
      </c>
      <c r="AF65" s="711"/>
      <c r="AG65" s="711"/>
      <c r="AH65" s="712"/>
      <c r="AI65" s="131" t="s">
        <v>652</v>
      </c>
      <c r="AJ65" s="711"/>
      <c r="AK65" s="711"/>
      <c r="AL65" s="712"/>
      <c r="AM65" s="131" t="s">
        <v>468</v>
      </c>
      <c r="AN65" s="711"/>
      <c r="AO65" s="711"/>
      <c r="AP65" s="712"/>
      <c r="AQ65" s="638" t="s">
        <v>499</v>
      </c>
      <c r="AR65" s="639"/>
      <c r="AS65" s="639"/>
      <c r="AT65" s="640"/>
      <c r="AU65" s="638" t="s">
        <v>677</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665</v>
      </c>
      <c r="B68" s="696"/>
      <c r="C68" s="696"/>
      <c r="D68" s="696"/>
      <c r="E68" s="696"/>
      <c r="F68" s="697"/>
      <c r="G68" s="191" t="s">
        <v>666</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500</v>
      </c>
      <c r="AF68" s="134"/>
      <c r="AG68" s="134"/>
      <c r="AH68" s="134"/>
      <c r="AI68" s="134" t="s">
        <v>652</v>
      </c>
      <c r="AJ68" s="134"/>
      <c r="AK68" s="134"/>
      <c r="AL68" s="134"/>
      <c r="AM68" s="134" t="s">
        <v>468</v>
      </c>
      <c r="AN68" s="134"/>
      <c r="AO68" s="134"/>
      <c r="AP68" s="134"/>
      <c r="AQ68" s="642" t="s">
        <v>678</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709</v>
      </c>
      <c r="H69" s="668"/>
      <c r="I69" s="668"/>
      <c r="J69" s="668"/>
      <c r="K69" s="668"/>
      <c r="L69" s="668"/>
      <c r="M69" s="668"/>
      <c r="N69" s="668"/>
      <c r="O69" s="668"/>
      <c r="P69" s="668"/>
      <c r="Q69" s="668"/>
      <c r="R69" s="668"/>
      <c r="S69" s="668"/>
      <c r="T69" s="668"/>
      <c r="U69" s="668"/>
      <c r="V69" s="668"/>
      <c r="W69" s="668"/>
      <c r="X69" s="668"/>
      <c r="Y69" s="671" t="s">
        <v>665</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668</v>
      </c>
      <c r="Z70" s="664"/>
      <c r="AA70" s="665"/>
      <c r="AB70" s="627" t="s">
        <v>669</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663</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664</v>
      </c>
      <c r="B99" s="168"/>
      <c r="C99" s="168"/>
      <c r="D99" s="168"/>
      <c r="E99" s="168"/>
      <c r="F99" s="169"/>
      <c r="G99" s="704" t="s">
        <v>656</v>
      </c>
      <c r="H99" s="705"/>
      <c r="I99" s="705"/>
      <c r="J99" s="705"/>
      <c r="K99" s="705"/>
      <c r="L99" s="705"/>
      <c r="M99" s="705"/>
      <c r="N99" s="705"/>
      <c r="O99" s="705"/>
      <c r="P99" s="706" t="s">
        <v>655</v>
      </c>
      <c r="Q99" s="705"/>
      <c r="R99" s="705"/>
      <c r="S99" s="705"/>
      <c r="T99" s="705"/>
      <c r="U99" s="705"/>
      <c r="V99" s="705"/>
      <c r="W99" s="705"/>
      <c r="X99" s="707"/>
      <c r="Y99" s="708"/>
      <c r="Z99" s="709"/>
      <c r="AA99" s="710"/>
      <c r="AB99" s="641" t="s">
        <v>11</v>
      </c>
      <c r="AC99" s="641"/>
      <c r="AD99" s="641"/>
      <c r="AE99" s="134" t="s">
        <v>500</v>
      </c>
      <c r="AF99" s="134"/>
      <c r="AG99" s="134"/>
      <c r="AH99" s="134"/>
      <c r="AI99" s="134" t="s">
        <v>652</v>
      </c>
      <c r="AJ99" s="134"/>
      <c r="AK99" s="134"/>
      <c r="AL99" s="134"/>
      <c r="AM99" s="134" t="s">
        <v>468</v>
      </c>
      <c r="AN99" s="134"/>
      <c r="AO99" s="134"/>
      <c r="AP99" s="134"/>
      <c r="AQ99" s="638" t="s">
        <v>499</v>
      </c>
      <c r="AR99" s="639"/>
      <c r="AS99" s="639"/>
      <c r="AT99" s="640"/>
      <c r="AU99" s="638" t="s">
        <v>677</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665</v>
      </c>
      <c r="B102" s="120"/>
      <c r="C102" s="120"/>
      <c r="D102" s="120"/>
      <c r="E102" s="120"/>
      <c r="F102" s="678"/>
      <c r="G102" s="191" t="s">
        <v>666</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500</v>
      </c>
      <c r="AF102" s="134"/>
      <c r="AG102" s="134"/>
      <c r="AH102" s="134"/>
      <c r="AI102" s="134" t="s">
        <v>652</v>
      </c>
      <c r="AJ102" s="134"/>
      <c r="AK102" s="134"/>
      <c r="AL102" s="134"/>
      <c r="AM102" s="134" t="s">
        <v>468</v>
      </c>
      <c r="AN102" s="134"/>
      <c r="AO102" s="134"/>
      <c r="AP102" s="134"/>
      <c r="AQ102" s="642" t="s">
        <v>678</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667</v>
      </c>
      <c r="H103" s="668"/>
      <c r="I103" s="668"/>
      <c r="J103" s="668"/>
      <c r="K103" s="668"/>
      <c r="L103" s="668"/>
      <c r="M103" s="668"/>
      <c r="N103" s="668"/>
      <c r="O103" s="668"/>
      <c r="P103" s="668"/>
      <c r="Q103" s="668"/>
      <c r="R103" s="668"/>
      <c r="S103" s="668"/>
      <c r="T103" s="668"/>
      <c r="U103" s="668"/>
      <c r="V103" s="668"/>
      <c r="W103" s="668"/>
      <c r="X103" s="668"/>
      <c r="Y103" s="671" t="s">
        <v>665</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668</v>
      </c>
      <c r="Z104" s="664"/>
      <c r="AA104" s="665"/>
      <c r="AB104" s="627" t="s">
        <v>669</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663</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664</v>
      </c>
      <c r="B133" s="168"/>
      <c r="C133" s="168"/>
      <c r="D133" s="168"/>
      <c r="E133" s="168"/>
      <c r="F133" s="169"/>
      <c r="G133" s="704" t="s">
        <v>656</v>
      </c>
      <c r="H133" s="705"/>
      <c r="I133" s="705"/>
      <c r="J133" s="705"/>
      <c r="K133" s="705"/>
      <c r="L133" s="705"/>
      <c r="M133" s="705"/>
      <c r="N133" s="705"/>
      <c r="O133" s="705"/>
      <c r="P133" s="706" t="s">
        <v>655</v>
      </c>
      <c r="Q133" s="705"/>
      <c r="R133" s="705"/>
      <c r="S133" s="705"/>
      <c r="T133" s="705"/>
      <c r="U133" s="705"/>
      <c r="V133" s="705"/>
      <c r="W133" s="705"/>
      <c r="X133" s="707"/>
      <c r="Y133" s="708"/>
      <c r="Z133" s="709"/>
      <c r="AA133" s="710"/>
      <c r="AB133" s="641" t="s">
        <v>11</v>
      </c>
      <c r="AC133" s="641"/>
      <c r="AD133" s="641"/>
      <c r="AE133" s="134" t="s">
        <v>500</v>
      </c>
      <c r="AF133" s="134"/>
      <c r="AG133" s="134"/>
      <c r="AH133" s="134"/>
      <c r="AI133" s="134" t="s">
        <v>652</v>
      </c>
      <c r="AJ133" s="134"/>
      <c r="AK133" s="134"/>
      <c r="AL133" s="134"/>
      <c r="AM133" s="134" t="s">
        <v>468</v>
      </c>
      <c r="AN133" s="134"/>
      <c r="AO133" s="134"/>
      <c r="AP133" s="134"/>
      <c r="AQ133" s="638" t="s">
        <v>499</v>
      </c>
      <c r="AR133" s="639"/>
      <c r="AS133" s="639"/>
      <c r="AT133" s="640"/>
      <c r="AU133" s="638" t="s">
        <v>677</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665</v>
      </c>
      <c r="B136" s="120"/>
      <c r="C136" s="120"/>
      <c r="D136" s="120"/>
      <c r="E136" s="120"/>
      <c r="F136" s="678"/>
      <c r="G136" s="191" t="s">
        <v>666</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500</v>
      </c>
      <c r="AF136" s="134"/>
      <c r="AG136" s="134"/>
      <c r="AH136" s="134"/>
      <c r="AI136" s="134" t="s">
        <v>652</v>
      </c>
      <c r="AJ136" s="134"/>
      <c r="AK136" s="134"/>
      <c r="AL136" s="134"/>
      <c r="AM136" s="134" t="s">
        <v>468</v>
      </c>
      <c r="AN136" s="134"/>
      <c r="AO136" s="134"/>
      <c r="AP136" s="134"/>
      <c r="AQ136" s="642" t="s">
        <v>678</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667</v>
      </c>
      <c r="H137" s="668"/>
      <c r="I137" s="668"/>
      <c r="J137" s="668"/>
      <c r="K137" s="668"/>
      <c r="L137" s="668"/>
      <c r="M137" s="668"/>
      <c r="N137" s="668"/>
      <c r="O137" s="668"/>
      <c r="P137" s="668"/>
      <c r="Q137" s="668"/>
      <c r="R137" s="668"/>
      <c r="S137" s="668"/>
      <c r="T137" s="668"/>
      <c r="U137" s="668"/>
      <c r="V137" s="668"/>
      <c r="W137" s="668"/>
      <c r="X137" s="668"/>
      <c r="Y137" s="671" t="s">
        <v>665</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668</v>
      </c>
      <c r="Z138" s="664"/>
      <c r="AA138" s="665"/>
      <c r="AB138" s="627" t="s">
        <v>669</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663</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664</v>
      </c>
      <c r="B167" s="168"/>
      <c r="C167" s="168"/>
      <c r="D167" s="168"/>
      <c r="E167" s="168"/>
      <c r="F167" s="169"/>
      <c r="G167" s="704" t="s">
        <v>656</v>
      </c>
      <c r="H167" s="705"/>
      <c r="I167" s="705"/>
      <c r="J167" s="705"/>
      <c r="K167" s="705"/>
      <c r="L167" s="705"/>
      <c r="M167" s="705"/>
      <c r="N167" s="705"/>
      <c r="O167" s="705"/>
      <c r="P167" s="706" t="s">
        <v>655</v>
      </c>
      <c r="Q167" s="705"/>
      <c r="R167" s="705"/>
      <c r="S167" s="705"/>
      <c r="T167" s="705"/>
      <c r="U167" s="705"/>
      <c r="V167" s="705"/>
      <c r="W167" s="705"/>
      <c r="X167" s="707"/>
      <c r="Y167" s="708"/>
      <c r="Z167" s="709"/>
      <c r="AA167" s="710"/>
      <c r="AB167" s="641" t="s">
        <v>11</v>
      </c>
      <c r="AC167" s="641"/>
      <c r="AD167" s="641"/>
      <c r="AE167" s="134" t="s">
        <v>500</v>
      </c>
      <c r="AF167" s="134"/>
      <c r="AG167" s="134"/>
      <c r="AH167" s="134"/>
      <c r="AI167" s="134" t="s">
        <v>652</v>
      </c>
      <c r="AJ167" s="134"/>
      <c r="AK167" s="134"/>
      <c r="AL167" s="134"/>
      <c r="AM167" s="134" t="s">
        <v>468</v>
      </c>
      <c r="AN167" s="134"/>
      <c r="AO167" s="134"/>
      <c r="AP167" s="134"/>
      <c r="AQ167" s="638" t="s">
        <v>499</v>
      </c>
      <c r="AR167" s="639"/>
      <c r="AS167" s="639"/>
      <c r="AT167" s="640"/>
      <c r="AU167" s="638" t="s">
        <v>677</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665</v>
      </c>
      <c r="B170" s="120"/>
      <c r="C170" s="120"/>
      <c r="D170" s="120"/>
      <c r="E170" s="120"/>
      <c r="F170" s="678"/>
      <c r="G170" s="191" t="s">
        <v>666</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500</v>
      </c>
      <c r="AF170" s="134"/>
      <c r="AG170" s="134"/>
      <c r="AH170" s="134"/>
      <c r="AI170" s="134" t="s">
        <v>652</v>
      </c>
      <c r="AJ170" s="134"/>
      <c r="AK170" s="134"/>
      <c r="AL170" s="134"/>
      <c r="AM170" s="134" t="s">
        <v>468</v>
      </c>
      <c r="AN170" s="134"/>
      <c r="AO170" s="134"/>
      <c r="AP170" s="134"/>
      <c r="AQ170" s="642" t="s">
        <v>678</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667</v>
      </c>
      <c r="H171" s="668"/>
      <c r="I171" s="668"/>
      <c r="J171" s="668"/>
      <c r="K171" s="668"/>
      <c r="L171" s="668"/>
      <c r="M171" s="668"/>
      <c r="N171" s="668"/>
      <c r="O171" s="668"/>
      <c r="P171" s="668"/>
      <c r="Q171" s="668"/>
      <c r="R171" s="668"/>
      <c r="S171" s="668"/>
      <c r="T171" s="668"/>
      <c r="U171" s="668"/>
      <c r="V171" s="668"/>
      <c r="W171" s="668"/>
      <c r="X171" s="668"/>
      <c r="Y171" s="671" t="s">
        <v>665</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668</v>
      </c>
      <c r="Z172" s="664"/>
      <c r="AA172" s="665"/>
      <c r="AB172" s="627" t="s">
        <v>669</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333</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333</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334</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332</v>
      </c>
      <c r="X205" s="558"/>
      <c r="Y205" s="563" t="s">
        <v>12</v>
      </c>
      <c r="Z205" s="563"/>
      <c r="AA205" s="564"/>
      <c r="AB205" s="573" t="s">
        <v>333</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333</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334</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346</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660</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45" customHeight="1" x14ac:dyDescent="0.15">
      <c r="A215" s="421" t="s">
        <v>366</v>
      </c>
      <c r="B215" s="422"/>
      <c r="C215" s="425" t="s">
        <v>227</v>
      </c>
      <c r="D215" s="422"/>
      <c r="E215" s="427" t="s">
        <v>243</v>
      </c>
      <c r="F215" s="428"/>
      <c r="G215" s="429" t="s">
        <v>761</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762</v>
      </c>
      <c r="H216" s="146"/>
      <c r="I216" s="146"/>
      <c r="J216" s="146"/>
      <c r="K216" s="146"/>
      <c r="L216" s="146"/>
      <c r="M216" s="146"/>
      <c r="N216" s="146"/>
      <c r="O216" s="146"/>
      <c r="P216" s="146"/>
      <c r="Q216" s="146"/>
      <c r="R216" s="146"/>
      <c r="S216" s="146"/>
      <c r="T216" s="146"/>
      <c r="U216" s="146"/>
      <c r="V216" s="147"/>
      <c r="W216" s="497" t="s">
        <v>670</v>
      </c>
      <c r="X216" s="498"/>
      <c r="Y216" s="498"/>
      <c r="Z216" s="498"/>
      <c r="AA216" s="499"/>
      <c r="AB216" s="500" t="s">
        <v>779</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671</v>
      </c>
      <c r="X217" s="504"/>
      <c r="Y217" s="504"/>
      <c r="Z217" s="504"/>
      <c r="AA217" s="505"/>
      <c r="AB217" s="500" t="s">
        <v>780</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683</v>
      </c>
      <c r="D218" s="507"/>
      <c r="E218" s="164" t="s">
        <v>362</v>
      </c>
      <c r="F218" s="166"/>
      <c r="G218" s="487" t="s">
        <v>230</v>
      </c>
      <c r="H218" s="488"/>
      <c r="I218" s="488"/>
      <c r="J218" s="508" t="s">
        <v>763</v>
      </c>
      <c r="K218" s="509"/>
      <c r="L218" s="509"/>
      <c r="M218" s="509"/>
      <c r="N218" s="509"/>
      <c r="O218" s="509"/>
      <c r="P218" s="509"/>
      <c r="Q218" s="509"/>
      <c r="R218" s="509"/>
      <c r="S218" s="509"/>
      <c r="T218" s="510"/>
      <c r="U218" s="485" t="s">
        <v>763</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684</v>
      </c>
      <c r="H219" s="488"/>
      <c r="I219" s="488"/>
      <c r="J219" s="488"/>
      <c r="K219" s="488"/>
      <c r="L219" s="488"/>
      <c r="M219" s="488"/>
      <c r="N219" s="488"/>
      <c r="O219" s="488"/>
      <c r="P219" s="488"/>
      <c r="Q219" s="488"/>
      <c r="R219" s="488"/>
      <c r="S219" s="488"/>
      <c r="T219" s="488"/>
      <c r="U219" s="484" t="s">
        <v>763</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671</v>
      </c>
      <c r="H220" s="488"/>
      <c r="I220" s="488"/>
      <c r="J220" s="488"/>
      <c r="K220" s="488"/>
      <c r="L220" s="488"/>
      <c r="M220" s="488"/>
      <c r="N220" s="488"/>
      <c r="O220" s="488"/>
      <c r="P220" s="488"/>
      <c r="Q220" s="488"/>
      <c r="R220" s="488"/>
      <c r="S220" s="488"/>
      <c r="T220" s="488"/>
      <c r="U220" s="824" t="s">
        <v>763</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27"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717</v>
      </c>
      <c r="AE223" s="467"/>
      <c r="AF223" s="467"/>
      <c r="AG223" s="468" t="s">
        <v>724</v>
      </c>
      <c r="AH223" s="469"/>
      <c r="AI223" s="469"/>
      <c r="AJ223" s="469"/>
      <c r="AK223" s="469"/>
      <c r="AL223" s="469"/>
      <c r="AM223" s="469"/>
      <c r="AN223" s="469"/>
      <c r="AO223" s="469"/>
      <c r="AP223" s="469"/>
      <c r="AQ223" s="469"/>
      <c r="AR223" s="469"/>
      <c r="AS223" s="469"/>
      <c r="AT223" s="469"/>
      <c r="AU223" s="469"/>
      <c r="AV223" s="469"/>
      <c r="AW223" s="469"/>
      <c r="AX223" s="470"/>
    </row>
    <row r="224" spans="1:51" ht="27"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717</v>
      </c>
      <c r="AE224" s="380"/>
      <c r="AF224" s="380"/>
      <c r="AG224" s="374" t="s">
        <v>725</v>
      </c>
      <c r="AH224" s="375"/>
      <c r="AI224" s="375"/>
      <c r="AJ224" s="375"/>
      <c r="AK224" s="375"/>
      <c r="AL224" s="375"/>
      <c r="AM224" s="375"/>
      <c r="AN224" s="375"/>
      <c r="AO224" s="375"/>
      <c r="AP224" s="375"/>
      <c r="AQ224" s="375"/>
      <c r="AR224" s="375"/>
      <c r="AS224" s="375"/>
      <c r="AT224" s="375"/>
      <c r="AU224" s="375"/>
      <c r="AV224" s="375"/>
      <c r="AW224" s="375"/>
      <c r="AX224" s="376"/>
    </row>
    <row r="225" spans="1:50" ht="27"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717</v>
      </c>
      <c r="AE225" s="417"/>
      <c r="AF225" s="417"/>
      <c r="AG225" s="402" t="s">
        <v>726</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717</v>
      </c>
      <c r="AE226" s="398"/>
      <c r="AF226" s="398"/>
      <c r="AG226" s="400" t="s">
        <v>727</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344</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728</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728</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729</v>
      </c>
      <c r="AE229" s="364"/>
      <c r="AF229" s="364"/>
      <c r="AG229" s="366"/>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717</v>
      </c>
      <c r="AE230" s="380"/>
      <c r="AF230" s="380"/>
      <c r="AG230" s="374" t="s">
        <v>730</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717</v>
      </c>
      <c r="AE231" s="380"/>
      <c r="AF231" s="380"/>
      <c r="AG231" s="374" t="s">
        <v>731</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717</v>
      </c>
      <c r="AE232" s="380"/>
      <c r="AF232" s="380"/>
      <c r="AG232" s="374" t="s">
        <v>732</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729</v>
      </c>
      <c r="AE233" s="417"/>
      <c r="AF233" s="417"/>
      <c r="AG233" s="418"/>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729</v>
      </c>
      <c r="AE234" s="380"/>
      <c r="AF234" s="449"/>
      <c r="AG234" s="374"/>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717</v>
      </c>
      <c r="AE235" s="410"/>
      <c r="AF235" s="411"/>
      <c r="AG235" s="412" t="s">
        <v>733</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717</v>
      </c>
      <c r="AE236" s="364"/>
      <c r="AF236" s="365"/>
      <c r="AG236" s="366" t="s">
        <v>734</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717</v>
      </c>
      <c r="AE237" s="373"/>
      <c r="AF237" s="373"/>
      <c r="AG237" s="374" t="s">
        <v>735</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717</v>
      </c>
      <c r="AE238" s="380"/>
      <c r="AF238" s="380"/>
      <c r="AG238" s="374" t="s">
        <v>736</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717</v>
      </c>
      <c r="AE239" s="380"/>
      <c r="AF239" s="380"/>
      <c r="AG239" s="404" t="s">
        <v>737</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729</v>
      </c>
      <c r="AE240" s="398"/>
      <c r="AF240" s="399"/>
      <c r="AG240" s="400"/>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689</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c r="D242" s="888"/>
      <c r="E242" s="383"/>
      <c r="F242" s="383"/>
      <c r="G242" s="383"/>
      <c r="H242" s="384"/>
      <c r="I242" s="384"/>
      <c r="J242" s="889"/>
      <c r="K242" s="889"/>
      <c r="L242" s="889"/>
      <c r="M242" s="384"/>
      <c r="N242" s="890"/>
      <c r="O242" s="891"/>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5"/>
      <c r="C247" s="313" t="s">
        <v>50</v>
      </c>
      <c r="D247" s="733"/>
      <c r="E247" s="733"/>
      <c r="F247" s="734"/>
      <c r="G247" s="918" t="s">
        <v>738</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739</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775</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t="s">
        <v>132</v>
      </c>
      <c r="B252" s="339"/>
      <c r="C252" s="339"/>
      <c r="D252" s="339"/>
      <c r="E252" s="340"/>
      <c r="F252" s="914" t="s">
        <v>774</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t="s">
        <v>348</v>
      </c>
      <c r="B254" s="339"/>
      <c r="C254" s="339"/>
      <c r="D254" s="339"/>
      <c r="E254" s="340"/>
      <c r="F254" s="341" t="s">
        <v>777</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t="s">
        <v>778</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360</v>
      </c>
      <c r="B258" s="105"/>
      <c r="C258" s="105"/>
      <c r="D258" s="106"/>
      <c r="E258" s="334" t="s">
        <v>710</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359</v>
      </c>
      <c r="B259" s="271"/>
      <c r="C259" s="271"/>
      <c r="D259" s="271"/>
      <c r="E259" s="334" t="s">
        <v>711</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358</v>
      </c>
      <c r="B260" s="271"/>
      <c r="C260" s="271"/>
      <c r="D260" s="271"/>
      <c r="E260" s="334" t="s">
        <v>712</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357</v>
      </c>
      <c r="B261" s="271"/>
      <c r="C261" s="271"/>
      <c r="D261" s="271"/>
      <c r="E261" s="334" t="s">
        <v>713</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356</v>
      </c>
      <c r="B262" s="271"/>
      <c r="C262" s="271"/>
      <c r="D262" s="271"/>
      <c r="E262" s="334" t="s">
        <v>714</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355</v>
      </c>
      <c r="B263" s="271"/>
      <c r="C263" s="271"/>
      <c r="D263" s="271"/>
      <c r="E263" s="334" t="s">
        <v>715</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354</v>
      </c>
      <c r="B264" s="271"/>
      <c r="C264" s="271"/>
      <c r="D264" s="271"/>
      <c r="E264" s="334" t="s">
        <v>716</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353</v>
      </c>
      <c r="B265" s="271"/>
      <c r="C265" s="271"/>
      <c r="D265" s="271"/>
      <c r="E265" s="334" t="s">
        <v>714</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500</v>
      </c>
      <c r="B266" s="271"/>
      <c r="C266" s="271"/>
      <c r="D266" s="271"/>
      <c r="E266" s="115" t="s">
        <v>691</v>
      </c>
      <c r="F266" s="101"/>
      <c r="G266" s="101"/>
      <c r="H266" s="92" t="str">
        <f>IF(E266="","","-")</f>
        <v>-</v>
      </c>
      <c r="I266" s="101"/>
      <c r="J266" s="101"/>
      <c r="K266" s="92" t="str">
        <f>IF(I266="","","-")</f>
        <v/>
      </c>
      <c r="L266" s="116">
        <v>217</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c r="J267" s="101"/>
      <c r="K267" s="92"/>
      <c r="L267" s="116">
        <v>222</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718</v>
      </c>
      <c r="H268" s="101"/>
      <c r="I268" s="101"/>
      <c r="J268" s="100">
        <v>20</v>
      </c>
      <c r="K268" s="100"/>
      <c r="L268" s="116">
        <v>228</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347</v>
      </c>
      <c r="B269" s="323"/>
      <c r="C269" s="323"/>
      <c r="D269" s="323"/>
      <c r="E269" s="323"/>
      <c r="F269" s="32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thickBot="1" x14ac:dyDescent="0.2">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thickBot="1" x14ac:dyDescent="0.2">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349</v>
      </c>
      <c r="B308" s="329"/>
      <c r="C308" s="329"/>
      <c r="D308" s="329"/>
      <c r="E308" s="329"/>
      <c r="F308" s="330"/>
      <c r="G308" s="309" t="s">
        <v>743</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767</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749</v>
      </c>
      <c r="H310" s="300"/>
      <c r="I310" s="300"/>
      <c r="J310" s="300"/>
      <c r="K310" s="301"/>
      <c r="L310" s="302" t="s">
        <v>748</v>
      </c>
      <c r="M310" s="303"/>
      <c r="N310" s="303"/>
      <c r="O310" s="303"/>
      <c r="P310" s="303"/>
      <c r="Q310" s="303"/>
      <c r="R310" s="303"/>
      <c r="S310" s="303"/>
      <c r="T310" s="303"/>
      <c r="U310" s="303"/>
      <c r="V310" s="303"/>
      <c r="W310" s="303"/>
      <c r="X310" s="304"/>
      <c r="Y310" s="305">
        <v>15</v>
      </c>
      <c r="Z310" s="306"/>
      <c r="AA310" s="306"/>
      <c r="AB310" s="307"/>
      <c r="AC310" s="299" t="s">
        <v>764</v>
      </c>
      <c r="AD310" s="300"/>
      <c r="AE310" s="300"/>
      <c r="AF310" s="300"/>
      <c r="AG310" s="301"/>
      <c r="AH310" s="302" t="s">
        <v>745</v>
      </c>
      <c r="AI310" s="303"/>
      <c r="AJ310" s="303"/>
      <c r="AK310" s="303"/>
      <c r="AL310" s="303"/>
      <c r="AM310" s="303"/>
      <c r="AN310" s="303"/>
      <c r="AO310" s="303"/>
      <c r="AP310" s="303"/>
      <c r="AQ310" s="303"/>
      <c r="AR310" s="303"/>
      <c r="AS310" s="303"/>
      <c r="AT310" s="304"/>
      <c r="AU310" s="305">
        <v>11</v>
      </c>
      <c r="AV310" s="306"/>
      <c r="AW310" s="306"/>
      <c r="AX310" s="308"/>
    </row>
    <row r="311" spans="1:50" ht="24.75"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t="s">
        <v>744</v>
      </c>
      <c r="AI311" s="293"/>
      <c r="AJ311" s="293"/>
      <c r="AK311" s="293"/>
      <c r="AL311" s="293"/>
      <c r="AM311" s="293"/>
      <c r="AN311" s="293"/>
      <c r="AO311" s="293"/>
      <c r="AP311" s="293"/>
      <c r="AQ311" s="293"/>
      <c r="AR311" s="293"/>
      <c r="AS311" s="293"/>
      <c r="AT311" s="294"/>
      <c r="AU311" s="295">
        <v>7</v>
      </c>
      <c r="AV311" s="296"/>
      <c r="AW311" s="296"/>
      <c r="AX311" s="298"/>
    </row>
    <row r="312" spans="1:50" ht="24.75"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t="s">
        <v>746</v>
      </c>
      <c r="AI312" s="293"/>
      <c r="AJ312" s="293"/>
      <c r="AK312" s="293"/>
      <c r="AL312" s="293"/>
      <c r="AM312" s="293"/>
      <c r="AN312" s="293"/>
      <c r="AO312" s="293"/>
      <c r="AP312" s="293"/>
      <c r="AQ312" s="293"/>
      <c r="AR312" s="293"/>
      <c r="AS312" s="293"/>
      <c r="AT312" s="294"/>
      <c r="AU312" s="295">
        <v>2</v>
      </c>
      <c r="AV312" s="296"/>
      <c r="AW312" s="296"/>
      <c r="AX312" s="298"/>
    </row>
    <row r="313" spans="1:50" ht="24.75"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t="s">
        <v>747</v>
      </c>
      <c r="AI313" s="293"/>
      <c r="AJ313" s="293"/>
      <c r="AK313" s="293"/>
      <c r="AL313" s="293"/>
      <c r="AM313" s="293"/>
      <c r="AN313" s="293"/>
      <c r="AO313" s="293"/>
      <c r="AP313" s="293"/>
      <c r="AQ313" s="293"/>
      <c r="AR313" s="293"/>
      <c r="AS313" s="293"/>
      <c r="AT313" s="294"/>
      <c r="AU313" s="295">
        <v>1</v>
      </c>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15</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21</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44.25" customHeight="1" x14ac:dyDescent="0.15">
      <c r="A366" s="245">
        <v>1</v>
      </c>
      <c r="B366" s="245">
        <v>1</v>
      </c>
      <c r="C366" s="266" t="s">
        <v>750</v>
      </c>
      <c r="D366" s="265"/>
      <c r="E366" s="265"/>
      <c r="F366" s="265"/>
      <c r="G366" s="265"/>
      <c r="H366" s="265"/>
      <c r="I366" s="265"/>
      <c r="J366" s="248">
        <v>2000012100001</v>
      </c>
      <c r="K366" s="249"/>
      <c r="L366" s="249"/>
      <c r="M366" s="249"/>
      <c r="N366" s="249"/>
      <c r="O366" s="249"/>
      <c r="P366" s="267" t="s">
        <v>748</v>
      </c>
      <c r="Q366" s="250"/>
      <c r="R366" s="250"/>
      <c r="S366" s="250"/>
      <c r="T366" s="250"/>
      <c r="U366" s="250"/>
      <c r="V366" s="250"/>
      <c r="W366" s="250"/>
      <c r="X366" s="250"/>
      <c r="Y366" s="251">
        <v>15</v>
      </c>
      <c r="Z366" s="252"/>
      <c r="AA366" s="252"/>
      <c r="AB366" s="253"/>
      <c r="AC366" s="237" t="s">
        <v>752</v>
      </c>
      <c r="AD366" s="238"/>
      <c r="AE366" s="238"/>
      <c r="AF366" s="238"/>
      <c r="AG366" s="238"/>
      <c r="AH366" s="268" t="s">
        <v>742</v>
      </c>
      <c r="AI366" s="269"/>
      <c r="AJ366" s="269"/>
      <c r="AK366" s="269"/>
      <c r="AL366" s="241" t="s">
        <v>742</v>
      </c>
      <c r="AM366" s="242"/>
      <c r="AN366" s="242"/>
      <c r="AO366" s="243"/>
      <c r="AP366" s="244"/>
      <c r="AQ366" s="244"/>
      <c r="AR366" s="244"/>
      <c r="AS366" s="244"/>
      <c r="AT366" s="244"/>
      <c r="AU366" s="244"/>
      <c r="AV366" s="244"/>
      <c r="AW366" s="244"/>
      <c r="AX366" s="244"/>
    </row>
    <row r="367" spans="1:51" ht="45" customHeight="1" x14ac:dyDescent="0.15">
      <c r="A367" s="245">
        <v>2</v>
      </c>
      <c r="B367" s="245">
        <v>1</v>
      </c>
      <c r="C367" s="266" t="s">
        <v>751</v>
      </c>
      <c r="D367" s="265"/>
      <c r="E367" s="265"/>
      <c r="F367" s="265"/>
      <c r="G367" s="265"/>
      <c r="H367" s="265"/>
      <c r="I367" s="265"/>
      <c r="J367" s="248">
        <v>2000012100001</v>
      </c>
      <c r="K367" s="249"/>
      <c r="L367" s="249"/>
      <c r="M367" s="249"/>
      <c r="N367" s="249"/>
      <c r="O367" s="249"/>
      <c r="P367" s="267" t="s">
        <v>748</v>
      </c>
      <c r="Q367" s="250"/>
      <c r="R367" s="250"/>
      <c r="S367" s="250"/>
      <c r="T367" s="250"/>
      <c r="U367" s="250"/>
      <c r="V367" s="250"/>
      <c r="W367" s="250"/>
      <c r="X367" s="250"/>
      <c r="Y367" s="251">
        <v>14</v>
      </c>
      <c r="Z367" s="252"/>
      <c r="AA367" s="252"/>
      <c r="AB367" s="253"/>
      <c r="AC367" s="237" t="s">
        <v>752</v>
      </c>
      <c r="AD367" s="238"/>
      <c r="AE367" s="238"/>
      <c r="AF367" s="238"/>
      <c r="AG367" s="238"/>
      <c r="AH367" s="268" t="s">
        <v>742</v>
      </c>
      <c r="AI367" s="269"/>
      <c r="AJ367" s="269"/>
      <c r="AK367" s="269"/>
      <c r="AL367" s="241" t="s">
        <v>742</v>
      </c>
      <c r="AM367" s="242"/>
      <c r="AN367" s="242"/>
      <c r="AO367" s="243"/>
      <c r="AP367" s="244"/>
      <c r="AQ367" s="244"/>
      <c r="AR367" s="244"/>
      <c r="AS367" s="244"/>
      <c r="AT367" s="244"/>
      <c r="AU367" s="244"/>
      <c r="AV367" s="244"/>
      <c r="AW367" s="244"/>
      <c r="AX367" s="244"/>
      <c r="AY367">
        <f>COUNTA($C$367)</f>
        <v>1</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13.5"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46.5" customHeight="1" x14ac:dyDescent="0.15">
      <c r="A399" s="245">
        <v>1</v>
      </c>
      <c r="B399" s="245">
        <v>1</v>
      </c>
      <c r="C399" s="266" t="s">
        <v>768</v>
      </c>
      <c r="D399" s="265"/>
      <c r="E399" s="265"/>
      <c r="F399" s="265"/>
      <c r="G399" s="265"/>
      <c r="H399" s="265"/>
      <c r="I399" s="265"/>
      <c r="J399" s="248">
        <v>9120001077496</v>
      </c>
      <c r="K399" s="249"/>
      <c r="L399" s="249"/>
      <c r="M399" s="249"/>
      <c r="N399" s="249"/>
      <c r="O399" s="249"/>
      <c r="P399" s="267" t="s">
        <v>754</v>
      </c>
      <c r="Q399" s="250"/>
      <c r="R399" s="250"/>
      <c r="S399" s="250"/>
      <c r="T399" s="250"/>
      <c r="U399" s="250"/>
      <c r="V399" s="250"/>
      <c r="W399" s="250"/>
      <c r="X399" s="250"/>
      <c r="Y399" s="251">
        <v>21</v>
      </c>
      <c r="Z399" s="252"/>
      <c r="AA399" s="252"/>
      <c r="AB399" s="253"/>
      <c r="AC399" s="237" t="s">
        <v>342</v>
      </c>
      <c r="AD399" s="238"/>
      <c r="AE399" s="238"/>
      <c r="AF399" s="238"/>
      <c r="AG399" s="238"/>
      <c r="AH399" s="268">
        <v>1</v>
      </c>
      <c r="AI399" s="269"/>
      <c r="AJ399" s="269"/>
      <c r="AK399" s="269"/>
      <c r="AL399" s="241">
        <v>99.3</v>
      </c>
      <c r="AM399" s="242"/>
      <c r="AN399" s="242"/>
      <c r="AO399" s="243"/>
      <c r="AP399" s="244"/>
      <c r="AQ399" s="244"/>
      <c r="AR399" s="244"/>
      <c r="AS399" s="244"/>
      <c r="AT399" s="244"/>
      <c r="AU399" s="244"/>
      <c r="AV399" s="244"/>
      <c r="AW399" s="244"/>
      <c r="AX399" s="244"/>
      <c r="AY399">
        <f>$AY$396</f>
        <v>1</v>
      </c>
    </row>
    <row r="400" spans="1:51" ht="30" customHeight="1" x14ac:dyDescent="0.15">
      <c r="A400" s="245">
        <v>2</v>
      </c>
      <c r="B400" s="245">
        <v>1</v>
      </c>
      <c r="C400" s="266" t="s">
        <v>769</v>
      </c>
      <c r="D400" s="265"/>
      <c r="E400" s="265"/>
      <c r="F400" s="265"/>
      <c r="G400" s="265"/>
      <c r="H400" s="265"/>
      <c r="I400" s="265"/>
      <c r="J400" s="248">
        <v>2010001155749</v>
      </c>
      <c r="K400" s="249"/>
      <c r="L400" s="249"/>
      <c r="M400" s="249"/>
      <c r="N400" s="249"/>
      <c r="O400" s="249"/>
      <c r="P400" s="267" t="s">
        <v>755</v>
      </c>
      <c r="Q400" s="250"/>
      <c r="R400" s="250"/>
      <c r="S400" s="250"/>
      <c r="T400" s="250"/>
      <c r="U400" s="250"/>
      <c r="V400" s="250"/>
      <c r="W400" s="250"/>
      <c r="X400" s="250"/>
      <c r="Y400" s="251">
        <v>6</v>
      </c>
      <c r="Z400" s="252"/>
      <c r="AA400" s="252"/>
      <c r="AB400" s="253"/>
      <c r="AC400" s="237" t="s">
        <v>335</v>
      </c>
      <c r="AD400" s="238"/>
      <c r="AE400" s="238"/>
      <c r="AF400" s="238"/>
      <c r="AG400" s="238"/>
      <c r="AH400" s="268">
        <v>1</v>
      </c>
      <c r="AI400" s="269"/>
      <c r="AJ400" s="269"/>
      <c r="AK400" s="269"/>
      <c r="AL400" s="241">
        <v>68.599999999999994</v>
      </c>
      <c r="AM400" s="242"/>
      <c r="AN400" s="242"/>
      <c r="AO400" s="243"/>
      <c r="AP400" s="244"/>
      <c r="AQ400" s="244"/>
      <c r="AR400" s="244"/>
      <c r="AS400" s="244"/>
      <c r="AT400" s="244"/>
      <c r="AU400" s="244"/>
      <c r="AV400" s="244"/>
      <c r="AW400" s="244"/>
      <c r="AX400" s="244"/>
      <c r="AY400">
        <f>COUNTA($C$400)</f>
        <v>1</v>
      </c>
    </row>
    <row r="401" spans="1:51" ht="46.5" customHeight="1" x14ac:dyDescent="0.15">
      <c r="A401" s="245">
        <v>3</v>
      </c>
      <c r="B401" s="245">
        <v>1</v>
      </c>
      <c r="C401" s="266" t="s">
        <v>753</v>
      </c>
      <c r="D401" s="265"/>
      <c r="E401" s="265"/>
      <c r="F401" s="265"/>
      <c r="G401" s="265"/>
      <c r="H401" s="265"/>
      <c r="I401" s="265"/>
      <c r="J401" s="248" t="s">
        <v>742</v>
      </c>
      <c r="K401" s="249"/>
      <c r="L401" s="249"/>
      <c r="M401" s="249"/>
      <c r="N401" s="249"/>
      <c r="O401" s="249"/>
      <c r="P401" s="267" t="s">
        <v>756</v>
      </c>
      <c r="Q401" s="250"/>
      <c r="R401" s="250"/>
      <c r="S401" s="250"/>
      <c r="T401" s="250"/>
      <c r="U401" s="250"/>
      <c r="V401" s="250"/>
      <c r="W401" s="250"/>
      <c r="X401" s="250"/>
      <c r="Y401" s="251">
        <v>1</v>
      </c>
      <c r="Z401" s="252"/>
      <c r="AA401" s="252"/>
      <c r="AB401" s="253"/>
      <c r="AC401" s="237" t="s">
        <v>342</v>
      </c>
      <c r="AD401" s="238"/>
      <c r="AE401" s="238"/>
      <c r="AF401" s="238"/>
      <c r="AG401" s="238"/>
      <c r="AH401" s="239">
        <v>1</v>
      </c>
      <c r="AI401" s="240"/>
      <c r="AJ401" s="240"/>
      <c r="AK401" s="240"/>
      <c r="AL401" s="241">
        <v>96.1</v>
      </c>
      <c r="AM401" s="242"/>
      <c r="AN401" s="242"/>
      <c r="AO401" s="243"/>
      <c r="AP401" s="244"/>
      <c r="AQ401" s="244"/>
      <c r="AR401" s="244"/>
      <c r="AS401" s="244"/>
      <c r="AT401" s="244"/>
      <c r="AU401" s="244"/>
      <c r="AV401" s="244"/>
      <c r="AW401" s="244"/>
      <c r="AX401" s="244"/>
      <c r="AY401">
        <f>COUNTA($C$401)</f>
        <v>1</v>
      </c>
    </row>
    <row r="402" spans="1:51" ht="30" customHeight="1" x14ac:dyDescent="0.15">
      <c r="A402" s="245">
        <v>4</v>
      </c>
      <c r="B402" s="245">
        <v>1</v>
      </c>
      <c r="C402" s="266" t="s">
        <v>773</v>
      </c>
      <c r="D402" s="265"/>
      <c r="E402" s="265"/>
      <c r="F402" s="265"/>
      <c r="G402" s="265"/>
      <c r="H402" s="265"/>
      <c r="I402" s="265"/>
      <c r="J402" s="248">
        <v>9140005004247</v>
      </c>
      <c r="K402" s="249"/>
      <c r="L402" s="249"/>
      <c r="M402" s="249"/>
      <c r="N402" s="249"/>
      <c r="O402" s="249"/>
      <c r="P402" s="267" t="s">
        <v>757</v>
      </c>
      <c r="Q402" s="250"/>
      <c r="R402" s="250"/>
      <c r="S402" s="250"/>
      <c r="T402" s="250"/>
      <c r="U402" s="250"/>
      <c r="V402" s="250"/>
      <c r="W402" s="250"/>
      <c r="X402" s="250"/>
      <c r="Y402" s="251">
        <v>1</v>
      </c>
      <c r="Z402" s="252"/>
      <c r="AA402" s="252"/>
      <c r="AB402" s="253"/>
      <c r="AC402" s="237" t="s">
        <v>341</v>
      </c>
      <c r="AD402" s="238"/>
      <c r="AE402" s="238"/>
      <c r="AF402" s="238"/>
      <c r="AG402" s="238"/>
      <c r="AH402" s="239" t="s">
        <v>742</v>
      </c>
      <c r="AI402" s="240"/>
      <c r="AJ402" s="240"/>
      <c r="AK402" s="240"/>
      <c r="AL402" s="241" t="s">
        <v>742</v>
      </c>
      <c r="AM402" s="242"/>
      <c r="AN402" s="242"/>
      <c r="AO402" s="243"/>
      <c r="AP402" s="244"/>
      <c r="AQ402" s="244"/>
      <c r="AR402" s="244"/>
      <c r="AS402" s="244"/>
      <c r="AT402" s="244"/>
      <c r="AU402" s="244"/>
      <c r="AV402" s="244"/>
      <c r="AW402" s="244"/>
      <c r="AX402" s="244"/>
      <c r="AY402">
        <f>COUNTA($C$402)</f>
        <v>1</v>
      </c>
    </row>
    <row r="403" spans="1:51" ht="30" customHeight="1" x14ac:dyDescent="0.15">
      <c r="A403" s="245">
        <v>5</v>
      </c>
      <c r="B403" s="245">
        <v>1</v>
      </c>
      <c r="C403" s="266" t="s">
        <v>770</v>
      </c>
      <c r="D403" s="265"/>
      <c r="E403" s="265"/>
      <c r="F403" s="265"/>
      <c r="G403" s="265"/>
      <c r="H403" s="265"/>
      <c r="I403" s="265"/>
      <c r="J403" s="248">
        <v>1120101030783</v>
      </c>
      <c r="K403" s="249"/>
      <c r="L403" s="249"/>
      <c r="M403" s="249"/>
      <c r="N403" s="249"/>
      <c r="O403" s="249"/>
      <c r="P403" s="267" t="s">
        <v>758</v>
      </c>
      <c r="Q403" s="250"/>
      <c r="R403" s="250"/>
      <c r="S403" s="250"/>
      <c r="T403" s="250"/>
      <c r="U403" s="250"/>
      <c r="V403" s="250"/>
      <c r="W403" s="250"/>
      <c r="X403" s="250"/>
      <c r="Y403" s="251">
        <v>0</v>
      </c>
      <c r="Z403" s="252"/>
      <c r="AA403" s="252"/>
      <c r="AB403" s="253"/>
      <c r="AC403" s="237" t="s">
        <v>340</v>
      </c>
      <c r="AD403" s="238"/>
      <c r="AE403" s="238"/>
      <c r="AF403" s="238"/>
      <c r="AG403" s="238"/>
      <c r="AH403" s="239" t="s">
        <v>742</v>
      </c>
      <c r="AI403" s="240"/>
      <c r="AJ403" s="240"/>
      <c r="AK403" s="240"/>
      <c r="AL403" s="241" t="s">
        <v>742</v>
      </c>
      <c r="AM403" s="242"/>
      <c r="AN403" s="242"/>
      <c r="AO403" s="243"/>
      <c r="AP403" s="244"/>
      <c r="AQ403" s="244"/>
      <c r="AR403" s="244"/>
      <c r="AS403" s="244"/>
      <c r="AT403" s="244"/>
      <c r="AU403" s="244"/>
      <c r="AV403" s="244"/>
      <c r="AW403" s="244"/>
      <c r="AX403" s="244"/>
      <c r="AY403">
        <f>COUNTA($C$403)</f>
        <v>1</v>
      </c>
    </row>
    <row r="404" spans="1:51" ht="30" customHeight="1" x14ac:dyDescent="0.15">
      <c r="A404" s="245">
        <v>6</v>
      </c>
      <c r="B404" s="245">
        <v>1</v>
      </c>
      <c r="C404" s="266" t="s">
        <v>771</v>
      </c>
      <c r="D404" s="265"/>
      <c r="E404" s="265"/>
      <c r="F404" s="265"/>
      <c r="G404" s="265"/>
      <c r="H404" s="265"/>
      <c r="I404" s="265"/>
      <c r="J404" s="248">
        <v>3120001059632</v>
      </c>
      <c r="K404" s="249"/>
      <c r="L404" s="249"/>
      <c r="M404" s="249"/>
      <c r="N404" s="249"/>
      <c r="O404" s="249"/>
      <c r="P404" s="267" t="s">
        <v>759</v>
      </c>
      <c r="Q404" s="250"/>
      <c r="R404" s="250"/>
      <c r="S404" s="250"/>
      <c r="T404" s="250"/>
      <c r="U404" s="250"/>
      <c r="V404" s="250"/>
      <c r="W404" s="250"/>
      <c r="X404" s="250"/>
      <c r="Y404" s="251">
        <v>0</v>
      </c>
      <c r="Z404" s="252"/>
      <c r="AA404" s="252"/>
      <c r="AB404" s="253"/>
      <c r="AC404" s="237" t="s">
        <v>76</v>
      </c>
      <c r="AD404" s="238"/>
      <c r="AE404" s="238"/>
      <c r="AF404" s="238"/>
      <c r="AG404" s="238"/>
      <c r="AH404" s="239" t="s">
        <v>742</v>
      </c>
      <c r="AI404" s="240"/>
      <c r="AJ404" s="240"/>
      <c r="AK404" s="240"/>
      <c r="AL404" s="241" t="s">
        <v>742</v>
      </c>
      <c r="AM404" s="242"/>
      <c r="AN404" s="242"/>
      <c r="AO404" s="243"/>
      <c r="AP404" s="244"/>
      <c r="AQ404" s="244"/>
      <c r="AR404" s="244"/>
      <c r="AS404" s="244"/>
      <c r="AT404" s="244"/>
      <c r="AU404" s="244"/>
      <c r="AV404" s="244"/>
      <c r="AW404" s="244"/>
      <c r="AX404" s="244"/>
      <c r="AY404">
        <f>COUNTA($C$404)</f>
        <v>1</v>
      </c>
    </row>
    <row r="405" spans="1:51" ht="30" customHeight="1" x14ac:dyDescent="0.15">
      <c r="A405" s="245">
        <v>7</v>
      </c>
      <c r="B405" s="245">
        <v>1</v>
      </c>
      <c r="C405" s="266" t="s">
        <v>772</v>
      </c>
      <c r="D405" s="265"/>
      <c r="E405" s="265"/>
      <c r="F405" s="265"/>
      <c r="G405" s="265"/>
      <c r="H405" s="265"/>
      <c r="I405" s="265"/>
      <c r="J405" s="248">
        <v>6120101002720</v>
      </c>
      <c r="K405" s="249"/>
      <c r="L405" s="249"/>
      <c r="M405" s="249"/>
      <c r="N405" s="249"/>
      <c r="O405" s="249"/>
      <c r="P405" s="267" t="s">
        <v>760</v>
      </c>
      <c r="Q405" s="250"/>
      <c r="R405" s="250"/>
      <c r="S405" s="250"/>
      <c r="T405" s="250"/>
      <c r="U405" s="250"/>
      <c r="V405" s="250"/>
      <c r="W405" s="250"/>
      <c r="X405" s="250"/>
      <c r="Y405" s="251">
        <v>0</v>
      </c>
      <c r="Z405" s="252"/>
      <c r="AA405" s="252"/>
      <c r="AB405" s="253"/>
      <c r="AC405" s="237" t="s">
        <v>342</v>
      </c>
      <c r="AD405" s="238"/>
      <c r="AE405" s="238"/>
      <c r="AF405" s="238"/>
      <c r="AG405" s="238"/>
      <c r="AH405" s="239">
        <v>1</v>
      </c>
      <c r="AI405" s="240"/>
      <c r="AJ405" s="240"/>
      <c r="AK405" s="240"/>
      <c r="AL405" s="241">
        <v>100</v>
      </c>
      <c r="AM405" s="242"/>
      <c r="AN405" s="242"/>
      <c r="AO405" s="243"/>
      <c r="AP405" s="244"/>
      <c r="AQ405" s="244"/>
      <c r="AR405" s="244"/>
      <c r="AS405" s="244"/>
      <c r="AT405" s="244"/>
      <c r="AU405" s="244"/>
      <c r="AV405" s="244"/>
      <c r="AW405" s="244"/>
      <c r="AX405" s="244"/>
      <c r="AY405">
        <f>COUNTA($C$405)</f>
        <v>1</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778</v>
      </c>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16383" man="1"/>
    <brk id="268" max="50" man="1"/>
    <brk id="362"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21" sqref="B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717</v>
      </c>
      <c r="H2" s="13" t="str">
        <f>IF(G2="","",F2)</f>
        <v>一般会計</v>
      </c>
      <c r="I2" s="13" t="str">
        <f>IF(H2="","",IF(I1&lt;&gt;"",CONCATENATE(I1,"、",H2),H2))</f>
        <v>一般会計</v>
      </c>
      <c r="K2" s="14" t="s">
        <v>98</v>
      </c>
      <c r="L2" s="15"/>
      <c r="M2" s="13" t="str">
        <f>IF(L2="","",K2)</f>
        <v/>
      </c>
      <c r="N2" s="13" t="str">
        <f>IF(M2="","",IF(N1&lt;&gt;"",CONCATENATE(N1,"、",M2),M2))</f>
        <v/>
      </c>
      <c r="O2" s="13"/>
      <c r="P2" s="12" t="s">
        <v>70</v>
      </c>
      <c r="Q2" s="17" t="s">
        <v>717</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t="s">
        <v>717</v>
      </c>
      <c r="C5" s="13" t="str">
        <f t="shared" si="0"/>
        <v>海洋政策</v>
      </c>
      <c r="D5" s="13" t="str">
        <f>IF(C5="",D4,IF(D4&lt;&gt;"",CONCATENATE(D4,"、",C5),C5))</f>
        <v>海洋政策</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海洋政策</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海洋政策</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海洋政策</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海洋政策</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t="s">
        <v>717</v>
      </c>
      <c r="C10" s="13" t="str">
        <f t="shared" si="0"/>
        <v>国土強靱化施策</v>
      </c>
      <c r="D10" s="13" t="str">
        <f t="shared" si="8"/>
        <v>海洋政策、国土強靱化施策</v>
      </c>
      <c r="F10" s="18" t="s">
        <v>112</v>
      </c>
      <c r="G10" s="17"/>
      <c r="H10" s="13" t="str">
        <f t="shared" si="1"/>
        <v/>
      </c>
      <c r="I10" s="13" t="str">
        <f t="shared" si="5"/>
        <v>一般会計</v>
      </c>
      <c r="K10" s="14" t="s">
        <v>307</v>
      </c>
      <c r="L10" s="15"/>
      <c r="M10" s="13" t="str">
        <f t="shared" si="2"/>
        <v/>
      </c>
      <c r="N10" s="13" t="str">
        <f t="shared" si="6"/>
        <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海洋政策、国土強靱化施策</v>
      </c>
      <c r="F11" s="18" t="s">
        <v>113</v>
      </c>
      <c r="G11" s="17"/>
      <c r="H11" s="13" t="str">
        <f t="shared" si="1"/>
        <v/>
      </c>
      <c r="I11" s="13" t="str">
        <f t="shared" si="5"/>
        <v>一般会計</v>
      </c>
      <c r="K11" s="14" t="s">
        <v>106</v>
      </c>
      <c r="L11" s="15" t="s">
        <v>717</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海洋政策、国土強靱化施策</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海洋政策、国土強靱化施策</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海洋政策、国土強靱化施策</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海洋政策、国土強靱化施策</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海洋政策、国土強靱化施策</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海洋政策、国土強靱化施策</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海洋政策、国土強靱化施策</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海洋政策、国土強靱化施策</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海洋政策、国土強靱化施策</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海洋政策、国土強靱化施策</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海洋政策、国土強靱化施策</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海洋政策、国土強靱化施策</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海洋政策、国土強靱化施策</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371</v>
      </c>
      <c r="AF2" s="925"/>
      <c r="AG2" s="925"/>
      <c r="AH2" s="128"/>
      <c r="AI2" s="925" t="s">
        <v>467</v>
      </c>
      <c r="AJ2" s="925"/>
      <c r="AK2" s="925"/>
      <c r="AL2" s="128"/>
      <c r="AM2" s="925" t="s">
        <v>468</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343</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371</v>
      </c>
      <c r="AF9" s="925"/>
      <c r="AG9" s="925"/>
      <c r="AH9" s="128"/>
      <c r="AI9" s="925" t="s">
        <v>467</v>
      </c>
      <c r="AJ9" s="925"/>
      <c r="AK9" s="925"/>
      <c r="AL9" s="128"/>
      <c r="AM9" s="925" t="s">
        <v>468</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343</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371</v>
      </c>
      <c r="AF16" s="925"/>
      <c r="AG16" s="925"/>
      <c r="AH16" s="128"/>
      <c r="AI16" s="925" t="s">
        <v>467</v>
      </c>
      <c r="AJ16" s="925"/>
      <c r="AK16" s="925"/>
      <c r="AL16" s="128"/>
      <c r="AM16" s="925" t="s">
        <v>468</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343</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371</v>
      </c>
      <c r="AF23" s="925"/>
      <c r="AG23" s="925"/>
      <c r="AH23" s="128"/>
      <c r="AI23" s="925" t="s">
        <v>467</v>
      </c>
      <c r="AJ23" s="925"/>
      <c r="AK23" s="925"/>
      <c r="AL23" s="128"/>
      <c r="AM23" s="925" t="s">
        <v>468</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343</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371</v>
      </c>
      <c r="AF30" s="925"/>
      <c r="AG30" s="925"/>
      <c r="AH30" s="128"/>
      <c r="AI30" s="925" t="s">
        <v>467</v>
      </c>
      <c r="AJ30" s="925"/>
      <c r="AK30" s="925"/>
      <c r="AL30" s="128"/>
      <c r="AM30" s="925" t="s">
        <v>468</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343</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371</v>
      </c>
      <c r="AF37" s="925"/>
      <c r="AG37" s="925"/>
      <c r="AH37" s="128"/>
      <c r="AI37" s="925" t="s">
        <v>467</v>
      </c>
      <c r="AJ37" s="925"/>
      <c r="AK37" s="925"/>
      <c r="AL37" s="128"/>
      <c r="AM37" s="925" t="s">
        <v>468</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343</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371</v>
      </c>
      <c r="AF44" s="925"/>
      <c r="AG44" s="925"/>
      <c r="AH44" s="128"/>
      <c r="AI44" s="925" t="s">
        <v>467</v>
      </c>
      <c r="AJ44" s="925"/>
      <c r="AK44" s="925"/>
      <c r="AL44" s="128"/>
      <c r="AM44" s="925" t="s">
        <v>468</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343</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371</v>
      </c>
      <c r="AF51" s="925"/>
      <c r="AG51" s="925"/>
      <c r="AH51" s="128"/>
      <c r="AI51" s="925" t="s">
        <v>467</v>
      </c>
      <c r="AJ51" s="925"/>
      <c r="AK51" s="925"/>
      <c r="AL51" s="128"/>
      <c r="AM51" s="925" t="s">
        <v>468</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343</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371</v>
      </c>
      <c r="AF58" s="925"/>
      <c r="AG58" s="925"/>
      <c r="AH58" s="128"/>
      <c r="AI58" s="925" t="s">
        <v>467</v>
      </c>
      <c r="AJ58" s="925"/>
      <c r="AK58" s="925"/>
      <c r="AL58" s="128"/>
      <c r="AM58" s="925" t="s">
        <v>468</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343</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371</v>
      </c>
      <c r="AF65" s="925"/>
      <c r="AG65" s="925"/>
      <c r="AH65" s="128"/>
      <c r="AI65" s="925" t="s">
        <v>467</v>
      </c>
      <c r="AJ65" s="925"/>
      <c r="AK65" s="925"/>
      <c r="AL65" s="128"/>
      <c r="AM65" s="925" t="s">
        <v>468</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343</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2022-07-14T01:46:42Z</cp:lastPrinted>
  <dcterms:created xsi:type="dcterms:W3CDTF">2012-03-13T00:50:25Z</dcterms:created>
  <dcterms:modified xsi:type="dcterms:W3CDTF">2022-09-05T08:49:38Z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