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93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9" i="11"/>
  <c r="AY321" i="11"/>
  <c r="AY330" i="1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0" i="11"/>
  <c r="AY208" i="11"/>
  <c r="AY212" i="11"/>
  <c r="AY200" i="11"/>
  <c r="AY204" i="11"/>
  <c r="AY195" i="11"/>
  <c r="AY196" i="11"/>
  <c r="AY190" i="11"/>
  <c r="AY192" i="11"/>
  <c r="AY180" i="11"/>
  <c r="AY187" i="11"/>
  <c r="AY173" i="11"/>
  <c r="AY177" i="11"/>
  <c r="AY170" i="11"/>
  <c r="AY171" i="11"/>
  <c r="AY167" i="11"/>
  <c r="AY169" i="11"/>
  <c r="AY136" i="11"/>
  <c r="AY137" i="11"/>
  <c r="AY133" i="11"/>
  <c r="AY135" i="11"/>
  <c r="AY132" i="11"/>
  <c r="AY139" i="11"/>
  <c r="AY145" i="11"/>
  <c r="AY166" i="11"/>
  <c r="AY161" i="11"/>
  <c r="AY162" i="11"/>
  <c r="AY156" i="11"/>
  <c r="AY158" i="11"/>
  <c r="AY146" i="11"/>
  <c r="AY150" i="11"/>
  <c r="AY127" i="11"/>
  <c r="AY129" i="11"/>
  <c r="AY122" i="11"/>
  <c r="AY125" i="11"/>
  <c r="AY112" i="11"/>
  <c r="AY121" i="11"/>
  <c r="AY99" i="11"/>
  <c r="AY100" i="11"/>
  <c r="AY98" i="11"/>
  <c r="AY102" i="11"/>
  <c r="AY104" i="11"/>
  <c r="AY202" i="11"/>
  <c r="AY101" i="11"/>
  <c r="AY118" i="11"/>
  <c r="AY152" i="11"/>
  <c r="AY206" i="11"/>
  <c r="AY114" i="11"/>
  <c r="AY115" i="11"/>
  <c r="AY123" i="11"/>
  <c r="AY153" i="11"/>
  <c r="AY179" i="11"/>
  <c r="AY119" i="11"/>
  <c r="AY175" i="11"/>
  <c r="AY126" i="11"/>
  <c r="AY130" i="11"/>
  <c r="AY142" i="11"/>
  <c r="AY174" i="11"/>
  <c r="AY178" i="11"/>
  <c r="AY193" i="11"/>
  <c r="AY201" i="11"/>
  <c r="AY205" i="11"/>
  <c r="AY209" i="11"/>
  <c r="AY213" i="11"/>
  <c r="AY131" i="11"/>
  <c r="AY143" i="11"/>
  <c r="AY116" i="11"/>
  <c r="AY124" i="11"/>
  <c r="AY128" i="11"/>
  <c r="AY154" i="11"/>
  <c r="AY140" i="11"/>
  <c r="AY176" i="11"/>
  <c r="AY198" i="11"/>
  <c r="AY203" i="11"/>
  <c r="AY207" i="11"/>
  <c r="AY211" i="11"/>
  <c r="AY120" i="11"/>
  <c r="AY163" i="11"/>
  <c r="AY144" i="11"/>
  <c r="AY134"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5" i="11"/>
  <c r="AY88" i="11"/>
  <c r="AY91" i="11"/>
  <c r="AY78" i="11"/>
  <c r="AY87" i="11"/>
  <c r="AY44" i="11"/>
  <c r="AY52" i="11"/>
  <c r="AY84" i="11"/>
  <c r="AY80" i="11"/>
  <c r="AY85" i="11"/>
  <c r="AY81" i="11"/>
  <c r="AY92" i="11"/>
  <c r="AY96" i="11"/>
  <c r="AY55" i="11"/>
  <c r="AY89"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98" i="11" l="1"/>
</calcChain>
</file>

<file path=xl/sharedStrings.xml><?xml version="1.0" encoding="utf-8"?>
<sst xmlns="http://schemas.openxmlformats.org/spreadsheetml/2006/main" count="2099" uniqueCount="781">
  <si>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</si>
  <si>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</si>
  <si>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</si>
  <si>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</si>
  <si>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</si>
  <si>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</si>
  <si>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</si>
  <si>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</si>
  <si>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</si>
  <si>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</si>
  <si>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</si>
  <si>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</si>
  <si>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</si>
  <si>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</si>
  <si>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</si>
  <si>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</si>
  <si>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</si>
  <si>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</si>
  <si>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</si>
  <si>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</si>
  <si>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</si>
  <si>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</si>
  <si>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</si>
  <si>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</si>
  <si>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</si>
  <si>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</si>
  <si>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</si>
  <si>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</si>
  <si>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</si>
  <si>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</si>
  <si>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</si>
  <si>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</si>
  <si>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</si>
  <si>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</si>
  <si>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</si>
  <si>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</si>
  <si>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</si>
  <si>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</si>
  <si>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</si>
  <si>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</si>
  <si>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</si>
  <si>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</si>
  <si>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</si>
  <si>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</si>
  <si>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</si>
  <si>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</si>
  <si>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</si>
  <si>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</si>
  <si>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</si>
  <si>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</si>
  <si>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</si>
  <si>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</si>
  <si>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</si>
  <si>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</si>
  <si>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</si>
  <si>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</si>
  <si>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</si>
  <si>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</si>
  <si>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</si>
  <si>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</si>
  <si>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</si>
  <si>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</si>
  <si>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</si>
  <si>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</si>
  <si>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</si>
  <si>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</si>
  <si>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</si>
  <si>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</si>
  <si>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</si>
  <si>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</si>
  <si>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</si>
  <si>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</si>
  <si>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</si>
  <si>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</si>
  <si>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</si>
  <si>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</si>
  <si>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</si>
  <si>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</si>
  <si>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</si>
  <si>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</si>
  <si>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</si>
  <si>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</si>
  <si>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</si>
  <si>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</si>
  <si>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</si>
  <si>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</si>
  <si>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</si>
  <si>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</si>
  <si>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</si>
  <si>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</si>
  <si>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</si>
  <si>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</si>
  <si>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</si>
  <si>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</si>
  <si>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</si>
  <si>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</si>
  <si>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</si>
  <si>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</si>
  <si>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</si>
  <si>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</si>
  <si>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</si>
  <si>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</si>
  <si>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</si>
  <si>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</si>
  <si>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</si>
  <si>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</si>
  <si>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</si>
  <si>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</si>
  <si>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</si>
  <si>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</si>
  <si>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</si>
  <si>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</si>
  <si>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</si>
  <si>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</si>
  <si>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</si>
  <si>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</si>
  <si>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</si>
  <si>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</si>
  <si>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</si>
  <si>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</si>
  <si>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</si>
  <si>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</si>
  <si>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</si>
  <si>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</si>
  <si>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</si>
  <si>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</si>
  <si>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</si>
  <si>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</si>
  <si>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</si>
  <si>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</si>
  <si>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</si>
  <si>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</si>
  <si>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</si>
  <si>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</si>
  <si>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</si>
  <si>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</si>
  <si>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</si>
  <si>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</si>
  <si>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</si>
  <si>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</si>
  <si>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</si>
  <si>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</si>
  <si>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</si>
  <si>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</si>
  <si>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</si>
  <si>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</si>
  <si>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</si>
  <si>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</si>
  <si>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</si>
  <si>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</si>
  <si>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</si>
  <si>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</si>
  <si>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</si>
  <si>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</si>
  <si>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</si>
  <si>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</si>
  <si>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</si>
  <si>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</si>
  <si>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</si>
  <si>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</si>
  <si>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</si>
  <si>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</si>
  <si>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</si>
  <si>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</si>
  <si>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</si>
  <si>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</si>
  <si>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</si>
  <si>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</si>
  <si>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</si>
  <si>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</si>
  <si>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</si>
  <si>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</si>
  <si>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</si>
  <si>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</si>
  <si>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</si>
  <si>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</si>
  <si>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</si>
  <si>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</si>
  <si>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</si>
  <si>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</si>
  <si>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</si>
  <si>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</si>
  <si>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</si>
  <si>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</si>
  <si>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</si>
  <si>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</si>
  <si>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</si>
  <si>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</si>
  <si>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</si>
  <si>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</si>
  <si>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</si>
  <si>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</si>
  <si>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</si>
  <si>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</si>
  <si>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</si>
  <si>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</si>
  <si>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</si>
  <si>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</si>
  <si>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</si>
  <si>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</si>
  <si>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</si>
  <si>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</si>
  <si>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</si>
  <si>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</si>
  <si>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</si>
  <si>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</si>
  <si>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</si>
  <si>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</si>
  <si>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</si>
  <si>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</si>
  <si>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</si>
  <si>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</si>
  <si>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</si>
  <si>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</si>
  <si>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</si>
  <si>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</si>
  <si>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</si>
  <si>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</si>
  <si>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</si>
  <si>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</si>
  <si>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</si>
  <si>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</si>
  <si>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</si>
  <si>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</si>
  <si>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</si>
  <si>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</si>
  <si>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</si>
  <si>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</si>
  <si>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</si>
  <si>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</si>
  <si>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</si>
  <si>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</si>
  <si>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</si>
  <si>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</si>
  <si>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</si>
  <si>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</si>
  <si>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</si>
  <si>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</si>
  <si>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</si>
  <si>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</si>
  <si>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</si>
  <si>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</si>
  <si>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</si>
  <si>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</si>
  <si>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</si>
  <si>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</si>
  <si>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</si>
  <si>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</si>
  <si>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</si>
  <si>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</si>
  <si>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</si>
  <si>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</si>
  <si>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</si>
  <si>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</si>
  <si>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</si>
  <si>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</si>
  <si>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</si>
  <si>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</si>
  <si>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</si>
  <si>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</si>
  <si>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</si>
  <si>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</si>
  <si>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</si>
  <si>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</si>
  <si>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</si>
  <si>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</si>
  <si>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</si>
  <si>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</si>
  <si>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</si>
  <si>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</si>
  <si>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</si>
  <si>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</si>
  <si>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</si>
  <si>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</si>
  <si>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</si>
  <si>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</si>
  <si>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</si>
  <si>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</si>
  <si>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</si>
  <si>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</si>
  <si>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</si>
  <si>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</si>
  <si>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</si>
  <si>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</si>
  <si>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</si>
  <si>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</si>
  <si>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</si>
  <si>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</si>
  <si>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</si>
  <si>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</si>
  <si>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</si>
  <si>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</si>
  <si>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</si>
  <si>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</si>
  <si>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</si>
  <si>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</si>
  <si>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</si>
  <si>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</si>
  <si>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</si>
  <si>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</si>
  <si>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</si>
  <si>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</si>
  <si>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</si>
  <si>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</si>
  <si>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</si>
  <si>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</si>
  <si>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</si>
  <si>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</si>
  <si>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</si>
  <si>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</si>
  <si>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</si>
  <si>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</si>
  <si>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</si>
  <si>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</si>
  <si>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</si>
  <si>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</si>
  <si>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</si>
  <si>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</si>
  <si>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</si>
  <si>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</si>
  <si>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</si>
  <si>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</si>
  <si>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</si>
  <si>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</si>
  <si>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</si>
  <si>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</si>
  <si>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</si>
  <si>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</si>
  <si>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</si>
  <si>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</si>
  <si>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</si>
  <si>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</si>
  <si>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</si>
  <si>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</si>
  <si>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</si>
  <si>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</si>
  <si>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</si>
  <si>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</si>
  <si>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</si>
  <si>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</si>
  <si>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</si>
  <si>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</si>
  <si>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</si>
  <si>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</si>
  <si>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</si>
  <si>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</si>
  <si>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</si>
  <si>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</si>
  <si>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</si>
  <si>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</si>
  <si>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</si>
  <si>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</si>
  <si>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</si>
  <si>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</si>
  <si>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</si>
  <si>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</si>
  <si>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</si>
  <si>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</si>
  <si>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</si>
  <si>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</si>
  <si>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</si>
  <si>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</si>
  <si>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</si>
  <si>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</si>
  <si>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</si>
  <si>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</si>
  <si>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</si>
  <si>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</si>
  <si>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</si>
  <si>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</si>
  <si>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</si>
  <si>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</si>
  <si>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</si>
  <si>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</si>
  <si>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</si>
  <si>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</si>
  <si>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</si>
  <si>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</si>
  <si>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</si>
  <si>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</si>
  <si>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</si>
  <si>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</si>
  <si>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</si>
  <si>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</si>
  <si>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</si>
  <si>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</si>
  <si>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</si>
  <si>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</si>
  <si>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</si>
  <si>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</si>
  <si>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</si>
  <si>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</si>
  <si>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</si>
  <si>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</si>
  <si>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</si>
  <si>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</si>
  <si>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</si>
  <si>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</si>
  <si>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</si>
  <si>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</si>
  <si>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</si>
  <si>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</si>
  <si>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</si>
  <si>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</si>
  <si>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</si>
  <si>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</si>
  <si>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</si>
  <si>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</si>
  <si>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</si>
  <si>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</si>
  <si>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</si>
  <si>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</si>
  <si>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</si>
  <si>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</si>
  <si>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</si>
  <si>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</si>
  <si>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</si>
  <si>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</si>
  <si>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</si>
  <si>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</si>
  <si>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</si>
  <si>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</si>
  <si>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</si>
  <si>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</si>
  <si>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</si>
  <si>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</si>
  <si>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</si>
  <si>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</si>
  <si>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</si>
  <si>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</si>
  <si>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</si>
  <si>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</si>
  <si>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</si>
  <si>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</si>
  <si>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</si>
  <si>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</si>
  <si>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</si>
  <si>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</si>
  <si>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</si>
  <si>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</si>
  <si>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</si>
  <si>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</si>
  <si>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</si>
  <si>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</si>
  <si>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</si>
  <si>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</si>
  <si>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</si>
  <si>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</si>
  <si>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</si>
  <si>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</si>
  <si>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</si>
  <si>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</si>
  <si>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</si>
  <si>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</si>
  <si>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</si>
  <si>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</si>
  <si>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</si>
  <si>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</si>
  <si>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</si>
  <si>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</si>
  <si>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</si>
  <si>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</si>
  <si>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</si>
  <si>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</si>
  <si>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</si>
  <si>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</si>
  <si>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</si>
  <si>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</si>
  <si>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</si>
  <si>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</si>
  <si>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</si>
  <si>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</si>
  <si>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</si>
  <si>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</si>
  <si>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</si>
  <si>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</si>
  <si>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</si>
  <si>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</si>
  <si>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</si>
  <si>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</si>
  <si>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</si>
  <si>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</si>
  <si>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</si>
  <si>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</si>
  <si>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</si>
  <si>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</si>
  <si>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</si>
  <si>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</si>
  <si>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</si>
  <si>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</si>
  <si>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</si>
  <si>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</si>
  <si>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</si>
  <si>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</si>
  <si>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</si>
  <si>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</si>
  <si>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</si>
  <si>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</si>
  <si>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</si>
  <si>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</si>
  <si>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</si>
  <si>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</si>
  <si>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</si>
  <si>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</si>
  <si>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</si>
  <si>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</si>
  <si>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</si>
  <si>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</si>
  <si>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</si>
  <si>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</si>
  <si>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</si>
  <si>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</si>
  <si>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</si>
  <si>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</si>
  <si>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</si>
  <si>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</si>
  <si>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</si>
  <si>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</si>
  <si>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</si>
  <si>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</si>
  <si>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</si>
  <si>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</si>
  <si>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</si>
  <si>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</si>
  <si>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</si>
  <si>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</si>
  <si>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</si>
  <si>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</si>
  <si>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</si>
  <si>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</si>
  <si>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</si>
  <si>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</si>
  <si>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</si>
  <si>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</si>
  <si>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</si>
  <si>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</si>
  <si>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</si>
  <si>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</si>
  <si>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</si>
  <si>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</si>
  <si>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</si>
  <si>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</si>
  <si>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</si>
  <si>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</si>
  <si>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</si>
  <si>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</si>
  <si>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</si>
  <si>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</si>
  <si>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</si>
  <si>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</si>
  <si>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</si>
  <si>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</si>
  <si>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</si>
  <si>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</si>
  <si>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</si>
  <si>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</si>
  <si>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</si>
  <si>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</si>
  <si>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</si>
  <si>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</si>
  <si>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</si>
  <si>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</si>
  <si>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</si>
  <si>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</si>
  <si>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</si>
  <si>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</si>
  <si>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</si>
  <si>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</si>
  <si>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</si>
  <si>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</si>
  <si>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</si>
  <si>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</si>
  <si>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</si>
  <si>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</si>
  <si>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</si>
  <si>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</si>
  <si>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</si>
  <si>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</si>
  <si>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</si>
  <si>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</si>
  <si>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</si>
  <si>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</si>
  <si>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</si>
  <si>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</si>
  <si>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</si>
  <si>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</si>
  <si>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</si>
  <si>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</si>
  <si>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</si>
  <si>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</si>
  <si>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</si>
  <si>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</si>
  <si>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</si>
  <si>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</si>
  <si>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</si>
  <si>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</si>
  <si>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</si>
  <si>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</si>
  <si>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</si>
  <si>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</si>
  <si>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</si>
  <si>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</si>
  <si>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</si>
  <si>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</si>
  <si>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</si>
  <si>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</si>
  <si>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</si>
  <si>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</si>
  <si>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</si>
  <si>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</si>
  <si>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</si>
  <si>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</si>
  <si>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</si>
  <si>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</si>
  <si>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</si>
  <si>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</si>
  <si>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</si>
  <si>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</si>
  <si>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</si>
  <si>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</si>
  <si>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</si>
  <si>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</si>
  <si>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</si>
  <si>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</si>
  <si>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</si>
  <si>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</si>
  <si>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</si>
  <si>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</si>
  <si>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</si>
  <si>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</si>
  <si>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</si>
  <si>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</si>
  <si>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</si>
  <si>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</si>
  <si>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</si>
  <si>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</si>
  <si>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</si>
  <si>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</si>
  <si>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</si>
  <si>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</si>
  <si>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</si>
  <si>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</si>
  <si>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</si>
  <si>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</si>
  <si>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</si>
  <si>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</si>
  <si>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</si>
  <si>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</si>
  <si>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</si>
  <si>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</si>
  <si>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</si>
  <si>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</si>
  <si>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</si>
  <si>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</si>
  <si>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</si>
  <si>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</si>
  <si>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</si>
  <si>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</si>
  <si>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</si>
  <si>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</si>
  <si>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</si>
  <si>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</si>
  <si>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</si>
  <si>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</si>
  <si>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</si>
  <si>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</si>
  <si>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</si>
  <si>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</si>
  <si>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</si>
  <si>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</si>
  <si>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</si>
  <si>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</si>
  <si>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</si>
  <si>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</si>
  <si>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</si>
  <si>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</si>
  <si>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</si>
  <si>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</si>
  <si>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</si>
  <si>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</si>
  <si>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</si>
  <si>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</si>
  <si>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</si>
  <si>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</si>
  <si>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</si>
  <si>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</si>
  <si>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</si>
  <si>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</si>
  <si>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</si>
  <si>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</si>
  <si>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</si>
  <si>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</si>
  <si>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</si>
  <si>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平成30年度</t>
  </si>
  <si>
    <t>終了予定なし</t>
  </si>
  <si>
    <t>観光資源課</t>
  </si>
  <si>
    <t>観光立国推進基本法第13条及び第23条</t>
  </si>
  <si>
    <t>-</t>
  </si>
  <si>
    <t>観光振興調査費</t>
  </si>
  <si>
    <t>医療滞在ビザ発給件数を2,000件まで引き上げる</t>
  </si>
  <si>
    <t>医療滞在ビザ発給件数</t>
  </si>
  <si>
    <t>件</t>
  </si>
  <si>
    <t>観光庁調べ</t>
  </si>
  <si>
    <t>地域の医療サービスと観光要素を組み合わせた実証事業数</t>
  </si>
  <si>
    <t>実証事業費／実証事業数</t>
    <phoneticPr fontId="5"/>
  </si>
  <si>
    <t>百万円</t>
  </si>
  <si>
    <t>事業費（百万円）/件</t>
    <phoneticPr fontId="5"/>
  </si>
  <si>
    <t>8/8</t>
  </si>
  <si>
    <t>／　</t>
    <phoneticPr fontId="5"/>
  </si>
  <si>
    <t>国土交通省（新30-0018）</t>
  </si>
  <si>
    <t>○</t>
  </si>
  <si>
    <t>A.マッキンゼー・アンド・カンパニー・インコーポレイテッド・ジャパン</t>
    <phoneticPr fontId="5"/>
  </si>
  <si>
    <t>B.株式会社ＪＴＢ</t>
    <rPh sb="2" eb="4">
      <t>カブシキ</t>
    </rPh>
    <rPh sb="4" eb="6">
      <t>カイシャ</t>
    </rPh>
    <phoneticPr fontId="5"/>
  </si>
  <si>
    <t>人件費</t>
    <rPh sb="0" eb="3">
      <t>ジンケンヒ</t>
    </rPh>
    <phoneticPr fontId="5"/>
  </si>
  <si>
    <t>地域支援業務、経費精算業務人件費</t>
    <rPh sb="0" eb="2">
      <t>チイキ</t>
    </rPh>
    <rPh sb="2" eb="4">
      <t>シエン</t>
    </rPh>
    <rPh sb="4" eb="6">
      <t>ギョウム</t>
    </rPh>
    <rPh sb="7" eb="9">
      <t>ケイヒ</t>
    </rPh>
    <rPh sb="9" eb="11">
      <t>セイサン</t>
    </rPh>
    <rPh sb="11" eb="13">
      <t>ギョウム</t>
    </rPh>
    <rPh sb="13" eb="16">
      <t>ジンケンヒ</t>
    </rPh>
    <phoneticPr fontId="5"/>
  </si>
  <si>
    <t xml:space="preserve">マッキンゼー・アンド・カンパニー・インコーポレイテッド・ジャパン </t>
    <phoneticPr fontId="5"/>
  </si>
  <si>
    <t>地域の医療の充実を通した外国人受入推進のための体制構築支援事業</t>
    <phoneticPr fontId="5"/>
  </si>
  <si>
    <t>－</t>
    <phoneticPr fontId="5"/>
  </si>
  <si>
    <t>-</t>
    <phoneticPr fontId="5"/>
  </si>
  <si>
    <t>委託費</t>
    <rPh sb="0" eb="3">
      <t>イタクヒ</t>
    </rPh>
    <phoneticPr fontId="5"/>
  </si>
  <si>
    <t>広告宣伝費</t>
    <rPh sb="0" eb="2">
      <t>コウコク</t>
    </rPh>
    <rPh sb="2" eb="5">
      <t>センデンヒ</t>
    </rPh>
    <phoneticPr fontId="5"/>
  </si>
  <si>
    <t>諸経費</t>
    <rPh sb="0" eb="3">
      <t>ショケイヒ</t>
    </rPh>
    <phoneticPr fontId="5"/>
  </si>
  <si>
    <t>その他</t>
    <rPh sb="2" eb="3">
      <t>タ</t>
    </rPh>
    <phoneticPr fontId="5"/>
  </si>
  <si>
    <t>地域の医療の充実を通した外国人受入推進のための体制構築支援事業に係る職員の給与</t>
    <rPh sb="32" eb="33">
      <t>カカ</t>
    </rPh>
    <rPh sb="34" eb="36">
      <t>ショクイン</t>
    </rPh>
    <rPh sb="37" eb="39">
      <t>キュウヨ</t>
    </rPh>
    <phoneticPr fontId="5"/>
  </si>
  <si>
    <t>海外連携等の地域支援、コンテンツ造成の地域支援等業務の委託</t>
    <rPh sb="27" eb="29">
      <t>イタク</t>
    </rPh>
    <phoneticPr fontId="5"/>
  </si>
  <si>
    <t>地域での当該事業実施に係る広告宣伝費用</t>
    <rPh sb="0" eb="2">
      <t>チイキ</t>
    </rPh>
    <rPh sb="4" eb="6">
      <t>トウガイ</t>
    </rPh>
    <rPh sb="6" eb="8">
      <t>ジギョウ</t>
    </rPh>
    <rPh sb="8" eb="10">
      <t>ジッシ</t>
    </rPh>
    <rPh sb="11" eb="12">
      <t>カカ</t>
    </rPh>
    <rPh sb="13" eb="15">
      <t>コウコク</t>
    </rPh>
    <rPh sb="15" eb="17">
      <t>センデン</t>
    </rPh>
    <rPh sb="17" eb="19">
      <t>ヒヨウ</t>
    </rPh>
    <phoneticPr fontId="5"/>
  </si>
  <si>
    <t>事業実施に係る消耗品費等</t>
    <rPh sb="0" eb="2">
      <t>ジギョウ</t>
    </rPh>
    <rPh sb="2" eb="4">
      <t>ジッシ</t>
    </rPh>
    <rPh sb="5" eb="6">
      <t>カカ</t>
    </rPh>
    <rPh sb="7" eb="10">
      <t>ショウモウヒン</t>
    </rPh>
    <rPh sb="10" eb="11">
      <t>ヒ</t>
    </rPh>
    <rPh sb="11" eb="12">
      <t>トウ</t>
    </rPh>
    <phoneticPr fontId="5"/>
  </si>
  <si>
    <t>委員会謝金、旅費等</t>
    <rPh sb="0" eb="3">
      <t>イインカイ</t>
    </rPh>
    <rPh sb="3" eb="5">
      <t>シャキン</t>
    </rPh>
    <rPh sb="6" eb="8">
      <t>リョヒ</t>
    </rPh>
    <rPh sb="8" eb="9">
      <t>トウ</t>
    </rPh>
    <phoneticPr fontId="5"/>
  </si>
  <si>
    <t xml:space="preserve">日本エマージェンシーアシスタンス株式会社 </t>
    <phoneticPr fontId="5"/>
  </si>
  <si>
    <t xml:space="preserve">株式会社日中ＢＨＥコミュニケーションズ </t>
    <phoneticPr fontId="5"/>
  </si>
  <si>
    <t>海外連携等の地域支援、コンテンツ造成の地域支援等</t>
    <rPh sb="23" eb="24">
      <t>トウ</t>
    </rPh>
    <phoneticPr fontId="5"/>
  </si>
  <si>
    <t xml:space="preserve">メディフォン株式会社 </t>
    <phoneticPr fontId="5"/>
  </si>
  <si>
    <t>外国人受入体制等の地域支援、地域との経費精算業務等</t>
    <rPh sb="0" eb="3">
      <t>ガイコクジン</t>
    </rPh>
    <phoneticPr fontId="5"/>
  </si>
  <si>
    <t>ジャパン・メディカル＆ヘルスツーリズムセンター</t>
    <phoneticPr fontId="5"/>
  </si>
  <si>
    <t>-</t>
    <phoneticPr fontId="5"/>
  </si>
  <si>
    <t xml:space="preserve">株式会社高山エース旅行センター </t>
    <rPh sb="0" eb="4">
      <t>カブシキガイシャ</t>
    </rPh>
    <rPh sb="4" eb="6">
      <t>タカヤマ</t>
    </rPh>
    <rPh sb="9" eb="11">
      <t>リョコウ</t>
    </rPh>
    <phoneticPr fontId="5"/>
  </si>
  <si>
    <t>株式会社ＬＡＤＤＡ　Ｄｅｓｉｇｎ</t>
    <phoneticPr fontId="5"/>
  </si>
  <si>
    <t>無</t>
  </si>
  <si>
    <t>‐</t>
  </si>
  <si>
    <t>国内の優れた医療サービスと地域の特色を生かした観光要素を組み合わせた滞在プラン提供により、消費機会の拡大を図ることは、訪日外国人旅行消費額の増加や、地域の医療機関の外国人受入れ体制の改善を含む地域振興にも寄与するものであり、国民や社会のニーズがある。</t>
    <rPh sb="0" eb="2">
      <t>コクナイ</t>
    </rPh>
    <rPh sb="3" eb="4">
      <t>スグ</t>
    </rPh>
    <rPh sb="6" eb="8">
      <t>イリョウ</t>
    </rPh>
    <rPh sb="13" eb="15">
      <t>チイキ</t>
    </rPh>
    <rPh sb="16" eb="18">
      <t>トクショク</t>
    </rPh>
    <rPh sb="19" eb="20">
      <t>イ</t>
    </rPh>
    <rPh sb="23" eb="25">
      <t>カンコウ</t>
    </rPh>
    <rPh sb="25" eb="27">
      <t>ヨウソ</t>
    </rPh>
    <rPh sb="28" eb="29">
      <t>ク</t>
    </rPh>
    <rPh sb="30" eb="31">
      <t>ア</t>
    </rPh>
    <rPh sb="34" eb="36">
      <t>タイザイ</t>
    </rPh>
    <rPh sb="39" eb="41">
      <t>テイキョウ</t>
    </rPh>
    <phoneticPr fontId="31"/>
  </si>
  <si>
    <t>医療サービスと親和性の高い観光との組み合わせによるプランで外国人を受け入れるためには、行政・医療・観光担当者の連携が必要である上、広く海外の情報も必要となるため国が地方公共団体や民間事業者と連携をして実施する必要がある。</t>
    <rPh sb="0" eb="2">
      <t>イリョウ</t>
    </rPh>
    <rPh sb="7" eb="10">
      <t>シンワセイ</t>
    </rPh>
    <rPh sb="11" eb="12">
      <t>タカ</t>
    </rPh>
    <rPh sb="13" eb="15">
      <t>カンコウ</t>
    </rPh>
    <rPh sb="17" eb="18">
      <t>ク</t>
    </rPh>
    <rPh sb="19" eb="20">
      <t>ア</t>
    </rPh>
    <rPh sb="29" eb="31">
      <t>ガイコク</t>
    </rPh>
    <rPh sb="31" eb="32">
      <t>ジン</t>
    </rPh>
    <rPh sb="33" eb="34">
      <t>ウ</t>
    </rPh>
    <rPh sb="35" eb="36">
      <t>イ</t>
    </rPh>
    <rPh sb="43" eb="45">
      <t>ギョウセイ</t>
    </rPh>
    <rPh sb="46" eb="48">
      <t>イリョウ</t>
    </rPh>
    <rPh sb="49" eb="51">
      <t>カンコウ</t>
    </rPh>
    <rPh sb="51" eb="54">
      <t>タントウシャ</t>
    </rPh>
    <rPh sb="55" eb="57">
      <t>レンケイ</t>
    </rPh>
    <rPh sb="58" eb="60">
      <t>ヒツヨウ</t>
    </rPh>
    <rPh sb="63" eb="64">
      <t>ウエ</t>
    </rPh>
    <rPh sb="65" eb="66">
      <t>ヒロ</t>
    </rPh>
    <rPh sb="67" eb="69">
      <t>カイガイ</t>
    </rPh>
    <rPh sb="70" eb="72">
      <t>ジョウホウ</t>
    </rPh>
    <rPh sb="73" eb="75">
      <t>ヒツヨウ</t>
    </rPh>
    <phoneticPr fontId="31"/>
  </si>
  <si>
    <t>国内の優れた医療サービスと地域の特色を生かした観光要素を組み合わせた滞在プランを提供することは、消費機会の拡大につながり、訪日外国人旅行消費額の増加や地域振興にも寄与するものであることから、政策目的の達成手段として、必要かつ適切な事業であり、優先度は高い。</t>
    <rPh sb="40" eb="42">
      <t>テイキョウ</t>
    </rPh>
    <phoneticPr fontId="31"/>
  </si>
  <si>
    <t>事業全体を請け負う業者については、一般競争にて実施している。</t>
    <rPh sb="17" eb="19">
      <t>イッパン</t>
    </rPh>
    <phoneticPr fontId="31"/>
  </si>
  <si>
    <t>公募段階で提示した範囲内であり、妥当である。</t>
    <rPh sb="0" eb="2">
      <t>コウボ</t>
    </rPh>
    <rPh sb="2" eb="4">
      <t>ダンカイ</t>
    </rPh>
    <rPh sb="5" eb="7">
      <t>テイジ</t>
    </rPh>
    <rPh sb="9" eb="12">
      <t>ハンイナイ</t>
    </rPh>
    <rPh sb="17" eb="18">
      <t>ソウガク</t>
    </rPh>
    <phoneticPr fontId="31"/>
  </si>
  <si>
    <t>契約の段階から必要経費の内訳を提示させている。</t>
    <rPh sb="0" eb="2">
      <t>ケイヤク</t>
    </rPh>
    <rPh sb="3" eb="5">
      <t>ダンカイ</t>
    </rPh>
    <rPh sb="7" eb="9">
      <t>ヒツヨウ</t>
    </rPh>
    <rPh sb="9" eb="11">
      <t>ケイヒ</t>
    </rPh>
    <rPh sb="12" eb="14">
      <t>ウチワケ</t>
    </rPh>
    <rPh sb="15" eb="17">
      <t>テイジ</t>
    </rPh>
    <phoneticPr fontId="31"/>
  </si>
  <si>
    <t>本事業の実施に必要なものに限定されている。</t>
    <rPh sb="0" eb="1">
      <t>ホン</t>
    </rPh>
    <rPh sb="1" eb="3">
      <t>ジギョウ</t>
    </rPh>
    <rPh sb="4" eb="6">
      <t>ジッシ</t>
    </rPh>
    <rPh sb="7" eb="9">
      <t>ヒツヨウ</t>
    </rPh>
    <rPh sb="13" eb="15">
      <t>ゲンテイ</t>
    </rPh>
    <phoneticPr fontId="31"/>
  </si>
  <si>
    <t>国費の対象となる経費を定めるなど、コスト削減等に向けた工夫を行っている。</t>
  </si>
  <si>
    <t>外務省「ビザ（査証）発給統計」※暦年【令和2】https://www.e-stat.go.jp/stat-search/files?page=1&amp;toukei=00300500&amp;tstat=000001154486&amp;cycle=0&amp;cycle_facet=cycle　国籍別（平）J4セル【令和元】https://www.e-stat.go.jp/stat-search/files?page=1&amp;layout=datalist&amp;toukei=00300500&amp;tstat=000001142246&amp;cycle=0&amp;stat_infid=000031964056&amp;result_page=1&amp;tclass1val=0　国籍別（平）J4セル</t>
    <rPh sb="19" eb="21">
      <t>レイワ</t>
    </rPh>
    <phoneticPr fontId="31"/>
  </si>
  <si>
    <t>国交</t>
  </si>
  <si>
    <t>地域の医療・観光資源を活用した外国人受入れ推進のための調査・展開事業（国際観光旅客税財源）</t>
    <rPh sb="27" eb="29">
      <t>チョウサ</t>
    </rPh>
    <phoneticPr fontId="5"/>
  </si>
  <si>
    <t>支援地域の見込み件数7件に対し、審査の結果、6件を採択しており、想定の範囲内である。</t>
    <rPh sb="0" eb="2">
      <t>シエン</t>
    </rPh>
    <rPh sb="2" eb="4">
      <t>チイキ</t>
    </rPh>
    <phoneticPr fontId="31"/>
  </si>
  <si>
    <t>「明日の日本を支える観光ビジョン」に掲げられた2030年の訪日外国人旅行者数6,000万人、訪日外国人旅行消費額15 兆円等の実現に向けて様々な取組を進めている中、「観光ビジョン実現プログラム2020」においては、新たな観光資源の開拓として、地域の医療・観光資源の活用に取り組むこととしており、地域の医療機関等を含め、訪日外国人の受入体制が整った地域づくり及び健康増進滞在プランの造成・改良を図る。</t>
    <rPh sb="147" eb="149">
      <t>チイキ</t>
    </rPh>
    <phoneticPr fontId="5"/>
  </si>
  <si>
    <t>令和３年度までの各地域での支援結果、マーケティング調査などから得られた知見を効果的に横展開しつつ、課題となっている医療機関等の受入れ体制の向上や、海外との連携など、事業化に向けたより実践的な施策を講じていく。</t>
    <rPh sb="49" eb="51">
      <t>カダイ</t>
    </rPh>
    <rPh sb="57" eb="59">
      <t>イリョウ</t>
    </rPh>
    <rPh sb="59" eb="61">
      <t>キカン</t>
    </rPh>
    <rPh sb="61" eb="62">
      <t>トウ</t>
    </rPh>
    <rPh sb="63" eb="65">
      <t>ウケイ</t>
    </rPh>
    <rPh sb="66" eb="68">
      <t>タイセイ</t>
    </rPh>
    <rPh sb="69" eb="71">
      <t>コウジョウ</t>
    </rPh>
    <rPh sb="73" eb="75">
      <t>カイガイ</t>
    </rPh>
    <rPh sb="77" eb="79">
      <t>レンケイ</t>
    </rPh>
    <rPh sb="86" eb="87">
      <t>ム</t>
    </rPh>
    <rPh sb="91" eb="94">
      <t>ジッセンテキ</t>
    </rPh>
    <rPh sb="95" eb="97">
      <t>セサク</t>
    </rPh>
    <rPh sb="98" eb="99">
      <t>コウ</t>
    </rPh>
    <phoneticPr fontId="31"/>
  </si>
  <si>
    <t>支援地域の採択にあたっては、医療・観光・行政の３つの関係者の協力体制の整備等がされている地域の公募を募り、医療分野・観光分野に知見のある有識者の意見を踏まえた選定を行った。また、各地域での支援実施にあたっては、受入れ体制構築支援、滞在プランの造成、海外連携体制構築支援に対して公募時に注力部分を定めた上で行った。令和３年度事業から得られた知見をもとに、これから新たに国内の優れた医療サービスと地域の特色を生かした観光要素を組み合わせた滞在プラン造成を試みる事業者の方々が活用できるよう、報告書及び成果報告会の開催を行った。</t>
    <rPh sb="0" eb="2">
      <t>シエン</t>
    </rPh>
    <rPh sb="2" eb="4">
      <t>チイキ</t>
    </rPh>
    <rPh sb="37" eb="38">
      <t>トウ</t>
    </rPh>
    <rPh sb="44" eb="46">
      <t>チイキ</t>
    </rPh>
    <rPh sb="47" eb="49">
      <t>コウボ</t>
    </rPh>
    <rPh sb="50" eb="51">
      <t>ツノ</t>
    </rPh>
    <rPh sb="53" eb="55">
      <t>イリョウ</t>
    </rPh>
    <rPh sb="58" eb="60">
      <t>カンコウ</t>
    </rPh>
    <rPh sb="60" eb="62">
      <t>ブンヤ</t>
    </rPh>
    <rPh sb="90" eb="92">
      <t>チイキ</t>
    </rPh>
    <rPh sb="94" eb="96">
      <t>シエン</t>
    </rPh>
    <rPh sb="105" eb="107">
      <t>ウケイ</t>
    </rPh>
    <rPh sb="112" eb="114">
      <t>シエン</t>
    </rPh>
    <rPh sb="115" eb="117">
      <t>タイザイ</t>
    </rPh>
    <rPh sb="121" eb="123">
      <t>ゾウセイ</t>
    </rPh>
    <rPh sb="135" eb="136">
      <t>タイ</t>
    </rPh>
    <rPh sb="138" eb="141">
      <t>コウボジ</t>
    </rPh>
    <rPh sb="142" eb="146">
      <t>チュウリョクブブン</t>
    </rPh>
    <rPh sb="147" eb="148">
      <t>サダ</t>
    </rPh>
    <rPh sb="150" eb="151">
      <t>ウエ</t>
    </rPh>
    <rPh sb="152" eb="153">
      <t>オコナ</t>
    </rPh>
    <rPh sb="180" eb="181">
      <t>アラ</t>
    </rPh>
    <rPh sb="222" eb="224">
      <t>ゾウセイ</t>
    </rPh>
    <rPh sb="225" eb="226">
      <t>ココロ</t>
    </rPh>
    <rPh sb="228" eb="230">
      <t>ジギョウ</t>
    </rPh>
    <rPh sb="230" eb="231">
      <t>シャ</t>
    </rPh>
    <rPh sb="243" eb="246">
      <t>ホウコクショ</t>
    </rPh>
    <rPh sb="246" eb="247">
      <t>オヨ</t>
    </rPh>
    <rPh sb="248" eb="253">
      <t>セイカホウコクカイ</t>
    </rPh>
    <rPh sb="254" eb="256">
      <t>カイサイ</t>
    </rPh>
    <rPh sb="257" eb="258">
      <t>オコナ</t>
    </rPh>
    <phoneticPr fontId="31"/>
  </si>
  <si>
    <t>支援地域における取組成果はプランの実販売など活用できている。また、得られた知見は成果報告会にて横展開を実施している。</t>
    <rPh sb="0" eb="4">
      <t>シエンチイキ</t>
    </rPh>
    <rPh sb="8" eb="10">
      <t>トリクミ</t>
    </rPh>
    <rPh sb="10" eb="12">
      <t>セイカ</t>
    </rPh>
    <rPh sb="17" eb="20">
      <t>ジツハンバイ</t>
    </rPh>
    <rPh sb="22" eb="24">
      <t>カツヨウ</t>
    </rPh>
    <rPh sb="33" eb="34">
      <t>エ</t>
    </rPh>
    <rPh sb="37" eb="39">
      <t>チケン</t>
    </rPh>
    <rPh sb="40" eb="45">
      <t>セイカホウコクカイ</t>
    </rPh>
    <rPh sb="47" eb="50">
      <t>ヨコテンカイ</t>
    </rPh>
    <rPh sb="51" eb="53">
      <t>ジッシ</t>
    </rPh>
    <phoneticPr fontId="31"/>
  </si>
  <si>
    <t>地域の医療サービスと観光要素を組み合わせた外国人受入れ推進</t>
    <rPh sb="0" eb="2">
      <t>チイキ</t>
    </rPh>
    <rPh sb="3" eb="5">
      <t>イリョウ</t>
    </rPh>
    <rPh sb="10" eb="12">
      <t>カンコウ</t>
    </rPh>
    <rPh sb="12" eb="14">
      <t>ヨウソ</t>
    </rPh>
    <rPh sb="15" eb="16">
      <t>ク</t>
    </rPh>
    <rPh sb="17" eb="18">
      <t>ア</t>
    </rPh>
    <rPh sb="21" eb="24">
      <t>ガイコクジン</t>
    </rPh>
    <rPh sb="24" eb="26">
      <t>ウケイ</t>
    </rPh>
    <rPh sb="27" eb="29">
      <t>スイシン</t>
    </rPh>
    <phoneticPr fontId="5"/>
  </si>
  <si>
    <t>外国人受入体制の構築、地域との経費精算業務等</t>
    <rPh sb="0" eb="2">
      <t>ガイコク</t>
    </rPh>
    <rPh sb="2" eb="3">
      <t>ジン</t>
    </rPh>
    <rPh sb="3" eb="5">
      <t>ウケイレ</t>
    </rPh>
    <rPh sb="5" eb="7">
      <t>タイセイ</t>
    </rPh>
    <rPh sb="8" eb="10">
      <t>コウチク</t>
    </rPh>
    <phoneticPr fontId="5"/>
  </si>
  <si>
    <t>感染症対策、外国人受入体制の構築、地域との経費精算業務等</t>
    <rPh sb="14" eb="16">
      <t>コウチク</t>
    </rPh>
    <rPh sb="27" eb="28">
      <t>トウ</t>
    </rPh>
    <phoneticPr fontId="5"/>
  </si>
  <si>
    <t>医療事業者、観光事業者、地方公共団体等を対象に、医療の充実を通した外国人受入れ推進の支援を行う。</t>
    <rPh sb="0" eb="2">
      <t>イリョウ</t>
    </rPh>
    <rPh sb="2" eb="5">
      <t>ジギョウシャ</t>
    </rPh>
    <rPh sb="6" eb="8">
      <t>カンコウ</t>
    </rPh>
    <rPh sb="8" eb="11">
      <t>ジギョウシャ</t>
    </rPh>
    <rPh sb="12" eb="14">
      <t>チホウ</t>
    </rPh>
    <rPh sb="14" eb="16">
      <t>コウキョウ</t>
    </rPh>
    <rPh sb="16" eb="18">
      <t>ダンタイ</t>
    </rPh>
    <rPh sb="18" eb="19">
      <t>トウ</t>
    </rPh>
    <rPh sb="20" eb="22">
      <t>タイショウ</t>
    </rPh>
    <rPh sb="24" eb="26">
      <t>イリョウ</t>
    </rPh>
    <rPh sb="27" eb="29">
      <t>ジュウジツ</t>
    </rPh>
    <rPh sb="30" eb="31">
      <t>トオ</t>
    </rPh>
    <rPh sb="33" eb="37">
      <t>ガイコクジンウ</t>
    </rPh>
    <rPh sb="37" eb="38">
      <t>イ</t>
    </rPh>
    <rPh sb="39" eb="41">
      <t>スイシン</t>
    </rPh>
    <rPh sb="42" eb="44">
      <t>シエン</t>
    </rPh>
    <rPh sb="45" eb="46">
      <t>オコナ</t>
    </rPh>
    <phoneticPr fontId="5"/>
  </si>
  <si>
    <t>35/6</t>
    <phoneticPr fontId="5"/>
  </si>
  <si>
    <t>国際観光旅客税の使途に関する基本方針等について
観光立国推進基本計画
成長戦略実行計画
経済財政運営と改革の基本方針</t>
    <rPh sb="24" eb="26">
      <t>カンコウ</t>
    </rPh>
    <rPh sb="26" eb="28">
      <t>リッコク</t>
    </rPh>
    <rPh sb="28" eb="30">
      <t>スイシン</t>
    </rPh>
    <rPh sb="30" eb="32">
      <t>キホン</t>
    </rPh>
    <rPh sb="32" eb="34">
      <t>ケイカク</t>
    </rPh>
    <rPh sb="35" eb="37">
      <t>セイチョウ</t>
    </rPh>
    <rPh sb="37" eb="39">
      <t>センリャク</t>
    </rPh>
    <rPh sb="39" eb="41">
      <t>ジッコウ</t>
    </rPh>
    <rPh sb="41" eb="43">
      <t>ケイカク</t>
    </rPh>
    <phoneticPr fontId="5"/>
  </si>
  <si>
    <t>厚生労働省と観光庁とが連携し、地域における医療と観光の連携及び新たな滞在プランの造成・提供等、訪日外国人の受入れを推進し、医療と観光の連携という側面から、地域への来訪のきっかけを創出することにより、訪日外国人旅行消費額の増加に繋げることについて調査・実証を実施。
令和元年度から令和２年度までは最先端観光コンテンツインキュベーター事業として、潜在的な観光資源やＶＲ・ＡＲ等の最先端ＩＣＴを活用した観光、夜間帯の観光などとあわせ、訪日外国人にとって新しい観光コンテンツの開拓・育成に関する取組を行ってきた。</t>
    <rPh sb="125" eb="127">
      <t>ジッショウ</t>
    </rPh>
    <phoneticPr fontId="31"/>
  </si>
  <si>
    <t>-</t>
    <phoneticPr fontId="5"/>
  </si>
  <si>
    <t>６国際競争旅行、観光交流、広域・地域間連携等の確保・強化</t>
    <rPh sb="1" eb="3">
      <t>コクサイ</t>
    </rPh>
    <rPh sb="3" eb="5">
      <t>キョウソウ</t>
    </rPh>
    <rPh sb="5" eb="7">
      <t>リョコウ</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</si>
  <si>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</si>
  <si>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国土交通省</t>
    <phoneticPr fontId="5"/>
  </si>
  <si>
    <t>実証事業翌年度において、事業化された事業数/実証事業総数</t>
    <rPh sb="0" eb="2">
      <t>ジッショウ</t>
    </rPh>
    <rPh sb="22" eb="24">
      <t>ジッショウ</t>
    </rPh>
    <phoneticPr fontId="5"/>
  </si>
  <si>
    <t>-</t>
    <phoneticPr fontId="5"/>
  </si>
  <si>
    <t>実証を行った事業の事業化率50％</t>
    <rPh sb="0" eb="2">
      <t>ジッショウ</t>
    </rPh>
    <rPh sb="3" eb="4">
      <t>オコナ</t>
    </rPh>
    <phoneticPr fontId="5"/>
  </si>
  <si>
    <t>課長　富田 建蔵</t>
    <rPh sb="3" eb="5">
      <t>トミタ</t>
    </rPh>
    <rPh sb="6" eb="8">
      <t>ケンゾウ</t>
    </rPh>
    <phoneticPr fontId="5"/>
  </si>
  <si>
    <t>-</t>
    <phoneticPr fontId="5"/>
  </si>
  <si>
    <t>これまでの事業内容をよく精査した上で、成果目標である医療滞在ビザ発給件数を達成すべく、幅広い効果を生む事業となるよう努めるべき。</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</si>
  <si>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</si>
  <si>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</si>
  <si>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執行等改善</t>
  </si>
  <si>
    <t>新型コロナウイルスの感染状況に留意しつつ、訪日外国人の更なる受入れ体制整備を進めるとともに、海外の販売事業者等との連携を強化するなど、より効果的・効率的に事業を実施する。令和５年度の国際観光旅客税を充当する具体的な施策・事業については、観光戦略実行推進会議における民間有識者の意見も踏まえつつ、今後の予算編成過程において検討が行われる。</t>
    <rPh sb="0" eb="2">
      <t>シンガタ</t>
    </rPh>
    <rPh sb="12" eb="14">
      <t>ジョウキョウ</t>
    </rPh>
    <rPh sb="15" eb="17">
      <t>リュウイ</t>
    </rPh>
    <rPh sb="21" eb="23">
      <t>ホウニチ</t>
    </rPh>
    <rPh sb="23" eb="26">
      <t>ガイコクジン</t>
    </rPh>
    <rPh sb="27" eb="28">
      <t>サラ</t>
    </rPh>
    <rPh sb="30" eb="32">
      <t>ウケイ</t>
    </rPh>
    <rPh sb="33" eb="35">
      <t>タイセイ</t>
    </rPh>
    <rPh sb="35" eb="37">
      <t>セイビ</t>
    </rPh>
    <rPh sb="38" eb="39">
      <t>スス</t>
    </rPh>
    <rPh sb="46" eb="48">
      <t>カイガイ</t>
    </rPh>
    <rPh sb="49" eb="51">
      <t>ハンバイ</t>
    </rPh>
    <rPh sb="51" eb="54">
      <t>ジギョウシャ</t>
    </rPh>
    <rPh sb="54" eb="55">
      <t>トウ</t>
    </rPh>
    <rPh sb="57" eb="59">
      <t>レンケイ</t>
    </rPh>
    <rPh sb="60" eb="62">
      <t>キョウカ</t>
    </rPh>
    <rPh sb="69" eb="72">
      <t>コウカテキ</t>
    </rPh>
    <rPh sb="73" eb="76">
      <t>コウリツテキ</t>
    </rPh>
    <rPh sb="77" eb="79">
      <t>ジギョウ</t>
    </rPh>
    <rPh sb="80" eb="82">
      <t>ジッシ</t>
    </rPh>
    <phoneticPr fontId="5"/>
  </si>
  <si>
    <t>-</t>
    <phoneticPr fontId="5"/>
  </si>
  <si>
    <t>-</t>
    <phoneticPr fontId="5"/>
  </si>
  <si>
    <t>ＪＴＢ労働組合</t>
    <rPh sb="3" eb="5">
      <t>ロウドウ</t>
    </rPh>
    <rPh sb="5" eb="7">
      <t>クミアイ</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</si>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</sst>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273</xdr:row>
      <xdr:rowOff>246534</xdr:rowOff>
    </xdr:from>
    <xdr:to>
      <xdr:col>35</xdr:col>
      <xdr:colOff>19050</xdr:colOff>
      <xdr:row>275</xdr:row>
      <xdr:rowOff>324977</xdr:rowOff>
    </xdr:to>
    <xdr:sp macro="" textlink="">
      <xdr:nvSpPr>
        <xdr:cNvPr id="2" name="テキスト ボックス 1"/>
        <xdr:cNvSpPr txBox="1"/>
      </xdr:nvSpPr>
      <xdr:spPr>
        <a:xfrm>
          <a:off x="4235824" y="45720005"/>
          <a:ext cx="2842932" cy="77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p>
      </xdr:txBody>
    </xdr:sp>
    <xdr:clientData/>
  </xdr:twoCellAnchor>
  <xdr:twoCellAnchor>
    <xdr:from>
      <xdr:col>21</xdr:col>
      <xdr:colOff>0</xdr:colOff>
      <xdr:row>278</xdr:row>
      <xdr:rowOff>160006</xdr:rowOff>
    </xdr:from>
    <xdr:to>
      <xdr:col>35</xdr:col>
      <xdr:colOff>15685</xdr:colOff>
      <xdr:row>280</xdr:row>
      <xdr:rowOff>239241</xdr:rowOff>
    </xdr:to>
    <xdr:sp macro="" textlink="">
      <xdr:nvSpPr>
        <xdr:cNvPr id="3" name="テキスト ボックス 2"/>
        <xdr:cNvSpPr txBox="1"/>
      </xdr:nvSpPr>
      <xdr:spPr>
        <a:xfrm>
          <a:off x="4200525" y="40984156"/>
          <a:ext cx="2816035" cy="784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Ａ．マッキンゼー・アンド・カンパニー・インコーポレイテッド・ジャパン</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endParaRPr kumimoji="1" lang="en-US" altLang="ja-JP" sz="1100">
            <a:solidFill>
              <a:sysClr val="windowText" lastClr="000000"/>
            </a:solidFill>
          </a:endParaRPr>
        </a:p>
      </xdr:txBody>
    </xdr:sp>
    <xdr:clientData/>
  </xdr:twoCellAnchor>
  <xdr:twoCellAnchor>
    <xdr:from>
      <xdr:col>27</xdr:col>
      <xdr:colOff>190496</xdr:colOff>
      <xdr:row>276</xdr:row>
      <xdr:rowOff>33627</xdr:rowOff>
    </xdr:from>
    <xdr:to>
      <xdr:col>27</xdr:col>
      <xdr:colOff>201702</xdr:colOff>
      <xdr:row>277</xdr:row>
      <xdr:rowOff>190245</xdr:rowOff>
    </xdr:to>
    <xdr:cxnSp macro="">
      <xdr:nvCxnSpPr>
        <xdr:cNvPr id="4" name="直線矢印コネクタ 3"/>
        <xdr:cNvCxnSpPr/>
      </xdr:nvCxnSpPr>
      <xdr:spPr>
        <a:xfrm>
          <a:off x="5636555" y="46549245"/>
          <a:ext cx="11206" cy="50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145597</xdr:colOff>
      <xdr:row>277</xdr:row>
      <xdr:rowOff>215563</xdr:rowOff>
    </xdr:from>
    <xdr:to>
      <xdr:col>33</xdr:col>
      <xdr:colOff>161362</xdr:colOff>
      <xdr:row>278</xdr:row>
      <xdr:rowOff>164437</xdr:rowOff>
    </xdr:to>
    <xdr:sp macro="" textlink="">
      <xdr:nvSpPr>
        <xdr:cNvPr id="5" name="テキスト ボックス 4"/>
        <xdr:cNvSpPr txBox="1"/>
      </xdr:nvSpPr>
      <xdr:spPr>
        <a:xfrm>
          <a:off x="4583126" y="47078563"/>
          <a:ext cx="2234530" cy="2962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21</xdr:col>
      <xdr:colOff>0</xdr:colOff>
      <xdr:row>280</xdr:row>
      <xdr:rowOff>267705</xdr:rowOff>
    </xdr:from>
    <xdr:to>
      <xdr:col>35</xdr:col>
      <xdr:colOff>26891</xdr:colOff>
      <xdr:row>282</xdr:row>
      <xdr:rowOff>270548</xdr:rowOff>
    </xdr:to>
    <xdr:grpSp>
      <xdr:nvGrpSpPr>
        <xdr:cNvPr id="6" name="グループ化 5"/>
        <xdr:cNvGrpSpPr/>
      </xdr:nvGrpSpPr>
      <xdr:grpSpPr>
        <a:xfrm>
          <a:off x="4235824" y="39611558"/>
          <a:ext cx="2850773" cy="697608"/>
          <a:chOff x="1445560" y="51288081"/>
          <a:chExt cx="2902322" cy="697609"/>
        </a:xfrm>
      </xdr:grpSpPr>
      <xdr:sp macro="" textlink="">
        <xdr:nvSpPr>
          <xdr:cNvPr id="7" name="大かっこ 6"/>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地域の医療の充実を通した外国人受入推進のための体制構築支援事業</a:t>
            </a:r>
            <a:endParaRPr kumimoji="1" lang="en-US" altLang="ja-JP" sz="1100"/>
          </a:p>
        </xdr:txBody>
      </xdr:sp>
    </xdr:grpSp>
    <xdr:clientData/>
  </xdr:twoCellAnchor>
  <xdr:twoCellAnchor>
    <xdr:from>
      <xdr:col>20</xdr:col>
      <xdr:colOff>190500</xdr:colOff>
      <xdr:row>285</xdr:row>
      <xdr:rowOff>133107</xdr:rowOff>
    </xdr:from>
    <xdr:to>
      <xdr:col>35</xdr:col>
      <xdr:colOff>11202</xdr:colOff>
      <xdr:row>286</xdr:row>
      <xdr:rowOff>234754</xdr:rowOff>
    </xdr:to>
    <xdr:sp macro="" textlink="">
      <xdr:nvSpPr>
        <xdr:cNvPr id="9" name="テキスト ボックス 8"/>
        <xdr:cNvSpPr txBox="1"/>
      </xdr:nvSpPr>
      <xdr:spPr>
        <a:xfrm>
          <a:off x="4191000" y="43424232"/>
          <a:ext cx="2821077" cy="768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　（７者）</a:t>
          </a:r>
          <a:endParaRPr kumimoji="1" lang="en-US" altLang="ja-JP" sz="1100">
            <a:solidFill>
              <a:sysClr val="windowText" lastClr="000000"/>
            </a:solidFill>
          </a:endParaRPr>
        </a:p>
        <a:p>
          <a:pPr algn="ctr"/>
          <a:r>
            <a:rPr kumimoji="1" lang="ja-JP" altLang="en-US" sz="1100">
              <a:solidFill>
                <a:sysClr val="windowText" lastClr="000000"/>
              </a:solidFill>
            </a:rPr>
            <a:t>３５百万円</a:t>
          </a:r>
          <a:endParaRPr kumimoji="1" lang="en-US" altLang="ja-JP" sz="1100">
            <a:solidFill>
              <a:sysClr val="windowText" lastClr="000000"/>
            </a:solidFill>
          </a:endParaRPr>
        </a:p>
      </xdr:txBody>
    </xdr:sp>
    <xdr:clientData/>
  </xdr:twoCellAnchor>
  <xdr:twoCellAnchor>
    <xdr:from>
      <xdr:col>27</xdr:col>
      <xdr:colOff>186013</xdr:colOff>
      <xdr:row>283</xdr:row>
      <xdr:rowOff>17935</xdr:rowOff>
    </xdr:from>
    <xdr:to>
      <xdr:col>27</xdr:col>
      <xdr:colOff>197219</xdr:colOff>
      <xdr:row>284</xdr:row>
      <xdr:rowOff>219642</xdr:rowOff>
    </xdr:to>
    <xdr:cxnSp macro="">
      <xdr:nvCxnSpPr>
        <xdr:cNvPr id="10" name="直線矢印コネクタ 9"/>
        <xdr:cNvCxnSpPr/>
      </xdr:nvCxnSpPr>
      <xdr:spPr>
        <a:xfrm>
          <a:off x="5632072" y="48965229"/>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141114</xdr:colOff>
      <xdr:row>284</xdr:row>
      <xdr:rowOff>211078</xdr:rowOff>
    </xdr:from>
    <xdr:to>
      <xdr:col>33</xdr:col>
      <xdr:colOff>156879</xdr:colOff>
      <xdr:row>285</xdr:row>
      <xdr:rowOff>159950</xdr:rowOff>
    </xdr:to>
    <xdr:sp macro="" textlink="">
      <xdr:nvSpPr>
        <xdr:cNvPr id="11" name="テキスト ボックス 10"/>
        <xdr:cNvSpPr txBox="1"/>
      </xdr:nvSpPr>
      <xdr:spPr>
        <a:xfrm>
          <a:off x="4578643" y="49505754"/>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9525</xdr:colOff>
      <xdr:row>286</xdr:row>
      <xdr:rowOff>285630</xdr:rowOff>
    </xdr:from>
    <xdr:to>
      <xdr:col>35</xdr:col>
      <xdr:colOff>22408</xdr:colOff>
      <xdr:row>287</xdr:row>
      <xdr:rowOff>310886</xdr:rowOff>
    </xdr:to>
    <xdr:grpSp>
      <xdr:nvGrpSpPr>
        <xdr:cNvPr id="12" name="グループ化 11"/>
        <xdr:cNvGrpSpPr/>
      </xdr:nvGrpSpPr>
      <xdr:grpSpPr>
        <a:xfrm>
          <a:off x="4245349" y="42038748"/>
          <a:ext cx="2836765" cy="697609"/>
          <a:chOff x="1445560" y="51288081"/>
          <a:chExt cx="2902322" cy="697609"/>
        </a:xfrm>
      </xdr:grpSpPr>
      <xdr:sp macro="" textlink="">
        <xdr:nvSpPr>
          <xdr:cNvPr id="13" name="大かっこ 12"/>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海外連携等の地域支援、コンテンツ造成の地域支援等業務</a:t>
            </a:r>
            <a:endParaRPr kumimoji="1" lang="en-US" altLang="ja-JP" sz="1100"/>
          </a:p>
        </xdr:txBody>
      </xdr:sp>
    </xdr:grpSp>
    <xdr:clientData/>
  </xdr:twoCellAnchor>
  <xdr:twoCellAnchor>
    <xdr:from>
      <xdr:col>20</xdr:col>
      <xdr:colOff>179293</xdr:colOff>
      <xdr:row>269</xdr:row>
      <xdr:rowOff>78442</xdr:rowOff>
    </xdr:from>
    <xdr:to>
      <xdr:col>34</xdr:col>
      <xdr:colOff>198343</xdr:colOff>
      <xdr:row>271</xdr:row>
      <xdr:rowOff>156884</xdr:rowOff>
    </xdr:to>
    <xdr:sp macro="" textlink="">
      <xdr:nvSpPr>
        <xdr:cNvPr id="15" name="テキスト ボックス 14"/>
        <xdr:cNvSpPr txBox="1"/>
      </xdr:nvSpPr>
      <xdr:spPr>
        <a:xfrm>
          <a:off x="4213411" y="44162383"/>
          <a:ext cx="2842932" cy="77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p>
      </xdr:txBody>
    </xdr:sp>
    <xdr:clientData/>
  </xdr:twoCellAnchor>
  <xdr:twoCellAnchor>
    <xdr:from>
      <xdr:col>28</xdr:col>
      <xdr:colOff>2</xdr:colOff>
      <xdr:row>271</xdr:row>
      <xdr:rowOff>235322</xdr:rowOff>
    </xdr:from>
    <xdr:to>
      <xdr:col>28</xdr:col>
      <xdr:colOff>11208</xdr:colOff>
      <xdr:row>273</xdr:row>
      <xdr:rowOff>8557</xdr:rowOff>
    </xdr:to>
    <xdr:cxnSp macro="">
      <xdr:nvCxnSpPr>
        <xdr:cNvPr id="16" name="直線矢印コネクタ 15"/>
        <xdr:cNvCxnSpPr/>
      </xdr:nvCxnSpPr>
      <xdr:spPr>
        <a:xfrm>
          <a:off x="5647767" y="45014028"/>
          <a:ext cx="11206"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100854</xdr:colOff>
      <xdr:row>272</xdr:row>
      <xdr:rowOff>324970</xdr:rowOff>
    </xdr:from>
    <xdr:to>
      <xdr:col>33</xdr:col>
      <xdr:colOff>116619</xdr:colOff>
      <xdr:row>273</xdr:row>
      <xdr:rowOff>273843</xdr:rowOff>
    </xdr:to>
    <xdr:sp macro="" textlink="">
      <xdr:nvSpPr>
        <xdr:cNvPr id="17" name="テキスト ボックス 16"/>
        <xdr:cNvSpPr txBox="1"/>
      </xdr:nvSpPr>
      <xdr:spPr>
        <a:xfrm>
          <a:off x="4538383" y="45451058"/>
          <a:ext cx="2234530" cy="2962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BH365" sqref="BH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748</v>
      </c>
      <c r="AK2" s="851"/>
      <c r="AL2" s="851"/>
      <c r="AM2" s="851"/>
      <c r="AN2" s="90" t="s">
        <v>367</v>
      </c>
      <c r="AO2" s="851">
        <v>21</v>
      </c>
      <c r="AP2" s="851"/>
      <c r="AQ2" s="851"/>
      <c r="AR2" s="91" t="s">
        <v>367</v>
      </c>
      <c r="AS2" s="852">
        <v>237</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765</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749</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692</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693</v>
      </c>
      <c r="H5" s="842"/>
      <c r="I5" s="842"/>
      <c r="J5" s="842"/>
      <c r="K5" s="842"/>
      <c r="L5" s="842"/>
      <c r="M5" s="843" t="s">
        <v>62</v>
      </c>
      <c r="N5" s="844"/>
      <c r="O5" s="844"/>
      <c r="P5" s="844"/>
      <c r="Q5" s="844"/>
      <c r="R5" s="845"/>
      <c r="S5" s="846" t="s">
        <v>694</v>
      </c>
      <c r="T5" s="842"/>
      <c r="U5" s="842"/>
      <c r="V5" s="842"/>
      <c r="W5" s="842"/>
      <c r="X5" s="847"/>
      <c r="Y5" s="848" t="s">
        <v>3</v>
      </c>
      <c r="Z5" s="849"/>
      <c r="AA5" s="849"/>
      <c r="AB5" s="849"/>
      <c r="AC5" s="849"/>
      <c r="AD5" s="850"/>
      <c r="AE5" s="871" t="s">
        <v>695</v>
      </c>
      <c r="AF5" s="871"/>
      <c r="AG5" s="871"/>
      <c r="AH5" s="871"/>
      <c r="AI5" s="871"/>
      <c r="AJ5" s="871"/>
      <c r="AK5" s="871"/>
      <c r="AL5" s="871"/>
      <c r="AM5" s="871"/>
      <c r="AN5" s="871"/>
      <c r="AO5" s="871"/>
      <c r="AP5" s="872"/>
      <c r="AQ5" s="873" t="s">
        <v>769</v>
      </c>
      <c r="AR5" s="874"/>
      <c r="AS5" s="874"/>
      <c r="AT5" s="874"/>
      <c r="AU5" s="874"/>
      <c r="AV5" s="874"/>
      <c r="AW5" s="874"/>
      <c r="AX5" s="875"/>
    </row>
    <row r="6" spans="1:50" ht="36"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3.75" customHeight="1" x14ac:dyDescent="0.15">
      <c r="A7" s="857" t="s">
        <v>20</v>
      </c>
      <c r="B7" s="858"/>
      <c r="C7" s="858"/>
      <c r="D7" s="858"/>
      <c r="E7" s="858"/>
      <c r="F7" s="859"/>
      <c r="G7" s="881" t="s">
        <v>696</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3" t="s">
        <v>760</v>
      </c>
      <c r="AF7" s="814"/>
      <c r="AG7" s="814"/>
      <c r="AH7" s="814"/>
      <c r="AI7" s="814"/>
      <c r="AJ7" s="814"/>
      <c r="AK7" s="814"/>
      <c r="AL7" s="814"/>
      <c r="AM7" s="814"/>
      <c r="AN7" s="814"/>
      <c r="AO7" s="814"/>
      <c r="AP7" s="814"/>
      <c r="AQ7" s="814"/>
      <c r="AR7" s="814"/>
      <c r="AS7" s="814"/>
      <c r="AT7" s="814"/>
      <c r="AU7" s="814"/>
      <c r="AV7" s="814"/>
      <c r="AW7" s="814"/>
      <c r="AX7" s="815"/>
    </row>
    <row r="8" spans="1:50" ht="32.25" customHeight="1" x14ac:dyDescent="0.15">
      <c r="A8" s="857" t="s">
        <v>234</v>
      </c>
      <c r="B8" s="858"/>
      <c r="C8" s="858"/>
      <c r="D8" s="858"/>
      <c r="E8" s="858"/>
      <c r="F8" s="859"/>
      <c r="G8" s="860" t="str">
        <f>入力規則等!A27</f>
        <v>観光立国</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5.5" customHeight="1" x14ac:dyDescent="0.15">
      <c r="A9" s="786" t="s">
        <v>21</v>
      </c>
      <c r="B9" s="787"/>
      <c r="C9" s="787"/>
      <c r="D9" s="787"/>
      <c r="E9" s="787"/>
      <c r="F9" s="787"/>
      <c r="G9" s="868" t="s">
        <v>751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0" customHeight="1" x14ac:dyDescent="0.15">
      <c r="A10" s="774" t="s">
        <v>28</v>
      </c>
      <c r="B10" s="775"/>
      <c r="C10" s="775"/>
      <c r="D10" s="775"/>
      <c r="E10" s="775"/>
      <c r="F10" s="775"/>
      <c r="G10" s="776" t="s">
        <v>761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9.75"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1300</v>
      </c>
      <c r="Q13" s="715"/>
      <c r="R13" s="715"/>
      <c r="S13" s="715"/>
      <c r="T13" s="715"/>
      <c r="U13" s="715"/>
      <c r="V13" s="716"/>
      <c r="W13" s="714">
        <v>341</v>
      </c>
      <c r="X13" s="715"/>
      <c r="Y13" s="715"/>
      <c r="Z13" s="715"/>
      <c r="AA13" s="715"/>
      <c r="AB13" s="715"/>
      <c r="AC13" s="716"/>
      <c r="AD13" s="714">
        <v>150</v>
      </c>
      <c r="AE13" s="715"/>
      <c r="AF13" s="715"/>
      <c r="AG13" s="715"/>
      <c r="AH13" s="715"/>
      <c r="AI13" s="715"/>
      <c r="AJ13" s="716"/>
      <c r="AK13" s="714">
        <v>50</v>
      </c>
      <c r="AL13" s="715"/>
      <c r="AM13" s="715"/>
      <c r="AN13" s="715"/>
      <c r="AO13" s="715"/>
      <c r="AP13" s="715"/>
      <c r="AQ13" s="716"/>
      <c r="AR13" s="751" t="s">
        <v>772</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697</v>
      </c>
      <c r="Q14" s="715"/>
      <c r="R14" s="715"/>
      <c r="S14" s="715"/>
      <c r="T14" s="715"/>
      <c r="U14" s="715"/>
      <c r="V14" s="716"/>
      <c r="W14" s="714" t="s">
        <v>697</v>
      </c>
      <c r="X14" s="715"/>
      <c r="Y14" s="715"/>
      <c r="Z14" s="715"/>
      <c r="AA14" s="715"/>
      <c r="AB14" s="715"/>
      <c r="AC14" s="716"/>
      <c r="AD14" s="714" t="s">
        <v>697</v>
      </c>
      <c r="AE14" s="715"/>
      <c r="AF14" s="715"/>
      <c r="AG14" s="715"/>
      <c r="AH14" s="715"/>
      <c r="AI14" s="715"/>
      <c r="AJ14" s="716"/>
      <c r="AK14" s="714" t="s">
        <v>777</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697</v>
      </c>
      <c r="Q15" s="715"/>
      <c r="R15" s="715"/>
      <c r="S15" s="715"/>
      <c r="T15" s="715"/>
      <c r="U15" s="715"/>
      <c r="V15" s="716"/>
      <c r="W15" s="714" t="s">
        <v>697</v>
      </c>
      <c r="X15" s="715"/>
      <c r="Y15" s="715"/>
      <c r="Z15" s="715"/>
      <c r="AA15" s="715"/>
      <c r="AB15" s="715"/>
      <c r="AC15" s="716"/>
      <c r="AD15" s="714" t="s">
        <v>697</v>
      </c>
      <c r="AE15" s="715"/>
      <c r="AF15" s="715"/>
      <c r="AG15" s="715"/>
      <c r="AH15" s="715"/>
      <c r="AI15" s="715"/>
      <c r="AJ15" s="716"/>
      <c r="AK15" s="714" t="s">
        <v>777</v>
      </c>
      <c r="AL15" s="715"/>
      <c r="AM15" s="715"/>
      <c r="AN15" s="715"/>
      <c r="AO15" s="715"/>
      <c r="AP15" s="715"/>
      <c r="AQ15" s="716"/>
      <c r="AR15" s="714" t="s">
        <v>777</v>
      </c>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697</v>
      </c>
      <c r="Q16" s="715"/>
      <c r="R16" s="715"/>
      <c r="S16" s="715"/>
      <c r="T16" s="715"/>
      <c r="U16" s="715"/>
      <c r="V16" s="716"/>
      <c r="W16" s="714" t="s">
        <v>697</v>
      </c>
      <c r="X16" s="715"/>
      <c r="Y16" s="715"/>
      <c r="Z16" s="715"/>
      <c r="AA16" s="715"/>
      <c r="AB16" s="715"/>
      <c r="AC16" s="716"/>
      <c r="AD16" s="714" t="s">
        <v>697</v>
      </c>
      <c r="AE16" s="715"/>
      <c r="AF16" s="715"/>
      <c r="AG16" s="715"/>
      <c r="AH16" s="715"/>
      <c r="AI16" s="715"/>
      <c r="AJ16" s="716"/>
      <c r="AK16" s="714" t="s">
        <v>777</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697</v>
      </c>
      <c r="Q17" s="715"/>
      <c r="R17" s="715"/>
      <c r="S17" s="715"/>
      <c r="T17" s="715"/>
      <c r="U17" s="715"/>
      <c r="V17" s="716"/>
      <c r="W17" s="714" t="s">
        <v>697</v>
      </c>
      <c r="X17" s="715"/>
      <c r="Y17" s="715"/>
      <c r="Z17" s="715"/>
      <c r="AA17" s="715"/>
      <c r="AB17" s="715"/>
      <c r="AC17" s="716"/>
      <c r="AD17" s="714" t="s">
        <v>697</v>
      </c>
      <c r="AE17" s="715"/>
      <c r="AF17" s="715"/>
      <c r="AG17" s="715"/>
      <c r="AH17" s="715"/>
      <c r="AI17" s="715"/>
      <c r="AJ17" s="716"/>
      <c r="AK17" s="714" t="s">
        <v>777</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1300</v>
      </c>
      <c r="Q18" s="795"/>
      <c r="R18" s="795"/>
      <c r="S18" s="795"/>
      <c r="T18" s="795"/>
      <c r="U18" s="795"/>
      <c r="V18" s="796"/>
      <c r="W18" s="794">
        <f>SUM(W13:AC17)</f>
        <v>341</v>
      </c>
      <c r="X18" s="795"/>
      <c r="Y18" s="795"/>
      <c r="Z18" s="795"/>
      <c r="AA18" s="795"/>
      <c r="AB18" s="795"/>
      <c r="AC18" s="796"/>
      <c r="AD18" s="794">
        <f>SUM(AD13:AJ17)</f>
        <v>150</v>
      </c>
      <c r="AE18" s="795"/>
      <c r="AF18" s="795"/>
      <c r="AG18" s="795"/>
      <c r="AH18" s="795"/>
      <c r="AI18" s="795"/>
      <c r="AJ18" s="796"/>
      <c r="AK18" s="794">
        <f>SUM(AK13:AQ17)</f>
        <v>50</v>
      </c>
      <c r="AL18" s="795"/>
      <c r="AM18" s="795"/>
      <c r="AN18" s="795"/>
      <c r="AO18" s="795"/>
      <c r="AP18" s="795"/>
      <c r="AQ18" s="796"/>
      <c r="AR18" s="794">
        <f>SUM(AR13:AX17)</f>
        <v>0</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1227</v>
      </c>
      <c r="Q19" s="715"/>
      <c r="R19" s="715"/>
      <c r="S19" s="715"/>
      <c r="T19" s="715"/>
      <c r="U19" s="715"/>
      <c r="V19" s="716"/>
      <c r="W19" s="714">
        <v>280</v>
      </c>
      <c r="X19" s="715"/>
      <c r="Y19" s="715"/>
      <c r="Z19" s="715"/>
      <c r="AA19" s="715"/>
      <c r="AB19" s="715"/>
      <c r="AC19" s="716"/>
      <c r="AD19" s="714">
        <v>125</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0.94384615384615389</v>
      </c>
      <c r="Q20" s="762"/>
      <c r="R20" s="762"/>
      <c r="S20" s="762"/>
      <c r="T20" s="762"/>
      <c r="U20" s="762"/>
      <c r="V20" s="762"/>
      <c r="W20" s="762">
        <f>IF(W18=0, "-", SUM(W19)/W18)</f>
        <v>0.82111436950146632</v>
      </c>
      <c r="X20" s="762"/>
      <c r="Y20" s="762"/>
      <c r="Z20" s="762"/>
      <c r="AA20" s="762"/>
      <c r="AB20" s="762"/>
      <c r="AC20" s="762"/>
      <c r="AD20" s="762">
        <f>IF(AD18=0, "-", SUM(AD19)/AD18)</f>
        <v>0.83333333333333337</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0.94384615384615389</v>
      </c>
      <c r="Q21" s="762"/>
      <c r="R21" s="762"/>
      <c r="S21" s="762"/>
      <c r="T21" s="762"/>
      <c r="U21" s="762"/>
      <c r="V21" s="762"/>
      <c r="W21" s="762">
        <f>IF(W19=0, "-", SUM(W19)/SUM(W13,W14))</f>
        <v>0.82111436950146632</v>
      </c>
      <c r="X21" s="762"/>
      <c r="Y21" s="762"/>
      <c r="Z21" s="762"/>
      <c r="AA21" s="762"/>
      <c r="AB21" s="762"/>
      <c r="AC21" s="762"/>
      <c r="AD21" s="762">
        <f>IF(AD19=0, "-", SUM(AD19)/SUM(AD13,AD14))</f>
        <v>0.83333333333333337</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698</v>
      </c>
      <c r="H23" s="749"/>
      <c r="I23" s="749"/>
      <c r="J23" s="749"/>
      <c r="K23" s="749"/>
      <c r="L23" s="749"/>
      <c r="M23" s="749"/>
      <c r="N23" s="749"/>
      <c r="O23" s="750"/>
      <c r="P23" s="751">
        <v>50</v>
      </c>
      <c r="Q23" s="752"/>
      <c r="R23" s="752"/>
      <c r="S23" s="752"/>
      <c r="T23" s="752"/>
      <c r="U23" s="752"/>
      <c r="V23" s="753"/>
      <c r="W23" s="751" t="s">
        <v>776</v>
      </c>
      <c r="X23" s="752"/>
      <c r="Y23" s="752"/>
      <c r="Z23" s="752"/>
      <c r="AA23" s="752"/>
      <c r="AB23" s="752"/>
      <c r="AC23" s="753"/>
      <c r="AD23" s="754" t="s">
        <v>773</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50</v>
      </c>
      <c r="Q29" s="737"/>
      <c r="R29" s="737"/>
      <c r="S29" s="737"/>
      <c r="T29" s="737"/>
      <c r="U29" s="737"/>
      <c r="V29" s="738"/>
      <c r="W29" s="739" t="str">
        <f>AR13</f>
        <v>-</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4.25" customHeight="1" x14ac:dyDescent="0.15">
      <c r="A30" s="742" t="s">
        <v>663</v>
      </c>
      <c r="B30" s="743"/>
      <c r="C30" s="743"/>
      <c r="D30" s="743"/>
      <c r="E30" s="743"/>
      <c r="F30" s="744"/>
      <c r="G30" s="745" t="s">
        <v>758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1" t="s">
        <v>11</v>
      </c>
      <c r="AC31" s="641"/>
      <c r="AD31" s="641"/>
      <c r="AE31" s="131" t="s">
        <v>500</v>
      </c>
      <c r="AF31" s="712"/>
      <c r="AG31" s="712"/>
      <c r="AH31" s="713"/>
      <c r="AI31" s="131" t="s">
        <v>652</v>
      </c>
      <c r="AJ31" s="712"/>
      <c r="AK31" s="712"/>
      <c r="AL31" s="713"/>
      <c r="AM31" s="131" t="s">
        <v>468</v>
      </c>
      <c r="AN31" s="712"/>
      <c r="AO31" s="712"/>
      <c r="AP31" s="713"/>
      <c r="AQ31" s="638" t="s">
        <v>499</v>
      </c>
      <c r="AR31" s="639"/>
      <c r="AS31" s="639"/>
      <c r="AT31" s="640"/>
      <c r="AU31" s="638" t="s">
        <v>677</v>
      </c>
      <c r="AV31" s="639"/>
      <c r="AW31" s="639"/>
      <c r="AX31" s="648"/>
    </row>
    <row r="32" spans="1:50" ht="23.25" customHeight="1" x14ac:dyDescent="0.15">
      <c r="A32" s="663"/>
      <c r="B32" s="168"/>
      <c r="C32" s="168"/>
      <c r="D32" s="168"/>
      <c r="E32" s="168"/>
      <c r="F32" s="169"/>
      <c r="G32" s="746" t="s">
        <v>755</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701</v>
      </c>
      <c r="AC32" s="662"/>
      <c r="AD32" s="662"/>
      <c r="AE32" s="631" t="s">
        <v>697</v>
      </c>
      <c r="AF32" s="631"/>
      <c r="AG32" s="631"/>
      <c r="AH32" s="631"/>
      <c r="AI32" s="631">
        <v>8</v>
      </c>
      <c r="AJ32" s="631"/>
      <c r="AK32" s="631"/>
      <c r="AL32" s="631"/>
      <c r="AM32" s="631">
        <v>6</v>
      </c>
      <c r="AN32" s="631"/>
      <c r="AO32" s="631"/>
      <c r="AP32" s="631"/>
      <c r="AQ32" s="678" t="s">
        <v>762</v>
      </c>
      <c r="AR32" s="631"/>
      <c r="AS32" s="631"/>
      <c r="AT32" s="631"/>
      <c r="AU32" s="108" t="s">
        <v>762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t="s">
        <v>697</v>
      </c>
      <c r="AF33" s="631"/>
      <c r="AG33" s="631"/>
      <c r="AH33" s="631"/>
      <c r="AI33" s="631">
        <v>10</v>
      </c>
      <c r="AJ33" s="631"/>
      <c r="AK33" s="631"/>
      <c r="AL33" s="631"/>
      <c r="AM33" s="631">
        <v>7</v>
      </c>
      <c r="AN33" s="631"/>
      <c r="AO33" s="631"/>
      <c r="AP33" s="631"/>
      <c r="AQ33" s="631">
        <v>2</v>
      </c>
      <c r="AR33" s="631"/>
      <c r="AS33" s="631"/>
      <c r="AT33" s="631"/>
      <c r="AU33" s="108" t="s">
        <v>762</v>
      </c>
      <c r="AV33" s="633"/>
      <c r="AW33" s="633"/>
      <c r="AX33" s="634"/>
    </row>
    <row r="34" spans="1:51" ht="23.25" customHeight="1" x14ac:dyDescent="0.15">
      <c r="A34" s="696" t="s">
        <v>665</v>
      </c>
      <c r="B34" s="697"/>
      <c r="C34" s="697"/>
      <c r="D34" s="697"/>
      <c r="E34" s="697"/>
      <c r="F34" s="698"/>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9"/>
      <c r="B35" s="700"/>
      <c r="C35" s="700"/>
      <c r="D35" s="700"/>
      <c r="E35" s="700"/>
      <c r="F35" s="701"/>
      <c r="G35" s="668" t="s">
        <v>704</v>
      </c>
      <c r="H35" s="669"/>
      <c r="I35" s="669"/>
      <c r="J35" s="669"/>
      <c r="K35" s="669"/>
      <c r="L35" s="669"/>
      <c r="M35" s="669"/>
      <c r="N35" s="669"/>
      <c r="O35" s="669"/>
      <c r="P35" s="669"/>
      <c r="Q35" s="669"/>
      <c r="R35" s="669"/>
      <c r="S35" s="669"/>
      <c r="T35" s="669"/>
      <c r="U35" s="669"/>
      <c r="V35" s="669"/>
      <c r="W35" s="669"/>
      <c r="X35" s="669"/>
      <c r="Y35" s="672" t="s">
        <v>665</v>
      </c>
      <c r="Z35" s="673"/>
      <c r="AA35" s="674"/>
      <c r="AB35" s="675" t="s">
        <v>705</v>
      </c>
      <c r="AC35" s="676"/>
      <c r="AD35" s="677"/>
      <c r="AE35" s="678" t="s">
        <v>697</v>
      </c>
      <c r="AF35" s="678"/>
      <c r="AG35" s="678"/>
      <c r="AH35" s="678"/>
      <c r="AI35" s="678">
        <v>1</v>
      </c>
      <c r="AJ35" s="678"/>
      <c r="AK35" s="678"/>
      <c r="AL35" s="678"/>
      <c r="AM35" s="678">
        <v>6</v>
      </c>
      <c r="AN35" s="678"/>
      <c r="AO35" s="678"/>
      <c r="AP35" s="678"/>
      <c r="AQ35" s="108"/>
      <c r="AR35" s="102"/>
      <c r="AS35" s="102"/>
      <c r="AT35" s="102"/>
      <c r="AU35" s="102"/>
      <c r="AV35" s="102"/>
      <c r="AW35" s="102"/>
      <c r="AX35" s="103"/>
    </row>
    <row r="36" spans="1:51" ht="24.7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668</v>
      </c>
      <c r="Z36" s="665"/>
      <c r="AA36" s="666"/>
      <c r="AB36" s="627" t="s">
        <v>706</v>
      </c>
      <c r="AC36" s="628"/>
      <c r="AD36" s="629"/>
      <c r="AE36" s="630" t="s">
        <v>697</v>
      </c>
      <c r="AF36" s="630"/>
      <c r="AG36" s="630"/>
      <c r="AH36" s="630"/>
      <c r="AI36" s="630" t="s">
        <v>707</v>
      </c>
      <c r="AJ36" s="630"/>
      <c r="AK36" s="630"/>
      <c r="AL36" s="630"/>
      <c r="AM36" s="630" t="s">
        <v>759</v>
      </c>
      <c r="AN36" s="630"/>
      <c r="AO36" s="630"/>
      <c r="AP36" s="630"/>
      <c r="AQ36" s="630"/>
      <c r="AR36" s="630"/>
      <c r="AS36" s="630"/>
      <c r="AT36" s="630"/>
      <c r="AU36" s="630"/>
      <c r="AV36" s="630"/>
      <c r="AW36" s="630"/>
      <c r="AX36" s="667"/>
    </row>
    <row r="37" spans="1:51" ht="18.75" customHeight="1" x14ac:dyDescent="0.15">
      <c r="A37" s="684" t="s">
        <v>316</v>
      </c>
      <c r="B37" s="685"/>
      <c r="C37" s="685"/>
      <c r="D37" s="685"/>
      <c r="E37" s="685"/>
      <c r="F37" s="686"/>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4" t="s">
        <v>652</v>
      </c>
      <c r="AJ37" s="694"/>
      <c r="AK37" s="694"/>
      <c r="AL37" s="624"/>
      <c r="AM37" s="694" t="s">
        <v>468</v>
      </c>
      <c r="AN37" s="694"/>
      <c r="AO37" s="694"/>
      <c r="AP37" s="624"/>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5"/>
      <c r="AJ38" s="695"/>
      <c r="AK38" s="695"/>
      <c r="AL38" s="131"/>
      <c r="AM38" s="695"/>
      <c r="AN38" s="695"/>
      <c r="AO38" s="695"/>
      <c r="AP38" s="131"/>
      <c r="AQ38" s="522">
        <v>6</v>
      </c>
      <c r="AR38" s="523"/>
      <c r="AS38" s="142" t="s">
        <v>224</v>
      </c>
      <c r="AT38" s="143"/>
      <c r="AU38" s="141"/>
      <c r="AV38" s="141"/>
      <c r="AW38" s="123" t="s">
        <v>170</v>
      </c>
      <c r="AX38" s="144"/>
    </row>
    <row r="39" spans="1:51" ht="23.25" customHeight="1" x14ac:dyDescent="0.15">
      <c r="A39" s="690"/>
      <c r="B39" s="688"/>
      <c r="C39" s="688"/>
      <c r="D39" s="688"/>
      <c r="E39" s="688"/>
      <c r="F39" s="689"/>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1653</v>
      </c>
      <c r="AF39" s="102"/>
      <c r="AG39" s="102"/>
      <c r="AH39" s="102"/>
      <c r="AI39" s="108">
        <v>622</v>
      </c>
      <c r="AJ39" s="102"/>
      <c r="AK39" s="102"/>
      <c r="AL39" s="102"/>
      <c r="AM39" s="108"/>
      <c r="AN39" s="102"/>
      <c r="AO39" s="102"/>
      <c r="AP39" s="102"/>
      <c r="AQ39" s="109" t="s">
        <v>697</v>
      </c>
      <c r="AR39" s="110"/>
      <c r="AS39" s="110"/>
      <c r="AT39" s="111"/>
      <c r="AU39" s="102" t="s">
        <v>697</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697</v>
      </c>
      <c r="AF40" s="102"/>
      <c r="AG40" s="102"/>
      <c r="AH40" s="102"/>
      <c r="AI40" s="108" t="s">
        <v>697</v>
      </c>
      <c r="AJ40" s="102"/>
      <c r="AK40" s="102"/>
      <c r="AL40" s="102"/>
      <c r="AM40" s="108"/>
      <c r="AN40" s="102"/>
      <c r="AO40" s="102"/>
      <c r="AP40" s="102"/>
      <c r="AQ40" s="109">
        <v>2000</v>
      </c>
      <c r="AR40" s="110"/>
      <c r="AS40" s="110"/>
      <c r="AT40" s="111"/>
      <c r="AU40" s="102" t="s">
        <v>697</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193" t="s">
        <v>747</v>
      </c>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206"/>
    </row>
    <row r="43" spans="1:51" ht="46.5" customHeight="1" x14ac:dyDescent="0.15">
      <c r="A43" s="203"/>
      <c r="B43" s="173"/>
      <c r="C43" s="173"/>
      <c r="D43" s="173"/>
      <c r="E43" s="173"/>
      <c r="F43" s="174"/>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1" t="s">
        <v>11</v>
      </c>
      <c r="AC65" s="641"/>
      <c r="AD65" s="641"/>
      <c r="AE65" s="131" t="s">
        <v>500</v>
      </c>
      <c r="AF65" s="712"/>
      <c r="AG65" s="712"/>
      <c r="AH65" s="713"/>
      <c r="AI65" s="131" t="s">
        <v>652</v>
      </c>
      <c r="AJ65" s="712"/>
      <c r="AK65" s="712"/>
      <c r="AL65" s="713"/>
      <c r="AM65" s="131" t="s">
        <v>468</v>
      </c>
      <c r="AN65" s="712"/>
      <c r="AO65" s="712"/>
      <c r="AP65" s="713"/>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6" t="s">
        <v>665</v>
      </c>
      <c r="B68" s="697"/>
      <c r="C68" s="697"/>
      <c r="D68" s="697"/>
      <c r="E68" s="697"/>
      <c r="F68" s="698"/>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9"/>
      <c r="B69" s="700"/>
      <c r="C69" s="700"/>
      <c r="D69" s="700"/>
      <c r="E69" s="700"/>
      <c r="F69" s="701"/>
      <c r="G69" s="668" t="s">
        <v>708</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668</v>
      </c>
      <c r="Z70" s="665"/>
      <c r="AA70" s="666"/>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7"/>
      <c r="AY70">
        <f>$AY$68</f>
        <v>0</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6</v>
      </c>
      <c r="AR72" s="523"/>
      <c r="AS72" s="142" t="s">
        <v>224</v>
      </c>
      <c r="AT72" s="143"/>
      <c r="AU72" s="141"/>
      <c r="AV72" s="141"/>
      <c r="AW72" s="123" t="s">
        <v>170</v>
      </c>
      <c r="AX72" s="144"/>
      <c r="AY72">
        <f t="shared" ref="AY72:AY77" si="1">$AY$71</f>
        <v>1</v>
      </c>
    </row>
    <row r="73" spans="1:51" ht="23.25" customHeight="1" x14ac:dyDescent="0.15">
      <c r="A73" s="613"/>
      <c r="B73" s="611"/>
      <c r="C73" s="611"/>
      <c r="D73" s="611"/>
      <c r="E73" s="611"/>
      <c r="F73" s="612"/>
      <c r="G73" s="193" t="s">
        <v>768</v>
      </c>
      <c r="H73" s="194"/>
      <c r="I73" s="194"/>
      <c r="J73" s="194"/>
      <c r="K73" s="194"/>
      <c r="L73" s="194"/>
      <c r="M73" s="194"/>
      <c r="N73" s="194"/>
      <c r="O73" s="195"/>
      <c r="P73" s="146" t="s">
        <v>766</v>
      </c>
      <c r="Q73" s="146"/>
      <c r="R73" s="146"/>
      <c r="S73" s="146"/>
      <c r="T73" s="146"/>
      <c r="U73" s="146"/>
      <c r="V73" s="146"/>
      <c r="W73" s="146"/>
      <c r="X73" s="147"/>
      <c r="Y73" s="234" t="s">
        <v>12</v>
      </c>
      <c r="Z73" s="235"/>
      <c r="AA73" s="236"/>
      <c r="AB73" s="163" t="s">
        <v>334</v>
      </c>
      <c r="AC73" s="163"/>
      <c r="AD73" s="163"/>
      <c r="AE73" s="108" t="s">
        <v>767</v>
      </c>
      <c r="AF73" s="102"/>
      <c r="AG73" s="102"/>
      <c r="AH73" s="102"/>
      <c r="AI73" s="108" t="s">
        <v>767</v>
      </c>
      <c r="AJ73" s="102"/>
      <c r="AK73" s="102"/>
      <c r="AL73" s="102"/>
      <c r="AM73" s="108"/>
      <c r="AN73" s="102"/>
      <c r="AO73" s="102"/>
      <c r="AP73" s="102"/>
      <c r="AQ73" s="109" t="s">
        <v>697</v>
      </c>
      <c r="AR73" s="110"/>
      <c r="AS73" s="110"/>
      <c r="AT73" s="111"/>
      <c r="AU73" s="102"/>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t="s">
        <v>767</v>
      </c>
      <c r="AF74" s="102"/>
      <c r="AG74" s="102"/>
      <c r="AH74" s="102"/>
      <c r="AI74" s="108" t="s">
        <v>767</v>
      </c>
      <c r="AJ74" s="102"/>
      <c r="AK74" s="102"/>
      <c r="AL74" s="102"/>
      <c r="AM74" s="108">
        <v>50</v>
      </c>
      <c r="AN74" s="102"/>
      <c r="AO74" s="102"/>
      <c r="AP74" s="102"/>
      <c r="AQ74" s="109">
        <v>50</v>
      </c>
      <c r="AR74" s="110"/>
      <c r="AS74" s="110"/>
      <c r="AT74" s="111"/>
      <c r="AU74" s="102"/>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767</v>
      </c>
      <c r="AF75" s="102"/>
      <c r="AG75" s="102"/>
      <c r="AH75" s="102"/>
      <c r="AI75" s="108" t="s">
        <v>767</v>
      </c>
      <c r="AJ75" s="102"/>
      <c r="AK75" s="102"/>
      <c r="AL75" s="102"/>
      <c r="AM75" s="108" t="s">
        <v>767</v>
      </c>
      <c r="AN75" s="102"/>
      <c r="AO75" s="102"/>
      <c r="AP75" s="102"/>
      <c r="AQ75" s="109" t="s">
        <v>697</v>
      </c>
      <c r="AR75" s="110"/>
      <c r="AS75" s="110"/>
      <c r="AT75" s="111"/>
      <c r="AU75" s="102"/>
      <c r="AV75" s="102"/>
      <c r="AW75" s="102"/>
      <c r="AX75" s="103"/>
      <c r="AY75">
        <f t="shared" si="1"/>
        <v>1</v>
      </c>
    </row>
    <row r="76" spans="1:51" ht="23.25" customHeight="1" x14ac:dyDescent="0.15">
      <c r="A76" s="202" t="s">
        <v>343</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9"/>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80"/>
      <c r="B103" s="212"/>
      <c r="C103" s="212"/>
      <c r="D103" s="212"/>
      <c r="E103" s="212"/>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668</v>
      </c>
      <c r="Z104" s="665"/>
      <c r="AA104" s="666"/>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7"/>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t="s">
        <v>334</v>
      </c>
      <c r="AC107" s="163"/>
      <c r="AD107" s="163"/>
      <c r="AE107" s="108"/>
      <c r="AF107" s="102"/>
      <c r="AG107" s="102"/>
      <c r="AH107" s="102"/>
      <c r="AI107" s="108"/>
      <c r="AJ107" s="102"/>
      <c r="AK107" s="102"/>
      <c r="AL107" s="102"/>
      <c r="AM107" s="108"/>
      <c r="AN107" s="102"/>
      <c r="AO107" s="102"/>
      <c r="AP107" s="102"/>
      <c r="AQ107" s="109" t="s">
        <v>697</v>
      </c>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t="s">
        <v>697</v>
      </c>
      <c r="AF108" s="102"/>
      <c r="AG108" s="102"/>
      <c r="AH108" s="102"/>
      <c r="AI108" s="108"/>
      <c r="AJ108" s="102"/>
      <c r="AK108" s="102"/>
      <c r="AL108" s="102"/>
      <c r="AM108" s="108"/>
      <c r="AN108" s="102"/>
      <c r="AO108" s="102"/>
      <c r="AP108" s="102"/>
      <c r="AQ108" s="109" t="s">
        <v>697</v>
      </c>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697</v>
      </c>
      <c r="AF109" s="102"/>
      <c r="AG109" s="102"/>
      <c r="AH109" s="102"/>
      <c r="AI109" s="108"/>
      <c r="AJ109" s="102"/>
      <c r="AK109" s="102"/>
      <c r="AL109" s="102"/>
      <c r="AM109" s="108"/>
      <c r="AN109" s="102"/>
      <c r="AO109" s="102"/>
      <c r="AP109" s="102"/>
      <c r="AQ109" s="109" t="s">
        <v>697</v>
      </c>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9"/>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80"/>
      <c r="B137" s="212"/>
      <c r="C137" s="212"/>
      <c r="D137" s="212"/>
      <c r="E137" s="212"/>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668</v>
      </c>
      <c r="Z138" s="665"/>
      <c r="AA138" s="666"/>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9"/>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80"/>
      <c r="B171" s="212"/>
      <c r="C171" s="212"/>
      <c r="D171" s="212"/>
      <c r="E171" s="212"/>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668</v>
      </c>
      <c r="Z172" s="665"/>
      <c r="AA172" s="666"/>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36.75" customHeight="1" x14ac:dyDescent="0.15">
      <c r="A215" s="421" t="s">
        <v>366</v>
      </c>
      <c r="B215" s="422"/>
      <c r="C215" s="425" t="s">
        <v>227</v>
      </c>
      <c r="D215" s="422"/>
      <c r="E215" s="427" t="s">
        <v>243</v>
      </c>
      <c r="F215" s="428"/>
      <c r="G215" s="429" t="s">
        <v>763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3.75" customHeight="1" x14ac:dyDescent="0.15">
      <c r="A216" s="423"/>
      <c r="B216" s="424"/>
      <c r="C216" s="426"/>
      <c r="D216" s="424"/>
      <c r="E216" s="164" t="s">
        <v>242</v>
      </c>
      <c r="F216" s="166"/>
      <c r="G216" s="145" t="s">
        <v>764</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75"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780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697</v>
      </c>
      <c r="K218" s="509"/>
      <c r="L218" s="509"/>
      <c r="M218" s="509"/>
      <c r="N218" s="509"/>
      <c r="O218" s="509"/>
      <c r="P218" s="509"/>
      <c r="Q218" s="509"/>
      <c r="R218" s="509"/>
      <c r="S218" s="509"/>
      <c r="T218" s="510"/>
      <c r="U218" s="485" t="s">
        <v>770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770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5" t="s">
        <v>770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1.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710</v>
      </c>
      <c r="AE223" s="467"/>
      <c r="AF223" s="467"/>
      <c r="AG223" s="468" t="s">
        <v>739</v>
      </c>
      <c r="AH223" s="469"/>
      <c r="AI223" s="469"/>
      <c r="AJ223" s="469"/>
      <c r="AK223" s="469"/>
      <c r="AL223" s="469"/>
      <c r="AM223" s="469"/>
      <c r="AN223" s="469"/>
      <c r="AO223" s="469"/>
      <c r="AP223" s="469"/>
      <c r="AQ223" s="469"/>
      <c r="AR223" s="469"/>
      <c r="AS223" s="469"/>
      <c r="AT223" s="469"/>
      <c r="AU223" s="469"/>
      <c r="AV223" s="469"/>
      <c r="AW223" s="469"/>
      <c r="AX223" s="470"/>
    </row>
    <row r="224" spans="1:51" ht="69"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710</v>
      </c>
      <c r="AE224" s="380"/>
      <c r="AF224" s="380"/>
      <c r="AG224" s="374" t="s">
        <v>740</v>
      </c>
      <c r="AH224" s="375"/>
      <c r="AI224" s="375"/>
      <c r="AJ224" s="375"/>
      <c r="AK224" s="375"/>
      <c r="AL224" s="375"/>
      <c r="AM224" s="375"/>
      <c r="AN224" s="375"/>
      <c r="AO224" s="375"/>
      <c r="AP224" s="375"/>
      <c r="AQ224" s="375"/>
      <c r="AR224" s="375"/>
      <c r="AS224" s="375"/>
      <c r="AT224" s="375"/>
      <c r="AU224" s="375"/>
      <c r="AV224" s="375"/>
      <c r="AW224" s="375"/>
      <c r="AX224" s="376"/>
    </row>
    <row r="225" spans="1:50" ht="80.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710</v>
      </c>
      <c r="AE225" s="417"/>
      <c r="AF225" s="417"/>
      <c r="AG225" s="402" t="s">
        <v>741</v>
      </c>
      <c r="AH225" s="149"/>
      <c r="AI225" s="149"/>
      <c r="AJ225" s="149"/>
      <c r="AK225" s="149"/>
      <c r="AL225" s="149"/>
      <c r="AM225" s="149"/>
      <c r="AN225" s="149"/>
      <c r="AO225" s="149"/>
      <c r="AP225" s="149"/>
      <c r="AQ225" s="149"/>
      <c r="AR225" s="149"/>
      <c r="AS225" s="149"/>
      <c r="AT225" s="149"/>
      <c r="AU225" s="149"/>
      <c r="AV225" s="149"/>
      <c r="AW225" s="149"/>
      <c r="AX225" s="403"/>
    </row>
    <row r="226" spans="1:50" ht="22.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710</v>
      </c>
      <c r="AE226" s="398"/>
      <c r="AF226" s="398"/>
      <c r="AG226" s="400" t="s">
        <v>742</v>
      </c>
      <c r="AH226" s="146"/>
      <c r="AI226" s="146"/>
      <c r="AJ226" s="146"/>
      <c r="AK226" s="146"/>
      <c r="AL226" s="146"/>
      <c r="AM226" s="146"/>
      <c r="AN226" s="146"/>
      <c r="AO226" s="146"/>
      <c r="AP226" s="146"/>
      <c r="AQ226" s="146"/>
      <c r="AR226" s="146"/>
      <c r="AS226" s="146"/>
      <c r="AT226" s="146"/>
      <c r="AU226" s="146"/>
      <c r="AV226" s="146"/>
      <c r="AW226" s="146"/>
      <c r="AX226" s="401"/>
    </row>
    <row r="227" spans="1:50" ht="29.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738</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710</v>
      </c>
      <c r="AE230" s="380"/>
      <c r="AF230" s="380"/>
      <c r="AG230" s="374" t="s">
        <v>743</v>
      </c>
      <c r="AH230" s="375"/>
      <c r="AI230" s="375"/>
      <c r="AJ230" s="375"/>
      <c r="AK230" s="375"/>
      <c r="AL230" s="375"/>
      <c r="AM230" s="375"/>
      <c r="AN230" s="375"/>
      <c r="AO230" s="375"/>
      <c r="AP230" s="375"/>
      <c r="AQ230" s="375"/>
      <c r="AR230" s="375"/>
      <c r="AS230" s="375"/>
      <c r="AT230" s="375"/>
      <c r="AU230" s="375"/>
      <c r="AV230" s="375"/>
      <c r="AW230" s="375"/>
      <c r="AX230" s="376"/>
    </row>
    <row r="231" spans="1:50" ht="2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710</v>
      </c>
      <c r="AE231" s="380"/>
      <c r="AF231" s="380"/>
      <c r="AG231" s="374" t="s">
        <v>744</v>
      </c>
      <c r="AH231" s="375"/>
      <c r="AI231" s="375"/>
      <c r="AJ231" s="375"/>
      <c r="AK231" s="375"/>
      <c r="AL231" s="375"/>
      <c r="AM231" s="375"/>
      <c r="AN231" s="375"/>
      <c r="AO231" s="375"/>
      <c r="AP231" s="375"/>
      <c r="AQ231" s="375"/>
      <c r="AR231" s="375"/>
      <c r="AS231" s="375"/>
      <c r="AT231" s="375"/>
      <c r="AU231" s="375"/>
      <c r="AV231" s="375"/>
      <c r="AW231" s="375"/>
      <c r="AX231" s="376"/>
    </row>
    <row r="232" spans="1:50" ht="2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710</v>
      </c>
      <c r="AE232" s="380"/>
      <c r="AF232" s="380"/>
      <c r="AG232" s="374" t="s">
        <v>745</v>
      </c>
      <c r="AH232" s="375"/>
      <c r="AI232" s="375"/>
      <c r="AJ232" s="375"/>
      <c r="AK232" s="375"/>
      <c r="AL232" s="375"/>
      <c r="AM232" s="375"/>
      <c r="AN232" s="375"/>
      <c r="AO232" s="375"/>
      <c r="AP232" s="375"/>
      <c r="AQ232" s="375"/>
      <c r="AR232" s="375"/>
      <c r="AS232" s="375"/>
      <c r="AT232" s="375"/>
      <c r="AU232" s="375"/>
      <c r="AV232" s="375"/>
      <c r="AW232" s="375"/>
      <c r="AX232" s="376"/>
    </row>
    <row r="233" spans="1:50" ht="2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738</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7.7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710</v>
      </c>
      <c r="AE235" s="410"/>
      <c r="AF235" s="411"/>
      <c r="AG235" s="412" t="s">
        <v>746</v>
      </c>
      <c r="AH235" s="413"/>
      <c r="AI235" s="413"/>
      <c r="AJ235" s="413"/>
      <c r="AK235" s="413"/>
      <c r="AL235" s="413"/>
      <c r="AM235" s="413"/>
      <c r="AN235" s="413"/>
      <c r="AO235" s="413"/>
      <c r="AP235" s="413"/>
      <c r="AQ235" s="413"/>
      <c r="AR235" s="413"/>
      <c r="AS235" s="413"/>
      <c r="AT235" s="413"/>
      <c r="AU235" s="413"/>
      <c r="AV235" s="413"/>
      <c r="AW235" s="413"/>
      <c r="AX235" s="414"/>
    </row>
    <row r="236" spans="1:50" ht="2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738</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24.7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738</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30"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710</v>
      </c>
      <c r="AE238" s="380"/>
      <c r="AF238" s="380"/>
      <c r="AG238" s="374" t="s">
        <v>750</v>
      </c>
      <c r="AH238" s="375"/>
      <c r="AI238" s="375"/>
      <c r="AJ238" s="375"/>
      <c r="AK238" s="375"/>
      <c r="AL238" s="375"/>
      <c r="AM238" s="375"/>
      <c r="AN238" s="375"/>
      <c r="AO238" s="375"/>
      <c r="AP238" s="375"/>
      <c r="AQ238" s="375"/>
      <c r="AR238" s="375"/>
      <c r="AS238" s="375"/>
      <c r="AT238" s="375"/>
      <c r="AU238" s="375"/>
      <c r="AV238" s="375"/>
      <c r="AW238" s="375"/>
      <c r="AX238" s="376"/>
    </row>
    <row r="239" spans="1:50" ht="39.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710</v>
      </c>
      <c r="AE239" s="380"/>
      <c r="AF239" s="380"/>
      <c r="AG239" s="404" t="s">
        <v>754</v>
      </c>
      <c r="AH239" s="152"/>
      <c r="AI239" s="152"/>
      <c r="AJ239" s="152"/>
      <c r="AK239" s="152"/>
      <c r="AL239" s="152"/>
      <c r="AM239" s="152"/>
      <c r="AN239" s="152"/>
      <c r="AO239" s="152"/>
      <c r="AP239" s="152"/>
      <c r="AQ239" s="152"/>
      <c r="AR239" s="152"/>
      <c r="AS239" s="152"/>
      <c r="AT239" s="152"/>
      <c r="AU239" s="152"/>
      <c r="AV239" s="152"/>
      <c r="AW239" s="152"/>
      <c r="AX239" s="405"/>
    </row>
    <row r="240" spans="1:50" ht="29.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664" t="s">
        <v>753</v>
      </c>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919"/>
    </row>
    <row r="248" spans="1:50" ht="60" customHeight="1" thickBot="1" x14ac:dyDescent="0.2">
      <c r="A248" s="917"/>
      <c r="B248" s="918"/>
      <c r="C248" s="920" t="s">
        <v>54</v>
      </c>
      <c r="D248" s="921"/>
      <c r="E248" s="921"/>
      <c r="F248" s="922"/>
      <c r="G248" s="923" t="s">
        <v>752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9" customHeight="1" thickBot="1" x14ac:dyDescent="0.2">
      <c r="A250" s="909"/>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132</v>
      </c>
      <c r="B252" s="339"/>
      <c r="C252" s="339"/>
      <c r="D252" s="339"/>
      <c r="E252" s="340"/>
      <c r="F252" s="915" t="s">
        <v>771</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774</v>
      </c>
      <c r="B254" s="339"/>
      <c r="C254" s="339"/>
      <c r="D254" s="339"/>
      <c r="E254" s="340"/>
      <c r="F254" s="341" t="s">
        <v>775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709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239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748</v>
      </c>
      <c r="H268" s="101"/>
      <c r="I268" s="101"/>
      <c r="J268" s="100">
        <v>20</v>
      </c>
      <c r="K268" s="100"/>
      <c r="L268" s="116">
        <v>249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46.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6.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7.25" customHeight="1" x14ac:dyDescent="0.15">
      <c r="A308" s="328" t="s">
        <v>349</v>
      </c>
      <c r="B308" s="329"/>
      <c r="C308" s="329"/>
      <c r="D308" s="329"/>
      <c r="E308" s="329"/>
      <c r="F308" s="330"/>
      <c r="G308" s="309" t="s">
        <v>711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75" customHeight="1" x14ac:dyDescent="0.15">
      <c r="A310" s="331"/>
      <c r="B310" s="332"/>
      <c r="C310" s="332"/>
      <c r="D310" s="332"/>
      <c r="E310" s="332"/>
      <c r="F310" s="333"/>
      <c r="G310" s="299" t="s">
        <v>713</v>
      </c>
      <c r="H310" s="300"/>
      <c r="I310" s="300"/>
      <c r="J310" s="300"/>
      <c r="K310" s="301"/>
      <c r="L310" s="302" t="s">
        <v>723</v>
      </c>
      <c r="M310" s="303"/>
      <c r="N310" s="303"/>
      <c r="O310" s="303"/>
      <c r="P310" s="303"/>
      <c r="Q310" s="303"/>
      <c r="R310" s="303"/>
      <c r="S310" s="303"/>
      <c r="T310" s="303"/>
      <c r="U310" s="303"/>
      <c r="V310" s="303"/>
      <c r="W310" s="303"/>
      <c r="X310" s="304"/>
      <c r="Y310" s="305">
        <v>78</v>
      </c>
      <c r="Z310" s="306"/>
      <c r="AA310" s="306"/>
      <c r="AB310" s="307"/>
      <c r="AC310" s="299" t="s">
        <v>713</v>
      </c>
      <c r="AD310" s="300"/>
      <c r="AE310" s="300"/>
      <c r="AF310" s="300"/>
      <c r="AG310" s="301"/>
      <c r="AH310" s="302" t="s">
        <v>714</v>
      </c>
      <c r="AI310" s="303"/>
      <c r="AJ310" s="303"/>
      <c r="AK310" s="303"/>
      <c r="AL310" s="303"/>
      <c r="AM310" s="303"/>
      <c r="AN310" s="303"/>
      <c r="AO310" s="303"/>
      <c r="AP310" s="303"/>
      <c r="AQ310" s="303"/>
      <c r="AR310" s="303"/>
      <c r="AS310" s="303"/>
      <c r="AT310" s="304"/>
      <c r="AU310" s="305">
        <v>20</v>
      </c>
      <c r="AV310" s="306"/>
      <c r="AW310" s="306"/>
      <c r="AX310" s="308"/>
    </row>
    <row r="311" spans="1:50" ht="24.75" customHeight="1" x14ac:dyDescent="0.15">
      <c r="A311" s="331"/>
      <c r="B311" s="332"/>
      <c r="C311" s="332"/>
      <c r="D311" s="332"/>
      <c r="E311" s="332"/>
      <c r="F311" s="333"/>
      <c r="G311" s="289" t="s">
        <v>719</v>
      </c>
      <c r="H311" s="290"/>
      <c r="I311" s="290"/>
      <c r="J311" s="290"/>
      <c r="K311" s="291"/>
      <c r="L311" s="292" t="s">
        <v>724</v>
      </c>
      <c r="M311" s="293"/>
      <c r="N311" s="293"/>
      <c r="O311" s="293"/>
      <c r="P311" s="293"/>
      <c r="Q311" s="293"/>
      <c r="R311" s="293"/>
      <c r="S311" s="293"/>
      <c r="T311" s="293"/>
      <c r="U311" s="293"/>
      <c r="V311" s="293"/>
      <c r="W311" s="293"/>
      <c r="X311" s="294"/>
      <c r="Y311" s="295">
        <v>35</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720</v>
      </c>
      <c r="H312" s="290"/>
      <c r="I312" s="290"/>
      <c r="J312" s="290"/>
      <c r="K312" s="291"/>
      <c r="L312" s="292" t="s">
        <v>725</v>
      </c>
      <c r="M312" s="293"/>
      <c r="N312" s="293"/>
      <c r="O312" s="293"/>
      <c r="P312" s="293"/>
      <c r="Q312" s="293"/>
      <c r="R312" s="293"/>
      <c r="S312" s="293"/>
      <c r="T312" s="293"/>
      <c r="U312" s="293"/>
      <c r="V312" s="293"/>
      <c r="W312" s="293"/>
      <c r="X312" s="294"/>
      <c r="Y312" s="295">
        <v>7</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721</v>
      </c>
      <c r="H313" s="290"/>
      <c r="I313" s="290"/>
      <c r="J313" s="290"/>
      <c r="K313" s="291"/>
      <c r="L313" s="292" t="s">
        <v>726</v>
      </c>
      <c r="M313" s="293"/>
      <c r="N313" s="293"/>
      <c r="O313" s="293"/>
      <c r="P313" s="293"/>
      <c r="Q313" s="293"/>
      <c r="R313" s="293"/>
      <c r="S313" s="293"/>
      <c r="T313" s="293"/>
      <c r="U313" s="293"/>
      <c r="V313" s="293"/>
      <c r="W313" s="293"/>
      <c r="X313" s="294"/>
      <c r="Y313" s="295">
        <v>4</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722</v>
      </c>
      <c r="H314" s="290"/>
      <c r="I314" s="290"/>
      <c r="J314" s="290"/>
      <c r="K314" s="291"/>
      <c r="L314" s="292" t="s">
        <v>727</v>
      </c>
      <c r="M314" s="293"/>
      <c r="N314" s="293"/>
      <c r="O314" s="293"/>
      <c r="P314" s="293"/>
      <c r="Q314" s="293"/>
      <c r="R314" s="293"/>
      <c r="S314" s="293"/>
      <c r="T314" s="293"/>
      <c r="U314" s="293"/>
      <c r="V314" s="293"/>
      <c r="W314" s="293"/>
      <c r="X314" s="294"/>
      <c r="Y314" s="295">
        <v>1</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64.5" customHeight="1" x14ac:dyDescent="0.15">
      <c r="A366" s="245">
        <v>1</v>
      </c>
      <c r="B366" s="245">
        <v>1</v>
      </c>
      <c r="C366" s="267" t="s">
        <v>715</v>
      </c>
      <c r="D366" s="266"/>
      <c r="E366" s="266"/>
      <c r="F366" s="266"/>
      <c r="G366" s="266"/>
      <c r="H366" s="266"/>
      <c r="I366" s="266"/>
      <c r="J366" s="248">
        <v>2700150006311</v>
      </c>
      <c r="K366" s="249"/>
      <c r="L366" s="249"/>
      <c r="M366" s="249"/>
      <c r="N366" s="249"/>
      <c r="O366" s="249"/>
      <c r="P366" s="260" t="s">
        <v>716</v>
      </c>
      <c r="Q366" s="250"/>
      <c r="R366" s="250"/>
      <c r="S366" s="250"/>
      <c r="T366" s="250"/>
      <c r="U366" s="250"/>
      <c r="V366" s="250"/>
      <c r="W366" s="250"/>
      <c r="X366" s="250"/>
      <c r="Y366" s="251">
        <v>125</v>
      </c>
      <c r="Z366" s="252"/>
      <c r="AA366" s="252"/>
      <c r="AB366" s="253"/>
      <c r="AC366" s="237" t="s">
        <v>336</v>
      </c>
      <c r="AD366" s="238"/>
      <c r="AE366" s="238"/>
      <c r="AF366" s="238"/>
      <c r="AG366" s="238"/>
      <c r="AH366" s="268">
        <v>2</v>
      </c>
      <c r="AI366" s="269"/>
      <c r="AJ366" s="269"/>
      <c r="AK366" s="269"/>
      <c r="AL366" s="241">
        <v>89.6</v>
      </c>
      <c r="AM366" s="242"/>
      <c r="AN366" s="242"/>
      <c r="AO366" s="243"/>
      <c r="AP366" s="244" t="s">
        <v>717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8" customHeight="1" x14ac:dyDescent="0.15">
      <c r="A399" s="245">
        <v>1</v>
      </c>
      <c r="B399" s="245">
        <v>1</v>
      </c>
      <c r="C399" s="267" t="s">
        <v>778</v>
      </c>
      <c r="D399" s="266"/>
      <c r="E399" s="266"/>
      <c r="F399" s="266"/>
      <c r="G399" s="266"/>
      <c r="H399" s="266"/>
      <c r="I399" s="266"/>
      <c r="J399" s="248">
        <v>8010705002209</v>
      </c>
      <c r="K399" s="249"/>
      <c r="L399" s="249"/>
      <c r="M399" s="249"/>
      <c r="N399" s="249"/>
      <c r="O399" s="249"/>
      <c r="P399" s="260" t="s">
        <v>730</v>
      </c>
      <c r="Q399" s="250"/>
      <c r="R399" s="250"/>
      <c r="S399" s="250"/>
      <c r="T399" s="250"/>
      <c r="U399" s="250"/>
      <c r="V399" s="250"/>
      <c r="W399" s="250"/>
      <c r="X399" s="250"/>
      <c r="Y399" s="251">
        <v>20</v>
      </c>
      <c r="Z399" s="252"/>
      <c r="AA399" s="252"/>
      <c r="AB399" s="253"/>
      <c r="AC399" s="237" t="s">
        <v>342</v>
      </c>
      <c r="AD399" s="238"/>
      <c r="AE399" s="238"/>
      <c r="AF399" s="238"/>
      <c r="AG399" s="238"/>
      <c r="AH399" s="268" t="s">
        <v>718</v>
      </c>
      <c r="AI399" s="269"/>
      <c r="AJ399" s="269"/>
      <c r="AK399" s="269"/>
      <c r="AL399" s="241" t="s">
        <v>718</v>
      </c>
      <c r="AM399" s="242"/>
      <c r="AN399" s="242"/>
      <c r="AO399" s="243"/>
      <c r="AP399" s="244" t="s">
        <v>717</v>
      </c>
      <c r="AQ399" s="244"/>
      <c r="AR399" s="244"/>
      <c r="AS399" s="244"/>
      <c r="AT399" s="244"/>
      <c r="AU399" s="244"/>
      <c r="AV399" s="244"/>
      <c r="AW399" s="244"/>
      <c r="AX399" s="244"/>
      <c r="AY399">
        <f>$AY$396</f>
        <v>1</v>
      </c>
    </row>
    <row r="400" spans="1:51" ht="53.25" customHeight="1" x14ac:dyDescent="0.15">
      <c r="A400" s="245">
        <v>2</v>
      </c>
      <c r="B400" s="245">
        <v>1</v>
      </c>
      <c r="C400" s="267" t="s">
        <v>728</v>
      </c>
      <c r="D400" s="266"/>
      <c r="E400" s="266"/>
      <c r="F400" s="266"/>
      <c r="G400" s="266"/>
      <c r="H400" s="266"/>
      <c r="I400" s="266"/>
      <c r="J400" s="248">
        <v>8010001081502</v>
      </c>
      <c r="K400" s="249"/>
      <c r="L400" s="249"/>
      <c r="M400" s="249"/>
      <c r="N400" s="249"/>
      <c r="O400" s="249"/>
      <c r="P400" s="260" t="s">
        <v>757</v>
      </c>
      <c r="Q400" s="250"/>
      <c r="R400" s="250"/>
      <c r="S400" s="250"/>
      <c r="T400" s="250"/>
      <c r="U400" s="250"/>
      <c r="V400" s="250"/>
      <c r="W400" s="250"/>
      <c r="X400" s="250"/>
      <c r="Y400" s="251">
        <v>5</v>
      </c>
      <c r="Z400" s="252"/>
      <c r="AA400" s="252"/>
      <c r="AB400" s="253"/>
      <c r="AC400" s="237" t="s">
        <v>342</v>
      </c>
      <c r="AD400" s="238"/>
      <c r="AE400" s="238"/>
      <c r="AF400" s="238"/>
      <c r="AG400" s="238"/>
      <c r="AH400" s="268" t="s">
        <v>718</v>
      </c>
      <c r="AI400" s="269"/>
      <c r="AJ400" s="269"/>
      <c r="AK400" s="269"/>
      <c r="AL400" s="241" t="s">
        <v>718</v>
      </c>
      <c r="AM400" s="242"/>
      <c r="AN400" s="242"/>
      <c r="AO400" s="243"/>
      <c r="AP400" s="244" t="s">
        <v>717</v>
      </c>
      <c r="AQ400" s="244"/>
      <c r="AR400" s="244"/>
      <c r="AS400" s="244"/>
      <c r="AT400" s="244"/>
      <c r="AU400" s="244"/>
      <c r="AV400" s="244"/>
      <c r="AW400" s="244"/>
      <c r="AX400" s="244"/>
      <c r="AY400">
        <f>COUNTA($C$400)</f>
        <v>1</v>
      </c>
    </row>
    <row r="401" spans="1:51" ht="48" customHeight="1" x14ac:dyDescent="0.15">
      <c r="A401" s="245">
        <v>3</v>
      </c>
      <c r="B401" s="245">
        <v>1</v>
      </c>
      <c r="C401" s="267" t="s">
        <v>729</v>
      </c>
      <c r="D401" s="266"/>
      <c r="E401" s="266"/>
      <c r="F401" s="266"/>
      <c r="G401" s="266"/>
      <c r="H401" s="266"/>
      <c r="I401" s="266"/>
      <c r="J401" s="248">
        <v>6370001044243</v>
      </c>
      <c r="K401" s="249"/>
      <c r="L401" s="249"/>
      <c r="M401" s="249"/>
      <c r="N401" s="249"/>
      <c r="O401" s="249"/>
      <c r="P401" s="260" t="s">
        <v>756</v>
      </c>
      <c r="Q401" s="250"/>
      <c r="R401" s="250"/>
      <c r="S401" s="250"/>
      <c r="T401" s="250"/>
      <c r="U401" s="250"/>
      <c r="V401" s="250"/>
      <c r="W401" s="250"/>
      <c r="X401" s="250"/>
      <c r="Y401" s="251">
        <v>4</v>
      </c>
      <c r="Z401" s="252"/>
      <c r="AA401" s="252"/>
      <c r="AB401" s="253"/>
      <c r="AC401" s="237" t="s">
        <v>342</v>
      </c>
      <c r="AD401" s="238"/>
      <c r="AE401" s="238"/>
      <c r="AF401" s="238"/>
      <c r="AG401" s="238"/>
      <c r="AH401" s="268" t="s">
        <v>718</v>
      </c>
      <c r="AI401" s="269"/>
      <c r="AJ401" s="269"/>
      <c r="AK401" s="269"/>
      <c r="AL401" s="241" t="s">
        <v>718</v>
      </c>
      <c r="AM401" s="242"/>
      <c r="AN401" s="242"/>
      <c r="AO401" s="243"/>
      <c r="AP401" s="244" t="s">
        <v>717</v>
      </c>
      <c r="AQ401" s="244"/>
      <c r="AR401" s="244"/>
      <c r="AS401" s="244"/>
      <c r="AT401" s="244"/>
      <c r="AU401" s="244"/>
      <c r="AV401" s="244"/>
      <c r="AW401" s="244"/>
      <c r="AX401" s="244"/>
      <c r="AY401">
        <f>COUNTA($C$401)</f>
        <v>1</v>
      </c>
    </row>
    <row r="402" spans="1:51" ht="48" customHeight="1" x14ac:dyDescent="0.15">
      <c r="A402" s="245">
        <v>4</v>
      </c>
      <c r="B402" s="245">
        <v>1</v>
      </c>
      <c r="C402" s="267" t="s">
        <v>736</v>
      </c>
      <c r="D402" s="266"/>
      <c r="E402" s="266"/>
      <c r="F402" s="266"/>
      <c r="G402" s="266"/>
      <c r="H402" s="266"/>
      <c r="I402" s="266"/>
      <c r="J402" s="248">
        <v>2140001123610</v>
      </c>
      <c r="K402" s="249"/>
      <c r="L402" s="249"/>
      <c r="M402" s="249"/>
      <c r="N402" s="249"/>
      <c r="O402" s="249"/>
      <c r="P402" s="260" t="s">
        <v>756</v>
      </c>
      <c r="Q402" s="250"/>
      <c r="R402" s="250"/>
      <c r="S402" s="250"/>
      <c r="T402" s="250"/>
      <c r="U402" s="250"/>
      <c r="V402" s="250"/>
      <c r="W402" s="250"/>
      <c r="X402" s="250"/>
      <c r="Y402" s="251">
        <v>2</v>
      </c>
      <c r="Z402" s="252"/>
      <c r="AA402" s="252"/>
      <c r="AB402" s="253"/>
      <c r="AC402" s="237" t="s">
        <v>342</v>
      </c>
      <c r="AD402" s="238"/>
      <c r="AE402" s="238"/>
      <c r="AF402" s="238"/>
      <c r="AG402" s="238"/>
      <c r="AH402" s="268" t="s">
        <v>718</v>
      </c>
      <c r="AI402" s="269"/>
      <c r="AJ402" s="269"/>
      <c r="AK402" s="269"/>
      <c r="AL402" s="241" t="s">
        <v>718</v>
      </c>
      <c r="AM402" s="242"/>
      <c r="AN402" s="242"/>
      <c r="AO402" s="243"/>
      <c r="AP402" s="244" t="s">
        <v>717</v>
      </c>
      <c r="AQ402" s="244"/>
      <c r="AR402" s="244"/>
      <c r="AS402" s="244"/>
      <c r="AT402" s="244"/>
      <c r="AU402" s="244"/>
      <c r="AV402" s="244"/>
      <c r="AW402" s="244"/>
      <c r="AX402" s="244"/>
      <c r="AY402">
        <f>COUNTA($C$402)</f>
        <v>1</v>
      </c>
    </row>
    <row r="403" spans="1:51" ht="48" customHeight="1" x14ac:dyDescent="0.15">
      <c r="A403" s="245">
        <v>5</v>
      </c>
      <c r="B403" s="245">
        <v>1</v>
      </c>
      <c r="C403" s="267" t="s">
        <v>731</v>
      </c>
      <c r="D403" s="266"/>
      <c r="E403" s="266"/>
      <c r="F403" s="266"/>
      <c r="G403" s="266"/>
      <c r="H403" s="266"/>
      <c r="I403" s="266"/>
      <c r="J403" s="248">
        <v>6010401133086</v>
      </c>
      <c r="K403" s="249"/>
      <c r="L403" s="249"/>
      <c r="M403" s="249"/>
      <c r="N403" s="249"/>
      <c r="O403" s="249"/>
      <c r="P403" s="260" t="s">
        <v>756</v>
      </c>
      <c r="Q403" s="250"/>
      <c r="R403" s="250"/>
      <c r="S403" s="250"/>
      <c r="T403" s="250"/>
      <c r="U403" s="250"/>
      <c r="V403" s="250"/>
      <c r="W403" s="250"/>
      <c r="X403" s="250"/>
      <c r="Y403" s="251">
        <v>2</v>
      </c>
      <c r="Z403" s="252"/>
      <c r="AA403" s="252"/>
      <c r="AB403" s="253"/>
      <c r="AC403" s="237" t="s">
        <v>342</v>
      </c>
      <c r="AD403" s="238"/>
      <c r="AE403" s="238"/>
      <c r="AF403" s="238"/>
      <c r="AG403" s="238"/>
      <c r="AH403" s="268" t="s">
        <v>718</v>
      </c>
      <c r="AI403" s="269"/>
      <c r="AJ403" s="269"/>
      <c r="AK403" s="269"/>
      <c r="AL403" s="241" t="s">
        <v>718</v>
      </c>
      <c r="AM403" s="242"/>
      <c r="AN403" s="242"/>
      <c r="AO403" s="243"/>
      <c r="AP403" s="244" t="s">
        <v>717</v>
      </c>
      <c r="AQ403" s="244"/>
      <c r="AR403" s="244"/>
      <c r="AS403" s="244"/>
      <c r="AT403" s="244"/>
      <c r="AU403" s="244"/>
      <c r="AV403" s="244"/>
      <c r="AW403" s="244"/>
      <c r="AX403" s="244"/>
      <c r="AY403">
        <f>COUNTA($C$403)</f>
        <v>1</v>
      </c>
    </row>
    <row r="404" spans="1:51" ht="54.75" customHeight="1" x14ac:dyDescent="0.15">
      <c r="A404" s="245">
        <v>6</v>
      </c>
      <c r="B404" s="245">
        <v>1</v>
      </c>
      <c r="C404" s="267" t="s">
        <v>733</v>
      </c>
      <c r="D404" s="266"/>
      <c r="E404" s="266"/>
      <c r="F404" s="266"/>
      <c r="G404" s="266"/>
      <c r="H404" s="266"/>
      <c r="I404" s="266"/>
      <c r="J404" s="248" t="s">
        <v>734</v>
      </c>
      <c r="K404" s="249"/>
      <c r="L404" s="249"/>
      <c r="M404" s="249"/>
      <c r="N404" s="249"/>
      <c r="O404" s="249"/>
      <c r="P404" s="260" t="s">
        <v>756</v>
      </c>
      <c r="Q404" s="250"/>
      <c r="R404" s="250"/>
      <c r="S404" s="250"/>
      <c r="T404" s="250"/>
      <c r="U404" s="250"/>
      <c r="V404" s="250"/>
      <c r="W404" s="250"/>
      <c r="X404" s="250"/>
      <c r="Y404" s="251">
        <v>1</v>
      </c>
      <c r="Z404" s="252"/>
      <c r="AA404" s="252"/>
      <c r="AB404" s="253"/>
      <c r="AC404" s="237" t="s">
        <v>342</v>
      </c>
      <c r="AD404" s="238"/>
      <c r="AE404" s="238"/>
      <c r="AF404" s="238"/>
      <c r="AG404" s="238"/>
      <c r="AH404" s="268" t="s">
        <v>718</v>
      </c>
      <c r="AI404" s="269"/>
      <c r="AJ404" s="269"/>
      <c r="AK404" s="269"/>
      <c r="AL404" s="241" t="s">
        <v>718</v>
      </c>
      <c r="AM404" s="242"/>
      <c r="AN404" s="242"/>
      <c r="AO404" s="243"/>
      <c r="AP404" s="244" t="s">
        <v>717</v>
      </c>
      <c r="AQ404" s="244"/>
      <c r="AR404" s="244"/>
      <c r="AS404" s="244"/>
      <c r="AT404" s="244"/>
      <c r="AU404" s="244"/>
      <c r="AV404" s="244"/>
      <c r="AW404" s="244"/>
      <c r="AX404" s="244"/>
      <c r="AY404">
        <f>COUNTA($C$404)</f>
        <v>1</v>
      </c>
    </row>
    <row r="405" spans="1:51" ht="48" customHeight="1" x14ac:dyDescent="0.15">
      <c r="A405" s="245">
        <v>7</v>
      </c>
      <c r="B405" s="245">
        <v>1</v>
      </c>
      <c r="C405" s="267" t="s">
        <v>735</v>
      </c>
      <c r="D405" s="266"/>
      <c r="E405" s="266"/>
      <c r="F405" s="266"/>
      <c r="G405" s="266"/>
      <c r="H405" s="266"/>
      <c r="I405" s="266"/>
      <c r="J405" s="248">
        <v>9200001024960</v>
      </c>
      <c r="K405" s="249"/>
      <c r="L405" s="249"/>
      <c r="M405" s="249"/>
      <c r="N405" s="249"/>
      <c r="O405" s="249"/>
      <c r="P405" s="260" t="s">
        <v>732</v>
      </c>
      <c r="Q405" s="250"/>
      <c r="R405" s="250"/>
      <c r="S405" s="250"/>
      <c r="T405" s="250"/>
      <c r="U405" s="250"/>
      <c r="V405" s="250"/>
      <c r="W405" s="250"/>
      <c r="X405" s="250"/>
      <c r="Y405" s="251">
        <v>1</v>
      </c>
      <c r="Z405" s="252"/>
      <c r="AA405" s="252"/>
      <c r="AB405" s="253"/>
      <c r="AC405" s="237" t="s">
        <v>342</v>
      </c>
      <c r="AD405" s="238"/>
      <c r="AE405" s="238"/>
      <c r="AF405" s="238"/>
      <c r="AG405" s="238"/>
      <c r="AH405" s="268" t="s">
        <v>718</v>
      </c>
      <c r="AI405" s="269"/>
      <c r="AJ405" s="269"/>
      <c r="AK405" s="269"/>
      <c r="AL405" s="241" t="s">
        <v>718</v>
      </c>
      <c r="AM405" s="242"/>
      <c r="AN405" s="242"/>
      <c r="AO405" s="243"/>
      <c r="AP405" s="244" t="s">
        <v>717</v>
      </c>
      <c r="AQ405" s="244"/>
      <c r="AR405" s="244"/>
      <c r="AS405" s="244"/>
      <c r="AT405" s="244"/>
      <c r="AU405" s="244"/>
      <c r="AV405" s="244"/>
      <c r="AW405" s="244"/>
      <c r="AX405" s="244"/>
      <c r="AY405">
        <f>COUNTA($C$405)</f>
        <v>1</v>
      </c>
    </row>
    <row r="406" spans="1:51" ht="30" hidden="1" customHeight="1" x14ac:dyDescent="0.15">
      <c r="A406" s="245">
        <v>8</v>
      </c>
      <c r="B406" s="245">
        <v>1</v>
      </c>
      <c r="C406" s="267"/>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7"/>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7"/>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7"/>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7"/>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7"/>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7"/>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55" t="s">
        <v>718</v>
      </c>
      <c r="F631" s="247"/>
      <c r="G631" s="247"/>
      <c r="H631" s="247"/>
      <c r="I631" s="247"/>
      <c r="J631" s="248" t="s">
        <v>718</v>
      </c>
      <c r="K631" s="249"/>
      <c r="L631" s="249"/>
      <c r="M631" s="249"/>
      <c r="N631" s="249"/>
      <c r="O631" s="249"/>
      <c r="P631" s="260" t="s">
        <v>718</v>
      </c>
      <c r="Q631" s="250"/>
      <c r="R631" s="250"/>
      <c r="S631" s="250"/>
      <c r="T631" s="250"/>
      <c r="U631" s="250"/>
      <c r="V631" s="250"/>
      <c r="W631" s="250"/>
      <c r="X631" s="250"/>
      <c r="Y631" s="251" t="s">
        <v>718</v>
      </c>
      <c r="Z631" s="252"/>
      <c r="AA631" s="252"/>
      <c r="AB631" s="253"/>
      <c r="AC631" s="237"/>
      <c r="AD631" s="238"/>
      <c r="AE631" s="238"/>
      <c r="AF631" s="238"/>
      <c r="AG631" s="238"/>
      <c r="AH631" s="239" t="s">
        <v>718</v>
      </c>
      <c r="AI631" s="240"/>
      <c r="AJ631" s="240"/>
      <c r="AK631" s="240"/>
      <c r="AL631" s="241" t="s">
        <v>718</v>
      </c>
      <c r="AM631" s="242"/>
      <c r="AN631" s="242"/>
      <c r="AO631" s="243"/>
      <c r="AP631" s="244" t="s">
        <v>718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Y323">
    <cfRule type="expression" dxfId="1499" priority="885">
      <formula>IF(RIGHT(TEXT(Y323,"0.#"),1)=".",FALSE,TRUE)</formula>
    </cfRule>
    <cfRule type="expression" dxfId="1498" priority="886">
      <formula>IF(RIGHT(TEXT(Y323,"0.#"),1)=".",TRUE,FALSE)</formula>
    </cfRule>
  </conditionalFormatting>
  <conditionalFormatting sqref="P16:AQ17 P15:AX15 P13:AX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Y310">
    <cfRule type="expression" dxfId="1491" priority="897">
      <formula>IF(RIGHT(TEXT(Y310,"0.#"),1)=".",FALSE,TRUE)</formula>
    </cfRule>
    <cfRule type="expression" dxfId="1490" priority="898">
      <formula>IF(RIGHT(TEXT(Y310,"0.#"),1)=".",TRUE,FALSE)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Y324">
    <cfRule type="expression" dxfId="1483" priority="889">
      <formula>IF(RIGHT(TEXT(Y324,"0.#"),1)=".",FALSE,TRUE)</formula>
    </cfRule>
    <cfRule type="expression" dxfId="1482" priority="890">
      <formula>IF(RIGHT(TEXT(Y324,"0.#"),1)=".",TRUE,FALSE)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 RIGHT(TEXT(AL368,"0.#"),1)&lt;&gt;"."),TRUE,FALSE)</formula>
    </cfRule>
    <cfRule type="expression" dxfId="1442" priority="846">
      <formula>IF(AND(AL368&gt;=0, RIGHT(TEXT(AL368,"0.#"),1)="."),TRUE,FALSE)</formula>
    </cfRule>
    <cfRule type="expression" dxfId="1441" priority="847">
      <formula>IF(AND(AL368&lt;0, RIGHT(TEXT(AL368,"0.#"),1)&lt;&gt;"."),TRUE,FALSE)</formula>
    </cfRule>
    <cfRule type="expression" dxfId="1440" priority="848">
      <formula>IF(AND(AL368&lt;0, 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 RIGHT(TEXT(AL631,"0.#"),1)&lt;&gt;"."),TRUE,FALSE)</formula>
    </cfRule>
    <cfRule type="expression" dxfId="1432" priority="836">
      <formula>IF(AND(AL631&gt;=0, RIGHT(TEXT(AL631,"0.#"),1)="."),TRUE,FALSE)</formula>
    </cfRule>
    <cfRule type="expression" dxfId="1431" priority="837">
      <formula>IF(AND(AL631&lt;0, RIGHT(TEXT(AL631,"0.#"),1)&lt;&gt;"."),TRUE,FALSE)</formula>
    </cfRule>
    <cfRule type="expression" dxfId="1430" priority="838">
      <formula>IF(AND(AL631&lt;0, 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 RIGHT(TEXT(AL366,"0.#"),1)&lt;&gt;"."),TRUE,FALSE)</formula>
    </cfRule>
    <cfRule type="expression" dxfId="1426" priority="830">
      <formula>IF(AND(AL366&gt;=0, RIGHT(TEXT(AL366,"0.#"),1)="."),TRUE,FALSE)</formula>
    </cfRule>
    <cfRule type="expression" dxfId="1425" priority="831">
      <formula>IF(AND(AL366&lt;0, RIGHT(TEXT(AL366,"0.#"),1)&lt;&gt;"."),TRUE,FALSE)</formula>
    </cfRule>
    <cfRule type="expression" dxfId="1424" priority="832">
      <formula>IF(AND(AL366&lt;0, 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6:Y411 Y415:Y428">
    <cfRule type="expression" dxfId="1421" priority="765">
      <formula>IF(RIGHT(TEXT(Y406,"0.#"),1)=".",FALSE,TRUE)</formula>
    </cfRule>
    <cfRule type="expression" dxfId="1420" priority="766">
      <formula>IF(RIGHT(TEXT(Y406,"0.#"),1)=".",TRUE,FALSE)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6:AO428">
    <cfRule type="expression" dxfId="1349" priority="767">
      <formula>IF(AND(AL406&gt;=0, RIGHT(TEXT(AL406,"0.#"),1)&lt;&gt;"."),TRUE,FALSE)</formula>
    </cfRule>
    <cfRule type="expression" dxfId="1348" priority="768">
      <formula>IF(AND(AL406&gt;=0, RIGHT(TEXT(AL406,"0.#"),1)="."),TRUE,FALSE)</formula>
    </cfRule>
    <cfRule type="expression" dxfId="1347" priority="769">
      <formula>IF(AND(AL406&lt;0, RIGHT(TEXT(AL406,"0.#"),1)&lt;&gt;"."),TRUE,FALSE)</formula>
    </cfRule>
    <cfRule type="expression" dxfId="1346" priority="770">
      <formula>IF(AND(AL406&lt;0, RIGHT(TEXT(AL406,"0.#"),1)="."),TRUE,FALSE)</formula>
    </cfRule>
  </conditionalFormatting>
  <conditionalFormatting sqref="AL399:AO405">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412:Y414">
    <cfRule type="expression" dxfId="705" priority="5">
      <formula>IF(RIGHT(TEXT(Y412,"0.#"),1)=".",FALSE,TRUE)</formula>
    </cfRule>
    <cfRule type="expression" dxfId="704" priority="6">
      <formula>IF(RIGHT(TEXT(Y412,"0.#"),1)=".",TRUE,FALSE)</formula>
    </cfRule>
  </conditionalFormatting>
  <conditionalFormatting sqref="Y399:Y403">
    <cfRule type="expression" dxfId="703" priority="3">
      <formula>IF(RIGHT(TEXT(Y399,"0.#"),1)=".",FALSE,TRUE)</formula>
    </cfRule>
    <cfRule type="expression" dxfId="702" priority="4">
      <formula>IF(RIGHT(TEXT(Y399,"0.#"),1)=".",TRUE,FALSE)</formula>
    </cfRule>
  </conditionalFormatting>
  <conditionalFormatting sqref="Y404:Y405">
    <cfRule type="expression" dxfId="701" priority="1">
      <formula>IF(RIGHT(TEXT(Y404,"0.#"),1)=".",FALSE,TRUE)</formula>
    </cfRule>
    <cfRule type="expression" dxfId="700" priority="2">
      <formula>IF(RIGHT(TEXT(Y404,"0.#"),1)=".",TRUE,FALSE)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710</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3"/>
      <c r="Z3" s="934"/>
      <c r="AA3" s="935"/>
      <c r="AB3" s="939"/>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2022-08-24T07:18:37Z</cp:lastPrinted>
  <dcterms:created xsi:type="dcterms:W3CDTF">2012-03-13T00:50:25Z</dcterms:created>
  <dcterms:modified xsi:type="dcterms:W3CDTF">2022-09-05T10:12:38Z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