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8680" yWindow="-120" windowWidth="18240" windowHeight="28440"/>
  </bookViews>
  <sheets>
    <sheet name="行政事業レビューシート" sheetId="11" r:id="rId1"/>
    <sheet name="入力規則等" sheetId="4" r:id="rId2"/>
  </sheets>
  <definedNames>
    <definedName name="_xlnm.Print_Area" localSheetId="0">行政事業レビューシート!$A$1:$AY$617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35" i="11" l="1"/>
  <c r="AM35"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40" i="11"/>
  <c r="AY337" i="11"/>
  <c r="AY338" i="11"/>
  <c r="AY336" i="11"/>
  <c r="AY341" i="11"/>
  <c r="AY324" i="11"/>
  <c r="AY327" i="11"/>
  <c r="AY328" i="11"/>
  <c r="AY323" i="11"/>
  <c r="AY331" i="11"/>
  <c r="AY332" i="11"/>
  <c r="AY333" i="11"/>
  <c r="AY325" i="11"/>
  <c r="AY329" i="11"/>
  <c r="AY322" i="11"/>
  <c r="AY326" i="11"/>
  <c r="AY69" i="11"/>
  <c r="AY66" i="11"/>
  <c r="AY75" i="11"/>
  <c r="AY73" i="11"/>
  <c r="AY77" i="11"/>
  <c r="AY74" i="11"/>
  <c r="AY72" i="11"/>
  <c r="AY335" i="11"/>
  <c r="AY214" i="11"/>
  <c r="AY211" i="11"/>
  <c r="AY208" i="11"/>
  <c r="AY210" i="11" s="1"/>
  <c r="AY200" i="11"/>
  <c r="AY206" i="11" s="1"/>
  <c r="AY198" i="11"/>
  <c r="AY195" i="11"/>
  <c r="AY196" i="11" s="1"/>
  <c r="AY190" i="11"/>
  <c r="AY192" i="11" s="1"/>
  <c r="AY180" i="11"/>
  <c r="AY187" i="11" s="1"/>
  <c r="AY173" i="11"/>
  <c r="AY179" i="11" s="1"/>
  <c r="AY170" i="11"/>
  <c r="AY172" i="11" s="1"/>
  <c r="AY167" i="11"/>
  <c r="AY169" i="11" s="1"/>
  <c r="AY136" i="11"/>
  <c r="AY138" i="11" s="1"/>
  <c r="AY134" i="11"/>
  <c r="AY133" i="11"/>
  <c r="AY135" i="11" s="1"/>
  <c r="AY132" i="11"/>
  <c r="AY139" i="11"/>
  <c r="AY143" i="11" s="1"/>
  <c r="AY166" i="11"/>
  <c r="AY161" i="11"/>
  <c r="AY162" i="11" s="1"/>
  <c r="AY156" i="11"/>
  <c r="AY158" i="11" s="1"/>
  <c r="AY146" i="11"/>
  <c r="AY150" i="11" s="1"/>
  <c r="AY129" i="11"/>
  <c r="AY127" i="11"/>
  <c r="AY131" i="11" s="1"/>
  <c r="AY122" i="11"/>
  <c r="AY123" i="11" s="1"/>
  <c r="AY112" i="11"/>
  <c r="AY119" i="11" s="1"/>
  <c r="AY99" i="11"/>
  <c r="AY101" i="11" s="1"/>
  <c r="AY98" i="11"/>
  <c r="AY102" i="11"/>
  <c r="AY104" i="11" s="1"/>
  <c r="AY203" i="11" l="1"/>
  <c r="AY124" i="11"/>
  <c r="AY128" i="11"/>
  <c r="AY142" i="11"/>
  <c r="AY125" i="11"/>
  <c r="AY130" i="11"/>
  <c r="AY163" i="11"/>
  <c r="AY140" i="11"/>
  <c r="AY145" i="11"/>
  <c r="AY207" i="11"/>
  <c r="AY144" i="11"/>
  <c r="AY164" i="11"/>
  <c r="AY141" i="11"/>
  <c r="AY176" i="11"/>
  <c r="AY121" i="11"/>
  <c r="AY151" i="11"/>
  <c r="AY212" i="11"/>
  <c r="AY118" i="11"/>
  <c r="AY126" i="11"/>
  <c r="AY152" i="11"/>
  <c r="AY174" i="11"/>
  <c r="AY178" i="11"/>
  <c r="AY193" i="11"/>
  <c r="AY201" i="11"/>
  <c r="AY205" i="11"/>
  <c r="AY209" i="11"/>
  <c r="AY213" i="11"/>
  <c r="AY116" i="11"/>
  <c r="AY120" i="11"/>
  <c r="AY154" i="11"/>
  <c r="AY113" i="11"/>
  <c r="AY117" i="11"/>
  <c r="AY155" i="11"/>
  <c r="AY177" i="11"/>
  <c r="AY204" i="11"/>
  <c r="AY100" i="11"/>
  <c r="AY114"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4" i="11" l="1"/>
  <c r="AY80" i="11"/>
  <c r="AY81" i="11"/>
  <c r="AY55" i="11"/>
  <c r="AY96" i="11"/>
  <c r="AY85" i="11"/>
  <c r="AY97" i="11"/>
  <c r="AY92" i="11"/>
  <c r="AY89"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<sst xmlns="http://schemas.openxmlformats.org/spreadsheetml/2006/main" count="1555" uniqueCount="773">
  <si>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</si>
  <si>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</si>
  <si>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</si>
  <si>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</si>
  <si>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</si>
  <si>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</si>
  <si>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</si>
  <si>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</si>
  <si>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</si>
  <si>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</si>
  <si>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</si>
  <si>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</si>
  <si>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</si>
  <si>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</si>
  <si>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</si>
  <si>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</si>
  <si>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</si>
  <si>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</si>
  <si>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</si>
  <si>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</si>
  <si>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</si>
  <si>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</si>
  <si>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</si>
  <si>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</si>
  <si>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</si>
  <si>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</si>
  <si>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</si>
  <si>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</si>
  <si>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</si>
  <si>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</si>
  <si>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</si>
  <si>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</si>
  <si>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</si>
  <si>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</si>
  <si>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</si>
  <si>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</si>
  <si>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</si>
  <si>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</si>
  <si>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</si>
  <si>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</si>
  <si>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</si>
  <si>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</si>
  <si>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</si>
  <si>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</si>
  <si>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</si>
  <si>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</si>
  <si>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</si>
  <si>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</si>
  <si>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</si>
  <si>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</si>
  <si>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</si>
  <si>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</si>
  <si>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</si>
  <si>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</si>
  <si>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</si>
  <si>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</si>
  <si>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</si>
  <si>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</si>
  <si>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</si>
  <si>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</si>
  <si>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</si>
  <si>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</si>
  <si>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</si>
  <si>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</si>
  <si>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</si>
  <si>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</si>
  <si>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</si>
  <si>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</si>
  <si>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</si>
  <si>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</si>
  <si>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</si>
  <si>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</si>
  <si>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</si>
  <si>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</si>
  <si>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</si>
  <si>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</si>
  <si>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</si>
  <si>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</si>
  <si>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</si>
  <si>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</si>
  <si>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</si>
  <si>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</si>
  <si>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</si>
  <si>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</si>
  <si>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</si>
  <si>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</si>
  <si>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</si>
  <si>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</si>
  <si>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</si>
  <si>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</si>
  <si>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</si>
  <si>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</si>
  <si>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</si>
  <si>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</si>
  <si>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</si>
  <si>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</si>
  <si>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</si>
  <si>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</si>
  <si>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</si>
  <si>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</si>
  <si>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</si>
  <si>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</si>
  <si>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</si>
  <si>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</si>
  <si>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</si>
  <si>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</si>
  <si>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</si>
  <si>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</si>
  <si>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</si>
  <si>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</si>
  <si>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</si>
  <si>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</si>
  <si>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</si>
  <si>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</si>
  <si>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</si>
  <si>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</si>
  <si>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</si>
  <si>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</si>
  <si>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</si>
  <si>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</si>
  <si>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</si>
  <si>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</si>
  <si>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</si>
  <si>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</si>
  <si>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</si>
  <si>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</si>
  <si>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</si>
  <si>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</si>
  <si>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</si>
  <si>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</si>
  <si>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</si>
  <si>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</si>
  <si>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</si>
  <si>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</si>
  <si>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</si>
  <si>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</si>
  <si>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</si>
  <si>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</si>
  <si>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</si>
  <si>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</si>
  <si>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</si>
  <si>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</si>
  <si>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</si>
  <si>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</si>
  <si>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</si>
  <si>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</si>
  <si>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</si>
  <si>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</si>
  <si>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</si>
  <si>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</si>
  <si>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</si>
  <si>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</si>
  <si>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</si>
  <si>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</si>
  <si>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</si>
  <si>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</si>
  <si>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</si>
  <si>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</si>
  <si>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</si>
  <si>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</si>
  <si>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</si>
  <si>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</si>
  <si>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</si>
  <si>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</si>
  <si>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</si>
  <si>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</si>
  <si>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</si>
  <si>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</si>
  <si>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</si>
  <si>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</si>
  <si>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</si>
  <si>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</si>
  <si>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</si>
  <si>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</si>
  <si>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</si>
  <si>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</si>
  <si>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</si>
  <si>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</si>
  <si>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</si>
  <si>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</si>
  <si>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</si>
  <si>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</si>
  <si>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</si>
  <si>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</si>
  <si>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</si>
  <si>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</si>
  <si>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</si>
  <si>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</si>
  <si>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</si>
  <si>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</si>
  <si>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</si>
  <si>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</si>
  <si>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</si>
  <si>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</si>
  <si>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</si>
  <si>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</si>
  <si>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</si>
  <si>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</si>
  <si>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</si>
  <si>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</si>
  <si>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</si>
  <si>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</si>
  <si>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</si>
  <si>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</si>
  <si>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</si>
  <si>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</si>
  <si>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</si>
  <si>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</si>
  <si>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</si>
  <si>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</si>
  <si>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</si>
  <si>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</si>
  <si>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</si>
  <si>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</si>
  <si>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</si>
  <si>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</si>
  <si>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</si>
  <si>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</si>
  <si>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</si>
  <si>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</si>
  <si>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</si>
  <si>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</si>
  <si>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</si>
  <si>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</si>
  <si>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</si>
  <si>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</si>
  <si>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</si>
  <si>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</si>
  <si>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</si>
  <si>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</si>
  <si>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</si>
  <si>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</si>
  <si>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</si>
  <si>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</si>
  <si>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</si>
  <si>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</si>
  <si>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</si>
  <si>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</si>
  <si>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</si>
  <si>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</si>
  <si>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</si>
  <si>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</si>
  <si>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</si>
  <si>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</si>
  <si>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</si>
  <si>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</si>
  <si>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</si>
  <si>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</si>
  <si>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</si>
  <si>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</si>
  <si>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</si>
  <si>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</si>
  <si>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</si>
  <si>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</si>
  <si>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</si>
  <si>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</si>
  <si>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</si>
  <si>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</si>
  <si>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</si>
  <si>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</si>
  <si>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</si>
  <si>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</si>
  <si>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</si>
  <si>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</si>
  <si>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</si>
  <si>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</si>
  <si>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</si>
  <si>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</si>
  <si>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</si>
  <si>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</si>
  <si>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</si>
  <si>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</si>
  <si>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</si>
  <si>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</si>
  <si>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</si>
  <si>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</si>
  <si>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</si>
  <si>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</si>
  <si>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</si>
  <si>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</si>
  <si>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</si>
  <si>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</si>
  <si>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</si>
  <si>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</si>
  <si>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</si>
  <si>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</si>
  <si>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</si>
  <si>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</si>
  <si>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</si>
  <si>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</si>
  <si>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</si>
  <si>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</si>
  <si>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</si>
  <si>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</si>
  <si>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</si>
  <si>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</si>
  <si>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</si>
  <si>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</si>
  <si>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</si>
  <si>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</si>
  <si>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</si>
  <si>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</si>
  <si>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</si>
  <si>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</si>
  <si>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</si>
  <si>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</si>
  <si>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</si>
  <si>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</si>
  <si>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</si>
  <si>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</si>
  <si>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</si>
  <si>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</si>
  <si>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</si>
  <si>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</si>
  <si>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</si>
  <si>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</si>
  <si>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</si>
  <si>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</si>
  <si>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</si>
  <si>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</si>
  <si>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</si>
  <si>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</si>
  <si>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</si>
  <si>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</si>
  <si>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</si>
  <si>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</si>
  <si>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</si>
  <si>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</si>
  <si>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</si>
  <si>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</si>
  <si>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</si>
  <si>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</si>
  <si>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</si>
  <si>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</si>
  <si>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</si>
  <si>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</si>
  <si>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</si>
  <si>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</si>
  <si>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</si>
  <si>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</si>
  <si>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</si>
  <si>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</si>
  <si>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</si>
  <si>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</si>
  <si>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</si>
  <si>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</si>
  <si>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</si>
  <si>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</si>
  <si>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</si>
  <si>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</si>
  <si>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</si>
  <si>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</si>
  <si>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</si>
  <si>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</si>
  <si>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</si>
  <si>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</si>
  <si>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</si>
  <si>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</si>
  <si>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</si>
  <si>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</si>
  <si>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</si>
  <si>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</si>
  <si>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</si>
  <si>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</si>
  <si>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</si>
  <si>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</si>
  <si>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</si>
  <si>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</si>
  <si>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</si>
  <si>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</si>
  <si>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</si>
  <si>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</si>
  <si>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</si>
  <si>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</si>
  <si>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</si>
  <si>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</si>
  <si>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</si>
  <si>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</si>
  <si>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</si>
  <si>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</si>
  <si>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</si>
  <si>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</si>
  <si>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</si>
  <si>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</si>
  <si>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</si>
  <si>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</si>
  <si>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</si>
  <si>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</si>
  <si>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</si>
  <si>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</si>
  <si>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</si>
  <si>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</si>
  <si>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</si>
  <si>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</si>
  <si>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</si>
  <si>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</si>
  <si>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</si>
  <si>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</si>
  <si>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</si>
  <si>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</si>
  <si>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</si>
  <si>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</si>
  <si>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</si>
  <si>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</si>
  <si>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</si>
  <si>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</si>
  <si>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</si>
  <si>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</si>
  <si>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</si>
  <si>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</si>
  <si>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</si>
  <si>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</si>
  <si>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</si>
  <si>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</si>
  <si>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</si>
  <si>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</si>
  <si>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</si>
  <si>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</si>
  <si>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</si>
  <si>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</si>
  <si>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</si>
  <si>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</si>
  <si>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</si>
  <si>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</si>
  <si>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</si>
  <si>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</si>
  <si>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</si>
  <si>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</si>
  <si>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</si>
  <si>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</si>
  <si>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</si>
  <si>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</si>
  <si>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</si>
  <si>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</si>
  <si>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</si>
  <si>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</si>
  <si>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</si>
  <si>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</si>
  <si>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</si>
  <si>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</si>
  <si>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</si>
  <si>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</si>
  <si>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</si>
  <si>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</si>
  <si>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</si>
  <si>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</si>
  <si>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</si>
  <si>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</si>
  <si>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</si>
  <si>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</si>
  <si>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</si>
  <si>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</si>
  <si>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</si>
  <si>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</si>
  <si>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</si>
  <si>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</si>
  <si>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</si>
  <si>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</si>
  <si>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</si>
  <si>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</si>
  <si>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</si>
  <si>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</si>
  <si>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</si>
  <si>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</si>
  <si>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</si>
  <si>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</si>
  <si>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</si>
  <si>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</si>
  <si>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</si>
  <si>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</si>
  <si>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</si>
  <si>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</si>
  <si>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</si>
  <si>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</si>
  <si>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</si>
  <si>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</si>
  <si>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</si>
  <si>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</si>
  <si>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</si>
  <si>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</si>
  <si>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</si>
  <si>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</si>
  <si>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</si>
  <si>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</si>
  <si>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</si>
  <si>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</si>
  <si>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</si>
  <si>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</si>
  <si>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</si>
  <si>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</si>
  <si>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</si>
  <si>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</si>
  <si>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</si>
  <si>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</si>
  <si>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</si>
  <si>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</si>
  <si>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</si>
  <si>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</si>
  <si>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</si>
  <si>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</si>
  <si>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</si>
  <si>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</si>
  <si>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</si>
  <si>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</si>
  <si>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</si>
  <si>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</si>
  <si>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</si>
  <si>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</si>
  <si>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</si>
  <si>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</si>
  <si>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</si>
  <si>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</si>
  <si>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</si>
  <si>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</si>
  <si>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</si>
  <si>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</si>
  <si>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</si>
  <si>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</si>
  <si>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</si>
  <si>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</si>
  <si>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</si>
  <si>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</si>
  <si>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</si>
  <si>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</si>
  <si>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</si>
  <si>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</si>
  <si>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</si>
  <si>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</si>
  <si>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</si>
  <si>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</si>
  <si>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</si>
  <si>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</si>
  <si>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</si>
  <si>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</si>
  <si>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</si>
  <si>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</si>
  <si>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</si>
  <si>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</si>
  <si>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</si>
  <si>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</si>
  <si>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</si>
  <si>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</si>
  <si>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</si>
  <si>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</si>
  <si>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</si>
  <si>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</si>
  <si>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</si>
  <si>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</si>
  <si>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</si>
  <si>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</si>
  <si>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</si>
  <si>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</si>
  <si>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</si>
  <si>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</si>
  <si>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</si>
  <si>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</si>
  <si>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</si>
  <si>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</si>
  <si>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</si>
  <si>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</si>
  <si>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</si>
  <si>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</si>
  <si>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</si>
  <si>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</si>
  <si>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</si>
  <si>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</si>
  <si>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</si>
  <si>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</si>
  <si>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</si>
  <si>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</si>
  <si>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</si>
  <si>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</si>
  <si>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</si>
  <si>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</si>
  <si>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</si>
  <si>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</si>
  <si>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</si>
  <si>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</si>
  <si>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</si>
  <si>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</si>
  <si>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</si>
  <si>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</si>
  <si>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</si>
  <si>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</si>
  <si>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</si>
  <si>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</si>
  <si>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</si>
  <si>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</si>
  <si>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</si>
  <si>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</si>
  <si>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</si>
  <si>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</si>
  <si>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</si>
  <si>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</si>
  <si>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</si>
  <si>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</si>
  <si>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</si>
  <si>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</si>
  <si>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</si>
  <si>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</si>
  <si>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</si>
  <si>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</si>
  <si>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</si>
  <si>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観光庁</t>
  </si>
  <si>
    <t>課長　河南　正幸</t>
  </si>
  <si>
    <t>平成30年度</t>
  </si>
  <si>
    <t>終了予定なし</t>
  </si>
  <si>
    <t>観光地域振興課</t>
  </si>
  <si>
    <t>観光立国推進基本法 第１２条・第１３条 等</t>
  </si>
  <si>
    <t>-</t>
  </si>
  <si>
    <t>訪日外国人旅行者周遊促進事業費補助金</t>
  </si>
  <si>
    <t>外国人旅行者訪日促進対策庁費</t>
  </si>
  <si>
    <t>職員旅費</t>
  </si>
  <si>
    <t>委員等旅費</t>
  </si>
  <si>
    <t>諸謝金</t>
  </si>
  <si>
    <t>外国人延べ宿泊者数（暦年）
（北海道、青森、岩手、宮城、秋田、山形、福島、茨城、栃木、群馬、新潟、富山、石川、福井、山梨、長野、岐阜、福岡、三重、滋賀、奈良、和歌山、鳥取、島根、岡山、広島、山口、徳島、香川、愛媛、高知、福岡、佐賀、長崎、熊本、大分、宮崎、鹿児島、沖縄）</t>
  </si>
  <si>
    <t>万人泊</t>
  </si>
  <si>
    <t>件</t>
  </si>
  <si>
    <t>補助金執行額（万円）／事業計画策定主体となる観光地域づくり法人（DMO）の数　　　　　　　　　　　　　</t>
    <phoneticPr fontId="5"/>
  </si>
  <si>
    <t>万円</t>
  </si>
  <si>
    <t>万円/件</t>
    <phoneticPr fontId="5"/>
  </si>
  <si>
    <t>101,188/31</t>
  </si>
  <si>
    <t>65,895/35</t>
  </si>
  <si>
    <t>／　</t>
    <phoneticPr fontId="5"/>
  </si>
  <si>
    <t>新25-30</t>
  </si>
  <si>
    <t>241</t>
  </si>
  <si>
    <t>新27-030</t>
  </si>
  <si>
    <t>新27-032</t>
  </si>
  <si>
    <t>242</t>
  </si>
  <si>
    <t>248-2</t>
  </si>
  <si>
    <t>新27-0028</t>
  </si>
  <si>
    <t>250</t>
  </si>
  <si>
    <t>253</t>
  </si>
  <si>
    <t>255</t>
  </si>
  <si>
    <t>新30-0022</t>
  </si>
  <si>
    <t>新30-0019</t>
  </si>
  <si>
    <t>○</t>
  </si>
  <si>
    <t>57054.8/36</t>
    <phoneticPr fontId="5"/>
  </si>
  <si>
    <t>65,940/25</t>
    <phoneticPr fontId="5"/>
  </si>
  <si>
    <t>令和１２年において、当該地域における外国人延べ宿泊者数を13,000万人泊とする。</t>
    <phoneticPr fontId="5"/>
  </si>
  <si>
    <t>６　 国際競争力、観光交流、広域・地域間連携等の確保・強化</t>
    <phoneticPr fontId="5"/>
  </si>
  <si>
    <t>２０　観光立国を推進する</t>
    <phoneticPr fontId="5"/>
  </si>
  <si>
    <t>第３者を含めた連絡調整会議等により、必要に応じて事業の改善、組替を求め、費用水準の適正化を図っている。</t>
    <rPh sb="4" eb="5">
      <t>フク</t>
    </rPh>
    <rPh sb="13" eb="14">
      <t>ナド</t>
    </rPh>
    <phoneticPr fontId="4"/>
  </si>
  <si>
    <t>観光庁において、庁費の用途を定めるとともに、各運輸局等が民間団体へ支出する際、事前に観光庁において支出内容に問題がないか確認を行っている。</t>
    <rPh sb="0" eb="3">
      <t>カンコウチョウ</t>
    </rPh>
    <rPh sb="8" eb="10">
      <t>チョウヒ</t>
    </rPh>
    <rPh sb="11" eb="13">
      <t>ヨウト</t>
    </rPh>
    <rPh sb="14" eb="15">
      <t>サダ</t>
    </rPh>
    <rPh sb="22" eb="23">
      <t>カク</t>
    </rPh>
    <rPh sb="23" eb="26">
      <t>ウンユキョク</t>
    </rPh>
    <rPh sb="26" eb="27">
      <t>トウ</t>
    </rPh>
    <rPh sb="28" eb="30">
      <t>ミンカン</t>
    </rPh>
    <rPh sb="30" eb="32">
      <t>ダンタイ</t>
    </rPh>
    <rPh sb="33" eb="35">
      <t>シシュツ</t>
    </rPh>
    <rPh sb="37" eb="38">
      <t>サイ</t>
    </rPh>
    <rPh sb="39" eb="41">
      <t>ジゼン</t>
    </rPh>
    <rPh sb="42" eb="45">
      <t>カンコウチョウ</t>
    </rPh>
    <rPh sb="49" eb="51">
      <t>シシュツ</t>
    </rPh>
    <rPh sb="51" eb="53">
      <t>ナイヨウ</t>
    </rPh>
    <rPh sb="54" eb="56">
      <t>モンダイ</t>
    </rPh>
    <rPh sb="60" eb="62">
      <t>カクニン</t>
    </rPh>
    <rPh sb="63" eb="64">
      <t>オコナ</t>
    </rPh>
    <phoneticPr fontId="4"/>
  </si>
  <si>
    <t>第３者を含めた連絡調整会議等により、事業目的に即したもののみを補助対象事業として採択している。</t>
    <rPh sb="13" eb="14">
      <t>トウ</t>
    </rPh>
    <phoneticPr fontId="4"/>
  </si>
  <si>
    <t>‐</t>
  </si>
  <si>
    <t>・新型コロナウイルス感染症拡大の影響で、旅行者が大きく減少し、地域経営の見通しが立たない中で、自己負担額の捻出が困難となり、取組の実施自体が困難な地域が多かった。
・日本人国内旅行者の誘客に向けた取り組みも対象としたものの、モニターツアーや旅行会社等の招請については緊急事態宣言及び蔓延防止下における都道府県の方針に基づき中止とした事業者が多かった。</t>
  </si>
  <si>
    <t>ヒアリング、第３者を含めた連絡調整会議等を通じて、地域が効果的に訪日外国人旅行者の地方誘客等に取り組むための助言等を行った。</t>
    <rPh sb="19" eb="20">
      <t>トウ</t>
    </rPh>
    <rPh sb="32" eb="34">
      <t>ホウニチ</t>
    </rPh>
    <rPh sb="34" eb="37">
      <t>ガイコクジン</t>
    </rPh>
    <rPh sb="37" eb="40">
      <t>リョコウシャ</t>
    </rPh>
    <rPh sb="41" eb="43">
      <t>チホウ</t>
    </rPh>
    <rPh sb="43" eb="45">
      <t>ユウキャク</t>
    </rPh>
    <rPh sb="45" eb="46">
      <t>ナド</t>
    </rPh>
    <phoneticPr fontId="4"/>
  </si>
  <si>
    <t>新型コロナウイルス感染症拡大の影響により、全国的に外国人延べ宿泊者数が大幅に減少しているため、成果目標に見合った実績とはならなかった。そのため、新型コロナウイルス感染症収束後、訪日外国人観光客をいち早く取り戻すことができるよう、今後も積極的に着地整備等に取り組む。</t>
    <rPh sb="0" eb="2">
      <t>シンガタ</t>
    </rPh>
    <rPh sb="9" eb="14">
      <t>カンセンショウカクダイ</t>
    </rPh>
    <rPh sb="15" eb="17">
      <t>エイキョウ</t>
    </rPh>
    <rPh sb="21" eb="24">
      <t>ゼンコクテキ</t>
    </rPh>
    <rPh sb="25" eb="28">
      <t>ガイコクジン</t>
    </rPh>
    <rPh sb="28" eb="29">
      <t>ノ</t>
    </rPh>
    <rPh sb="30" eb="33">
      <t>シュクハクシャ</t>
    </rPh>
    <rPh sb="33" eb="34">
      <t>スウ</t>
    </rPh>
    <rPh sb="35" eb="37">
      <t>オオハバ</t>
    </rPh>
    <rPh sb="38" eb="40">
      <t>ゲンショウ</t>
    </rPh>
    <rPh sb="47" eb="51">
      <t>セイカモクヒョウ</t>
    </rPh>
    <rPh sb="52" eb="54">
      <t>ミア</t>
    </rPh>
    <rPh sb="56" eb="58">
      <t>ジッセキ</t>
    </rPh>
    <rPh sb="72" eb="74">
      <t>シンガタ</t>
    </rPh>
    <rPh sb="81" eb="84">
      <t>カンセンショウ</t>
    </rPh>
    <rPh sb="84" eb="86">
      <t>シュウソク</t>
    </rPh>
    <rPh sb="86" eb="87">
      <t>ゴ</t>
    </rPh>
    <rPh sb="93" eb="96">
      <t>カンコウキャク</t>
    </rPh>
    <rPh sb="99" eb="100">
      <t>ハヤ</t>
    </rPh>
    <rPh sb="101" eb="102">
      <t>ト</t>
    </rPh>
    <rPh sb="103" eb="104">
      <t>モド</t>
    </rPh>
    <rPh sb="114" eb="116">
      <t>コンゴ</t>
    </rPh>
    <rPh sb="117" eb="120">
      <t>セッキョクテキ</t>
    </rPh>
    <rPh sb="121" eb="123">
      <t>チャクチ</t>
    </rPh>
    <rPh sb="123" eb="125">
      <t>セイビ</t>
    </rPh>
    <rPh sb="125" eb="126">
      <t>トウ</t>
    </rPh>
    <rPh sb="127" eb="128">
      <t>ト</t>
    </rPh>
    <rPh sb="129" eb="130">
      <t>ク</t>
    </rPh>
    <phoneticPr fontId="4"/>
  </si>
  <si>
    <t>第３者を含めた連絡調整会議等を活用し、効果的かつ効率的な事業としている。</t>
    <rPh sb="13" eb="14">
      <t>トウ</t>
    </rPh>
    <phoneticPr fontId="4"/>
  </si>
  <si>
    <t>活動実績は、当初見込みを上回るものとなった。</t>
    <rPh sb="0" eb="2">
      <t>カツドウ</t>
    </rPh>
    <rPh sb="2" eb="4">
      <t>ジッセキ</t>
    </rPh>
    <rPh sb="6" eb="8">
      <t>トウショ</t>
    </rPh>
    <rPh sb="8" eb="10">
      <t>ミコ</t>
    </rPh>
    <rPh sb="12" eb="14">
      <t>ウワマワ</t>
    </rPh>
    <phoneticPr fontId="4"/>
  </si>
  <si>
    <t>A.公益社団法人北海道観光振興機構</t>
    <phoneticPr fontId="5"/>
  </si>
  <si>
    <t>事業費</t>
    <rPh sb="0" eb="3">
      <t>ジギョウヒ</t>
    </rPh>
    <phoneticPr fontId="31"/>
  </si>
  <si>
    <t>「新たな旅のスタイル」の普及促進事業</t>
    <phoneticPr fontId="5"/>
  </si>
  <si>
    <t>二次交通データの高度化とデータの有効活用事業</t>
    <phoneticPr fontId="5"/>
  </si>
  <si>
    <t>宗谷地域：北宗谷広域観光受入強化事業</t>
  </si>
  <si>
    <t xml:space="preserve">E. </t>
    <phoneticPr fontId="5"/>
  </si>
  <si>
    <t>石狩地域：石狩地域受入体制整備・コンテンツ造成事業</t>
  </si>
  <si>
    <t>胆振・日高地域：登別洞爺広域観光圏内における訪日リピーター層向けコンテンツ造成・販売促進事業</t>
  </si>
  <si>
    <t>上川・留萌地域：大雪山・十勝岳連峰の魅力向上事業</t>
  </si>
  <si>
    <t>十勝地域：十勝エリアにおける「新たな旅のスタイル」に対応したコンテンツ開発事業</t>
  </si>
  <si>
    <t>上川・留萌地域：道北アクティビティ×「酒と食」周遊促進事業</t>
  </si>
  <si>
    <t>令和３年度北海道来訪者満足度調査・観光産業経済効果調査</t>
    <phoneticPr fontId="5"/>
  </si>
  <si>
    <t>C.株式会社JTB</t>
    <phoneticPr fontId="5"/>
  </si>
  <si>
    <t>・観光立国推進基本計画
・明日の日本を支える観光ビジョン
・観光ビジョン実現プログラム2020
・未来投資戦略 2018</t>
    <phoneticPr fontId="5"/>
  </si>
  <si>
    <t>公益社団法人北海道観光振興機構</t>
    <phoneticPr fontId="5"/>
  </si>
  <si>
    <t>一般社団法人せとうち観光推進機構</t>
    <phoneticPr fontId="5"/>
  </si>
  <si>
    <t>一般社団法人山陰インバウンド機構</t>
    <phoneticPr fontId="5"/>
  </si>
  <si>
    <t>一般社団法人東北観光推進機構</t>
    <phoneticPr fontId="5"/>
  </si>
  <si>
    <t>一般財団法人関西観光本部</t>
    <phoneticPr fontId="5"/>
  </si>
  <si>
    <t>一般社団法人九州観光推進機構</t>
    <phoneticPr fontId="5"/>
  </si>
  <si>
    <t>公益社団法人ひょうご観光本部</t>
    <phoneticPr fontId="5"/>
  </si>
  <si>
    <t>一般社団法人四国ツーリズム創造機構</t>
    <phoneticPr fontId="5"/>
  </si>
  <si>
    <t>一般社団法人関東観光広域連携事業推進協議会</t>
    <phoneticPr fontId="5"/>
  </si>
  <si>
    <t>公益社団法人伊勢志摩観光コンベンション機構</t>
    <phoneticPr fontId="5"/>
  </si>
  <si>
    <t>補助金等交付</t>
  </si>
  <si>
    <t>「新たな旅のスタイル」の普及促進事業 等</t>
    <rPh sb="19" eb="20">
      <t>ナド</t>
    </rPh>
    <phoneticPr fontId="5"/>
  </si>
  <si>
    <t>欧米豪からの訪日旅行者の滞在と周遊を促進する「売れる」コンテンツの企画開発・流通環境整備事業　等</t>
    <rPh sb="47" eb="48">
      <t>ナド</t>
    </rPh>
    <phoneticPr fontId="5"/>
  </si>
  <si>
    <t>中国エリアと連動したＦＩＴ市場の開発と誘客　等</t>
    <rPh sb="22" eb="23">
      <t>トウ</t>
    </rPh>
    <phoneticPr fontId="5"/>
  </si>
  <si>
    <t>プレミアム文化観光ツアーの造成及び「Premium KANSAI」特集からの情報発信・遷移先OTAでの販売促進　等</t>
    <rPh sb="56" eb="57">
      <t>トウ</t>
    </rPh>
    <phoneticPr fontId="5"/>
  </si>
  <si>
    <t>東北の新たな旅のスタイルを創出する滞在型コンテンツを活用したロングステイ促進事業　等</t>
    <rPh sb="41" eb="42">
      <t>トウ</t>
    </rPh>
    <phoneticPr fontId="5"/>
  </si>
  <si>
    <t>Re-DISCOVER HYOGO　兵庫の魅力再発見コンテンツ造成事業　等</t>
    <rPh sb="36" eb="37">
      <t>トウ</t>
    </rPh>
    <phoneticPr fontId="5"/>
  </si>
  <si>
    <t>欧州市場に訴求するニューノーマルな九州コンテンツのニーズ調査・分析事業　等</t>
    <rPh sb="36" eb="37">
      <t>トウ</t>
    </rPh>
    <phoneticPr fontId="5"/>
  </si>
  <si>
    <t>四国広域観光推進調査事業　等</t>
    <rPh sb="13" eb="14">
      <t>ナド</t>
    </rPh>
    <phoneticPr fontId="5"/>
  </si>
  <si>
    <t>AIモデルコース作成機能を搭載した多言語対応HPによる広域周遊・消費拡大促進事業　等</t>
    <rPh sb="41" eb="42">
      <t>ナド</t>
    </rPh>
    <phoneticPr fontId="5"/>
  </si>
  <si>
    <t>データを活用した域内連携の基盤づくり　等</t>
    <rPh sb="19" eb="20">
      <t>ナド</t>
    </rPh>
    <phoneticPr fontId="5"/>
  </si>
  <si>
    <t>株式会社JTB</t>
    <phoneticPr fontId="5"/>
  </si>
  <si>
    <t>広域周遊観光促進のための新たな観光地域支援に関する専門家派遣事業</t>
    <phoneticPr fontId="5"/>
  </si>
  <si>
    <t>訪日外国人旅行者等の各地域への周遊を促進するため、観光地域づくり法人（DMO）が中心となって行う、地域の関係者が連携して観光客の来訪・滞在促進を図る取組に対して支援を行う。</t>
    <phoneticPr fontId="5"/>
  </si>
  <si>
    <t>-</t>
    <phoneticPr fontId="5"/>
  </si>
  <si>
    <t>広域周遊観光促進のための新たな観光地域支援事業を実施するにあたっての事業計画策定主体としての観光地域づくり法人（DMO）の数</t>
    <phoneticPr fontId="5"/>
  </si>
  <si>
    <t>補助対象事業の実施</t>
    <rPh sb="0" eb="6">
      <t>ホジョタイショウジギョウ</t>
    </rPh>
    <rPh sb="7" eb="9">
      <t>ジッシ</t>
    </rPh>
    <phoneticPr fontId="5"/>
  </si>
  <si>
    <t>空知地域：都会の近くにある空知地域への周遊・滞在を促す周遊・体験・滞在コンテンツの造成事業　等</t>
    <rPh sb="46" eb="47">
      <t>トウ</t>
    </rPh>
    <phoneticPr fontId="5"/>
  </si>
  <si>
    <t>事業費</t>
    <phoneticPr fontId="5"/>
  </si>
  <si>
    <t xml:space="preserve">F. </t>
    <phoneticPr fontId="5"/>
  </si>
  <si>
    <t>H.</t>
    <phoneticPr fontId="5"/>
  </si>
  <si>
    <t>△</t>
  </si>
  <si>
    <t>-</t>
    <phoneticPr fontId="5"/>
  </si>
  <si>
    <t>契約については、企画競争を行い内容を精査したり、相見積もりを取得し、競争性を確保している。補助金については、その使用に当たり関係資料を取り寄せ、公平な競争が行われているかを確認している。</t>
    <phoneticPr fontId="5"/>
  </si>
  <si>
    <t>有</t>
  </si>
  <si>
    <t>無</t>
  </si>
  <si>
    <t>滞在コンテンツの充実、広域周遊観光促進のための環境整備、旅行商品流通環境整備事業、情報発信・プロモーションにかかる経費については、地域も応分の負担のうえ実施している。一方で、調査・戦略策定事業については、定額の支援となっているが、調査や戦略の策定を行った上で実施するその後の広域周遊の促進を目的とした事業については、地域が応分の負担をする必要があるため、負担関係は妥当である。</t>
    <rPh sb="57" eb="59">
      <t>ケイヒ</t>
    </rPh>
    <rPh sb="83" eb="85">
      <t>イッポウ</t>
    </rPh>
    <rPh sb="87" eb="89">
      <t>チョウサ</t>
    </rPh>
    <rPh sb="90" eb="92">
      <t>センリャク</t>
    </rPh>
    <rPh sb="92" eb="94">
      <t>サクテイ</t>
    </rPh>
    <rPh sb="94" eb="96">
      <t>ジギョウ</t>
    </rPh>
    <rPh sb="102" eb="104">
      <t>テイガク</t>
    </rPh>
    <rPh sb="105" eb="107">
      <t>シエン</t>
    </rPh>
    <rPh sb="115" eb="117">
      <t>チョウサ</t>
    </rPh>
    <rPh sb="158" eb="160">
      <t>チイキ</t>
    </rPh>
    <rPh sb="161" eb="163">
      <t>オウブン</t>
    </rPh>
    <rPh sb="164" eb="166">
      <t>フタン</t>
    </rPh>
    <phoneticPr fontId="4"/>
  </si>
  <si>
    <t>登録DMO（広域連携DMO・地域連携DMO・地域DMO）が策定した事業計画に位置づけられた訪日外国人旅行者等の誘客を目的とする以下の取組（地方ブロック毎に開催される連絡調整会議における調整を行ったものに限る）に対する支援等を行う。
補助対象事業　：　 ①調査・戦略策定、②滞在コンテンツの充実、③広域周遊観光促進のための環境整備、④旅行商品流通環境整備事業、⑤情報発信・プロモーション
補助率　：　定額（調査・戦略策定）※上限1,000万円
　　　　　　　事業費の1/2（滞在コンテンツの充実、広域周遊観光促進のための環境整備、旅行商品流通環境整備事業、情報発信・プロモーション）
　　　　　　　※ 継続事業については、2年目の補助率は2/5、3年目の補助率は1/3</t>
    <rPh sb="45" eb="47">
      <t>ホウニチ</t>
    </rPh>
    <rPh sb="53" eb="54">
      <t>トウ</t>
    </rPh>
    <phoneticPr fontId="5"/>
  </si>
  <si>
    <t>滞在コンテンツの造成や受入環境の整備等が、訪日外国人旅行者等の地方への誘客につながっており、また、調査戦略策定事業により取得されたデータについても、地域内の観光地域づくり法人（DMO）や自治体等に広く共有され着地整備の取組に活用されている。</t>
    <rPh sb="18" eb="19">
      <t>トウ</t>
    </rPh>
    <rPh sb="21" eb="23">
      <t>ホウニチ</t>
    </rPh>
    <rPh sb="23" eb="26">
      <t>ガイコクジン</t>
    </rPh>
    <rPh sb="26" eb="29">
      <t>リョコウシャ</t>
    </rPh>
    <rPh sb="29" eb="30">
      <t>トウ</t>
    </rPh>
    <rPh sb="49" eb="51">
      <t>チョウサ</t>
    </rPh>
    <rPh sb="51" eb="53">
      <t>センリャク</t>
    </rPh>
    <rPh sb="53" eb="55">
      <t>サクテイ</t>
    </rPh>
    <rPh sb="55" eb="57">
      <t>ジギョウ</t>
    </rPh>
    <rPh sb="60" eb="62">
      <t>シュトク</t>
    </rPh>
    <rPh sb="74" eb="77">
      <t>チイキナイ</t>
    </rPh>
    <rPh sb="78" eb="82">
      <t>カンコウチイキ</t>
    </rPh>
    <rPh sb="85" eb="87">
      <t>ホウジン</t>
    </rPh>
    <rPh sb="93" eb="96">
      <t>ジチタイ</t>
    </rPh>
    <rPh sb="96" eb="97">
      <t>トウ</t>
    </rPh>
    <rPh sb="98" eb="99">
      <t>ヒロ</t>
    </rPh>
    <rPh sb="100" eb="102">
      <t>キョウユウ</t>
    </rPh>
    <rPh sb="104" eb="106">
      <t>チャクチ</t>
    </rPh>
    <rPh sb="106" eb="108">
      <t>セイビ</t>
    </rPh>
    <rPh sb="109" eb="110">
      <t>ト</t>
    </rPh>
    <rPh sb="110" eb="111">
      <t>ク</t>
    </rPh>
    <rPh sb="112" eb="114">
      <t>カツヨウ</t>
    </rPh>
    <phoneticPr fontId="4"/>
  </si>
  <si>
    <t>「ＤＭＯ意見交換会 関東広域エリア分科会」における会議運営等支援業務</t>
    <phoneticPr fontId="5"/>
  </si>
  <si>
    <t>「訪日外国人旅行者周遊促進事業に係る関東・北陸信越地区連絡調整会議」における会議運営等支援業務</t>
    <phoneticPr fontId="5"/>
  </si>
  <si>
    <t>「関東運輸局管内　観光地域づくり法人（ＤＭＯ）意見交換会」における運営等支援業務</t>
    <phoneticPr fontId="5"/>
  </si>
  <si>
    <t>事業費</t>
  </si>
  <si>
    <t>事業費</t>
    <rPh sb="0" eb="3">
      <t>ジギョウヒ</t>
    </rPh>
    <phoneticPr fontId="5"/>
  </si>
  <si>
    <t>B.北陸信越運輸局</t>
    <rPh sb="2" eb="4">
      <t>ホクリク</t>
    </rPh>
    <rPh sb="4" eb="6">
      <t>シンエツ</t>
    </rPh>
    <rPh sb="6" eb="8">
      <t>ウンユ</t>
    </rPh>
    <rPh sb="8" eb="9">
      <t>キョク</t>
    </rPh>
    <phoneticPr fontId="5"/>
  </si>
  <si>
    <t>ＤＭＯ及び自治体を対象とした意見交換会の開催支援業務代</t>
    <phoneticPr fontId="5"/>
  </si>
  <si>
    <t>ＤＭＯ意見交換会の開催支援業務</t>
    <phoneticPr fontId="5"/>
  </si>
  <si>
    <t>ミーティングＷＥＢ映像配信業務代</t>
  </si>
  <si>
    <t>ミーティングＷＥＢ映像配信業務代</t>
    <phoneticPr fontId="5"/>
  </si>
  <si>
    <t>レンタカー借上料</t>
    <phoneticPr fontId="5"/>
  </si>
  <si>
    <t>ＥＴＣ使用料金</t>
    <phoneticPr fontId="5"/>
  </si>
  <si>
    <t>重点支援ＤＭＯ意見交換会場借料</t>
    <phoneticPr fontId="5"/>
  </si>
  <si>
    <t>北陸信越運輸局</t>
    <rPh sb="0" eb="7">
      <t>ホクリクシンエツウンユキョク</t>
    </rPh>
    <phoneticPr fontId="5"/>
  </si>
  <si>
    <t>関東運輸局</t>
    <rPh sb="0" eb="5">
      <t>カントウウンユキョク</t>
    </rPh>
    <phoneticPr fontId="5"/>
  </si>
  <si>
    <t>近畿運輸局</t>
    <rPh sb="0" eb="5">
      <t>キンキウンユキョク</t>
    </rPh>
    <phoneticPr fontId="5"/>
  </si>
  <si>
    <t>北海道運輸局</t>
    <rPh sb="0" eb="3">
      <t>ホッカイドウ</t>
    </rPh>
    <rPh sb="3" eb="6">
      <t>ウンユキョク</t>
    </rPh>
    <phoneticPr fontId="5"/>
  </si>
  <si>
    <t>中国運輸局</t>
    <rPh sb="0" eb="2">
      <t>チュウゴク</t>
    </rPh>
    <rPh sb="2" eb="5">
      <t>ウンユキョク</t>
    </rPh>
    <phoneticPr fontId="5"/>
  </si>
  <si>
    <t>九州運輸局</t>
    <rPh sb="0" eb="5">
      <t>キュウシュウウンユキョク</t>
    </rPh>
    <phoneticPr fontId="5"/>
  </si>
  <si>
    <t>-</t>
    <phoneticPr fontId="5"/>
  </si>
  <si>
    <t>ＤＭＯ及び自治体を対象とした意見交換会の開催支援業務代等</t>
    <rPh sb="27" eb="28">
      <t>トウ</t>
    </rPh>
    <phoneticPr fontId="5"/>
  </si>
  <si>
    <t>「訪日外国人旅行者周遊促進事業に係る関東・北陸信越地区連絡調整会議」における会議運営等支援業務等</t>
    <rPh sb="47" eb="48">
      <t>トウ</t>
    </rPh>
    <phoneticPr fontId="5"/>
  </si>
  <si>
    <t>「関西インバウンド交流会２０２２ｏｎ　ｔｈｅ　ＷＥＢ」開催支援業務等</t>
    <rPh sb="33" eb="34">
      <t>トウ</t>
    </rPh>
    <phoneticPr fontId="5"/>
  </si>
  <si>
    <t>観光地域づくり法人（DMO）向けセミナー及び意見交換会業務等</t>
    <rPh sb="27" eb="30">
      <t>ギョウムトウ</t>
    </rPh>
    <phoneticPr fontId="5"/>
  </si>
  <si>
    <t>動画コンテンツ字幕編集業務等</t>
    <rPh sb="13" eb="14">
      <t>トウ</t>
    </rPh>
    <phoneticPr fontId="5"/>
  </si>
  <si>
    <t>レンタカー使用料等</t>
    <rPh sb="5" eb="8">
      <t>シヨウリョウ</t>
    </rPh>
    <rPh sb="8" eb="9">
      <t>トウ</t>
    </rPh>
    <phoneticPr fontId="5"/>
  </si>
  <si>
    <t>ＤＭＯ及び自治体を対象とした意見交換会の開催支援業務</t>
    <phoneticPr fontId="5"/>
  </si>
  <si>
    <t>株式会社地域ブランディング研究所</t>
    <rPh sb="0" eb="4">
      <t>カブシキガイシャ</t>
    </rPh>
    <phoneticPr fontId="5"/>
  </si>
  <si>
    <t>株式会社地域ブランディング研究所</t>
    <phoneticPr fontId="5"/>
  </si>
  <si>
    <t>株式会社ＪＴＢコミュニケーションデザイン</t>
    <rPh sb="0" eb="4">
      <t>カブシキガイシャ</t>
    </rPh>
    <phoneticPr fontId="5"/>
  </si>
  <si>
    <t>「関西インバウンド交流会２０２２ｏｎ　ｔｈｅ　ＷＥＢ」開催支援業務</t>
    <phoneticPr fontId="5"/>
  </si>
  <si>
    <t>令和３年度第１回広域周遊観光促進連絡調整会議の開催支援業務</t>
    <phoneticPr fontId="5"/>
  </si>
  <si>
    <t>令和３年度第２回広域周遊観光促進連絡調整会議の開催支援業務</t>
    <phoneticPr fontId="5"/>
  </si>
  <si>
    <t>第２回Ｗｉｔｈコロナ、Ａｆｔｅｒコロナの観光地経営戦略研究会（ＤＭＯ研究会）</t>
    <phoneticPr fontId="5"/>
  </si>
  <si>
    <t>第１回Ｗｉｔｈコロナ、Ａｆｔｅｒコロナの観光地経営戦略研究会（ＤＭＯ研究会）</t>
    <phoneticPr fontId="5"/>
  </si>
  <si>
    <t>株式会社サンビーム</t>
  </si>
  <si>
    <t>株式会社サンビーム</t>
    <phoneticPr fontId="5"/>
  </si>
  <si>
    <t>株式会社ケー・シー・エス</t>
    <phoneticPr fontId="5"/>
  </si>
  <si>
    <t>観光ビジョン推進北海道ブロック戦略会議合同ＷＧの運営業務委託</t>
    <phoneticPr fontId="5"/>
  </si>
  <si>
    <t>北海道ブロックにおける旅館産業に係る金融懇談会運営業務委託代</t>
    <phoneticPr fontId="5"/>
  </si>
  <si>
    <t>株式会社ヤマチコーポレーション</t>
    <phoneticPr fontId="5"/>
  </si>
  <si>
    <t>日本データーサービス株式会社</t>
    <phoneticPr fontId="5"/>
  </si>
  <si>
    <t>観光地域づくり法人（DMO）向けセミナー及び意見交換会</t>
    <phoneticPr fontId="5"/>
  </si>
  <si>
    <t>観光ビジョン推進北海道ブロック戦略会議KPI検討業務</t>
  </si>
  <si>
    <t>株式会社ライヴ環境計画</t>
    <rPh sb="0" eb="4">
      <t>カブシキガイシャ</t>
    </rPh>
    <phoneticPr fontId="5"/>
  </si>
  <si>
    <t>株式会社近畿日本ツーリスト中国四国</t>
  </si>
  <si>
    <t>連絡調整会議運営業務</t>
  </si>
  <si>
    <t>NTTビジネスソリューションズ株式会社</t>
    <phoneticPr fontId="5"/>
  </si>
  <si>
    <t>動画コンテンツ字幕編集業務</t>
    <phoneticPr fontId="5"/>
  </si>
  <si>
    <t>D.株式会社地域ブランディング研究所</t>
    <phoneticPr fontId="5"/>
  </si>
  <si>
    <t>スタジオママクワンカ</t>
    <phoneticPr fontId="5"/>
  </si>
  <si>
    <t>登録DMO（広域連携DMO・地域連携DMO・地域DMO）が策定した事業計画に位置づけられた外国人旅行者等の誘客を目的とする以下の取組（地方ブロック毎に開催される連絡調整会議における調整を行ったものに限る）に対する支援等を行う。
補助対象事業　：　 ①調査・戦略策定、②滞在コンテンツの充実、③広域周遊観光促進のための環境整備、④旅行商品流通環境整備事業、⑤情報発信・プロモーション
補助率　：　定額（調査・戦略策定）※上限1,000万円
　　　　　　　事業費の1/2（滞在コンテンツの充実、広域周遊観光促進のための環境整備、旅行商品流通環境整備事業、情報発信・プロモーション）
　　　　　　　※ 継続事業については、2年目の補助率は2/5、3年目の補助率は1/3</t>
    <rPh sb="51" eb="52">
      <t>トウ</t>
    </rPh>
    <phoneticPr fontId="5"/>
  </si>
  <si>
    <t>引き続き、事業年度途中における中間評価を実施し確実な予算執行に努めるほか、事業終了後に実施する事後評価において効果検証を行う。</t>
    <rPh sb="0" eb="1">
      <t>ヒ</t>
    </rPh>
    <rPh sb="2" eb="3">
      <t>ツヅ</t>
    </rPh>
    <rPh sb="23" eb="25">
      <t>カクジツ</t>
    </rPh>
    <rPh sb="26" eb="28">
      <t>ヨサン</t>
    </rPh>
    <rPh sb="28" eb="30">
      <t>シッコウ</t>
    </rPh>
    <rPh sb="31" eb="32">
      <t>ツト</t>
    </rPh>
    <rPh sb="43" eb="45">
      <t>ジッシ</t>
    </rPh>
    <rPh sb="55" eb="57">
      <t>コウカ</t>
    </rPh>
    <rPh sb="57" eb="59">
      <t>ケンショウ</t>
    </rPh>
    <rPh sb="60" eb="61">
      <t>オコナ</t>
    </rPh>
    <phoneticPr fontId="5"/>
  </si>
  <si>
    <t>令和12年までに訪日外国人旅行者数を6,000万人、地方部での外国人延べ宿泊者数を13,000万人とする等の目標の達成を通じ、観光による地方創生を実現していくためには、訪日外国人旅行者の全国各地域への来訪・滞在をより一層増加させることが必要な状況である。</t>
    <phoneticPr fontId="5"/>
  </si>
  <si>
    <t>訪日外国人旅行者等の広域的な周遊観光を促すためには、地方公共団体等の枠を超えた広範囲での連携が不可欠であり、地方自治体に委ねることは困難である。また、広域的な周遊観光を促進するためには、複数の地域が一体となって計画的・戦略的かつ持続的な取組を行う必要があり、このための調整業務は、収益性を伴わず、公益性が高い事業であるため民間に委ねることは困難である。</t>
    <rPh sb="8" eb="9">
      <t>トウ</t>
    </rPh>
    <phoneticPr fontId="5"/>
  </si>
  <si>
    <t>政府全体で掲げる目標の達成を通じ、観光による地方創生を実現するためには、訪日外国人旅行者等の全国各地域への来訪・滞在をより一層増加させることが必要であるため、訪日外国人旅行者等の地方部における広域的な周遊観光を促進する取組に対して支援を行う当該事業は必要かつ適切な事業である。</t>
    <rPh sb="44" eb="45">
      <t>トウ</t>
    </rPh>
    <rPh sb="87" eb="88">
      <t>トウ</t>
    </rPh>
    <phoneticPr fontId="5"/>
  </si>
  <si>
    <t>令和元年度秋のレビューにおける指摘を受け、より高い事業効果が見込まれる事業者を支援するという観点から、訪日外国人旅行者周遊促進事業の補助対象事業者から候補DMOを除き、より厳格な要件を満たす登録DMOに限定した。また、訪日外国人旅行者周遊促進事業の補助対象事業のうち、調査や海外への情報発信に係る事業については日本政府観光局との役割分担に基づく取組に対象を絞り、重複した情報発信を避ける観点から各層のDMO（広域連携DMO、地域連携DMO、地域DMO）間の連携を求めるなど、補助要件を厳格化した。
また、訪日外国人旅行者周遊促進事業の補助金額について、地域における着地整備の取組（滞在コンテンツの充実、受入環境整備に係る事業、旅行商品流通環境整備事業）を重点的に支援するため、調査・戦略策定、情報発信・プロモーションに係る事業を、地方ブロック毎に３割以下に抑制することとした。さらに、各層のDMO（広域連携DMO、地域連携DMO、地域DMO）間の役割分担に基づき、地域連携DMO及び地域DMOは主に着地整備を取り組むという観点から、地域連携DMO及び地域DMO単体でも、調査・戦略策定、情報発信・プロモーションに係る事業費の割合を３割以下に抑制することとした。
加えて、令和２年度に引き続き令和３年度の事業執行にあたっては、事業年度途中における中間評価を実施するとともに、事業終了後には各地方運輸局等における事後評価を実施するなど、効果検証について改善を図った。</t>
    <rPh sb="101" eb="103">
      <t>ゲンテイ</t>
    </rPh>
    <rPh sb="520" eb="522">
      <t>ヨクセイ</t>
    </rPh>
    <rPh sb="541" eb="542">
      <t>ヒ</t>
    </rPh>
    <rPh sb="543" eb="544">
      <t>ツヅ</t>
    </rPh>
    <rPh sb="545" eb="547">
      <t>レイワ</t>
    </rPh>
    <rPh sb="548" eb="550">
      <t>ネンド</t>
    </rPh>
    <phoneticPr fontId="5"/>
  </si>
  <si>
    <t>国交</t>
  </si>
  <si>
    <t>-</t>
    <phoneticPr fontId="5"/>
  </si>
  <si>
    <t>広域周遊観光促進のための観光地域支援事業</t>
    <phoneticPr fontId="5"/>
  </si>
  <si>
    <t>適切に事業が執行されている。</t>
    <rPh sb="0" eb="2">
      <t>テキセツ</t>
    </rPh>
    <rPh sb="3" eb="5">
      <t>ジギョウ</t>
    </rPh>
    <rPh sb="6" eb="8">
      <t>シッコウ</t>
    </rPh>
    <phoneticPr fontId="5"/>
  </si>
  <si>
    <t>事業の実施に当たっては、今後のインバウンドの回復を見据え、訪日外国人旅行者等の各地域への周遊の促進に資するよう、より効果的・効率的に事業を実施すべき。</t>
    <phoneticPr fontId="5"/>
  </si>
  <si>
    <t>-</t>
    <phoneticPr fontId="5"/>
  </si>
  <si>
    <t>執行等改善</t>
  </si>
  <si>
    <t>○</t>
    <phoneticPr fontId="5"/>
  </si>
  <si>
    <t>今後の事業の執行に当たっては、引き続き、地方ブロック毎に開催される連絡調整会議等を活用し、訪日外国人旅行者等の各地域への周遊の促進に資する効果的・効率的な事業の執行に努める。</t>
    <rPh sb="0" eb="2">
      <t>コンゴ</t>
    </rPh>
    <rPh sb="3" eb="5">
      <t>ジギョウ</t>
    </rPh>
    <rPh sb="6" eb="8">
      <t>シッコウ</t>
    </rPh>
    <rPh sb="9" eb="10">
      <t>ア</t>
    </rPh>
    <rPh sb="15" eb="16">
      <t>ヒ</t>
    </rPh>
    <rPh sb="17" eb="18">
      <t>ツヅ</t>
    </rPh>
    <rPh sb="39" eb="40">
      <t>トウ</t>
    </rPh>
    <rPh sb="41" eb="43">
      <t>カツヨウ</t>
    </rPh>
    <rPh sb="80" eb="82">
      <t>シッコウ</t>
    </rPh>
    <rPh sb="83" eb="84">
      <t>ツト</t>
    </rPh>
    <phoneticPr fontId="5"/>
  </si>
  <si>
    <t>宿泊旅行統計調査　https://www.mlit.go.jp/kankocho/siryou/toukei/shukuhakutoukei.html</t>
    <phoneticPr fontId="5"/>
  </si>
  <si>
    <t>https://www.mlit.go.jp/seisakutokatsu/hyouka/seisakutokatsu_hyouka_tk_000037.html</t>
    <phoneticPr fontId="5"/>
  </si>
  <si>
    <t>P37(全体版）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</si>
</sst>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3" xfId="0" applyNumberFormat="1" applyFont="1" applyFill="1" applyBorder="1" applyAlignment="1" applyProtection="1">
      <alignment horizontal="right" vertical="center"/>
      <protection locked="0"/>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190600</xdr:colOff>
      <xdr:row>269</xdr:row>
      <xdr:rowOff>280147</xdr:rowOff>
    </xdr:from>
    <xdr:to>
      <xdr:col>36</xdr:col>
      <xdr:colOff>76088</xdr:colOff>
      <xdr:row>275</xdr:row>
      <xdr:rowOff>149113</xdr:rowOff>
    </xdr:to>
    <xdr:grpSp>
      <xdr:nvGrpSpPr>
        <xdr:cNvPr id="2" name="グループ化 1">
          <a:extLst>
            <a:ext uri="{FF2B5EF4-FFF2-40B4-BE49-F238E27FC236}">
              <a16:creationId xmlns:a16="http://schemas.microsoft.com/office/drawing/2014/main" id="{00000000-0008-0000-0000-00001A000000}"/>
            </a:ext>
          </a:extLst>
        </xdr:cNvPr>
        <xdr:cNvGrpSpPr/>
      </xdr:nvGrpSpPr>
      <xdr:grpSpPr>
        <a:xfrm>
          <a:off x="4023012" y="50661794"/>
          <a:ext cx="3314488" cy="1953260"/>
          <a:chOff x="2680608" y="32738787"/>
          <a:chExt cx="2680607" cy="1918610"/>
        </a:xfrm>
      </xdr:grpSpPr>
      <xdr:sp macro="" textlink="">
        <xdr:nvSpPr>
          <xdr:cNvPr id="3" name="正方形/長方形 2">
            <a:extLst>
              <a:ext uri="{FF2B5EF4-FFF2-40B4-BE49-F238E27FC236}">
                <a16:creationId xmlns:a16="http://schemas.microsoft.com/office/drawing/2014/main" id="{00000000-0008-0000-0000-00001B000000}"/>
              </a:ext>
            </a:extLst>
          </xdr:cNvPr>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６３３．７百万円</a:t>
            </a:r>
          </a:p>
        </xdr:txBody>
      </xdr:sp>
      <xdr:sp macro="" textlink="">
        <xdr:nvSpPr>
          <xdr:cNvPr id="4" name="大かっこ 3">
            <a:extLst>
              <a:ext uri="{FF2B5EF4-FFF2-40B4-BE49-F238E27FC236}">
                <a16:creationId xmlns:a16="http://schemas.microsoft.com/office/drawing/2014/main" id="{00000000-0008-0000-0000-00001C000000}"/>
              </a:ext>
            </a:extLst>
          </xdr:cNvPr>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chemeClr val="tx1"/>
                </a:solidFill>
                <a:effectLst/>
                <a:latin typeface="+mn-lt"/>
                <a:ea typeface="+mn-ea"/>
                <a:cs typeface="+mn-cs"/>
              </a:rPr>
              <a:t>訪日外国人等の</a:t>
            </a:r>
            <a:r>
              <a:rPr kumimoji="1" lang="ja-JP" altLang="ja-JP" sz="1100">
                <a:solidFill>
                  <a:schemeClr val="tx1"/>
                </a:solidFill>
                <a:effectLst/>
                <a:latin typeface="+mn-lt"/>
                <a:ea typeface="+mn-ea"/>
                <a:cs typeface="+mn-cs"/>
              </a:rPr>
              <a:t>地域への周遊を促進するため、</a:t>
            </a:r>
            <a:r>
              <a:rPr kumimoji="1" lang="ja-JP" altLang="en-US" sz="1100">
                <a:solidFill>
                  <a:schemeClr val="tx1"/>
                </a:solidFill>
                <a:effectLst/>
                <a:latin typeface="+mn-lt"/>
                <a:ea typeface="+mn-ea"/>
                <a:cs typeface="+mn-cs"/>
              </a:rPr>
              <a:t>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が中心となり地域の関係者が連携して観光客の来訪・滞在促進を図る取組</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支援。</a:t>
            </a:r>
            <a:endParaRPr kumimoji="1" lang="ja-JP" altLang="en-US" sz="1100"/>
          </a:p>
        </xdr:txBody>
      </xdr:sp>
    </xdr:grpSp>
    <xdr:clientData/>
  </xdr:twoCellAnchor>
  <xdr:twoCellAnchor>
    <xdr:from>
      <xdr:col>13</xdr:col>
      <xdr:colOff>87232</xdr:colOff>
      <xdr:row>278</xdr:row>
      <xdr:rowOff>26446</xdr:rowOff>
    </xdr:from>
    <xdr:to>
      <xdr:col>44</xdr:col>
      <xdr:colOff>104763</xdr:colOff>
      <xdr:row>280</xdr:row>
      <xdr:rowOff>72726</xdr:rowOff>
    </xdr:to>
    <xdr:grpSp>
      <xdr:nvGrpSpPr>
        <xdr:cNvPr id="6" name="グループ化 5">
          <a:extLst>
            <a:ext uri="{FF2B5EF4-FFF2-40B4-BE49-F238E27FC236}">
              <a16:creationId xmlns:a16="http://schemas.microsoft.com/office/drawing/2014/main" id="{00000000-0008-0000-0000-00001E000000}"/>
            </a:ext>
          </a:extLst>
        </xdr:cNvPr>
        <xdr:cNvGrpSpPr/>
      </xdr:nvGrpSpPr>
      <xdr:grpSpPr>
        <a:xfrm>
          <a:off x="2709408" y="53534534"/>
          <a:ext cx="6270414" cy="741045"/>
          <a:chOff x="2966357" y="70663920"/>
          <a:chExt cx="5864679" cy="737667"/>
        </a:xfrm>
      </xdr:grpSpPr>
      <xdr:cxnSp macro="">
        <xdr:nvCxnSpPr>
          <xdr:cNvPr id="7" name="直線矢印コネクタ 6">
            <a:extLst>
              <a:ext uri="{FF2B5EF4-FFF2-40B4-BE49-F238E27FC236}">
                <a16:creationId xmlns:a16="http://schemas.microsoft.com/office/drawing/2014/main" id="{00000000-0008-0000-0000-00001F000000}"/>
              </a:ext>
            </a:extLst>
          </xdr:cNvPr>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31">
            <a:extLst>
              <a:ext uri="{FF2B5EF4-FFF2-40B4-BE49-F238E27FC236}">
                <a16:creationId xmlns:a16="http://schemas.microsoft.com/office/drawing/2014/main" id="{00000000-0008-0000-0000-000020000000}"/>
              </a:ext>
            </a:extLst>
          </xdr:cNvPr>
          <xdr:cNvCxnSpPr/>
        </xdr:nvCxnSpPr>
        <xdr:spPr>
          <a:xfrm>
            <a:off x="2966440" y="70670862"/>
            <a:ext cx="5864222" cy="0"/>
          </a:xfrm>
          <a:prstGeom prst="straightConnector1">
            <a:avLst/>
          </a:prstGeom>
          <a:ln w="28575"/>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21000000}"/>
              </a:ext>
            </a:extLst>
          </xdr:cNvPr>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62018</xdr:colOff>
      <xdr:row>275</xdr:row>
      <xdr:rowOff>64658</xdr:rowOff>
    </xdr:from>
    <xdr:to>
      <xdr:col>28</xdr:col>
      <xdr:colOff>62018</xdr:colOff>
      <xdr:row>280</xdr:row>
      <xdr:rowOff>98126</xdr:rowOff>
    </xdr:to>
    <xdr:cxnSp macro="">
      <xdr:nvCxnSpPr>
        <xdr:cNvPr id="10" name="直線矢印コネクタ 9">
          <a:extLst>
            <a:ext uri="{FF2B5EF4-FFF2-40B4-BE49-F238E27FC236}">
              <a16:creationId xmlns:a16="http://schemas.microsoft.com/office/drawing/2014/main" id="{00000000-0008-0000-0000-000022000000}"/>
            </a:ext>
          </a:extLst>
        </xdr:cNvPr>
        <xdr:cNvCxnSpPr/>
      </xdr:nvCxnSpPr>
      <xdr:spPr>
        <a:xfrm>
          <a:off x="5709783" y="51757393"/>
          <a:ext cx="0" cy="17703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180478</xdr:colOff>
      <xdr:row>280</xdr:row>
      <xdr:rowOff>342827</xdr:rowOff>
    </xdr:from>
    <xdr:to>
      <xdr:col>35</xdr:col>
      <xdr:colOff>162859</xdr:colOff>
      <xdr:row>282</xdr:row>
      <xdr:rowOff>231626</xdr:rowOff>
    </xdr:to>
    <xdr:sp macro="" textlink="">
      <xdr:nvSpPr>
        <xdr:cNvPr id="11" name="正方形/長方形 10">
          <a:extLst>
            <a:ext uri="{FF2B5EF4-FFF2-40B4-BE49-F238E27FC236}">
              <a16:creationId xmlns:a16="http://schemas.microsoft.com/office/drawing/2014/main" id="{00000000-0008-0000-0000-000023000000}"/>
            </a:ext>
          </a:extLst>
        </xdr:cNvPr>
        <xdr:cNvSpPr/>
      </xdr:nvSpPr>
      <xdr:spPr>
        <a:xfrm>
          <a:off x="4618007" y="55543003"/>
          <a:ext cx="2604558" cy="5835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．地方運輸局等（９機関）</a:t>
          </a:r>
          <a:endParaRPr kumimoji="1" lang="en-US" altLang="ja-JP" sz="1100">
            <a:solidFill>
              <a:sysClr val="windowText" lastClr="000000"/>
            </a:solidFill>
          </a:endParaRPr>
        </a:p>
        <a:p>
          <a:pPr algn="ctr"/>
          <a:r>
            <a:rPr kumimoji="1" lang="ja-JP" altLang="en-US" sz="1100">
              <a:solidFill>
                <a:sysClr val="windowText" lastClr="000000"/>
              </a:solidFill>
            </a:rPr>
            <a:t>１２．３百万円</a:t>
          </a:r>
        </a:p>
      </xdr:txBody>
    </xdr:sp>
    <xdr:clientData/>
  </xdr:twoCellAnchor>
  <xdr:twoCellAnchor>
    <xdr:from>
      <xdr:col>37</xdr:col>
      <xdr:colOff>120550</xdr:colOff>
      <xdr:row>281</xdr:row>
      <xdr:rowOff>6649</xdr:rowOff>
    </xdr:from>
    <xdr:to>
      <xdr:col>49</xdr:col>
      <xdr:colOff>279450</xdr:colOff>
      <xdr:row>285</xdr:row>
      <xdr:rowOff>179219</xdr:rowOff>
    </xdr:to>
    <xdr:grpSp>
      <xdr:nvGrpSpPr>
        <xdr:cNvPr id="12" name="グループ化 11">
          <a:extLst>
            <a:ext uri="{FF2B5EF4-FFF2-40B4-BE49-F238E27FC236}">
              <a16:creationId xmlns:a16="http://schemas.microsoft.com/office/drawing/2014/main" id="{00000000-0008-0000-0000-000024000000}"/>
            </a:ext>
          </a:extLst>
        </xdr:cNvPr>
        <xdr:cNvGrpSpPr/>
      </xdr:nvGrpSpPr>
      <xdr:grpSpPr>
        <a:xfrm>
          <a:off x="7583668" y="54556884"/>
          <a:ext cx="2579370" cy="1562100"/>
          <a:chOff x="2763574" y="32685327"/>
          <a:chExt cx="2459163" cy="1552716"/>
        </a:xfrm>
      </xdr:grpSpPr>
      <xdr:sp macro="" textlink="">
        <xdr:nvSpPr>
          <xdr:cNvPr id="13" name="正方形/長方形 12">
            <a:extLst>
              <a:ext uri="{FF2B5EF4-FFF2-40B4-BE49-F238E27FC236}">
                <a16:creationId xmlns:a16="http://schemas.microsoft.com/office/drawing/2014/main" id="{00000000-0008-0000-0000-000025000000}"/>
              </a:ext>
            </a:extLst>
          </xdr:cNvPr>
          <xdr:cNvSpPr/>
        </xdr:nvSpPr>
        <xdr:spPr>
          <a:xfrm>
            <a:off x="2869142" y="32685327"/>
            <a:ext cx="2216315"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４６．７百万円</a:t>
            </a:r>
          </a:p>
        </xdr:txBody>
      </xdr:sp>
      <xdr:sp macro="" textlink="">
        <xdr:nvSpPr>
          <xdr:cNvPr id="14" name="大かっこ 13">
            <a:extLst>
              <a:ext uri="{FF2B5EF4-FFF2-40B4-BE49-F238E27FC236}">
                <a16:creationId xmlns:a16="http://schemas.microsoft.com/office/drawing/2014/main" id="{00000000-0008-0000-0000-000026000000}"/>
              </a:ext>
            </a:extLst>
          </xdr:cNvPr>
          <xdr:cNvSpPr/>
        </xdr:nvSpPr>
        <xdr:spPr>
          <a:xfrm>
            <a:off x="2763574" y="33355947"/>
            <a:ext cx="2459163" cy="8820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300"/>
              </a:lnSpc>
            </a:pPr>
            <a:r>
              <a:rPr lang="ja-JP" altLang="en-US" sz="1100">
                <a:solidFill>
                  <a:schemeClr val="tx1"/>
                </a:solidFill>
                <a:latin typeface="+mn-lt"/>
                <a:ea typeface="+mn-ea"/>
                <a:cs typeface="+mn-cs"/>
              </a:rPr>
              <a:t>訪日外国人等の地域への周遊促進に向けた観光地域づくりに関する専門家派遣等の実施。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6</xdr:col>
      <xdr:colOff>56030</xdr:colOff>
      <xdr:row>281</xdr:row>
      <xdr:rowOff>6656</xdr:rowOff>
    </xdr:from>
    <xdr:to>
      <xdr:col>21</xdr:col>
      <xdr:colOff>144269</xdr:colOff>
      <xdr:row>285</xdr:row>
      <xdr:rowOff>616101</xdr:rowOff>
    </xdr:to>
    <xdr:grpSp>
      <xdr:nvGrpSpPr>
        <xdr:cNvPr id="15" name="グループ化 13">
          <a:extLst>
            <a:ext uri="{FF2B5EF4-FFF2-40B4-BE49-F238E27FC236}">
              <a16:creationId xmlns:a16="http://schemas.microsoft.com/office/drawing/2014/main" id="{00000000-0008-0000-0000-000027000000}"/>
            </a:ext>
          </a:extLst>
        </xdr:cNvPr>
        <xdr:cNvGrpSpPr/>
      </xdr:nvGrpSpPr>
      <xdr:grpSpPr>
        <a:xfrm>
          <a:off x="1266265" y="54556891"/>
          <a:ext cx="3113828" cy="1998975"/>
          <a:chOff x="2699620" y="32725293"/>
          <a:chExt cx="2369451" cy="1659277"/>
        </a:xfrm>
      </xdr:grpSpPr>
      <xdr:sp macro="" textlink="">
        <xdr:nvSpPr>
          <xdr:cNvPr id="16" name="正方形/長方形 15">
            <a:extLst>
              <a:ext uri="{FF2B5EF4-FFF2-40B4-BE49-F238E27FC236}">
                <a16:creationId xmlns:a16="http://schemas.microsoft.com/office/drawing/2014/main" id="{00000000-0008-0000-0000-000028000000}"/>
              </a:ext>
            </a:extLst>
          </xdr:cNvPr>
          <xdr:cNvSpPr/>
        </xdr:nvSpPr>
        <xdr:spPr>
          <a:xfrm>
            <a:off x="2842997" y="32725293"/>
            <a:ext cx="2093866" cy="4866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．民間企業等（４５者）</a:t>
            </a:r>
            <a:endParaRPr kumimoji="1" lang="en-US" altLang="ja-JP" sz="1100">
              <a:solidFill>
                <a:sysClr val="windowText" lastClr="000000"/>
              </a:solidFill>
            </a:endParaRPr>
          </a:p>
          <a:p>
            <a:pPr algn="ctr"/>
            <a:r>
              <a:rPr kumimoji="1" lang="ja-JP" altLang="en-US" sz="1100">
                <a:solidFill>
                  <a:sysClr val="windowText" lastClr="000000"/>
                </a:solidFill>
              </a:rPr>
              <a:t>５７０．５百万円</a:t>
            </a:r>
          </a:p>
        </xdr:txBody>
      </xdr:sp>
      <xdr:sp macro="" textlink="">
        <xdr:nvSpPr>
          <xdr:cNvPr id="17" name="大かっこ 16">
            <a:extLst>
              <a:ext uri="{FF2B5EF4-FFF2-40B4-BE49-F238E27FC236}">
                <a16:creationId xmlns:a16="http://schemas.microsoft.com/office/drawing/2014/main" id="{00000000-0008-0000-0000-000029000000}"/>
              </a:ext>
            </a:extLst>
          </xdr:cNvPr>
          <xdr:cNvSpPr/>
        </xdr:nvSpPr>
        <xdr:spPr>
          <a:xfrm>
            <a:off x="2699620" y="33295131"/>
            <a:ext cx="2369451" cy="1089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kumimoji="1" lang="ja-JP" altLang="ja-JP" sz="1100">
                <a:solidFill>
                  <a:schemeClr val="tx1"/>
                </a:solidFill>
                <a:effectLst/>
                <a:latin typeface="+mn-lt"/>
                <a:ea typeface="+mn-ea"/>
                <a:cs typeface="+mn-cs"/>
              </a:rPr>
              <a:t>各地方にお</a:t>
            </a:r>
            <a:r>
              <a:rPr kumimoji="1" lang="ja-JP" altLang="en-US" sz="1100">
                <a:solidFill>
                  <a:schemeClr val="tx1"/>
                </a:solidFill>
                <a:effectLst/>
                <a:latin typeface="+mn-lt"/>
                <a:ea typeface="+mn-ea"/>
                <a:cs typeface="+mn-cs"/>
              </a:rPr>
              <a:t>いて、訪日外国人等の地域への周遊を促進するため、観光地域づくり法人（</a:t>
            </a:r>
            <a:r>
              <a:rPr kumimoji="1" lang="en-US" altLang="ja-JP" sz="1100">
                <a:solidFill>
                  <a:schemeClr val="tx1"/>
                </a:solidFill>
                <a:effectLst/>
                <a:latin typeface="+mn-lt"/>
                <a:ea typeface="+mn-ea"/>
                <a:cs typeface="+mn-cs"/>
              </a:rPr>
              <a:t>DMO</a:t>
            </a:r>
            <a:r>
              <a:rPr kumimoji="1" lang="ja-JP" altLang="en-US" sz="1100">
                <a:solidFill>
                  <a:schemeClr val="tx1"/>
                </a:solidFill>
                <a:effectLst/>
                <a:latin typeface="+mn-lt"/>
                <a:ea typeface="+mn-ea"/>
                <a:cs typeface="+mn-cs"/>
              </a:rPr>
              <a:t>）が中心となり地域の関係者が連携して観光客の来訪・滞在促進を図る</a:t>
            </a:r>
            <a:r>
              <a:rPr kumimoji="1" lang="ja-JP" altLang="ja-JP" sz="1100">
                <a:solidFill>
                  <a:schemeClr val="tx1"/>
                </a:solidFill>
                <a:effectLst/>
                <a:latin typeface="+mn-lt"/>
                <a:ea typeface="+mn-ea"/>
                <a:cs typeface="+mn-cs"/>
              </a:rPr>
              <a:t>取組に対する支援。</a:t>
            </a:r>
            <a:endParaRPr lang="ja-JP" altLang="ja-JP">
              <a:effectLst/>
            </a:endParaRPr>
          </a:p>
          <a:p>
            <a:pPr>
              <a:lnSpc>
                <a:spcPts val="1300"/>
              </a:lnSpc>
            </a:pPr>
            <a:endParaRPr lang="en-US" altLang="ja-JP" sz="1100">
              <a:solidFill>
                <a:schemeClr val="tx1"/>
              </a:solidFill>
              <a:latin typeface="+mn-lt"/>
              <a:ea typeface="+mn-ea"/>
              <a:cs typeface="+mn-cs"/>
            </a:endParaRPr>
          </a:p>
        </xdr:txBody>
      </xdr:sp>
    </xdr:grpSp>
    <xdr:clientData/>
  </xdr:twoCellAnchor>
  <xdr:twoCellAnchor>
    <xdr:from>
      <xdr:col>22</xdr:col>
      <xdr:colOff>45434</xdr:colOff>
      <xdr:row>282</xdr:row>
      <xdr:rowOff>333636</xdr:rowOff>
    </xdr:from>
    <xdr:to>
      <xdr:col>36</xdr:col>
      <xdr:colOff>66563</xdr:colOff>
      <xdr:row>285</xdr:row>
      <xdr:rowOff>304949</xdr:rowOff>
    </xdr:to>
    <xdr:sp macro="" textlink="">
      <xdr:nvSpPr>
        <xdr:cNvPr id="18" name="大かっこ 17">
          <a:extLst>
            <a:ext uri="{FF2B5EF4-FFF2-40B4-BE49-F238E27FC236}">
              <a16:creationId xmlns:a16="http://schemas.microsoft.com/office/drawing/2014/main" id="{00000000-0008-0000-0000-00002A000000}"/>
            </a:ext>
          </a:extLst>
        </xdr:cNvPr>
        <xdr:cNvSpPr/>
      </xdr:nvSpPr>
      <xdr:spPr>
        <a:xfrm>
          <a:off x="4482963" y="54458048"/>
          <a:ext cx="2845012" cy="1013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各</a:t>
          </a:r>
          <a:r>
            <a:rPr lang="ja-JP" altLang="ja-JP" sz="1100">
              <a:solidFill>
                <a:schemeClr val="tx1"/>
              </a:solidFill>
              <a:effectLst/>
              <a:latin typeface="+mn-lt"/>
              <a:ea typeface="+mn-ea"/>
              <a:cs typeface="+mn-cs"/>
            </a:rPr>
            <a:t>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clientData/>
  </xdr:twoCellAnchor>
  <xdr:twoCellAnchor>
    <xdr:from>
      <xdr:col>9</xdr:col>
      <xdr:colOff>78292</xdr:colOff>
      <xdr:row>280</xdr:row>
      <xdr:rowOff>13671</xdr:rowOff>
    </xdr:from>
    <xdr:to>
      <xdr:col>17</xdr:col>
      <xdr:colOff>145702</xdr:colOff>
      <xdr:row>281</xdr:row>
      <xdr:rowOff>19349</xdr:rowOff>
    </xdr:to>
    <xdr:sp macro="" textlink="">
      <xdr:nvSpPr>
        <xdr:cNvPr id="19" name="テキスト ボックス 18">
          <a:extLst>
            <a:ext uri="{FF2B5EF4-FFF2-40B4-BE49-F238E27FC236}">
              <a16:creationId xmlns:a16="http://schemas.microsoft.com/office/drawing/2014/main" id="{00000000-0008-0000-0000-00002B000000}"/>
            </a:ext>
          </a:extLst>
        </xdr:cNvPr>
        <xdr:cNvSpPr txBox="1"/>
      </xdr:nvSpPr>
      <xdr:spPr>
        <a:xfrm>
          <a:off x="1893645" y="53443318"/>
          <a:ext cx="1681057"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39</xdr:col>
      <xdr:colOff>136239</xdr:colOff>
      <xdr:row>280</xdr:row>
      <xdr:rowOff>13671</xdr:rowOff>
    </xdr:from>
    <xdr:to>
      <xdr:col>48</xdr:col>
      <xdr:colOff>157941</xdr:colOff>
      <xdr:row>281</xdr:row>
      <xdr:rowOff>19349</xdr:rowOff>
    </xdr:to>
    <xdr:sp macro="" textlink="">
      <xdr:nvSpPr>
        <xdr:cNvPr id="20" name="テキスト ボックス 19">
          <a:extLst>
            <a:ext uri="{FF2B5EF4-FFF2-40B4-BE49-F238E27FC236}">
              <a16:creationId xmlns:a16="http://schemas.microsoft.com/office/drawing/2014/main" id="{00000000-0008-0000-0000-00002C000000}"/>
            </a:ext>
          </a:extLst>
        </xdr:cNvPr>
        <xdr:cNvSpPr txBox="1"/>
      </xdr:nvSpPr>
      <xdr:spPr>
        <a:xfrm>
          <a:off x="8002768" y="53443318"/>
          <a:ext cx="183705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56030</xdr:colOff>
      <xdr:row>287</xdr:row>
      <xdr:rowOff>228637</xdr:rowOff>
    </xdr:from>
    <xdr:to>
      <xdr:col>37</xdr:col>
      <xdr:colOff>139189</xdr:colOff>
      <xdr:row>290</xdr:row>
      <xdr:rowOff>435573</xdr:rowOff>
    </xdr:to>
    <xdr:grpSp>
      <xdr:nvGrpSpPr>
        <xdr:cNvPr id="21" name="グループ化 13">
          <a:extLst>
            <a:ext uri="{FF2B5EF4-FFF2-40B4-BE49-F238E27FC236}">
              <a16:creationId xmlns:a16="http://schemas.microsoft.com/office/drawing/2014/main" id="{00000000-0008-0000-0000-00002D000000}"/>
            </a:ext>
          </a:extLst>
        </xdr:cNvPr>
        <xdr:cNvGrpSpPr/>
      </xdr:nvGrpSpPr>
      <xdr:grpSpPr>
        <a:xfrm>
          <a:off x="4493559" y="57513108"/>
          <a:ext cx="3108748" cy="1473200"/>
          <a:chOff x="2481046" y="32738787"/>
          <a:chExt cx="2982853" cy="1457423"/>
        </a:xfrm>
      </xdr:grpSpPr>
      <xdr:sp macro="" textlink="">
        <xdr:nvSpPr>
          <xdr:cNvPr id="22" name="正方形/長方形 21">
            <a:extLst>
              <a:ext uri="{FF2B5EF4-FFF2-40B4-BE49-F238E27FC236}">
                <a16:creationId xmlns:a16="http://schemas.microsoft.com/office/drawing/2014/main" id="{00000000-0008-0000-0000-00002E000000}"/>
              </a:ext>
            </a:extLst>
          </xdr:cNvPr>
          <xdr:cNvSpPr/>
        </xdr:nvSpPr>
        <xdr:spPr>
          <a:xfrm>
            <a:off x="2776761" y="32738787"/>
            <a:ext cx="242999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a:t>
            </a:r>
            <a:r>
              <a:rPr kumimoji="1" lang="en-US" altLang="ja-JP" sz="1100">
                <a:solidFill>
                  <a:sysClr val="windowText" lastClr="000000"/>
                </a:solidFill>
              </a:rPr>
              <a:t>31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１２．３百万円</a:t>
            </a:r>
          </a:p>
        </xdr:txBody>
      </xdr:sp>
      <xdr:sp macro="" textlink="">
        <xdr:nvSpPr>
          <xdr:cNvPr id="23" name="大かっこ 22">
            <a:extLst>
              <a:ext uri="{FF2B5EF4-FFF2-40B4-BE49-F238E27FC236}">
                <a16:creationId xmlns:a16="http://schemas.microsoft.com/office/drawing/2014/main" id="{00000000-0008-0000-0000-00002F000000}"/>
              </a:ext>
            </a:extLst>
          </xdr:cNvPr>
          <xdr:cNvSpPr/>
        </xdr:nvSpPr>
        <xdr:spPr>
          <a:xfrm>
            <a:off x="2481046" y="33398901"/>
            <a:ext cx="2982853" cy="797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defTabSz="914400" eaLnBrk="1" fontAlgn="auto" latinLnBrk="0" hangingPunct="1">
              <a:lnSpc>
                <a:spcPts val="1300"/>
              </a:lnSpc>
              <a:spcBef>
                <a:spcPts val="0"/>
              </a:spcBef>
              <a:spcAft>
                <a:spcPts val="0"/>
              </a:spcAft>
              <a:defRPr/>
            </a:pPr>
            <a:r>
              <a:rPr lang="ja-JP" altLang="en-US" sz="1100">
                <a:solidFill>
                  <a:schemeClr val="tx1"/>
                </a:solidFill>
                <a:effectLst/>
                <a:latin typeface="+mn-lt"/>
                <a:ea typeface="+mn-ea"/>
                <a:cs typeface="+mn-cs"/>
              </a:rPr>
              <a:t>各</a:t>
            </a:r>
            <a:r>
              <a:rPr lang="ja-JP" altLang="ja-JP" sz="1100">
                <a:solidFill>
                  <a:schemeClr val="tx1"/>
                </a:solidFill>
                <a:effectLst/>
                <a:latin typeface="+mn-lt"/>
                <a:ea typeface="+mn-ea"/>
                <a:cs typeface="+mn-cs"/>
              </a:rPr>
              <a:t>運輸局</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が連絡調整会議の機能を果たすために必要な基礎的な調査</a:t>
            </a:r>
            <a:r>
              <a:rPr lang="ja-JP" altLang="en-US" sz="1100">
                <a:solidFill>
                  <a:schemeClr val="tx1"/>
                </a:solidFill>
                <a:effectLst/>
                <a:latin typeface="+mn-lt"/>
                <a:ea typeface="+mn-ea"/>
                <a:cs typeface="+mn-cs"/>
              </a:rPr>
              <a:t>等の実施。</a:t>
            </a:r>
            <a:endParaRPr lang="ja-JP" altLang="ja-JP">
              <a:effectLst/>
            </a:endParaRPr>
          </a:p>
        </xdr:txBody>
      </xdr:sp>
    </xdr:grpSp>
    <xdr:clientData/>
  </xdr:twoCellAnchor>
  <xdr:twoCellAnchor>
    <xdr:from>
      <xdr:col>25</xdr:col>
      <xdr:colOff>26857</xdr:colOff>
      <xdr:row>286</xdr:row>
      <xdr:rowOff>573965</xdr:rowOff>
    </xdr:from>
    <xdr:to>
      <xdr:col>34</xdr:col>
      <xdr:colOff>54909</xdr:colOff>
      <xdr:row>287</xdr:row>
      <xdr:rowOff>259752</xdr:rowOff>
    </xdr:to>
    <xdr:sp macro="" textlink="">
      <xdr:nvSpPr>
        <xdr:cNvPr id="24" name="テキスト ボックス 23">
          <a:extLst>
            <a:ext uri="{FF2B5EF4-FFF2-40B4-BE49-F238E27FC236}">
              <a16:creationId xmlns:a16="http://schemas.microsoft.com/office/drawing/2014/main" id="{00000000-0008-0000-0000-000030000000}"/>
            </a:ext>
          </a:extLst>
        </xdr:cNvPr>
        <xdr:cNvSpPr txBox="1"/>
      </xdr:nvSpPr>
      <xdr:spPr>
        <a:xfrm>
          <a:off x="5069504" y="56412877"/>
          <a:ext cx="1843405" cy="3581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r>
            <a:rPr kumimoji="1" lang="ja-JP" altLang="en-US" sz="1100"/>
            <a:t>等</a:t>
          </a:r>
        </a:p>
      </xdr:txBody>
    </xdr:sp>
    <xdr:clientData/>
  </xdr:twoCellAnchor>
  <xdr:twoCellAnchor>
    <xdr:from>
      <xdr:col>29</xdr:col>
      <xdr:colOff>24366</xdr:colOff>
      <xdr:row>286</xdr:row>
      <xdr:rowOff>201706</xdr:rowOff>
    </xdr:from>
    <xdr:to>
      <xdr:col>29</xdr:col>
      <xdr:colOff>24366</xdr:colOff>
      <xdr:row>286</xdr:row>
      <xdr:rowOff>613970</xdr:rowOff>
    </xdr:to>
    <xdr:cxnSp macro="">
      <xdr:nvCxnSpPr>
        <xdr:cNvPr id="25" name="直線矢印コネクタ 24">
          <a:extLst>
            <a:ext uri="{FF2B5EF4-FFF2-40B4-BE49-F238E27FC236}">
              <a16:creationId xmlns:a16="http://schemas.microsoft.com/office/drawing/2014/main" id="{00000000-0008-0000-0000-000031000000}"/>
            </a:ext>
          </a:extLst>
        </xdr:cNvPr>
        <xdr:cNvCxnSpPr/>
      </xdr:nvCxnSpPr>
      <xdr:spPr>
        <a:xfrm>
          <a:off x="5873837" y="57811147"/>
          <a:ext cx="0" cy="4122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56031</xdr:colOff>
      <xdr:row>270</xdr:row>
      <xdr:rowOff>44823</xdr:rowOff>
    </xdr:from>
    <xdr:to>
      <xdr:col>49</xdr:col>
      <xdr:colOff>150964</xdr:colOff>
      <xdr:row>271</xdr:row>
      <xdr:rowOff>272857</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519149" y="53048647"/>
          <a:ext cx="2515403" cy="575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職員旅費、委員等旅費、諸謝金</a:t>
          </a:r>
          <a:endParaRPr kumimoji="1" lang="en-US" altLang="ja-JP" sz="1100"/>
        </a:p>
        <a:p>
          <a:pPr algn="ctr"/>
          <a:r>
            <a:rPr kumimoji="1" lang="ja-JP" altLang="en-US" sz="1100"/>
            <a:t>４．３百万円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85" zoomScaleNormal="75" zoomScaleSheetLayoutView="85" zoomScalePageLayoutView="85" workbookViewId="0">
      <selection activeCell="BJ218" sqref="BJ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279</v>
      </c>
      <c r="AJ2" s="172" t="s">
        <v>761</v>
      </c>
      <c r="AK2" s="172"/>
      <c r="AL2" s="172"/>
      <c r="AM2" s="172"/>
      <c r="AN2" s="75" t="s">
        <v>279</v>
      </c>
      <c r="AO2" s="172">
        <v>21</v>
      </c>
      <c r="AP2" s="172"/>
      <c r="AQ2" s="172"/>
      <c r="AR2" s="76" t="s">
        <v>279</v>
      </c>
      <c r="AS2" s="173">
        <v>238</v>
      </c>
      <c r="AT2" s="173"/>
      <c r="AU2" s="173"/>
      <c r="AV2" s="75" t="str">
        <f>IF(AW2="","","-")</f>
        <v/>
      </c>
      <c r="AW2" s="174"/>
      <c r="AX2" s="174"/>
    </row>
    <row r="3" spans="1:50" ht="21" customHeight="1" thickBot="1" x14ac:dyDescent="0.2">
      <c r="A3" s="175" t="s">
        <v>592</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602</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763</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603</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605</v>
      </c>
      <c r="H5" s="163"/>
      <c r="I5" s="163"/>
      <c r="J5" s="163"/>
      <c r="K5" s="163"/>
      <c r="L5" s="163"/>
      <c r="M5" s="164" t="s">
        <v>61</v>
      </c>
      <c r="N5" s="165"/>
      <c r="O5" s="165"/>
      <c r="P5" s="165"/>
      <c r="Q5" s="165"/>
      <c r="R5" s="166"/>
      <c r="S5" s="167" t="s">
        <v>606</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604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83.25" customHeight="1" x14ac:dyDescent="0.15">
      <c r="A7" s="178" t="s">
        <v>20</v>
      </c>
      <c r="B7" s="179"/>
      <c r="C7" s="179"/>
      <c r="D7" s="179"/>
      <c r="E7" s="179"/>
      <c r="F7" s="180"/>
      <c r="G7" s="204" t="s">
        <v>608</v>
      </c>
      <c r="H7" s="205"/>
      <c r="I7" s="205"/>
      <c r="J7" s="205"/>
      <c r="K7" s="205"/>
      <c r="L7" s="205"/>
      <c r="M7" s="205"/>
      <c r="N7" s="205"/>
      <c r="O7" s="205"/>
      <c r="P7" s="205"/>
      <c r="Q7" s="205"/>
      <c r="R7" s="205"/>
      <c r="S7" s="205"/>
      <c r="T7" s="205"/>
      <c r="U7" s="205"/>
      <c r="V7" s="205"/>
      <c r="W7" s="205"/>
      <c r="X7" s="206"/>
      <c r="Y7" s="207" t="s">
        <v>264</v>
      </c>
      <c r="Z7" s="208"/>
      <c r="AA7" s="208"/>
      <c r="AB7" s="208"/>
      <c r="AC7" s="208"/>
      <c r="AD7" s="209"/>
      <c r="AE7" s="210" t="s">
        <v>664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観光立国、地方創生</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688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18.5" customHeight="1" x14ac:dyDescent="0.15">
      <c r="A10" s="234" t="s">
        <v>27</v>
      </c>
      <c r="B10" s="235"/>
      <c r="C10" s="235"/>
      <c r="D10" s="235"/>
      <c r="E10" s="235"/>
      <c r="F10" s="235"/>
      <c r="G10" s="236" t="s">
        <v>702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411</v>
      </c>
      <c r="Q12" s="223"/>
      <c r="R12" s="223"/>
      <c r="S12" s="223"/>
      <c r="T12" s="223"/>
      <c r="U12" s="223"/>
      <c r="V12" s="252"/>
      <c r="W12" s="222" t="s">
        <v>563</v>
      </c>
      <c r="X12" s="223"/>
      <c r="Y12" s="223"/>
      <c r="Z12" s="223"/>
      <c r="AA12" s="223"/>
      <c r="AB12" s="223"/>
      <c r="AC12" s="252"/>
      <c r="AD12" s="222" t="s">
        <v>565</v>
      </c>
      <c r="AE12" s="223"/>
      <c r="AF12" s="223"/>
      <c r="AG12" s="223"/>
      <c r="AH12" s="223"/>
      <c r="AI12" s="223"/>
      <c r="AJ12" s="252"/>
      <c r="AK12" s="222" t="s">
        <v>583</v>
      </c>
      <c r="AL12" s="223"/>
      <c r="AM12" s="223"/>
      <c r="AN12" s="223"/>
      <c r="AO12" s="223"/>
      <c r="AP12" s="223"/>
      <c r="AQ12" s="252"/>
      <c r="AR12" s="222" t="s">
        <v>584</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1338</v>
      </c>
      <c r="Q13" s="217"/>
      <c r="R13" s="217"/>
      <c r="S13" s="217"/>
      <c r="T13" s="217"/>
      <c r="U13" s="217"/>
      <c r="V13" s="218"/>
      <c r="W13" s="216">
        <v>761</v>
      </c>
      <c r="X13" s="217"/>
      <c r="Y13" s="217"/>
      <c r="Z13" s="217"/>
      <c r="AA13" s="217"/>
      <c r="AB13" s="217"/>
      <c r="AC13" s="218"/>
      <c r="AD13" s="216">
        <v>765</v>
      </c>
      <c r="AE13" s="217"/>
      <c r="AF13" s="217"/>
      <c r="AG13" s="217"/>
      <c r="AH13" s="217"/>
      <c r="AI13" s="217"/>
      <c r="AJ13" s="218"/>
      <c r="AK13" s="216">
        <v>763</v>
      </c>
      <c r="AL13" s="217"/>
      <c r="AM13" s="217"/>
      <c r="AN13" s="217"/>
      <c r="AO13" s="217"/>
      <c r="AP13" s="217"/>
      <c r="AQ13" s="218"/>
      <c r="AR13" s="228">
        <v>763</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609</v>
      </c>
      <c r="Q14" s="217"/>
      <c r="R14" s="217"/>
      <c r="S14" s="217"/>
      <c r="T14" s="217"/>
      <c r="U14" s="217"/>
      <c r="V14" s="218"/>
      <c r="W14" s="216" t="s">
        <v>609</v>
      </c>
      <c r="X14" s="217"/>
      <c r="Y14" s="217"/>
      <c r="Z14" s="217"/>
      <c r="AA14" s="217"/>
      <c r="AB14" s="217"/>
      <c r="AC14" s="218"/>
      <c r="AD14" s="216" t="s">
        <v>609</v>
      </c>
      <c r="AE14" s="217"/>
      <c r="AF14" s="217"/>
      <c r="AG14" s="217"/>
      <c r="AH14" s="217"/>
      <c r="AI14" s="217"/>
      <c r="AJ14" s="218"/>
      <c r="AK14" s="216" t="s">
        <v>766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609</v>
      </c>
      <c r="Q15" s="217"/>
      <c r="R15" s="217"/>
      <c r="S15" s="217"/>
      <c r="T15" s="217"/>
      <c r="U15" s="217"/>
      <c r="V15" s="218"/>
      <c r="W15" s="216">
        <v>680</v>
      </c>
      <c r="X15" s="217"/>
      <c r="Y15" s="217"/>
      <c r="Z15" s="217"/>
      <c r="AA15" s="217"/>
      <c r="AB15" s="217"/>
      <c r="AC15" s="218"/>
      <c r="AD15" s="216" t="s">
        <v>609</v>
      </c>
      <c r="AE15" s="217"/>
      <c r="AF15" s="217"/>
      <c r="AG15" s="217"/>
      <c r="AH15" s="217"/>
      <c r="AI15" s="217"/>
      <c r="AJ15" s="218"/>
      <c r="AK15" s="216" t="s">
        <v>609</v>
      </c>
      <c r="AL15" s="217"/>
      <c r="AM15" s="217"/>
      <c r="AN15" s="217"/>
      <c r="AO15" s="217"/>
      <c r="AP15" s="217"/>
      <c r="AQ15" s="218"/>
      <c r="AR15" s="216" t="s">
        <v>766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-680</v>
      </c>
      <c r="Q16" s="217"/>
      <c r="R16" s="217"/>
      <c r="S16" s="217"/>
      <c r="T16" s="217"/>
      <c r="U16" s="217"/>
      <c r="V16" s="218"/>
      <c r="W16" s="216" t="s">
        <v>609</v>
      </c>
      <c r="X16" s="217"/>
      <c r="Y16" s="217"/>
      <c r="Z16" s="217"/>
      <c r="AA16" s="217"/>
      <c r="AB16" s="217"/>
      <c r="AC16" s="218"/>
      <c r="AD16" s="216" t="s">
        <v>609</v>
      </c>
      <c r="AE16" s="217"/>
      <c r="AF16" s="217"/>
      <c r="AG16" s="217"/>
      <c r="AH16" s="217"/>
      <c r="AI16" s="217"/>
      <c r="AJ16" s="218"/>
      <c r="AK16" s="216" t="s">
        <v>609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680</v>
      </c>
      <c r="Q17" s="217"/>
      <c r="R17" s="217"/>
      <c r="S17" s="217"/>
      <c r="T17" s="217"/>
      <c r="U17" s="217"/>
      <c r="V17" s="218"/>
      <c r="W17" s="216" t="s">
        <v>609</v>
      </c>
      <c r="X17" s="217"/>
      <c r="Y17" s="217"/>
      <c r="Z17" s="217"/>
      <c r="AA17" s="217"/>
      <c r="AB17" s="217"/>
      <c r="AC17" s="218"/>
      <c r="AD17" s="216" t="s">
        <v>609</v>
      </c>
      <c r="AE17" s="217"/>
      <c r="AF17" s="217"/>
      <c r="AG17" s="217"/>
      <c r="AH17" s="217"/>
      <c r="AI17" s="217"/>
      <c r="AJ17" s="218"/>
      <c r="AK17" s="216" t="s">
        <v>609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1338</v>
      </c>
      <c r="Q18" s="261"/>
      <c r="R18" s="261"/>
      <c r="S18" s="261"/>
      <c r="T18" s="261"/>
      <c r="U18" s="261"/>
      <c r="V18" s="262"/>
      <c r="W18" s="260">
        <f>SUM(W13:AC17)</f>
        <v>1441</v>
      </c>
      <c r="X18" s="261"/>
      <c r="Y18" s="261"/>
      <c r="Z18" s="261"/>
      <c r="AA18" s="261"/>
      <c r="AB18" s="261"/>
      <c r="AC18" s="262"/>
      <c r="AD18" s="260">
        <f>SUM(AD13:AJ17)</f>
        <v>765</v>
      </c>
      <c r="AE18" s="261"/>
      <c r="AF18" s="261"/>
      <c r="AG18" s="261"/>
      <c r="AH18" s="261"/>
      <c r="AI18" s="261"/>
      <c r="AJ18" s="262"/>
      <c r="AK18" s="260">
        <f>SUM(AK13:AQ17)</f>
        <v>763</v>
      </c>
      <c r="AL18" s="261"/>
      <c r="AM18" s="261"/>
      <c r="AN18" s="261"/>
      <c r="AO18" s="261"/>
      <c r="AP18" s="261"/>
      <c r="AQ18" s="262"/>
      <c r="AR18" s="260">
        <f>SUM(AR13:AX17)</f>
        <v>763</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1124</v>
      </c>
      <c r="Q19" s="217"/>
      <c r="R19" s="217"/>
      <c r="S19" s="217"/>
      <c r="T19" s="217"/>
      <c r="U19" s="217"/>
      <c r="V19" s="218"/>
      <c r="W19" s="216">
        <v>725</v>
      </c>
      <c r="X19" s="217"/>
      <c r="Y19" s="217"/>
      <c r="Z19" s="217"/>
      <c r="AA19" s="217"/>
      <c r="AB19" s="217"/>
      <c r="AC19" s="218"/>
      <c r="AD19" s="216">
        <v>634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0.84005979073243642</v>
      </c>
      <c r="Q20" s="292"/>
      <c r="R20" s="292"/>
      <c r="S20" s="292"/>
      <c r="T20" s="292"/>
      <c r="U20" s="292"/>
      <c r="V20" s="292"/>
      <c r="W20" s="292">
        <f>IF(W18=0, "-", SUM(W19)/W18)</f>
        <v>0.50312283136710623</v>
      </c>
      <c r="X20" s="292"/>
      <c r="Y20" s="292"/>
      <c r="Z20" s="292"/>
      <c r="AA20" s="292"/>
      <c r="AB20" s="292"/>
      <c r="AC20" s="292"/>
      <c r="AD20" s="292">
        <f>IF(AD18=0, "-", SUM(AD19)/AD18)</f>
        <v>0.82875816993464058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234</v>
      </c>
      <c r="H21" s="291"/>
      <c r="I21" s="291"/>
      <c r="J21" s="291"/>
      <c r="K21" s="291"/>
      <c r="L21" s="291"/>
      <c r="M21" s="291"/>
      <c r="N21" s="291"/>
      <c r="O21" s="291"/>
      <c r="P21" s="292">
        <f>IF(P19=0, "-", SUM(P19)/SUM(P13,P14))</f>
        <v>0.84005979073243642</v>
      </c>
      <c r="Q21" s="292"/>
      <c r="R21" s="292"/>
      <c r="S21" s="292"/>
      <c r="T21" s="292"/>
      <c r="U21" s="292"/>
      <c r="V21" s="292"/>
      <c r="W21" s="292">
        <f>IF(W19=0, "-", SUM(W19)/SUM(W13,W14))</f>
        <v>0.95269382391590018</v>
      </c>
      <c r="X21" s="292"/>
      <c r="Y21" s="292"/>
      <c r="Z21" s="292"/>
      <c r="AA21" s="292"/>
      <c r="AB21" s="292"/>
      <c r="AC21" s="292"/>
      <c r="AD21" s="292">
        <f>IF(AD19=0, "-", SUM(AD19)/SUM(AD13,AD14))</f>
        <v>0.82875816993464058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587</v>
      </c>
      <c r="B22" s="301"/>
      <c r="C22" s="301"/>
      <c r="D22" s="301"/>
      <c r="E22" s="301"/>
      <c r="F22" s="302"/>
      <c r="G22" s="306" t="s">
        <v>224</v>
      </c>
      <c r="H22" s="275"/>
      <c r="I22" s="275"/>
      <c r="J22" s="275"/>
      <c r="K22" s="275"/>
      <c r="L22" s="275"/>
      <c r="M22" s="275"/>
      <c r="N22" s="275"/>
      <c r="O22" s="307"/>
      <c r="P22" s="274" t="s">
        <v>585</v>
      </c>
      <c r="Q22" s="275"/>
      <c r="R22" s="275"/>
      <c r="S22" s="275"/>
      <c r="T22" s="275"/>
      <c r="U22" s="275"/>
      <c r="V22" s="307"/>
      <c r="W22" s="274" t="s">
        <v>586</v>
      </c>
      <c r="X22" s="275"/>
      <c r="Y22" s="275"/>
      <c r="Z22" s="275"/>
      <c r="AA22" s="275"/>
      <c r="AB22" s="275"/>
      <c r="AC22" s="307"/>
      <c r="AD22" s="274" t="s">
        <v>223</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610</v>
      </c>
      <c r="H23" s="278"/>
      <c r="I23" s="278"/>
      <c r="J23" s="278"/>
      <c r="K23" s="278"/>
      <c r="L23" s="278"/>
      <c r="M23" s="278"/>
      <c r="N23" s="278"/>
      <c r="O23" s="279"/>
      <c r="P23" s="228">
        <v>659</v>
      </c>
      <c r="Q23" s="229"/>
      <c r="R23" s="229"/>
      <c r="S23" s="229"/>
      <c r="T23" s="229"/>
      <c r="U23" s="229"/>
      <c r="V23" s="280"/>
      <c r="W23" s="228">
        <v>659</v>
      </c>
      <c r="X23" s="229"/>
      <c r="Y23" s="229"/>
      <c r="Z23" s="229"/>
      <c r="AA23" s="229"/>
      <c r="AB23" s="229"/>
      <c r="AC23" s="280"/>
      <c r="AD23" s="281" t="s">
        <v>766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611</v>
      </c>
      <c r="H24" s="288"/>
      <c r="I24" s="288"/>
      <c r="J24" s="288"/>
      <c r="K24" s="288"/>
      <c r="L24" s="288"/>
      <c r="M24" s="288"/>
      <c r="N24" s="288"/>
      <c r="O24" s="289"/>
      <c r="P24" s="216">
        <v>95</v>
      </c>
      <c r="Q24" s="217"/>
      <c r="R24" s="217"/>
      <c r="S24" s="217"/>
      <c r="T24" s="217"/>
      <c r="U24" s="217"/>
      <c r="V24" s="218"/>
      <c r="W24" s="216">
        <v>95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612</v>
      </c>
      <c r="H25" s="288"/>
      <c r="I25" s="288"/>
      <c r="J25" s="288"/>
      <c r="K25" s="288"/>
      <c r="L25" s="288"/>
      <c r="M25" s="288"/>
      <c r="N25" s="288"/>
      <c r="O25" s="289"/>
      <c r="P25" s="216">
        <v>8</v>
      </c>
      <c r="Q25" s="217"/>
      <c r="R25" s="217"/>
      <c r="S25" s="217"/>
      <c r="T25" s="217"/>
      <c r="U25" s="217"/>
      <c r="V25" s="218"/>
      <c r="W25" s="216">
        <v>8</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613</v>
      </c>
      <c r="H26" s="288"/>
      <c r="I26" s="288"/>
      <c r="J26" s="288"/>
      <c r="K26" s="288"/>
      <c r="L26" s="288"/>
      <c r="M26" s="288"/>
      <c r="N26" s="288"/>
      <c r="O26" s="289"/>
      <c r="P26" s="216">
        <v>0.9</v>
      </c>
      <c r="Q26" s="217"/>
      <c r="R26" s="217"/>
      <c r="S26" s="217"/>
      <c r="T26" s="217"/>
      <c r="U26" s="217"/>
      <c r="V26" s="218"/>
      <c r="W26" s="216">
        <v>0.9</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614</v>
      </c>
      <c r="H27" s="288"/>
      <c r="I27" s="288"/>
      <c r="J27" s="288"/>
      <c r="K27" s="288"/>
      <c r="L27" s="288"/>
      <c r="M27" s="288"/>
      <c r="N27" s="288"/>
      <c r="O27" s="289"/>
      <c r="P27" s="216">
        <v>0.5</v>
      </c>
      <c r="Q27" s="217"/>
      <c r="R27" s="217"/>
      <c r="S27" s="217"/>
      <c r="T27" s="217"/>
      <c r="U27" s="217"/>
      <c r="V27" s="218"/>
      <c r="W27" s="216">
        <v>0.5</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763</v>
      </c>
      <c r="Q29" s="331"/>
      <c r="R29" s="331"/>
      <c r="S29" s="331"/>
      <c r="T29" s="331"/>
      <c r="U29" s="331"/>
      <c r="V29" s="332"/>
      <c r="W29" s="333">
        <f>AR13</f>
        <v>763</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115.5" customHeight="1" x14ac:dyDescent="0.15">
      <c r="A30" s="336" t="s">
        <v>574</v>
      </c>
      <c r="B30" s="337"/>
      <c r="C30" s="337"/>
      <c r="D30" s="337"/>
      <c r="E30" s="337"/>
      <c r="F30" s="338"/>
      <c r="G30" s="339" t="s">
        <v>755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575</v>
      </c>
      <c r="B31" s="317"/>
      <c r="C31" s="317"/>
      <c r="D31" s="317"/>
      <c r="E31" s="317"/>
      <c r="F31" s="318"/>
      <c r="G31" s="350" t="s">
        <v>567</v>
      </c>
      <c r="H31" s="351"/>
      <c r="I31" s="351"/>
      <c r="J31" s="351"/>
      <c r="K31" s="351"/>
      <c r="L31" s="351"/>
      <c r="M31" s="351"/>
      <c r="N31" s="351"/>
      <c r="O31" s="351"/>
      <c r="P31" s="352" t="s">
        <v>566</v>
      </c>
      <c r="Q31" s="351"/>
      <c r="R31" s="351"/>
      <c r="S31" s="351"/>
      <c r="T31" s="351"/>
      <c r="U31" s="351"/>
      <c r="V31" s="351"/>
      <c r="W31" s="351"/>
      <c r="X31" s="353"/>
      <c r="Y31" s="354"/>
      <c r="Z31" s="355"/>
      <c r="AA31" s="356"/>
      <c r="AB31" s="401" t="s">
        <v>11</v>
      </c>
      <c r="AC31" s="401"/>
      <c r="AD31" s="401"/>
      <c r="AE31" s="402" t="s">
        <v>411</v>
      </c>
      <c r="AF31" s="403"/>
      <c r="AG31" s="403"/>
      <c r="AH31" s="404"/>
      <c r="AI31" s="402" t="s">
        <v>563</v>
      </c>
      <c r="AJ31" s="403"/>
      <c r="AK31" s="403"/>
      <c r="AL31" s="404"/>
      <c r="AM31" s="402" t="s">
        <v>379</v>
      </c>
      <c r="AN31" s="403"/>
      <c r="AO31" s="403"/>
      <c r="AP31" s="404"/>
      <c r="AQ31" s="410" t="s">
        <v>410</v>
      </c>
      <c r="AR31" s="411"/>
      <c r="AS31" s="411"/>
      <c r="AT31" s="412"/>
      <c r="AU31" s="410" t="s">
        <v>588</v>
      </c>
      <c r="AV31" s="411"/>
      <c r="AW31" s="411"/>
      <c r="AX31" s="413"/>
    </row>
    <row r="32" spans="1:50" ht="23.25" customHeight="1" x14ac:dyDescent="0.15">
      <c r="A32" s="348"/>
      <c r="B32" s="317"/>
      <c r="C32" s="317"/>
      <c r="D32" s="317"/>
      <c r="E32" s="317"/>
      <c r="F32" s="318"/>
      <c r="G32" s="357" t="s">
        <v>691</v>
      </c>
      <c r="H32" s="358"/>
      <c r="I32" s="358"/>
      <c r="J32" s="358"/>
      <c r="K32" s="358"/>
      <c r="L32" s="358"/>
      <c r="M32" s="358"/>
      <c r="N32" s="358"/>
      <c r="O32" s="358"/>
      <c r="P32" s="361" t="s">
        <v>690</v>
      </c>
      <c r="Q32" s="362"/>
      <c r="R32" s="362"/>
      <c r="S32" s="362"/>
      <c r="T32" s="362"/>
      <c r="U32" s="362"/>
      <c r="V32" s="362"/>
      <c r="W32" s="362"/>
      <c r="X32" s="363"/>
      <c r="Y32" s="367" t="s">
        <v>51</v>
      </c>
      <c r="Z32" s="368"/>
      <c r="AA32" s="369"/>
      <c r="AB32" s="370" t="s">
        <v>617</v>
      </c>
      <c r="AC32" s="370"/>
      <c r="AD32" s="370"/>
      <c r="AE32" s="371">
        <v>31</v>
      </c>
      <c r="AF32" s="371"/>
      <c r="AG32" s="371"/>
      <c r="AH32" s="371"/>
      <c r="AI32" s="371">
        <v>35</v>
      </c>
      <c r="AJ32" s="371"/>
      <c r="AK32" s="371"/>
      <c r="AL32" s="371"/>
      <c r="AM32" s="371">
        <v>36</v>
      </c>
      <c r="AN32" s="371"/>
      <c r="AO32" s="371"/>
      <c r="AP32" s="371"/>
      <c r="AQ32" s="398" t="s">
        <v>697</v>
      </c>
      <c r="AR32" s="371"/>
      <c r="AS32" s="371"/>
      <c r="AT32" s="371"/>
      <c r="AU32" s="389" t="s">
        <v>697</v>
      </c>
      <c r="AV32" s="405"/>
      <c r="AW32" s="405"/>
      <c r="AX32" s="406"/>
    </row>
    <row r="33" spans="1:51" ht="114.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617</v>
      </c>
      <c r="AC33" s="370"/>
      <c r="AD33" s="370"/>
      <c r="AE33" s="371">
        <v>34</v>
      </c>
      <c r="AF33" s="371"/>
      <c r="AG33" s="371"/>
      <c r="AH33" s="371"/>
      <c r="AI33" s="371">
        <v>25</v>
      </c>
      <c r="AJ33" s="371"/>
      <c r="AK33" s="371"/>
      <c r="AL33" s="371"/>
      <c r="AM33" s="371">
        <v>25</v>
      </c>
      <c r="AN33" s="371"/>
      <c r="AO33" s="371"/>
      <c r="AP33" s="371"/>
      <c r="AQ33" s="371">
        <v>30</v>
      </c>
      <c r="AR33" s="371"/>
      <c r="AS33" s="371"/>
      <c r="AT33" s="371"/>
      <c r="AU33" s="389" t="s">
        <v>697</v>
      </c>
      <c r="AV33" s="405"/>
      <c r="AW33" s="405"/>
      <c r="AX33" s="406"/>
    </row>
    <row r="34" spans="1:51" ht="23.25" customHeight="1" x14ac:dyDescent="0.15">
      <c r="A34" s="437" t="s">
        <v>576</v>
      </c>
      <c r="B34" s="438"/>
      <c r="C34" s="438"/>
      <c r="D34" s="438"/>
      <c r="E34" s="438"/>
      <c r="F34" s="439"/>
      <c r="G34" s="223" t="s">
        <v>577</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411</v>
      </c>
      <c r="AF34" s="223"/>
      <c r="AG34" s="223"/>
      <c r="AH34" s="252"/>
      <c r="AI34" s="222" t="s">
        <v>563</v>
      </c>
      <c r="AJ34" s="223"/>
      <c r="AK34" s="223"/>
      <c r="AL34" s="252"/>
      <c r="AM34" s="222" t="s">
        <v>379</v>
      </c>
      <c r="AN34" s="223"/>
      <c r="AO34" s="223"/>
      <c r="AP34" s="252"/>
      <c r="AQ34" s="416" t="s">
        <v>589</v>
      </c>
      <c r="AR34" s="417"/>
      <c r="AS34" s="417"/>
      <c r="AT34" s="417"/>
      <c r="AU34" s="417"/>
      <c r="AV34" s="417"/>
      <c r="AW34" s="417"/>
      <c r="AX34" s="418"/>
    </row>
    <row r="35" spans="1:51" ht="23.25" customHeight="1" x14ac:dyDescent="0.15">
      <c r="A35" s="440"/>
      <c r="B35" s="441"/>
      <c r="C35" s="441"/>
      <c r="D35" s="441"/>
      <c r="E35" s="441"/>
      <c r="F35" s="442"/>
      <c r="G35" s="394" t="s">
        <v>618</v>
      </c>
      <c r="H35" s="395"/>
      <c r="I35" s="395"/>
      <c r="J35" s="395"/>
      <c r="K35" s="395"/>
      <c r="L35" s="395"/>
      <c r="M35" s="395"/>
      <c r="N35" s="395"/>
      <c r="O35" s="395"/>
      <c r="P35" s="395"/>
      <c r="Q35" s="395"/>
      <c r="R35" s="395"/>
      <c r="S35" s="395"/>
      <c r="T35" s="395"/>
      <c r="U35" s="395"/>
      <c r="V35" s="395"/>
      <c r="W35" s="395"/>
      <c r="X35" s="395"/>
      <c r="Y35" s="419" t="s">
        <v>576</v>
      </c>
      <c r="Z35" s="420"/>
      <c r="AA35" s="421"/>
      <c r="AB35" s="422" t="s">
        <v>619</v>
      </c>
      <c r="AC35" s="423"/>
      <c r="AD35" s="424"/>
      <c r="AE35" s="398">
        <v>3264</v>
      </c>
      <c r="AF35" s="398"/>
      <c r="AG35" s="398"/>
      <c r="AH35" s="398"/>
      <c r="AI35" s="398">
        <v>1883</v>
      </c>
      <c r="AJ35" s="398"/>
      <c r="AK35" s="398"/>
      <c r="AL35" s="398"/>
      <c r="AM35" s="398">
        <f>57054.8/36</f>
        <v>1584.8555555555556</v>
      </c>
      <c r="AN35" s="398"/>
      <c r="AO35" s="398"/>
      <c r="AP35" s="398"/>
      <c r="AQ35" s="389">
        <f>65940/25</f>
        <v>2637.6</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579</v>
      </c>
      <c r="Z36" s="399"/>
      <c r="AA36" s="400"/>
      <c r="AB36" s="425" t="s">
        <v>620</v>
      </c>
      <c r="AC36" s="426"/>
      <c r="AD36" s="427"/>
      <c r="AE36" s="428" t="s">
        <v>621</v>
      </c>
      <c r="AF36" s="428"/>
      <c r="AG36" s="428"/>
      <c r="AH36" s="428"/>
      <c r="AI36" s="428" t="s">
        <v>622</v>
      </c>
      <c r="AJ36" s="428"/>
      <c r="AK36" s="428"/>
      <c r="AL36" s="428"/>
      <c r="AM36" s="428" t="s">
        <v>637</v>
      </c>
      <c r="AN36" s="428"/>
      <c r="AO36" s="428"/>
      <c r="AP36" s="428"/>
      <c r="AQ36" s="428" t="s">
        <v>638</v>
      </c>
      <c r="AR36" s="428"/>
      <c r="AS36" s="428"/>
      <c r="AT36" s="428"/>
      <c r="AU36" s="428"/>
      <c r="AV36" s="428"/>
      <c r="AW36" s="428"/>
      <c r="AX36" s="431"/>
    </row>
    <row r="37" spans="1:51" ht="18.75" customHeight="1" x14ac:dyDescent="0.15">
      <c r="A37" s="467" t="s">
        <v>231</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411</v>
      </c>
      <c r="AF37" s="485"/>
      <c r="AG37" s="485"/>
      <c r="AH37" s="486"/>
      <c r="AI37" s="489" t="s">
        <v>563</v>
      </c>
      <c r="AJ37" s="489"/>
      <c r="AK37" s="489"/>
      <c r="AL37" s="484"/>
      <c r="AM37" s="489" t="s">
        <v>379</v>
      </c>
      <c r="AN37" s="489"/>
      <c r="AO37" s="489"/>
      <c r="AP37" s="484"/>
      <c r="AQ37" s="458" t="s">
        <v>173</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v>6</v>
      </c>
      <c r="AR38" s="433"/>
      <c r="AS38" s="434" t="s">
        <v>174</v>
      </c>
      <c r="AT38" s="435"/>
      <c r="AU38" s="436">
        <v>12</v>
      </c>
      <c r="AV38" s="436"/>
      <c r="AW38" s="324" t="s">
        <v>166</v>
      </c>
      <c r="AX38" s="329"/>
    </row>
    <row r="39" spans="1:51" ht="55.5" customHeight="1" x14ac:dyDescent="0.15">
      <c r="A39" s="473"/>
      <c r="B39" s="471"/>
      <c r="C39" s="471"/>
      <c r="D39" s="471"/>
      <c r="E39" s="471"/>
      <c r="F39" s="472"/>
      <c r="G39" s="374" t="s">
        <v>639</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616</v>
      </c>
      <c r="AC39" s="388"/>
      <c r="AD39" s="388"/>
      <c r="AE39" s="389">
        <v>4309</v>
      </c>
      <c r="AF39" s="372"/>
      <c r="AG39" s="372"/>
      <c r="AH39" s="372"/>
      <c r="AI39" s="389">
        <v>779</v>
      </c>
      <c r="AJ39" s="372"/>
      <c r="AK39" s="372"/>
      <c r="AL39" s="372"/>
      <c r="AM39" s="389">
        <v>133</v>
      </c>
      <c r="AN39" s="372"/>
      <c r="AO39" s="372"/>
      <c r="AP39" s="372"/>
      <c r="AQ39" s="391" t="s">
        <v>609</v>
      </c>
      <c r="AR39" s="392"/>
      <c r="AS39" s="392"/>
      <c r="AT39" s="393"/>
      <c r="AU39" s="372" t="s">
        <v>609</v>
      </c>
      <c r="AV39" s="372"/>
      <c r="AW39" s="372"/>
      <c r="AX39" s="373"/>
    </row>
    <row r="40" spans="1:51" ht="55.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616</v>
      </c>
      <c r="AC40" s="448"/>
      <c r="AD40" s="448"/>
      <c r="AE40" s="389" t="s">
        <v>609</v>
      </c>
      <c r="AF40" s="372"/>
      <c r="AG40" s="372"/>
      <c r="AH40" s="372"/>
      <c r="AI40" s="389">
        <v>5099</v>
      </c>
      <c r="AJ40" s="372"/>
      <c r="AK40" s="372"/>
      <c r="AL40" s="372"/>
      <c r="AM40" s="389">
        <v>5889</v>
      </c>
      <c r="AN40" s="372"/>
      <c r="AO40" s="372"/>
      <c r="AP40" s="372"/>
      <c r="AQ40" s="391">
        <v>8260</v>
      </c>
      <c r="AR40" s="392"/>
      <c r="AS40" s="392"/>
      <c r="AT40" s="393"/>
      <c r="AU40" s="372">
        <v>13000</v>
      </c>
      <c r="AV40" s="372"/>
      <c r="AW40" s="372"/>
      <c r="AX40" s="373"/>
    </row>
    <row r="41" spans="1:51" ht="69"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609</v>
      </c>
      <c r="AF41" s="372"/>
      <c r="AG41" s="372"/>
      <c r="AH41" s="372"/>
      <c r="AI41" s="389">
        <v>14</v>
      </c>
      <c r="AJ41" s="372"/>
      <c r="AK41" s="372"/>
      <c r="AL41" s="372"/>
      <c r="AM41" s="389">
        <v>2</v>
      </c>
      <c r="AN41" s="372"/>
      <c r="AO41" s="372"/>
      <c r="AP41" s="372"/>
      <c r="AQ41" s="391" t="s">
        <v>609</v>
      </c>
      <c r="AR41" s="392"/>
      <c r="AS41" s="392"/>
      <c r="AT41" s="393"/>
      <c r="AU41" s="372" t="s">
        <v>609</v>
      </c>
      <c r="AV41" s="372"/>
      <c r="AW41" s="372"/>
      <c r="AX41" s="373"/>
    </row>
    <row r="42" spans="1:51" ht="23.25" customHeight="1" x14ac:dyDescent="0.15">
      <c r="A42" s="461" t="s">
        <v>255</v>
      </c>
      <c r="B42" s="456"/>
      <c r="C42" s="456"/>
      <c r="D42" s="456"/>
      <c r="E42" s="456"/>
      <c r="F42" s="457"/>
      <c r="G42" s="497" t="s">
        <v>770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906" t="s">
        <v>568</v>
      </c>
      <c r="B44" s="316" t="s">
        <v>569</v>
      </c>
      <c r="C44" s="317"/>
      <c r="D44" s="317"/>
      <c r="E44" s="317"/>
      <c r="F44" s="318"/>
      <c r="G44" s="322" t="s">
        <v>570</v>
      </c>
      <c r="H44" s="322"/>
      <c r="I44" s="322"/>
      <c r="J44" s="322"/>
      <c r="K44" s="322"/>
      <c r="L44" s="322"/>
      <c r="M44" s="322"/>
      <c r="N44" s="322"/>
      <c r="O44" s="322"/>
      <c r="P44" s="322"/>
      <c r="Q44" s="322"/>
      <c r="R44" s="322"/>
      <c r="S44" s="322"/>
      <c r="T44" s="322"/>
      <c r="U44" s="322"/>
      <c r="V44" s="322"/>
      <c r="W44" s="322"/>
      <c r="X44" s="322"/>
      <c r="Y44" s="322"/>
      <c r="Z44" s="322"/>
      <c r="AA44" s="323"/>
      <c r="AB44" s="326" t="s">
        <v>590</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3" t="s">
        <v>11</v>
      </c>
      <c r="AC49" s="904"/>
      <c r="AD49" s="905"/>
      <c r="AE49" s="415" t="s">
        <v>411</v>
      </c>
      <c r="AF49" s="415"/>
      <c r="AG49" s="415"/>
      <c r="AH49" s="415"/>
      <c r="AI49" s="415" t="s">
        <v>563</v>
      </c>
      <c r="AJ49" s="415"/>
      <c r="AK49" s="415"/>
      <c r="AL49" s="415"/>
      <c r="AM49" s="415" t="s">
        <v>379</v>
      </c>
      <c r="AN49" s="415"/>
      <c r="AO49" s="415"/>
      <c r="AP49" s="415"/>
      <c r="AQ49" s="491" t="s">
        <v>173</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174</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07" t="s">
        <v>57</v>
      </c>
      <c r="Z51" s="908"/>
      <c r="AA51" s="909"/>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10"/>
      <c r="H52" s="383"/>
      <c r="I52" s="383"/>
      <c r="J52" s="383"/>
      <c r="K52" s="383"/>
      <c r="L52" s="383"/>
      <c r="M52" s="383"/>
      <c r="N52" s="383"/>
      <c r="O52" s="384"/>
      <c r="P52" s="451"/>
      <c r="Q52" s="451"/>
      <c r="R52" s="451"/>
      <c r="S52" s="451"/>
      <c r="T52" s="451"/>
      <c r="U52" s="451"/>
      <c r="V52" s="451"/>
      <c r="W52" s="451"/>
      <c r="X52" s="452"/>
      <c r="Y52" s="911"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11" t="s">
        <v>13</v>
      </c>
      <c r="Z53" s="785"/>
      <c r="AA53" s="786"/>
      <c r="AB53" s="912" t="s">
        <v>14</v>
      </c>
      <c r="AC53" s="912"/>
      <c r="AD53" s="912"/>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3" t="s">
        <v>11</v>
      </c>
      <c r="AC54" s="904"/>
      <c r="AD54" s="905"/>
      <c r="AE54" s="415" t="s">
        <v>411</v>
      </c>
      <c r="AF54" s="415"/>
      <c r="AG54" s="415"/>
      <c r="AH54" s="415"/>
      <c r="AI54" s="415" t="s">
        <v>563</v>
      </c>
      <c r="AJ54" s="415"/>
      <c r="AK54" s="415"/>
      <c r="AL54" s="415"/>
      <c r="AM54" s="415" t="s">
        <v>379</v>
      </c>
      <c r="AN54" s="415"/>
      <c r="AO54" s="415"/>
      <c r="AP54" s="415"/>
      <c r="AQ54" s="491" t="s">
        <v>173</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174</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07" t="s">
        <v>57</v>
      </c>
      <c r="Z56" s="908"/>
      <c r="AA56" s="909"/>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10"/>
      <c r="H57" s="383"/>
      <c r="I57" s="383"/>
      <c r="J57" s="383"/>
      <c r="K57" s="383"/>
      <c r="L57" s="383"/>
      <c r="M57" s="383"/>
      <c r="N57" s="383"/>
      <c r="O57" s="384"/>
      <c r="P57" s="451"/>
      <c r="Q57" s="451"/>
      <c r="R57" s="451"/>
      <c r="S57" s="451"/>
      <c r="T57" s="451"/>
      <c r="U57" s="451"/>
      <c r="V57" s="451"/>
      <c r="W57" s="451"/>
      <c r="X57" s="452"/>
      <c r="Y57" s="911"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11" t="s">
        <v>13</v>
      </c>
      <c r="Z58" s="785"/>
      <c r="AA58" s="786"/>
      <c r="AB58" s="912" t="s">
        <v>14</v>
      </c>
      <c r="AC58" s="912"/>
      <c r="AD58" s="912"/>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3" t="s">
        <v>11</v>
      </c>
      <c r="AC59" s="904"/>
      <c r="AD59" s="905"/>
      <c r="AE59" s="415" t="s">
        <v>411</v>
      </c>
      <c r="AF59" s="415"/>
      <c r="AG59" s="415"/>
      <c r="AH59" s="415"/>
      <c r="AI59" s="415" t="s">
        <v>563</v>
      </c>
      <c r="AJ59" s="415"/>
      <c r="AK59" s="415"/>
      <c r="AL59" s="415"/>
      <c r="AM59" s="415" t="s">
        <v>379</v>
      </c>
      <c r="AN59" s="415"/>
      <c r="AO59" s="415"/>
      <c r="AP59" s="415"/>
      <c r="AQ59" s="491" t="s">
        <v>173</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174</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07" t="s">
        <v>57</v>
      </c>
      <c r="Z61" s="908"/>
      <c r="AA61" s="909"/>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10"/>
      <c r="H62" s="383"/>
      <c r="I62" s="383"/>
      <c r="J62" s="383"/>
      <c r="K62" s="383"/>
      <c r="L62" s="383"/>
      <c r="M62" s="383"/>
      <c r="N62" s="383"/>
      <c r="O62" s="384"/>
      <c r="P62" s="451"/>
      <c r="Q62" s="451"/>
      <c r="R62" s="451"/>
      <c r="S62" s="451"/>
      <c r="T62" s="451"/>
      <c r="U62" s="451"/>
      <c r="V62" s="451"/>
      <c r="W62" s="451"/>
      <c r="X62" s="452"/>
      <c r="Y62" s="911"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900"/>
      <c r="C63" s="901"/>
      <c r="D63" s="901"/>
      <c r="E63" s="901"/>
      <c r="F63" s="902"/>
      <c r="G63" s="141"/>
      <c r="H63" s="142"/>
      <c r="I63" s="142"/>
      <c r="J63" s="142"/>
      <c r="K63" s="142"/>
      <c r="L63" s="142"/>
      <c r="M63" s="142"/>
      <c r="N63" s="142"/>
      <c r="O63" s="143"/>
      <c r="P63" s="453"/>
      <c r="Q63" s="453"/>
      <c r="R63" s="453"/>
      <c r="S63" s="453"/>
      <c r="T63" s="453"/>
      <c r="U63" s="453"/>
      <c r="V63" s="453"/>
      <c r="W63" s="453"/>
      <c r="X63" s="454"/>
      <c r="Y63" s="911" t="s">
        <v>13</v>
      </c>
      <c r="Z63" s="785"/>
      <c r="AA63" s="786"/>
      <c r="AB63" s="912" t="s">
        <v>14</v>
      </c>
      <c r="AC63" s="912"/>
      <c r="AD63" s="912"/>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574</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575</v>
      </c>
      <c r="B65" s="317"/>
      <c r="C65" s="317"/>
      <c r="D65" s="317"/>
      <c r="E65" s="317"/>
      <c r="F65" s="318"/>
      <c r="G65" s="350" t="s">
        <v>567</v>
      </c>
      <c r="H65" s="351"/>
      <c r="I65" s="351"/>
      <c r="J65" s="351"/>
      <c r="K65" s="351"/>
      <c r="L65" s="351"/>
      <c r="M65" s="351"/>
      <c r="N65" s="351"/>
      <c r="O65" s="351"/>
      <c r="P65" s="352" t="s">
        <v>566</v>
      </c>
      <c r="Q65" s="351"/>
      <c r="R65" s="351"/>
      <c r="S65" s="351"/>
      <c r="T65" s="351"/>
      <c r="U65" s="351"/>
      <c r="V65" s="351"/>
      <c r="W65" s="351"/>
      <c r="X65" s="353"/>
      <c r="Y65" s="354"/>
      <c r="Z65" s="355"/>
      <c r="AA65" s="356"/>
      <c r="AB65" s="401" t="s">
        <v>11</v>
      </c>
      <c r="AC65" s="401"/>
      <c r="AD65" s="401"/>
      <c r="AE65" s="402" t="s">
        <v>411</v>
      </c>
      <c r="AF65" s="403"/>
      <c r="AG65" s="403"/>
      <c r="AH65" s="404"/>
      <c r="AI65" s="402" t="s">
        <v>563</v>
      </c>
      <c r="AJ65" s="403"/>
      <c r="AK65" s="403"/>
      <c r="AL65" s="404"/>
      <c r="AM65" s="402" t="s">
        <v>379</v>
      </c>
      <c r="AN65" s="403"/>
      <c r="AO65" s="403"/>
      <c r="AP65" s="404"/>
      <c r="AQ65" s="410" t="s">
        <v>410</v>
      </c>
      <c r="AR65" s="411"/>
      <c r="AS65" s="411"/>
      <c r="AT65" s="412"/>
      <c r="AU65" s="410" t="s">
        <v>588</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576</v>
      </c>
      <c r="B68" s="438"/>
      <c r="C68" s="438"/>
      <c r="D68" s="438"/>
      <c r="E68" s="438"/>
      <c r="F68" s="439"/>
      <c r="G68" s="223" t="s">
        <v>577</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411</v>
      </c>
      <c r="AF68" s="415"/>
      <c r="AG68" s="415"/>
      <c r="AH68" s="415"/>
      <c r="AI68" s="415" t="s">
        <v>563</v>
      </c>
      <c r="AJ68" s="415"/>
      <c r="AK68" s="415"/>
      <c r="AL68" s="415"/>
      <c r="AM68" s="415" t="s">
        <v>379</v>
      </c>
      <c r="AN68" s="415"/>
      <c r="AO68" s="415"/>
      <c r="AP68" s="415"/>
      <c r="AQ68" s="416" t="s">
        <v>589</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623</v>
      </c>
      <c r="H69" s="395"/>
      <c r="I69" s="395"/>
      <c r="J69" s="395"/>
      <c r="K69" s="395"/>
      <c r="L69" s="395"/>
      <c r="M69" s="395"/>
      <c r="N69" s="395"/>
      <c r="O69" s="395"/>
      <c r="P69" s="395"/>
      <c r="Q69" s="395"/>
      <c r="R69" s="395"/>
      <c r="S69" s="395"/>
      <c r="T69" s="395"/>
      <c r="U69" s="395"/>
      <c r="V69" s="395"/>
      <c r="W69" s="395"/>
      <c r="X69" s="395"/>
      <c r="Y69" s="419" t="s">
        <v>576</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579</v>
      </c>
      <c r="Z70" s="399"/>
      <c r="AA70" s="400"/>
      <c r="AB70" s="425" t="s">
        <v>580</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231</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411</v>
      </c>
      <c r="AF71" s="415"/>
      <c r="AG71" s="415"/>
      <c r="AH71" s="415"/>
      <c r="AI71" s="415" t="s">
        <v>563</v>
      </c>
      <c r="AJ71" s="415"/>
      <c r="AK71" s="415"/>
      <c r="AL71" s="415"/>
      <c r="AM71" s="415" t="s">
        <v>379</v>
      </c>
      <c r="AN71" s="415"/>
      <c r="AO71" s="415"/>
      <c r="AP71" s="415"/>
      <c r="AQ71" s="458" t="s">
        <v>173</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v>6</v>
      </c>
      <c r="AR72" s="433"/>
      <c r="AS72" s="434" t="s">
        <v>174</v>
      </c>
      <c r="AT72" s="435"/>
      <c r="AU72" s="436">
        <v>12</v>
      </c>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t="s">
        <v>616</v>
      </c>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616</v>
      </c>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255</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568</v>
      </c>
      <c r="B78" s="316" t="s">
        <v>569</v>
      </c>
      <c r="C78" s="317"/>
      <c r="D78" s="317"/>
      <c r="E78" s="317"/>
      <c r="F78" s="318"/>
      <c r="G78" s="322" t="s">
        <v>570</v>
      </c>
      <c r="H78" s="322"/>
      <c r="I78" s="322"/>
      <c r="J78" s="322"/>
      <c r="K78" s="322"/>
      <c r="L78" s="322"/>
      <c r="M78" s="322"/>
      <c r="N78" s="322"/>
      <c r="O78" s="322"/>
      <c r="P78" s="322"/>
      <c r="Q78" s="322"/>
      <c r="R78" s="322"/>
      <c r="S78" s="322"/>
      <c r="T78" s="322"/>
      <c r="U78" s="322"/>
      <c r="V78" s="322"/>
      <c r="W78" s="322"/>
      <c r="X78" s="322"/>
      <c r="Y78" s="322"/>
      <c r="Z78" s="322"/>
      <c r="AA78" s="323"/>
      <c r="AB78" s="326" t="s">
        <v>590</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3" t="s">
        <v>11</v>
      </c>
      <c r="AC83" s="904"/>
      <c r="AD83" s="905"/>
      <c r="AE83" s="415" t="s">
        <v>411</v>
      </c>
      <c r="AF83" s="415"/>
      <c r="AG83" s="415"/>
      <c r="AH83" s="415"/>
      <c r="AI83" s="415" t="s">
        <v>563</v>
      </c>
      <c r="AJ83" s="415"/>
      <c r="AK83" s="415"/>
      <c r="AL83" s="415"/>
      <c r="AM83" s="415" t="s">
        <v>379</v>
      </c>
      <c r="AN83" s="415"/>
      <c r="AO83" s="415"/>
      <c r="AP83" s="415"/>
      <c r="AQ83" s="491" t="s">
        <v>173</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174</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07" t="s">
        <v>57</v>
      </c>
      <c r="Z85" s="908"/>
      <c r="AA85" s="909"/>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10"/>
      <c r="H86" s="383"/>
      <c r="I86" s="383"/>
      <c r="J86" s="383"/>
      <c r="K86" s="383"/>
      <c r="L86" s="383"/>
      <c r="M86" s="383"/>
      <c r="N86" s="383"/>
      <c r="O86" s="384"/>
      <c r="P86" s="451"/>
      <c r="Q86" s="451"/>
      <c r="R86" s="451"/>
      <c r="S86" s="451"/>
      <c r="T86" s="451"/>
      <c r="U86" s="451"/>
      <c r="V86" s="451"/>
      <c r="W86" s="451"/>
      <c r="X86" s="452"/>
      <c r="Y86" s="911"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11" t="s">
        <v>13</v>
      </c>
      <c r="Z87" s="785"/>
      <c r="AA87" s="786"/>
      <c r="AB87" s="912" t="s">
        <v>14</v>
      </c>
      <c r="AC87" s="912"/>
      <c r="AD87" s="912"/>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3" t="s">
        <v>11</v>
      </c>
      <c r="AC88" s="904"/>
      <c r="AD88" s="905"/>
      <c r="AE88" s="415" t="s">
        <v>411</v>
      </c>
      <c r="AF88" s="415"/>
      <c r="AG88" s="415"/>
      <c r="AH88" s="415"/>
      <c r="AI88" s="415" t="s">
        <v>563</v>
      </c>
      <c r="AJ88" s="415"/>
      <c r="AK88" s="415"/>
      <c r="AL88" s="415"/>
      <c r="AM88" s="415" t="s">
        <v>379</v>
      </c>
      <c r="AN88" s="415"/>
      <c r="AO88" s="415"/>
      <c r="AP88" s="415"/>
      <c r="AQ88" s="491" t="s">
        <v>173</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174</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07" t="s">
        <v>57</v>
      </c>
      <c r="Z90" s="908"/>
      <c r="AA90" s="909"/>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10"/>
      <c r="H91" s="383"/>
      <c r="I91" s="383"/>
      <c r="J91" s="383"/>
      <c r="K91" s="383"/>
      <c r="L91" s="383"/>
      <c r="M91" s="383"/>
      <c r="N91" s="383"/>
      <c r="O91" s="384"/>
      <c r="P91" s="451"/>
      <c r="Q91" s="451"/>
      <c r="R91" s="451"/>
      <c r="S91" s="451"/>
      <c r="T91" s="451"/>
      <c r="U91" s="451"/>
      <c r="V91" s="451"/>
      <c r="W91" s="451"/>
      <c r="X91" s="452"/>
      <c r="Y91" s="911"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11" t="s">
        <v>13</v>
      </c>
      <c r="Z92" s="785"/>
      <c r="AA92" s="786"/>
      <c r="AB92" s="912" t="s">
        <v>14</v>
      </c>
      <c r="AC92" s="912"/>
      <c r="AD92" s="912"/>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3" t="s">
        <v>11</v>
      </c>
      <c r="AC93" s="904"/>
      <c r="AD93" s="905"/>
      <c r="AE93" s="415" t="s">
        <v>411</v>
      </c>
      <c r="AF93" s="415"/>
      <c r="AG93" s="415"/>
      <c r="AH93" s="415"/>
      <c r="AI93" s="415" t="s">
        <v>563</v>
      </c>
      <c r="AJ93" s="415"/>
      <c r="AK93" s="415"/>
      <c r="AL93" s="415"/>
      <c r="AM93" s="415" t="s">
        <v>379</v>
      </c>
      <c r="AN93" s="415"/>
      <c r="AO93" s="415"/>
      <c r="AP93" s="415"/>
      <c r="AQ93" s="491" t="s">
        <v>173</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174</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07" t="s">
        <v>57</v>
      </c>
      <c r="Z95" s="908"/>
      <c r="AA95" s="909"/>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10"/>
      <c r="H96" s="383"/>
      <c r="I96" s="383"/>
      <c r="J96" s="383"/>
      <c r="K96" s="383"/>
      <c r="L96" s="383"/>
      <c r="M96" s="383"/>
      <c r="N96" s="383"/>
      <c r="O96" s="384"/>
      <c r="P96" s="451"/>
      <c r="Q96" s="451"/>
      <c r="R96" s="451"/>
      <c r="S96" s="451"/>
      <c r="T96" s="451"/>
      <c r="U96" s="451"/>
      <c r="V96" s="451"/>
      <c r="W96" s="451"/>
      <c r="X96" s="452"/>
      <c r="Y96" s="911"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900"/>
      <c r="C97" s="901"/>
      <c r="D97" s="901"/>
      <c r="E97" s="901"/>
      <c r="F97" s="902"/>
      <c r="G97" s="141"/>
      <c r="H97" s="142"/>
      <c r="I97" s="142"/>
      <c r="J97" s="142"/>
      <c r="K97" s="142"/>
      <c r="L97" s="142"/>
      <c r="M97" s="142"/>
      <c r="N97" s="142"/>
      <c r="O97" s="143"/>
      <c r="P97" s="453"/>
      <c r="Q97" s="453"/>
      <c r="R97" s="453"/>
      <c r="S97" s="453"/>
      <c r="T97" s="453"/>
      <c r="U97" s="453"/>
      <c r="V97" s="453"/>
      <c r="W97" s="453"/>
      <c r="X97" s="454"/>
      <c r="Y97" s="911" t="s">
        <v>13</v>
      </c>
      <c r="Z97" s="785"/>
      <c r="AA97" s="786"/>
      <c r="AB97" s="912" t="s">
        <v>14</v>
      </c>
      <c r="AC97" s="912"/>
      <c r="AD97" s="912"/>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574</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575</v>
      </c>
      <c r="B99" s="317"/>
      <c r="C99" s="317"/>
      <c r="D99" s="317"/>
      <c r="E99" s="317"/>
      <c r="F99" s="318"/>
      <c r="G99" s="350" t="s">
        <v>567</v>
      </c>
      <c r="H99" s="351"/>
      <c r="I99" s="351"/>
      <c r="J99" s="351"/>
      <c r="K99" s="351"/>
      <c r="L99" s="351"/>
      <c r="M99" s="351"/>
      <c r="N99" s="351"/>
      <c r="O99" s="351"/>
      <c r="P99" s="352" t="s">
        <v>566</v>
      </c>
      <c r="Q99" s="351"/>
      <c r="R99" s="351"/>
      <c r="S99" s="351"/>
      <c r="T99" s="351"/>
      <c r="U99" s="351"/>
      <c r="V99" s="351"/>
      <c r="W99" s="351"/>
      <c r="X99" s="353"/>
      <c r="Y99" s="354"/>
      <c r="Z99" s="355"/>
      <c r="AA99" s="356"/>
      <c r="AB99" s="401" t="s">
        <v>11</v>
      </c>
      <c r="AC99" s="401"/>
      <c r="AD99" s="401"/>
      <c r="AE99" s="415" t="s">
        <v>411</v>
      </c>
      <c r="AF99" s="415"/>
      <c r="AG99" s="415"/>
      <c r="AH99" s="415"/>
      <c r="AI99" s="415" t="s">
        <v>563</v>
      </c>
      <c r="AJ99" s="415"/>
      <c r="AK99" s="415"/>
      <c r="AL99" s="415"/>
      <c r="AM99" s="415" t="s">
        <v>379</v>
      </c>
      <c r="AN99" s="415"/>
      <c r="AO99" s="415"/>
      <c r="AP99" s="415"/>
      <c r="AQ99" s="410" t="s">
        <v>410</v>
      </c>
      <c r="AR99" s="411"/>
      <c r="AS99" s="411"/>
      <c r="AT99" s="412"/>
      <c r="AU99" s="410" t="s">
        <v>588</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1" t="s">
        <v>576</v>
      </c>
      <c r="B102" s="341"/>
      <c r="C102" s="341"/>
      <c r="D102" s="341"/>
      <c r="E102" s="341"/>
      <c r="F102" s="462"/>
      <c r="G102" s="223" t="s">
        <v>577</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411</v>
      </c>
      <c r="AF102" s="415"/>
      <c r="AG102" s="415"/>
      <c r="AH102" s="415"/>
      <c r="AI102" s="415" t="s">
        <v>563</v>
      </c>
      <c r="AJ102" s="415"/>
      <c r="AK102" s="415"/>
      <c r="AL102" s="415"/>
      <c r="AM102" s="415" t="s">
        <v>379</v>
      </c>
      <c r="AN102" s="415"/>
      <c r="AO102" s="415"/>
      <c r="AP102" s="415"/>
      <c r="AQ102" s="416" t="s">
        <v>589</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578</v>
      </c>
      <c r="H103" s="395"/>
      <c r="I103" s="395"/>
      <c r="J103" s="395"/>
      <c r="K103" s="395"/>
      <c r="L103" s="395"/>
      <c r="M103" s="395"/>
      <c r="N103" s="395"/>
      <c r="O103" s="395"/>
      <c r="P103" s="395"/>
      <c r="Q103" s="395"/>
      <c r="R103" s="395"/>
      <c r="S103" s="395"/>
      <c r="T103" s="395"/>
      <c r="U103" s="395"/>
      <c r="V103" s="395"/>
      <c r="W103" s="395"/>
      <c r="X103" s="395"/>
      <c r="Y103" s="419" t="s">
        <v>576</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579</v>
      </c>
      <c r="Z104" s="399"/>
      <c r="AA104" s="400"/>
      <c r="AB104" s="425" t="s">
        <v>580</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231</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411</v>
      </c>
      <c r="AF105" s="415"/>
      <c r="AG105" s="415"/>
      <c r="AH105" s="415"/>
      <c r="AI105" s="415" t="s">
        <v>563</v>
      </c>
      <c r="AJ105" s="415"/>
      <c r="AK105" s="415"/>
      <c r="AL105" s="415"/>
      <c r="AM105" s="415" t="s">
        <v>379</v>
      </c>
      <c r="AN105" s="415"/>
      <c r="AO105" s="415"/>
      <c r="AP105" s="415"/>
      <c r="AQ105" s="458" t="s">
        <v>173</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174</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255</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568</v>
      </c>
      <c r="B112" s="316" t="s">
        <v>569</v>
      </c>
      <c r="C112" s="317"/>
      <c r="D112" s="317"/>
      <c r="E112" s="317"/>
      <c r="F112" s="318"/>
      <c r="G112" s="322" t="s">
        <v>570</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590</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3" t="s">
        <v>11</v>
      </c>
      <c r="AC117" s="904"/>
      <c r="AD117" s="905"/>
      <c r="AE117" s="415" t="s">
        <v>411</v>
      </c>
      <c r="AF117" s="415"/>
      <c r="AG117" s="415"/>
      <c r="AH117" s="415"/>
      <c r="AI117" s="415" t="s">
        <v>563</v>
      </c>
      <c r="AJ117" s="415"/>
      <c r="AK117" s="415"/>
      <c r="AL117" s="415"/>
      <c r="AM117" s="415" t="s">
        <v>379</v>
      </c>
      <c r="AN117" s="415"/>
      <c r="AO117" s="415"/>
      <c r="AP117" s="415"/>
      <c r="AQ117" s="491" t="s">
        <v>173</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174</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07" t="s">
        <v>57</v>
      </c>
      <c r="Z119" s="908"/>
      <c r="AA119" s="909"/>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10"/>
      <c r="H120" s="383"/>
      <c r="I120" s="383"/>
      <c r="J120" s="383"/>
      <c r="K120" s="383"/>
      <c r="L120" s="383"/>
      <c r="M120" s="383"/>
      <c r="N120" s="383"/>
      <c r="O120" s="384"/>
      <c r="P120" s="451"/>
      <c r="Q120" s="451"/>
      <c r="R120" s="451"/>
      <c r="S120" s="451"/>
      <c r="T120" s="451"/>
      <c r="U120" s="451"/>
      <c r="V120" s="451"/>
      <c r="W120" s="451"/>
      <c r="X120" s="452"/>
      <c r="Y120" s="911"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11" t="s">
        <v>13</v>
      </c>
      <c r="Z121" s="785"/>
      <c r="AA121" s="786"/>
      <c r="AB121" s="912" t="s">
        <v>14</v>
      </c>
      <c r="AC121" s="912"/>
      <c r="AD121" s="912"/>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3" t="s">
        <v>11</v>
      </c>
      <c r="AC122" s="904"/>
      <c r="AD122" s="905"/>
      <c r="AE122" s="415" t="s">
        <v>411</v>
      </c>
      <c r="AF122" s="415"/>
      <c r="AG122" s="415"/>
      <c r="AH122" s="415"/>
      <c r="AI122" s="415" t="s">
        <v>563</v>
      </c>
      <c r="AJ122" s="415"/>
      <c r="AK122" s="415"/>
      <c r="AL122" s="415"/>
      <c r="AM122" s="415" t="s">
        <v>379</v>
      </c>
      <c r="AN122" s="415"/>
      <c r="AO122" s="415"/>
      <c r="AP122" s="415"/>
      <c r="AQ122" s="491" t="s">
        <v>173</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174</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07" t="s">
        <v>57</v>
      </c>
      <c r="Z124" s="908"/>
      <c r="AA124" s="909"/>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10"/>
      <c r="H125" s="383"/>
      <c r="I125" s="383"/>
      <c r="J125" s="383"/>
      <c r="K125" s="383"/>
      <c r="L125" s="383"/>
      <c r="M125" s="383"/>
      <c r="N125" s="383"/>
      <c r="O125" s="384"/>
      <c r="P125" s="451"/>
      <c r="Q125" s="451"/>
      <c r="R125" s="451"/>
      <c r="S125" s="451"/>
      <c r="T125" s="451"/>
      <c r="U125" s="451"/>
      <c r="V125" s="451"/>
      <c r="W125" s="451"/>
      <c r="X125" s="452"/>
      <c r="Y125" s="911"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11" t="s">
        <v>13</v>
      </c>
      <c r="Z126" s="785"/>
      <c r="AA126" s="786"/>
      <c r="AB126" s="912" t="s">
        <v>14</v>
      </c>
      <c r="AC126" s="912"/>
      <c r="AD126" s="912"/>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3" t="s">
        <v>11</v>
      </c>
      <c r="AC127" s="904"/>
      <c r="AD127" s="905"/>
      <c r="AE127" s="415" t="s">
        <v>411</v>
      </c>
      <c r="AF127" s="415"/>
      <c r="AG127" s="415"/>
      <c r="AH127" s="415"/>
      <c r="AI127" s="415" t="s">
        <v>563</v>
      </c>
      <c r="AJ127" s="415"/>
      <c r="AK127" s="415"/>
      <c r="AL127" s="415"/>
      <c r="AM127" s="415" t="s">
        <v>379</v>
      </c>
      <c r="AN127" s="415"/>
      <c r="AO127" s="415"/>
      <c r="AP127" s="415"/>
      <c r="AQ127" s="491" t="s">
        <v>173</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174</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07" t="s">
        <v>57</v>
      </c>
      <c r="Z129" s="908"/>
      <c r="AA129" s="909"/>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10"/>
      <c r="H130" s="383"/>
      <c r="I130" s="383"/>
      <c r="J130" s="383"/>
      <c r="K130" s="383"/>
      <c r="L130" s="383"/>
      <c r="M130" s="383"/>
      <c r="N130" s="383"/>
      <c r="O130" s="384"/>
      <c r="P130" s="451"/>
      <c r="Q130" s="451"/>
      <c r="R130" s="451"/>
      <c r="S130" s="451"/>
      <c r="T130" s="451"/>
      <c r="U130" s="451"/>
      <c r="V130" s="451"/>
      <c r="W130" s="451"/>
      <c r="X130" s="452"/>
      <c r="Y130" s="911"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900"/>
      <c r="C131" s="901"/>
      <c r="D131" s="901"/>
      <c r="E131" s="901"/>
      <c r="F131" s="902"/>
      <c r="G131" s="141"/>
      <c r="H131" s="142"/>
      <c r="I131" s="142"/>
      <c r="J131" s="142"/>
      <c r="K131" s="142"/>
      <c r="L131" s="142"/>
      <c r="M131" s="142"/>
      <c r="N131" s="142"/>
      <c r="O131" s="143"/>
      <c r="P131" s="453"/>
      <c r="Q131" s="453"/>
      <c r="R131" s="453"/>
      <c r="S131" s="453"/>
      <c r="T131" s="453"/>
      <c r="U131" s="453"/>
      <c r="V131" s="453"/>
      <c r="W131" s="453"/>
      <c r="X131" s="454"/>
      <c r="Y131" s="911" t="s">
        <v>13</v>
      </c>
      <c r="Z131" s="785"/>
      <c r="AA131" s="786"/>
      <c r="AB131" s="912" t="s">
        <v>14</v>
      </c>
      <c r="AC131" s="912"/>
      <c r="AD131" s="912"/>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574</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575</v>
      </c>
      <c r="B133" s="317"/>
      <c r="C133" s="317"/>
      <c r="D133" s="317"/>
      <c r="E133" s="317"/>
      <c r="F133" s="318"/>
      <c r="G133" s="350" t="s">
        <v>567</v>
      </c>
      <c r="H133" s="351"/>
      <c r="I133" s="351"/>
      <c r="J133" s="351"/>
      <c r="K133" s="351"/>
      <c r="L133" s="351"/>
      <c r="M133" s="351"/>
      <c r="N133" s="351"/>
      <c r="O133" s="351"/>
      <c r="P133" s="352" t="s">
        <v>566</v>
      </c>
      <c r="Q133" s="351"/>
      <c r="R133" s="351"/>
      <c r="S133" s="351"/>
      <c r="T133" s="351"/>
      <c r="U133" s="351"/>
      <c r="V133" s="351"/>
      <c r="W133" s="351"/>
      <c r="X133" s="353"/>
      <c r="Y133" s="354"/>
      <c r="Z133" s="355"/>
      <c r="AA133" s="356"/>
      <c r="AB133" s="401" t="s">
        <v>11</v>
      </c>
      <c r="AC133" s="401"/>
      <c r="AD133" s="401"/>
      <c r="AE133" s="415" t="s">
        <v>411</v>
      </c>
      <c r="AF133" s="415"/>
      <c r="AG133" s="415"/>
      <c r="AH133" s="415"/>
      <c r="AI133" s="415" t="s">
        <v>563</v>
      </c>
      <c r="AJ133" s="415"/>
      <c r="AK133" s="415"/>
      <c r="AL133" s="415"/>
      <c r="AM133" s="415" t="s">
        <v>379</v>
      </c>
      <c r="AN133" s="415"/>
      <c r="AO133" s="415"/>
      <c r="AP133" s="415"/>
      <c r="AQ133" s="410" t="s">
        <v>410</v>
      </c>
      <c r="AR133" s="411"/>
      <c r="AS133" s="411"/>
      <c r="AT133" s="412"/>
      <c r="AU133" s="410" t="s">
        <v>588</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576</v>
      </c>
      <c r="B136" s="341"/>
      <c r="C136" s="341"/>
      <c r="D136" s="341"/>
      <c r="E136" s="341"/>
      <c r="F136" s="462"/>
      <c r="G136" s="223" t="s">
        <v>577</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411</v>
      </c>
      <c r="AF136" s="415"/>
      <c r="AG136" s="415"/>
      <c r="AH136" s="415"/>
      <c r="AI136" s="415" t="s">
        <v>563</v>
      </c>
      <c r="AJ136" s="415"/>
      <c r="AK136" s="415"/>
      <c r="AL136" s="415"/>
      <c r="AM136" s="415" t="s">
        <v>379</v>
      </c>
      <c r="AN136" s="415"/>
      <c r="AO136" s="415"/>
      <c r="AP136" s="415"/>
      <c r="AQ136" s="416" t="s">
        <v>589</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578</v>
      </c>
      <c r="H137" s="395"/>
      <c r="I137" s="395"/>
      <c r="J137" s="395"/>
      <c r="K137" s="395"/>
      <c r="L137" s="395"/>
      <c r="M137" s="395"/>
      <c r="N137" s="395"/>
      <c r="O137" s="395"/>
      <c r="P137" s="395"/>
      <c r="Q137" s="395"/>
      <c r="R137" s="395"/>
      <c r="S137" s="395"/>
      <c r="T137" s="395"/>
      <c r="U137" s="395"/>
      <c r="V137" s="395"/>
      <c r="W137" s="395"/>
      <c r="X137" s="395"/>
      <c r="Y137" s="419" t="s">
        <v>576</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579</v>
      </c>
      <c r="Z138" s="399"/>
      <c r="AA138" s="400"/>
      <c r="AB138" s="425" t="s">
        <v>580</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231</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411</v>
      </c>
      <c r="AF139" s="415"/>
      <c r="AG139" s="415"/>
      <c r="AH139" s="415"/>
      <c r="AI139" s="415" t="s">
        <v>563</v>
      </c>
      <c r="AJ139" s="415"/>
      <c r="AK139" s="415"/>
      <c r="AL139" s="415"/>
      <c r="AM139" s="415" t="s">
        <v>379</v>
      </c>
      <c r="AN139" s="415"/>
      <c r="AO139" s="415"/>
      <c r="AP139" s="415"/>
      <c r="AQ139" s="458" t="s">
        <v>173</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174</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255</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568</v>
      </c>
      <c r="B146" s="316" t="s">
        <v>569</v>
      </c>
      <c r="C146" s="317"/>
      <c r="D146" s="317"/>
      <c r="E146" s="317"/>
      <c r="F146" s="318"/>
      <c r="G146" s="322" t="s">
        <v>570</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590</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3" t="s">
        <v>11</v>
      </c>
      <c r="AC151" s="904"/>
      <c r="AD151" s="905"/>
      <c r="AE151" s="415" t="s">
        <v>411</v>
      </c>
      <c r="AF151" s="415"/>
      <c r="AG151" s="415"/>
      <c r="AH151" s="415"/>
      <c r="AI151" s="415" t="s">
        <v>563</v>
      </c>
      <c r="AJ151" s="415"/>
      <c r="AK151" s="415"/>
      <c r="AL151" s="415"/>
      <c r="AM151" s="415" t="s">
        <v>379</v>
      </c>
      <c r="AN151" s="415"/>
      <c r="AO151" s="415"/>
      <c r="AP151" s="415"/>
      <c r="AQ151" s="491" t="s">
        <v>173</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174</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07" t="s">
        <v>57</v>
      </c>
      <c r="Z153" s="908"/>
      <c r="AA153" s="909"/>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10"/>
      <c r="H154" s="383"/>
      <c r="I154" s="383"/>
      <c r="J154" s="383"/>
      <c r="K154" s="383"/>
      <c r="L154" s="383"/>
      <c r="M154" s="383"/>
      <c r="N154" s="383"/>
      <c r="O154" s="384"/>
      <c r="P154" s="451"/>
      <c r="Q154" s="451"/>
      <c r="R154" s="451"/>
      <c r="S154" s="451"/>
      <c r="T154" s="451"/>
      <c r="U154" s="451"/>
      <c r="V154" s="451"/>
      <c r="W154" s="451"/>
      <c r="X154" s="452"/>
      <c r="Y154" s="911"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11" t="s">
        <v>13</v>
      </c>
      <c r="Z155" s="785"/>
      <c r="AA155" s="786"/>
      <c r="AB155" s="912" t="s">
        <v>14</v>
      </c>
      <c r="AC155" s="912"/>
      <c r="AD155" s="912"/>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3" t="s">
        <v>11</v>
      </c>
      <c r="AC156" s="904"/>
      <c r="AD156" s="905"/>
      <c r="AE156" s="415" t="s">
        <v>411</v>
      </c>
      <c r="AF156" s="415"/>
      <c r="AG156" s="415"/>
      <c r="AH156" s="415"/>
      <c r="AI156" s="415" t="s">
        <v>563</v>
      </c>
      <c r="AJ156" s="415"/>
      <c r="AK156" s="415"/>
      <c r="AL156" s="415"/>
      <c r="AM156" s="415" t="s">
        <v>379</v>
      </c>
      <c r="AN156" s="415"/>
      <c r="AO156" s="415"/>
      <c r="AP156" s="415"/>
      <c r="AQ156" s="491" t="s">
        <v>173</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174</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07" t="s">
        <v>57</v>
      </c>
      <c r="Z158" s="908"/>
      <c r="AA158" s="909"/>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10"/>
      <c r="H159" s="383"/>
      <c r="I159" s="383"/>
      <c r="J159" s="383"/>
      <c r="K159" s="383"/>
      <c r="L159" s="383"/>
      <c r="M159" s="383"/>
      <c r="N159" s="383"/>
      <c r="O159" s="384"/>
      <c r="P159" s="451"/>
      <c r="Q159" s="451"/>
      <c r="R159" s="451"/>
      <c r="S159" s="451"/>
      <c r="T159" s="451"/>
      <c r="U159" s="451"/>
      <c r="V159" s="451"/>
      <c r="W159" s="451"/>
      <c r="X159" s="452"/>
      <c r="Y159" s="911"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11" t="s">
        <v>13</v>
      </c>
      <c r="Z160" s="785"/>
      <c r="AA160" s="786"/>
      <c r="AB160" s="912" t="s">
        <v>14</v>
      </c>
      <c r="AC160" s="912"/>
      <c r="AD160" s="912"/>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3" t="s">
        <v>11</v>
      </c>
      <c r="AC161" s="904"/>
      <c r="AD161" s="905"/>
      <c r="AE161" s="415" t="s">
        <v>411</v>
      </c>
      <c r="AF161" s="415"/>
      <c r="AG161" s="415"/>
      <c r="AH161" s="415"/>
      <c r="AI161" s="415" t="s">
        <v>563</v>
      </c>
      <c r="AJ161" s="415"/>
      <c r="AK161" s="415"/>
      <c r="AL161" s="415"/>
      <c r="AM161" s="415" t="s">
        <v>379</v>
      </c>
      <c r="AN161" s="415"/>
      <c r="AO161" s="415"/>
      <c r="AP161" s="415"/>
      <c r="AQ161" s="491" t="s">
        <v>173</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174</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07" t="s">
        <v>57</v>
      </c>
      <c r="Z163" s="908"/>
      <c r="AA163" s="909"/>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10"/>
      <c r="H164" s="383"/>
      <c r="I164" s="383"/>
      <c r="J164" s="383"/>
      <c r="K164" s="383"/>
      <c r="L164" s="383"/>
      <c r="M164" s="383"/>
      <c r="N164" s="383"/>
      <c r="O164" s="384"/>
      <c r="P164" s="451"/>
      <c r="Q164" s="451"/>
      <c r="R164" s="451"/>
      <c r="S164" s="451"/>
      <c r="T164" s="451"/>
      <c r="U164" s="451"/>
      <c r="V164" s="451"/>
      <c r="W164" s="451"/>
      <c r="X164" s="452"/>
      <c r="Y164" s="911"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08" t="s">
        <v>574</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575</v>
      </c>
      <c r="B167" s="317"/>
      <c r="C167" s="317"/>
      <c r="D167" s="317"/>
      <c r="E167" s="317"/>
      <c r="F167" s="318"/>
      <c r="G167" s="350" t="s">
        <v>567</v>
      </c>
      <c r="H167" s="351"/>
      <c r="I167" s="351"/>
      <c r="J167" s="351"/>
      <c r="K167" s="351"/>
      <c r="L167" s="351"/>
      <c r="M167" s="351"/>
      <c r="N167" s="351"/>
      <c r="O167" s="351"/>
      <c r="P167" s="352" t="s">
        <v>566</v>
      </c>
      <c r="Q167" s="351"/>
      <c r="R167" s="351"/>
      <c r="S167" s="351"/>
      <c r="T167" s="351"/>
      <c r="U167" s="351"/>
      <c r="V167" s="351"/>
      <c r="W167" s="351"/>
      <c r="X167" s="353"/>
      <c r="Y167" s="354"/>
      <c r="Z167" s="355"/>
      <c r="AA167" s="356"/>
      <c r="AB167" s="401" t="s">
        <v>11</v>
      </c>
      <c r="AC167" s="401"/>
      <c r="AD167" s="401"/>
      <c r="AE167" s="415" t="s">
        <v>411</v>
      </c>
      <c r="AF167" s="415"/>
      <c r="AG167" s="415"/>
      <c r="AH167" s="415"/>
      <c r="AI167" s="415" t="s">
        <v>563</v>
      </c>
      <c r="AJ167" s="415"/>
      <c r="AK167" s="415"/>
      <c r="AL167" s="415"/>
      <c r="AM167" s="415" t="s">
        <v>379</v>
      </c>
      <c r="AN167" s="415"/>
      <c r="AO167" s="415"/>
      <c r="AP167" s="415"/>
      <c r="AQ167" s="410" t="s">
        <v>410</v>
      </c>
      <c r="AR167" s="411"/>
      <c r="AS167" s="411"/>
      <c r="AT167" s="412"/>
      <c r="AU167" s="410" t="s">
        <v>588</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576</v>
      </c>
      <c r="B170" s="341"/>
      <c r="C170" s="341"/>
      <c r="D170" s="341"/>
      <c r="E170" s="341"/>
      <c r="F170" s="462"/>
      <c r="G170" s="223" t="s">
        <v>577</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411</v>
      </c>
      <c r="AF170" s="415"/>
      <c r="AG170" s="415"/>
      <c r="AH170" s="415"/>
      <c r="AI170" s="415" t="s">
        <v>563</v>
      </c>
      <c r="AJ170" s="415"/>
      <c r="AK170" s="415"/>
      <c r="AL170" s="415"/>
      <c r="AM170" s="415" t="s">
        <v>379</v>
      </c>
      <c r="AN170" s="415"/>
      <c r="AO170" s="415"/>
      <c r="AP170" s="415"/>
      <c r="AQ170" s="416" t="s">
        <v>589</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578</v>
      </c>
      <c r="H171" s="395"/>
      <c r="I171" s="395"/>
      <c r="J171" s="395"/>
      <c r="K171" s="395"/>
      <c r="L171" s="395"/>
      <c r="M171" s="395"/>
      <c r="N171" s="395"/>
      <c r="O171" s="395"/>
      <c r="P171" s="395"/>
      <c r="Q171" s="395"/>
      <c r="R171" s="395"/>
      <c r="S171" s="395"/>
      <c r="T171" s="395"/>
      <c r="U171" s="395"/>
      <c r="V171" s="395"/>
      <c r="W171" s="395"/>
      <c r="X171" s="395"/>
      <c r="Y171" s="419" t="s">
        <v>576</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579</v>
      </c>
      <c r="Z172" s="399"/>
      <c r="AA172" s="400"/>
      <c r="AB172" s="425" t="s">
        <v>580</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231</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411</v>
      </c>
      <c r="AF173" s="415"/>
      <c r="AG173" s="415"/>
      <c r="AH173" s="415"/>
      <c r="AI173" s="415" t="s">
        <v>563</v>
      </c>
      <c r="AJ173" s="415"/>
      <c r="AK173" s="415"/>
      <c r="AL173" s="415"/>
      <c r="AM173" s="415" t="s">
        <v>379</v>
      </c>
      <c r="AN173" s="415"/>
      <c r="AO173" s="415"/>
      <c r="AP173" s="415"/>
      <c r="AQ173" s="458" t="s">
        <v>173</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174</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255</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568</v>
      </c>
      <c r="B180" s="316" t="s">
        <v>569</v>
      </c>
      <c r="C180" s="317"/>
      <c r="D180" s="317"/>
      <c r="E180" s="317"/>
      <c r="F180" s="318"/>
      <c r="G180" s="322" t="s">
        <v>570</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590</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3" t="s">
        <v>11</v>
      </c>
      <c r="AC185" s="904"/>
      <c r="AD185" s="905"/>
      <c r="AE185" s="415" t="s">
        <v>411</v>
      </c>
      <c r="AF185" s="415"/>
      <c r="AG185" s="415"/>
      <c r="AH185" s="415"/>
      <c r="AI185" s="415" t="s">
        <v>563</v>
      </c>
      <c r="AJ185" s="415"/>
      <c r="AK185" s="415"/>
      <c r="AL185" s="415"/>
      <c r="AM185" s="415" t="s">
        <v>379</v>
      </c>
      <c r="AN185" s="415"/>
      <c r="AO185" s="415"/>
      <c r="AP185" s="415"/>
      <c r="AQ185" s="491" t="s">
        <v>173</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174</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07" t="s">
        <v>57</v>
      </c>
      <c r="Z187" s="908"/>
      <c r="AA187" s="909"/>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10"/>
      <c r="H188" s="383"/>
      <c r="I188" s="383"/>
      <c r="J188" s="383"/>
      <c r="K188" s="383"/>
      <c r="L188" s="383"/>
      <c r="M188" s="383"/>
      <c r="N188" s="383"/>
      <c r="O188" s="384"/>
      <c r="P188" s="451"/>
      <c r="Q188" s="451"/>
      <c r="R188" s="451"/>
      <c r="S188" s="451"/>
      <c r="T188" s="451"/>
      <c r="U188" s="451"/>
      <c r="V188" s="451"/>
      <c r="W188" s="451"/>
      <c r="X188" s="452"/>
      <c r="Y188" s="911"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11" t="s">
        <v>13</v>
      </c>
      <c r="Z189" s="785"/>
      <c r="AA189" s="786"/>
      <c r="AB189" s="912" t="s">
        <v>14</v>
      </c>
      <c r="AC189" s="912"/>
      <c r="AD189" s="912"/>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3" t="s">
        <v>11</v>
      </c>
      <c r="AC190" s="904"/>
      <c r="AD190" s="905"/>
      <c r="AE190" s="415" t="s">
        <v>411</v>
      </c>
      <c r="AF190" s="415"/>
      <c r="AG190" s="415"/>
      <c r="AH190" s="415"/>
      <c r="AI190" s="415" t="s">
        <v>563</v>
      </c>
      <c r="AJ190" s="415"/>
      <c r="AK190" s="415"/>
      <c r="AL190" s="415"/>
      <c r="AM190" s="415" t="s">
        <v>379</v>
      </c>
      <c r="AN190" s="415"/>
      <c r="AO190" s="415"/>
      <c r="AP190" s="415"/>
      <c r="AQ190" s="491" t="s">
        <v>173</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174</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07" t="s">
        <v>57</v>
      </c>
      <c r="Z192" s="908"/>
      <c r="AA192" s="909"/>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10"/>
      <c r="H193" s="383"/>
      <c r="I193" s="383"/>
      <c r="J193" s="383"/>
      <c r="K193" s="383"/>
      <c r="L193" s="383"/>
      <c r="M193" s="383"/>
      <c r="N193" s="383"/>
      <c r="O193" s="384"/>
      <c r="P193" s="451"/>
      <c r="Q193" s="451"/>
      <c r="R193" s="451"/>
      <c r="S193" s="451"/>
      <c r="T193" s="451"/>
      <c r="U193" s="451"/>
      <c r="V193" s="451"/>
      <c r="W193" s="451"/>
      <c r="X193" s="452"/>
      <c r="Y193" s="911"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11" t="s">
        <v>13</v>
      </c>
      <c r="Z194" s="785"/>
      <c r="AA194" s="786"/>
      <c r="AB194" s="912" t="s">
        <v>14</v>
      </c>
      <c r="AC194" s="912"/>
      <c r="AD194" s="912"/>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3" t="s">
        <v>11</v>
      </c>
      <c r="AC195" s="904"/>
      <c r="AD195" s="905"/>
      <c r="AE195" s="415" t="s">
        <v>411</v>
      </c>
      <c r="AF195" s="415"/>
      <c r="AG195" s="415"/>
      <c r="AH195" s="415"/>
      <c r="AI195" s="415" t="s">
        <v>563</v>
      </c>
      <c r="AJ195" s="415"/>
      <c r="AK195" s="415"/>
      <c r="AL195" s="415"/>
      <c r="AM195" s="415" t="s">
        <v>379</v>
      </c>
      <c r="AN195" s="415"/>
      <c r="AO195" s="415"/>
      <c r="AP195" s="415"/>
      <c r="AQ195" s="491" t="s">
        <v>173</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174</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07" t="s">
        <v>57</v>
      </c>
      <c r="Z197" s="908"/>
      <c r="AA197" s="909"/>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$AY$195</f>
        <v>0</v>
      </c>
    </row>
    <row r="198" spans="1:60" ht="23.25" hidden="1" customHeight="1" x14ac:dyDescent="0.15">
      <c r="A198" s="314"/>
      <c r="B198" s="316"/>
      <c r="C198" s="317"/>
      <c r="D198" s="317"/>
      <c r="E198" s="317"/>
      <c r="F198" s="318"/>
      <c r="G198" s="910"/>
      <c r="H198" s="383"/>
      <c r="I198" s="383"/>
      <c r="J198" s="383"/>
      <c r="K198" s="383"/>
      <c r="L198" s="383"/>
      <c r="M198" s="383"/>
      <c r="N198" s="383"/>
      <c r="O198" s="384"/>
      <c r="P198" s="451"/>
      <c r="Q198" s="451"/>
      <c r="R198" s="451"/>
      <c r="S198" s="451"/>
      <c r="T198" s="451"/>
      <c r="U198" s="451"/>
      <c r="V198" s="451"/>
      <c r="W198" s="451"/>
      <c r="X198" s="452"/>
      <c r="Y198" s="911"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$AY$195</f>
        <v>0</v>
      </c>
      <c r="AZ198" s="10"/>
      <c r="BA198" s="10"/>
      <c r="BB198" s="10"/>
      <c r="BC198" s="10"/>
    </row>
    <row r="199" spans="1:60" ht="23.25" hidden="1" customHeight="1" thickBot="1" x14ac:dyDescent="0.2">
      <c r="A199" s="315"/>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$AY$195</f>
        <v>0</v>
      </c>
      <c r="AZ199" s="10"/>
      <c r="BA199" s="10"/>
      <c r="BB199" s="10"/>
      <c r="BC199" s="10"/>
      <c r="BD199" s="10"/>
      <c r="BE199" s="10"/>
      <c r="BF199" s="10"/>
      <c r="BG199" s="10"/>
      <c r="BH199" s="10"/>
    </row>
    <row r="200" spans="1:60" ht="18.75" hidden="1" customHeight="1" x14ac:dyDescent="0.15">
      <c r="A200" s="581" t="s">
        <v>232</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228</v>
      </c>
      <c r="X200" s="555"/>
      <c r="Y200" s="558"/>
      <c r="Z200" s="558"/>
      <c r="AA200" s="559"/>
      <c r="AB200" s="552" t="s">
        <v>11</v>
      </c>
      <c r="AC200" s="549"/>
      <c r="AD200" s="550"/>
      <c r="AE200" s="415" t="s">
        <v>411</v>
      </c>
      <c r="AF200" s="415"/>
      <c r="AG200" s="415"/>
      <c r="AH200" s="415"/>
      <c r="AI200" s="415" t="s">
        <v>563</v>
      </c>
      <c r="AJ200" s="415"/>
      <c r="AK200" s="415"/>
      <c r="AL200" s="415"/>
      <c r="AM200" s="415" t="s">
        <v>379</v>
      </c>
      <c r="AN200" s="415"/>
      <c r="AO200" s="415"/>
      <c r="AP200" s="415"/>
      <c r="AQ200" s="491" t="s">
        <v>173</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174</v>
      </c>
      <c r="AT201" s="435"/>
      <c r="AU201" s="436"/>
      <c r="AV201" s="436"/>
      <c r="AW201" s="545" t="s">
        <v>166</v>
      </c>
      <c r="AX201" s="546"/>
      <c r="AY201">
        <f t="shared" ref="AY201:AY207" si="9">$AY$200</f>
        <v>0</v>
      </c>
    </row>
    <row r="202" spans="1:60" ht="23.25" hidden="1" customHeight="1" x14ac:dyDescent="0.15">
      <c r="A202" s="566"/>
      <c r="B202" s="567"/>
      <c r="C202" s="567"/>
      <c r="D202" s="567"/>
      <c r="E202" s="567"/>
      <c r="F202" s="568"/>
      <c r="G202" s="525" t="s">
        <v>175</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245</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9"/>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245</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9"/>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246</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9"/>
        <v>0</v>
      </c>
    </row>
    <row r="205" spans="1:60" ht="23.25" hidden="1" customHeight="1" x14ac:dyDescent="0.15">
      <c r="A205" s="566" t="s">
        <v>235</v>
      </c>
      <c r="B205" s="567"/>
      <c r="C205" s="567"/>
      <c r="D205" s="567"/>
      <c r="E205" s="567"/>
      <c r="F205" s="568"/>
      <c r="G205" s="526" t="s">
        <v>176</v>
      </c>
      <c r="H205" s="572"/>
      <c r="I205" s="572"/>
      <c r="J205" s="572"/>
      <c r="K205" s="572"/>
      <c r="L205" s="572"/>
      <c r="M205" s="572"/>
      <c r="N205" s="572"/>
      <c r="O205" s="572"/>
      <c r="P205" s="572"/>
      <c r="Q205" s="572"/>
      <c r="R205" s="572"/>
      <c r="S205" s="572"/>
      <c r="T205" s="572"/>
      <c r="U205" s="572"/>
      <c r="V205" s="572"/>
      <c r="W205" s="575" t="s">
        <v>244</v>
      </c>
      <c r="X205" s="576"/>
      <c r="Y205" s="540" t="s">
        <v>12</v>
      </c>
      <c r="Z205" s="540"/>
      <c r="AA205" s="541"/>
      <c r="AB205" s="542" t="s">
        <v>245</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9"/>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245</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9"/>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246</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9"/>
        <v>0</v>
      </c>
    </row>
    <row r="208" spans="1:60" ht="18.75" hidden="1" customHeight="1" x14ac:dyDescent="0.15">
      <c r="A208" s="590" t="s">
        <v>232</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411</v>
      </c>
      <c r="AF208" s="136"/>
      <c r="AG208" s="136"/>
      <c r="AH208" s="136"/>
      <c r="AI208" s="415" t="s">
        <v>563</v>
      </c>
      <c r="AJ208" s="415"/>
      <c r="AK208" s="415"/>
      <c r="AL208" s="415"/>
      <c r="AM208" s="415" t="s">
        <v>379</v>
      </c>
      <c r="AN208" s="415"/>
      <c r="AO208" s="415"/>
      <c r="AP208" s="415"/>
      <c r="AQ208" s="491" t="s">
        <v>173</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174</v>
      </c>
      <c r="AT209" s="435"/>
      <c r="AU209" s="432"/>
      <c r="AV209" s="433"/>
      <c r="AW209" s="434" t="s">
        <v>166</v>
      </c>
      <c r="AX209" s="589"/>
      <c r="AY209">
        <f>$AY$208</f>
        <v>0</v>
      </c>
    </row>
    <row r="210" spans="1:51" ht="23.25" hidden="1" customHeight="1" x14ac:dyDescent="0.15">
      <c r="A210" s="566"/>
      <c r="B210" s="567"/>
      <c r="C210" s="567"/>
      <c r="D210" s="567"/>
      <c r="E210" s="567"/>
      <c r="F210" s="568"/>
      <c r="G210" s="602" t="s">
        <v>175</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258</v>
      </c>
      <c r="B213" s="646"/>
      <c r="C213" s="646"/>
      <c r="D213" s="646"/>
      <c r="E213" s="570" t="s">
        <v>220</v>
      </c>
      <c r="F213" s="571"/>
      <c r="G213" s="82" t="s">
        <v>176</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571</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227</v>
      </c>
      <c r="AP214" s="662"/>
      <c r="AQ214" s="662"/>
      <c r="AR214" s="81"/>
      <c r="AS214" s="661"/>
      <c r="AT214" s="662"/>
      <c r="AU214" s="662"/>
      <c r="AV214" s="662"/>
      <c r="AW214" s="662"/>
      <c r="AX214" s="663"/>
      <c r="AY214">
        <f>COUNTIF($AR$214,"☑")</f>
        <v>0</v>
      </c>
    </row>
    <row r="215" spans="1:51" ht="45" customHeight="1" x14ac:dyDescent="0.15">
      <c r="A215" s="651" t="s">
        <v>278</v>
      </c>
      <c r="B215" s="652"/>
      <c r="C215" s="654" t="s">
        <v>177</v>
      </c>
      <c r="D215" s="652"/>
      <c r="E215" s="655" t="s">
        <v>193</v>
      </c>
      <c r="F215" s="656"/>
      <c r="G215" s="657" t="s">
        <v>640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3.75" customHeight="1" x14ac:dyDescent="0.15">
      <c r="A216" s="653"/>
      <c r="B216" s="641"/>
      <c r="C216" s="640"/>
      <c r="D216" s="641"/>
      <c r="E216" s="455" t="s">
        <v>192</v>
      </c>
      <c r="F216" s="457"/>
      <c r="G216" s="138" t="s">
        <v>641</v>
      </c>
      <c r="H216" s="139"/>
      <c r="I216" s="139"/>
      <c r="J216" s="139"/>
      <c r="K216" s="139"/>
      <c r="L216" s="139"/>
      <c r="M216" s="139"/>
      <c r="N216" s="139"/>
      <c r="O216" s="139"/>
      <c r="P216" s="139"/>
      <c r="Q216" s="139"/>
      <c r="R216" s="139"/>
      <c r="S216" s="139"/>
      <c r="T216" s="139"/>
      <c r="U216" s="139"/>
      <c r="V216" s="140"/>
      <c r="W216" s="629" t="s">
        <v>581</v>
      </c>
      <c r="X216" s="630"/>
      <c r="Y216" s="630"/>
      <c r="Z216" s="630"/>
      <c r="AA216" s="631"/>
      <c r="AB216" s="632" t="s">
        <v>771</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582</v>
      </c>
      <c r="X217" s="636"/>
      <c r="Y217" s="636"/>
      <c r="Z217" s="636"/>
      <c r="AA217" s="637"/>
      <c r="AB217" s="632" t="s">
        <v>772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594</v>
      </c>
      <c r="D218" s="639"/>
      <c r="E218" s="455" t="s">
        <v>274</v>
      </c>
      <c r="F218" s="457"/>
      <c r="G218" s="619" t="s">
        <v>180</v>
      </c>
      <c r="H218" s="620"/>
      <c r="I218" s="620"/>
      <c r="J218" s="642" t="s">
        <v>609</v>
      </c>
      <c r="K218" s="643"/>
      <c r="L218" s="643"/>
      <c r="M218" s="643"/>
      <c r="N218" s="643"/>
      <c r="O218" s="643"/>
      <c r="P218" s="643"/>
      <c r="Q218" s="643"/>
      <c r="R218" s="643"/>
      <c r="S218" s="643"/>
      <c r="T218" s="644"/>
      <c r="U218" s="617" t="s">
        <v>762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595</v>
      </c>
      <c r="H219" s="620"/>
      <c r="I219" s="620"/>
      <c r="J219" s="620"/>
      <c r="K219" s="620"/>
      <c r="L219" s="620"/>
      <c r="M219" s="620"/>
      <c r="N219" s="620"/>
      <c r="O219" s="620"/>
      <c r="P219" s="620"/>
      <c r="Q219" s="620"/>
      <c r="R219" s="620"/>
      <c r="S219" s="620"/>
      <c r="T219" s="620"/>
      <c r="U219" s="616" t="s">
        <v>762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582</v>
      </c>
      <c r="H220" s="620"/>
      <c r="I220" s="620"/>
      <c r="J220" s="620"/>
      <c r="K220" s="620"/>
      <c r="L220" s="620"/>
      <c r="M220" s="620"/>
      <c r="N220" s="620"/>
      <c r="O220" s="620"/>
      <c r="P220" s="620"/>
      <c r="Q220" s="620"/>
      <c r="R220" s="620"/>
      <c r="S220" s="620"/>
      <c r="T220" s="620"/>
      <c r="U220" s="144" t="s">
        <v>762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90.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636</v>
      </c>
      <c r="AE223" s="706"/>
      <c r="AF223" s="706"/>
      <c r="AG223" s="707" t="s">
        <v>757</v>
      </c>
      <c r="AH223" s="708"/>
      <c r="AI223" s="708"/>
      <c r="AJ223" s="708"/>
      <c r="AK223" s="708"/>
      <c r="AL223" s="708"/>
      <c r="AM223" s="708"/>
      <c r="AN223" s="708"/>
      <c r="AO223" s="708"/>
      <c r="AP223" s="708"/>
      <c r="AQ223" s="708"/>
      <c r="AR223" s="708"/>
      <c r="AS223" s="708"/>
      <c r="AT223" s="708"/>
      <c r="AU223" s="708"/>
      <c r="AV223" s="708"/>
      <c r="AW223" s="708"/>
      <c r="AX223" s="709"/>
    </row>
    <row r="224" spans="1:51" ht="11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636</v>
      </c>
      <c r="AE224" s="687"/>
      <c r="AF224" s="687"/>
      <c r="AG224" s="713" t="s">
        <v>758</v>
      </c>
      <c r="AH224" s="714"/>
      <c r="AI224" s="714"/>
      <c r="AJ224" s="714"/>
      <c r="AK224" s="714"/>
      <c r="AL224" s="714"/>
      <c r="AM224" s="714"/>
      <c r="AN224" s="714"/>
      <c r="AO224" s="714"/>
      <c r="AP224" s="714"/>
      <c r="AQ224" s="714"/>
      <c r="AR224" s="714"/>
      <c r="AS224" s="714"/>
      <c r="AT224" s="714"/>
      <c r="AU224" s="714"/>
      <c r="AV224" s="714"/>
      <c r="AW224" s="714"/>
      <c r="AX224" s="715"/>
    </row>
    <row r="225" spans="1:50" ht="85.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636</v>
      </c>
      <c r="AE225" s="720"/>
      <c r="AF225" s="720"/>
      <c r="AG225" s="677" t="s">
        <v>759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636</v>
      </c>
      <c r="AE226" s="675"/>
      <c r="AF226" s="675"/>
      <c r="AG226" s="361" t="s">
        <v>698</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256</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699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214</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700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125.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636</v>
      </c>
      <c r="AE229" s="739"/>
      <c r="AF229" s="739"/>
      <c r="AG229" s="740" t="s">
        <v>701</v>
      </c>
      <c r="AH229" s="741"/>
      <c r="AI229" s="741"/>
      <c r="AJ229" s="741"/>
      <c r="AK229" s="741"/>
      <c r="AL229" s="741"/>
      <c r="AM229" s="741"/>
      <c r="AN229" s="741"/>
      <c r="AO229" s="741"/>
      <c r="AP229" s="741"/>
      <c r="AQ229" s="741"/>
      <c r="AR229" s="741"/>
      <c r="AS229" s="741"/>
      <c r="AT229" s="741"/>
      <c r="AU229" s="741"/>
      <c r="AV229" s="741"/>
      <c r="AW229" s="741"/>
      <c r="AX229" s="742"/>
    </row>
    <row r="230" spans="1:50" ht="46.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636</v>
      </c>
      <c r="AE230" s="687"/>
      <c r="AF230" s="687"/>
      <c r="AG230" s="713" t="s">
        <v>642</v>
      </c>
      <c r="AH230" s="714"/>
      <c r="AI230" s="714"/>
      <c r="AJ230" s="714"/>
      <c r="AK230" s="714"/>
      <c r="AL230" s="714"/>
      <c r="AM230" s="714"/>
      <c r="AN230" s="714"/>
      <c r="AO230" s="714"/>
      <c r="AP230" s="714"/>
      <c r="AQ230" s="714"/>
      <c r="AR230" s="714"/>
      <c r="AS230" s="714"/>
      <c r="AT230" s="714"/>
      <c r="AU230" s="714"/>
      <c r="AV230" s="714"/>
      <c r="AW230" s="714"/>
      <c r="AX230" s="715"/>
    </row>
    <row r="231" spans="1:50" ht="64.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636</v>
      </c>
      <c r="AE231" s="687"/>
      <c r="AF231" s="687"/>
      <c r="AG231" s="713" t="s">
        <v>643</v>
      </c>
      <c r="AH231" s="714"/>
      <c r="AI231" s="714"/>
      <c r="AJ231" s="714"/>
      <c r="AK231" s="714"/>
      <c r="AL231" s="714"/>
      <c r="AM231" s="714"/>
      <c r="AN231" s="714"/>
      <c r="AO231" s="714"/>
      <c r="AP231" s="714"/>
      <c r="AQ231" s="714"/>
      <c r="AR231" s="714"/>
      <c r="AS231" s="714"/>
      <c r="AT231" s="714"/>
      <c r="AU231" s="714"/>
      <c r="AV231" s="714"/>
      <c r="AW231" s="714"/>
      <c r="AX231" s="715"/>
    </row>
    <row r="232" spans="1:50" ht="72.7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636</v>
      </c>
      <c r="AE232" s="687"/>
      <c r="AF232" s="687"/>
      <c r="AG232" s="713" t="s">
        <v>644</v>
      </c>
      <c r="AH232" s="714"/>
      <c r="AI232" s="714"/>
      <c r="AJ232" s="714"/>
      <c r="AK232" s="714"/>
      <c r="AL232" s="714"/>
      <c r="AM232" s="714"/>
      <c r="AN232" s="714"/>
      <c r="AO232" s="714"/>
      <c r="AP232" s="714"/>
      <c r="AQ232" s="714"/>
      <c r="AR232" s="714"/>
      <c r="AS232" s="714"/>
      <c r="AT232" s="714"/>
      <c r="AU232" s="714"/>
      <c r="AV232" s="714"/>
      <c r="AW232" s="714"/>
      <c r="AX232" s="715"/>
    </row>
    <row r="233" spans="1:50" ht="104.25" customHeight="1" x14ac:dyDescent="0.15">
      <c r="A233" s="665"/>
      <c r="B233" s="667"/>
      <c r="C233" s="733" t="s">
        <v>229</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t="s">
        <v>646</v>
      </c>
      <c r="AH233" s="736"/>
      <c r="AI233" s="736"/>
      <c r="AJ233" s="736"/>
      <c r="AK233" s="736"/>
      <c r="AL233" s="736"/>
      <c r="AM233" s="736"/>
      <c r="AN233" s="736"/>
      <c r="AO233" s="736"/>
      <c r="AP233" s="736"/>
      <c r="AQ233" s="736"/>
      <c r="AR233" s="736"/>
      <c r="AS233" s="736"/>
      <c r="AT233" s="736"/>
      <c r="AU233" s="736"/>
      <c r="AV233" s="736"/>
      <c r="AW233" s="736"/>
      <c r="AX233" s="737"/>
    </row>
    <row r="234" spans="1:50" ht="44.25" customHeight="1" x14ac:dyDescent="0.15">
      <c r="A234" s="665"/>
      <c r="B234" s="667"/>
      <c r="C234" s="721" t="s">
        <v>230</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645</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60.75" customHeight="1" x14ac:dyDescent="0.15">
      <c r="A235" s="668"/>
      <c r="B235" s="669"/>
      <c r="C235" s="724" t="s">
        <v>217</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636</v>
      </c>
      <c r="AE235" s="728"/>
      <c r="AF235" s="729"/>
      <c r="AG235" s="730" t="s">
        <v>647</v>
      </c>
      <c r="AH235" s="731"/>
      <c r="AI235" s="731"/>
      <c r="AJ235" s="731"/>
      <c r="AK235" s="731"/>
      <c r="AL235" s="731"/>
      <c r="AM235" s="731"/>
      <c r="AN235" s="731"/>
      <c r="AO235" s="731"/>
      <c r="AP235" s="731"/>
      <c r="AQ235" s="731"/>
      <c r="AR235" s="731"/>
      <c r="AS235" s="731"/>
      <c r="AT235" s="731"/>
      <c r="AU235" s="731"/>
      <c r="AV235" s="731"/>
      <c r="AW235" s="731"/>
      <c r="AX235" s="732"/>
    </row>
    <row r="236" spans="1:50" ht="81" customHeight="1" x14ac:dyDescent="0.15">
      <c r="A236" s="122" t="s">
        <v>37</v>
      </c>
      <c r="B236" s="745"/>
      <c r="C236" s="746" t="s">
        <v>218</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696</v>
      </c>
      <c r="AE236" s="739"/>
      <c r="AF236" s="749"/>
      <c r="AG236" s="740" t="s">
        <v>648</v>
      </c>
      <c r="AH236" s="741"/>
      <c r="AI236" s="741"/>
      <c r="AJ236" s="741"/>
      <c r="AK236" s="741"/>
      <c r="AL236" s="741"/>
      <c r="AM236" s="741"/>
      <c r="AN236" s="741"/>
      <c r="AO236" s="741"/>
      <c r="AP236" s="741"/>
      <c r="AQ236" s="741"/>
      <c r="AR236" s="741"/>
      <c r="AS236" s="741"/>
      <c r="AT236" s="741"/>
      <c r="AU236" s="741"/>
      <c r="AV236" s="741"/>
      <c r="AW236" s="741"/>
      <c r="AX236" s="742"/>
    </row>
    <row r="237" spans="1:50" ht="58.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13" t="s">
        <v>649</v>
      </c>
      <c r="AH237" s="714"/>
      <c r="AI237" s="714"/>
      <c r="AJ237" s="714"/>
      <c r="AK237" s="714"/>
      <c r="AL237" s="714"/>
      <c r="AM237" s="714"/>
      <c r="AN237" s="714"/>
      <c r="AO237" s="714"/>
      <c r="AP237" s="714"/>
      <c r="AQ237" s="714"/>
      <c r="AR237" s="714"/>
      <c r="AS237" s="714"/>
      <c r="AT237" s="714"/>
      <c r="AU237" s="714"/>
      <c r="AV237" s="714"/>
      <c r="AW237" s="714"/>
      <c r="AX237" s="715"/>
    </row>
    <row r="238" spans="1:50" ht="45" customHeight="1" x14ac:dyDescent="0.15">
      <c r="A238" s="665"/>
      <c r="B238" s="667"/>
      <c r="C238" s="733" t="s">
        <v>178</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636</v>
      </c>
      <c r="AE238" s="687"/>
      <c r="AF238" s="687"/>
      <c r="AG238" s="713" t="s">
        <v>650</v>
      </c>
      <c r="AH238" s="714"/>
      <c r="AI238" s="714"/>
      <c r="AJ238" s="714"/>
      <c r="AK238" s="714"/>
      <c r="AL238" s="714"/>
      <c r="AM238" s="714"/>
      <c r="AN238" s="714"/>
      <c r="AO238" s="714"/>
      <c r="AP238" s="714"/>
      <c r="AQ238" s="714"/>
      <c r="AR238" s="714"/>
      <c r="AS238" s="714"/>
      <c r="AT238" s="714"/>
      <c r="AU238" s="714"/>
      <c r="AV238" s="714"/>
      <c r="AW238" s="714"/>
      <c r="AX238" s="715"/>
    </row>
    <row r="239" spans="1:50" ht="86.2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636</v>
      </c>
      <c r="AE239" s="687"/>
      <c r="AF239" s="687"/>
      <c r="AG239" s="743" t="s">
        <v>703</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645</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600</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163.5" customHeight="1" x14ac:dyDescent="0.15">
      <c r="A247" s="122" t="s">
        <v>45</v>
      </c>
      <c r="B247" s="123"/>
      <c r="C247" s="126" t="s">
        <v>49</v>
      </c>
      <c r="D247" s="127"/>
      <c r="E247" s="127"/>
      <c r="F247" s="128"/>
      <c r="G247" s="129" t="s">
        <v>760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756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764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765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767</v>
      </c>
      <c r="B254" s="119"/>
      <c r="C254" s="119"/>
      <c r="D254" s="119"/>
      <c r="E254" s="120"/>
      <c r="F254" s="774" t="s">
        <v>769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233</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hidden="1" customHeight="1" x14ac:dyDescent="0.15">
      <c r="A258" s="784" t="s">
        <v>272</v>
      </c>
      <c r="B258" s="785"/>
      <c r="C258" s="785"/>
      <c r="D258" s="786"/>
      <c r="E258" s="770"/>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hidden="1" customHeight="1" x14ac:dyDescent="0.15">
      <c r="A259" s="136" t="s">
        <v>271</v>
      </c>
      <c r="B259" s="136"/>
      <c r="C259" s="136"/>
      <c r="D259" s="136"/>
      <c r="E259" s="770"/>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270</v>
      </c>
      <c r="B260" s="136"/>
      <c r="C260" s="136"/>
      <c r="D260" s="136"/>
      <c r="E260" s="770" t="s">
        <v>624</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269</v>
      </c>
      <c r="B261" s="136"/>
      <c r="C261" s="136"/>
      <c r="D261" s="136"/>
      <c r="E261" s="770" t="s">
        <v>625</v>
      </c>
      <c r="F261" s="771"/>
      <c r="G261" s="771"/>
      <c r="H261" s="771"/>
      <c r="I261" s="771"/>
      <c r="J261" s="771"/>
      <c r="K261" s="771"/>
      <c r="L261" s="771"/>
      <c r="M261" s="771"/>
      <c r="N261" s="771"/>
      <c r="O261" s="771"/>
      <c r="P261" s="772"/>
      <c r="Q261" s="770" t="s">
        <v>626</v>
      </c>
      <c r="R261" s="771"/>
      <c r="S261" s="771"/>
      <c r="T261" s="771"/>
      <c r="U261" s="771"/>
      <c r="V261" s="771"/>
      <c r="W261" s="771"/>
      <c r="X261" s="771"/>
      <c r="Y261" s="771"/>
      <c r="Z261" s="771"/>
      <c r="AA261" s="771"/>
      <c r="AB261" s="772"/>
      <c r="AC261" s="770" t="s">
        <v>627</v>
      </c>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268</v>
      </c>
      <c r="B262" s="136"/>
      <c r="C262" s="136"/>
      <c r="D262" s="136"/>
      <c r="E262" s="770" t="s">
        <v>628</v>
      </c>
      <c r="F262" s="771"/>
      <c r="G262" s="771"/>
      <c r="H262" s="771"/>
      <c r="I262" s="771"/>
      <c r="J262" s="771"/>
      <c r="K262" s="771"/>
      <c r="L262" s="771"/>
      <c r="M262" s="771"/>
      <c r="N262" s="771"/>
      <c r="O262" s="771"/>
      <c r="P262" s="772"/>
      <c r="Q262" s="770" t="s">
        <v>629</v>
      </c>
      <c r="R262" s="771"/>
      <c r="S262" s="771"/>
      <c r="T262" s="771"/>
      <c r="U262" s="771"/>
      <c r="V262" s="771"/>
      <c r="W262" s="771"/>
      <c r="X262" s="771"/>
      <c r="Y262" s="771"/>
      <c r="Z262" s="771"/>
      <c r="AA262" s="771"/>
      <c r="AB262" s="772"/>
      <c r="AC262" s="770" t="s">
        <v>630</v>
      </c>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267</v>
      </c>
      <c r="B263" s="136"/>
      <c r="C263" s="136"/>
      <c r="D263" s="136"/>
      <c r="E263" s="770" t="s">
        <v>631</v>
      </c>
      <c r="F263" s="771"/>
      <c r="G263" s="771"/>
      <c r="H263" s="771"/>
      <c r="I263" s="771"/>
      <c r="J263" s="771"/>
      <c r="K263" s="771"/>
      <c r="L263" s="771"/>
      <c r="M263" s="771"/>
      <c r="N263" s="771"/>
      <c r="O263" s="771"/>
      <c r="P263" s="772"/>
      <c r="Q263" s="770" t="s">
        <v>632</v>
      </c>
      <c r="R263" s="771"/>
      <c r="S263" s="771"/>
      <c r="T263" s="771"/>
      <c r="U263" s="771"/>
      <c r="V263" s="771"/>
      <c r="W263" s="771"/>
      <c r="X263" s="771"/>
      <c r="Y263" s="771"/>
      <c r="Z263" s="771"/>
      <c r="AA263" s="771"/>
      <c r="AB263" s="772"/>
      <c r="AC263" s="770" t="s">
        <v>633</v>
      </c>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266</v>
      </c>
      <c r="B264" s="136"/>
      <c r="C264" s="136"/>
      <c r="D264" s="136"/>
      <c r="E264" s="770" t="s">
        <v>634</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265</v>
      </c>
      <c r="B265" s="136"/>
      <c r="C265" s="136"/>
      <c r="D265" s="136"/>
      <c r="E265" s="770" t="s">
        <v>635</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411</v>
      </c>
      <c r="B266" s="136"/>
      <c r="C266" s="136"/>
      <c r="D266" s="136"/>
      <c r="E266" s="789" t="s">
        <v>602</v>
      </c>
      <c r="F266" s="790"/>
      <c r="G266" s="790"/>
      <c r="H266" s="77" t="str">
        <f>IF(E266="","","-")</f>
        <v>-</v>
      </c>
      <c r="I266" s="790"/>
      <c r="J266" s="790"/>
      <c r="K266" s="77" t="str">
        <f>IF(I266="","","-")</f>
        <v/>
      </c>
      <c r="L266" s="106">
        <v>240</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591</v>
      </c>
      <c r="B267" s="136"/>
      <c r="C267" s="136"/>
      <c r="D267" s="136"/>
      <c r="E267" s="789" t="s">
        <v>602</v>
      </c>
      <c r="F267" s="790"/>
      <c r="G267" s="790"/>
      <c r="H267" s="77"/>
      <c r="I267" s="790"/>
      <c r="J267" s="790"/>
      <c r="K267" s="77"/>
      <c r="L267" s="106">
        <v>244</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379</v>
      </c>
      <c r="B268" s="136"/>
      <c r="C268" s="136"/>
      <c r="D268" s="136"/>
      <c r="E268" s="792">
        <v>2021</v>
      </c>
      <c r="F268" s="137"/>
      <c r="G268" s="790" t="s">
        <v>761</v>
      </c>
      <c r="H268" s="790"/>
      <c r="I268" s="790"/>
      <c r="J268" s="137">
        <v>20</v>
      </c>
      <c r="K268" s="137"/>
      <c r="L268" s="106">
        <v>250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259</v>
      </c>
      <c r="B269" s="247"/>
      <c r="C269" s="247"/>
      <c r="D269" s="247"/>
      <c r="E269" s="247"/>
      <c r="F269" s="248"/>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261</v>
      </c>
      <c r="B308" s="797"/>
      <c r="C308" s="797"/>
      <c r="D308" s="797"/>
      <c r="E308" s="797"/>
      <c r="F308" s="798"/>
      <c r="G308" s="802" t="s">
        <v>651</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709</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4"/>
    </row>
    <row r="309" spans="1:50" ht="24.75" customHeight="1" x14ac:dyDescent="0.15">
      <c r="A309" s="799"/>
      <c r="B309" s="800"/>
      <c r="C309" s="800"/>
      <c r="D309" s="800"/>
      <c r="E309" s="800"/>
      <c r="F309" s="801"/>
      <c r="G309" s="126" t="s">
        <v>15</v>
      </c>
      <c r="H309" s="805"/>
      <c r="I309" s="805"/>
      <c r="J309" s="805"/>
      <c r="K309" s="805"/>
      <c r="L309" s="806" t="s">
        <v>16</v>
      </c>
      <c r="M309" s="805"/>
      <c r="N309" s="805"/>
      <c r="O309" s="805"/>
      <c r="P309" s="805"/>
      <c r="Q309" s="805"/>
      <c r="R309" s="805"/>
      <c r="S309" s="805"/>
      <c r="T309" s="805"/>
      <c r="U309" s="805"/>
      <c r="V309" s="805"/>
      <c r="W309" s="805"/>
      <c r="X309" s="807"/>
      <c r="Y309" s="820" t="s">
        <v>17</v>
      </c>
      <c r="Z309" s="821"/>
      <c r="AA309" s="821"/>
      <c r="AB309" s="822"/>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20" t="s">
        <v>17</v>
      </c>
      <c r="AV309" s="821"/>
      <c r="AW309" s="821"/>
      <c r="AX309" s="823"/>
    </row>
    <row r="310" spans="1:50" ht="24.75" customHeight="1" x14ac:dyDescent="0.15">
      <c r="A310" s="799"/>
      <c r="B310" s="800"/>
      <c r="C310" s="800"/>
      <c r="D310" s="800"/>
      <c r="E310" s="800"/>
      <c r="F310" s="801"/>
      <c r="G310" s="824" t="s">
        <v>652</v>
      </c>
      <c r="H310" s="825"/>
      <c r="I310" s="825"/>
      <c r="J310" s="825"/>
      <c r="K310" s="826"/>
      <c r="L310" s="827" t="s">
        <v>653</v>
      </c>
      <c r="M310" s="828"/>
      <c r="N310" s="828"/>
      <c r="O310" s="828"/>
      <c r="P310" s="828"/>
      <c r="Q310" s="828"/>
      <c r="R310" s="828"/>
      <c r="S310" s="828"/>
      <c r="T310" s="828"/>
      <c r="U310" s="828"/>
      <c r="V310" s="828"/>
      <c r="W310" s="828"/>
      <c r="X310" s="829"/>
      <c r="Y310" s="830">
        <v>24.1</v>
      </c>
      <c r="Z310" s="831"/>
      <c r="AA310" s="831"/>
      <c r="AB310" s="832"/>
      <c r="AC310" s="824" t="s">
        <v>708</v>
      </c>
      <c r="AD310" s="833"/>
      <c r="AE310" s="833"/>
      <c r="AF310" s="833"/>
      <c r="AG310" s="834"/>
      <c r="AH310" s="811" t="s">
        <v>710</v>
      </c>
      <c r="AI310" s="812"/>
      <c r="AJ310" s="812"/>
      <c r="AK310" s="812"/>
      <c r="AL310" s="812"/>
      <c r="AM310" s="812"/>
      <c r="AN310" s="812"/>
      <c r="AO310" s="812"/>
      <c r="AP310" s="812"/>
      <c r="AQ310" s="812"/>
      <c r="AR310" s="812"/>
      <c r="AS310" s="812"/>
      <c r="AT310" s="813"/>
      <c r="AU310" s="814">
        <v>2.4</v>
      </c>
      <c r="AV310" s="815"/>
      <c r="AW310" s="815"/>
      <c r="AX310" s="819"/>
    </row>
    <row r="311" spans="1:50" ht="24.75" customHeight="1" x14ac:dyDescent="0.15">
      <c r="A311" s="799"/>
      <c r="B311" s="800"/>
      <c r="C311" s="800"/>
      <c r="D311" s="800"/>
      <c r="E311" s="800"/>
      <c r="F311" s="801"/>
      <c r="G311" s="808" t="s">
        <v>652</v>
      </c>
      <c r="H311" s="809"/>
      <c r="I311" s="809"/>
      <c r="J311" s="809"/>
      <c r="K311" s="810"/>
      <c r="L311" s="811" t="s">
        <v>654</v>
      </c>
      <c r="M311" s="812"/>
      <c r="N311" s="812"/>
      <c r="O311" s="812"/>
      <c r="P311" s="812"/>
      <c r="Q311" s="812"/>
      <c r="R311" s="812"/>
      <c r="S311" s="812"/>
      <c r="T311" s="812"/>
      <c r="U311" s="812"/>
      <c r="V311" s="812"/>
      <c r="W311" s="812"/>
      <c r="X311" s="813"/>
      <c r="Y311" s="814">
        <v>14.9</v>
      </c>
      <c r="Z311" s="815"/>
      <c r="AA311" s="815"/>
      <c r="AB311" s="816"/>
      <c r="AC311" s="808" t="s">
        <v>708</v>
      </c>
      <c r="AD311" s="817"/>
      <c r="AE311" s="817"/>
      <c r="AF311" s="817"/>
      <c r="AG311" s="818"/>
      <c r="AH311" s="811" t="s">
        <v>711</v>
      </c>
      <c r="AI311" s="812"/>
      <c r="AJ311" s="812"/>
      <c r="AK311" s="812"/>
      <c r="AL311" s="812"/>
      <c r="AM311" s="812"/>
      <c r="AN311" s="812"/>
      <c r="AO311" s="812"/>
      <c r="AP311" s="812"/>
      <c r="AQ311" s="812"/>
      <c r="AR311" s="812"/>
      <c r="AS311" s="812"/>
      <c r="AT311" s="813"/>
      <c r="AU311" s="814">
        <v>0.7</v>
      </c>
      <c r="AV311" s="815"/>
      <c r="AW311" s="815"/>
      <c r="AX311" s="819"/>
    </row>
    <row r="312" spans="1:50" ht="24.75" customHeight="1" x14ac:dyDescent="0.15">
      <c r="A312" s="799"/>
      <c r="B312" s="800"/>
      <c r="C312" s="800"/>
      <c r="D312" s="800"/>
      <c r="E312" s="800"/>
      <c r="F312" s="801"/>
      <c r="G312" s="808" t="s">
        <v>652</v>
      </c>
      <c r="H312" s="809"/>
      <c r="I312" s="809"/>
      <c r="J312" s="809"/>
      <c r="K312" s="810"/>
      <c r="L312" s="811" t="s">
        <v>662</v>
      </c>
      <c r="M312" s="812"/>
      <c r="N312" s="812"/>
      <c r="O312" s="812"/>
      <c r="P312" s="812"/>
      <c r="Q312" s="812"/>
      <c r="R312" s="812"/>
      <c r="S312" s="812"/>
      <c r="T312" s="812"/>
      <c r="U312" s="812"/>
      <c r="V312" s="812"/>
      <c r="W312" s="812"/>
      <c r="X312" s="813"/>
      <c r="Y312" s="814">
        <v>10</v>
      </c>
      <c r="Z312" s="815"/>
      <c r="AA312" s="815"/>
      <c r="AB312" s="816"/>
      <c r="AC312" s="808" t="s">
        <v>708</v>
      </c>
      <c r="AD312" s="817"/>
      <c r="AE312" s="817"/>
      <c r="AF312" s="817"/>
      <c r="AG312" s="818"/>
      <c r="AH312" s="811" t="s">
        <v>713</v>
      </c>
      <c r="AI312" s="812"/>
      <c r="AJ312" s="812"/>
      <c r="AK312" s="812"/>
      <c r="AL312" s="812"/>
      <c r="AM312" s="812"/>
      <c r="AN312" s="812"/>
      <c r="AO312" s="812"/>
      <c r="AP312" s="812"/>
      <c r="AQ312" s="812"/>
      <c r="AR312" s="812"/>
      <c r="AS312" s="812"/>
      <c r="AT312" s="813"/>
      <c r="AU312" s="814">
        <v>0.45</v>
      </c>
      <c r="AV312" s="815"/>
      <c r="AW312" s="815"/>
      <c r="AX312" s="819"/>
    </row>
    <row r="313" spans="1:50" ht="24.75" customHeight="1" x14ac:dyDescent="0.15">
      <c r="A313" s="799"/>
      <c r="B313" s="800"/>
      <c r="C313" s="800"/>
      <c r="D313" s="800"/>
      <c r="E313" s="800"/>
      <c r="F313" s="801"/>
      <c r="G313" s="808" t="s">
        <v>652</v>
      </c>
      <c r="H313" s="809"/>
      <c r="I313" s="809"/>
      <c r="J313" s="809"/>
      <c r="K313" s="810"/>
      <c r="L313" s="811" t="s">
        <v>655</v>
      </c>
      <c r="M313" s="835"/>
      <c r="N313" s="835"/>
      <c r="O313" s="835"/>
      <c r="P313" s="835"/>
      <c r="Q313" s="835"/>
      <c r="R313" s="835"/>
      <c r="S313" s="835"/>
      <c r="T313" s="835"/>
      <c r="U313" s="835"/>
      <c r="V313" s="835"/>
      <c r="W313" s="835"/>
      <c r="X313" s="836"/>
      <c r="Y313" s="814">
        <v>6.7</v>
      </c>
      <c r="Z313" s="815"/>
      <c r="AA313" s="815"/>
      <c r="AB313" s="816"/>
      <c r="AC313" s="808" t="s">
        <v>708</v>
      </c>
      <c r="AD313" s="817"/>
      <c r="AE313" s="817"/>
      <c r="AF313" s="817"/>
      <c r="AG313" s="818"/>
      <c r="AH313" s="811" t="s">
        <v>714</v>
      </c>
      <c r="AI313" s="812"/>
      <c r="AJ313" s="812"/>
      <c r="AK313" s="812"/>
      <c r="AL313" s="812"/>
      <c r="AM313" s="812"/>
      <c r="AN313" s="812"/>
      <c r="AO313" s="812"/>
      <c r="AP313" s="812"/>
      <c r="AQ313" s="812"/>
      <c r="AR313" s="812"/>
      <c r="AS313" s="812"/>
      <c r="AT313" s="813"/>
      <c r="AU313" s="814">
        <v>0.1</v>
      </c>
      <c r="AV313" s="815"/>
      <c r="AW313" s="815"/>
      <c r="AX313" s="819"/>
    </row>
    <row r="314" spans="1:50" ht="24.75" customHeight="1" x14ac:dyDescent="0.15">
      <c r="A314" s="799"/>
      <c r="B314" s="800"/>
      <c r="C314" s="800"/>
      <c r="D314" s="800"/>
      <c r="E314" s="800"/>
      <c r="F314" s="801"/>
      <c r="G314" s="808" t="s">
        <v>652</v>
      </c>
      <c r="H314" s="809"/>
      <c r="I314" s="809"/>
      <c r="J314" s="809"/>
      <c r="K314" s="810"/>
      <c r="L314" s="811" t="s">
        <v>657</v>
      </c>
      <c r="M314" s="835"/>
      <c r="N314" s="835"/>
      <c r="O314" s="835"/>
      <c r="P314" s="835"/>
      <c r="Q314" s="835"/>
      <c r="R314" s="835"/>
      <c r="S314" s="835"/>
      <c r="T314" s="835"/>
      <c r="U314" s="835"/>
      <c r="V314" s="835"/>
      <c r="W314" s="835"/>
      <c r="X314" s="836"/>
      <c r="Y314" s="814">
        <v>6.3</v>
      </c>
      <c r="Z314" s="815"/>
      <c r="AA314" s="815"/>
      <c r="AB314" s="816"/>
      <c r="AC314" s="808" t="s">
        <v>708</v>
      </c>
      <c r="AD314" s="817"/>
      <c r="AE314" s="817"/>
      <c r="AF314" s="817"/>
      <c r="AG314" s="818"/>
      <c r="AH314" s="811" t="s">
        <v>715</v>
      </c>
      <c r="AI314" s="812"/>
      <c r="AJ314" s="812"/>
      <c r="AK314" s="812"/>
      <c r="AL314" s="812"/>
      <c r="AM314" s="812"/>
      <c r="AN314" s="812"/>
      <c r="AO314" s="812"/>
      <c r="AP314" s="812"/>
      <c r="AQ314" s="812"/>
      <c r="AR314" s="812"/>
      <c r="AS314" s="812"/>
      <c r="AT314" s="813"/>
      <c r="AU314" s="814">
        <v>0.1</v>
      </c>
      <c r="AV314" s="815"/>
      <c r="AW314" s="815"/>
      <c r="AX314" s="819"/>
    </row>
    <row r="315" spans="1:50" ht="24.75" customHeight="1" x14ac:dyDescent="0.15">
      <c r="A315" s="799"/>
      <c r="B315" s="800"/>
      <c r="C315" s="800"/>
      <c r="D315" s="800"/>
      <c r="E315" s="800"/>
      <c r="F315" s="801"/>
      <c r="G315" s="808" t="s">
        <v>652</v>
      </c>
      <c r="H315" s="809"/>
      <c r="I315" s="809"/>
      <c r="J315" s="809"/>
      <c r="K315" s="810"/>
      <c r="L315" s="811" t="s">
        <v>658</v>
      </c>
      <c r="M315" s="835"/>
      <c r="N315" s="835"/>
      <c r="O315" s="835"/>
      <c r="P315" s="835"/>
      <c r="Q315" s="835"/>
      <c r="R315" s="835"/>
      <c r="S315" s="835"/>
      <c r="T315" s="835"/>
      <c r="U315" s="835"/>
      <c r="V315" s="835"/>
      <c r="W315" s="835"/>
      <c r="X315" s="836"/>
      <c r="Y315" s="814">
        <v>5.2</v>
      </c>
      <c r="Z315" s="815"/>
      <c r="AA315" s="815"/>
      <c r="AB315" s="816"/>
      <c r="AC315" s="808" t="s">
        <v>708</v>
      </c>
      <c r="AD315" s="817"/>
      <c r="AE315" s="817"/>
      <c r="AF315" s="817"/>
      <c r="AG315" s="818"/>
      <c r="AH315" s="811" t="s">
        <v>715</v>
      </c>
      <c r="AI315" s="812"/>
      <c r="AJ315" s="812"/>
      <c r="AK315" s="812"/>
      <c r="AL315" s="812"/>
      <c r="AM315" s="812"/>
      <c r="AN315" s="812"/>
      <c r="AO315" s="812"/>
      <c r="AP315" s="812"/>
      <c r="AQ315" s="812"/>
      <c r="AR315" s="812"/>
      <c r="AS315" s="812"/>
      <c r="AT315" s="813"/>
      <c r="AU315" s="814">
        <v>0.1</v>
      </c>
      <c r="AV315" s="815"/>
      <c r="AW315" s="815"/>
      <c r="AX315" s="819"/>
    </row>
    <row r="316" spans="1:50" ht="24.75" customHeight="1" x14ac:dyDescent="0.15">
      <c r="A316" s="799"/>
      <c r="B316" s="800"/>
      <c r="C316" s="800"/>
      <c r="D316" s="800"/>
      <c r="E316" s="800"/>
      <c r="F316" s="801"/>
      <c r="G316" s="808" t="s">
        <v>652</v>
      </c>
      <c r="H316" s="809"/>
      <c r="I316" s="809"/>
      <c r="J316" s="809"/>
      <c r="K316" s="810"/>
      <c r="L316" s="811" t="s">
        <v>659</v>
      </c>
      <c r="M316" s="835"/>
      <c r="N316" s="835"/>
      <c r="O316" s="835"/>
      <c r="P316" s="835"/>
      <c r="Q316" s="835"/>
      <c r="R316" s="835"/>
      <c r="S316" s="835"/>
      <c r="T316" s="835"/>
      <c r="U316" s="835"/>
      <c r="V316" s="835"/>
      <c r="W316" s="835"/>
      <c r="X316" s="836"/>
      <c r="Y316" s="814">
        <v>5</v>
      </c>
      <c r="Z316" s="815"/>
      <c r="AA316" s="815"/>
      <c r="AB316" s="816"/>
      <c r="AC316" s="808" t="s">
        <v>708</v>
      </c>
      <c r="AD316" s="817"/>
      <c r="AE316" s="817"/>
      <c r="AF316" s="817"/>
      <c r="AG316" s="818"/>
      <c r="AH316" s="811" t="s">
        <v>716</v>
      </c>
      <c r="AI316" s="812"/>
      <c r="AJ316" s="812"/>
      <c r="AK316" s="812"/>
      <c r="AL316" s="812"/>
      <c r="AM316" s="812"/>
      <c r="AN316" s="812"/>
      <c r="AO316" s="812"/>
      <c r="AP316" s="812"/>
      <c r="AQ316" s="812"/>
      <c r="AR316" s="812"/>
      <c r="AS316" s="812"/>
      <c r="AT316" s="813"/>
      <c r="AU316" s="814">
        <v>0.01</v>
      </c>
      <c r="AV316" s="815"/>
      <c r="AW316" s="815"/>
      <c r="AX316" s="819"/>
    </row>
    <row r="317" spans="1:50" ht="24.75" customHeight="1" x14ac:dyDescent="0.15">
      <c r="A317" s="799"/>
      <c r="B317" s="800"/>
      <c r="C317" s="800"/>
      <c r="D317" s="800"/>
      <c r="E317" s="800"/>
      <c r="F317" s="801"/>
      <c r="G317" s="808" t="s">
        <v>652</v>
      </c>
      <c r="H317" s="809"/>
      <c r="I317" s="809"/>
      <c r="J317" s="809"/>
      <c r="K317" s="810"/>
      <c r="L317" s="811" t="s">
        <v>660</v>
      </c>
      <c r="M317" s="835"/>
      <c r="N317" s="835"/>
      <c r="O317" s="835"/>
      <c r="P317" s="835"/>
      <c r="Q317" s="835"/>
      <c r="R317" s="835"/>
      <c r="S317" s="835"/>
      <c r="T317" s="835"/>
      <c r="U317" s="835"/>
      <c r="V317" s="835"/>
      <c r="W317" s="835"/>
      <c r="X317" s="836"/>
      <c r="Y317" s="814">
        <v>4.8</v>
      </c>
      <c r="Z317" s="815"/>
      <c r="AA317" s="815"/>
      <c r="AB317" s="816"/>
      <c r="AC317" s="808"/>
      <c r="AD317" s="817"/>
      <c r="AE317" s="817"/>
      <c r="AF317" s="817"/>
      <c r="AG317" s="818"/>
      <c r="AH317" s="811"/>
      <c r="AI317" s="812"/>
      <c r="AJ317" s="812"/>
      <c r="AK317" s="812"/>
      <c r="AL317" s="812"/>
      <c r="AM317" s="812"/>
      <c r="AN317" s="812"/>
      <c r="AO317" s="812"/>
      <c r="AP317" s="812"/>
      <c r="AQ317" s="812"/>
      <c r="AR317" s="812"/>
      <c r="AS317" s="812"/>
      <c r="AT317" s="813"/>
      <c r="AU317" s="814"/>
      <c r="AV317" s="815"/>
      <c r="AW317" s="815"/>
      <c r="AX317" s="819"/>
    </row>
    <row r="318" spans="1:50" ht="24.75" customHeight="1" x14ac:dyDescent="0.15">
      <c r="A318" s="799"/>
      <c r="B318" s="800"/>
      <c r="C318" s="800"/>
      <c r="D318" s="800"/>
      <c r="E318" s="800"/>
      <c r="F318" s="801"/>
      <c r="G318" s="808" t="s">
        <v>652</v>
      </c>
      <c r="H318" s="809"/>
      <c r="I318" s="809"/>
      <c r="J318" s="809"/>
      <c r="K318" s="810"/>
      <c r="L318" s="811" t="s">
        <v>661</v>
      </c>
      <c r="M318" s="835"/>
      <c r="N318" s="835"/>
      <c r="O318" s="835"/>
      <c r="P318" s="835"/>
      <c r="Q318" s="835"/>
      <c r="R318" s="835"/>
      <c r="S318" s="835"/>
      <c r="T318" s="835"/>
      <c r="U318" s="835"/>
      <c r="V318" s="835"/>
      <c r="W318" s="835"/>
      <c r="X318" s="836"/>
      <c r="Y318" s="814">
        <v>4.5</v>
      </c>
      <c r="Z318" s="815"/>
      <c r="AA318" s="815"/>
      <c r="AB318" s="816"/>
      <c r="AC318" s="808"/>
      <c r="AD318" s="817"/>
      <c r="AE318" s="817"/>
      <c r="AF318" s="817"/>
      <c r="AG318" s="818"/>
      <c r="AH318" s="811"/>
      <c r="AI318" s="812"/>
      <c r="AJ318" s="812"/>
      <c r="AK318" s="812"/>
      <c r="AL318" s="812"/>
      <c r="AM318" s="812"/>
      <c r="AN318" s="812"/>
      <c r="AO318" s="812"/>
      <c r="AP318" s="812"/>
      <c r="AQ318" s="812"/>
      <c r="AR318" s="812"/>
      <c r="AS318" s="812"/>
      <c r="AT318" s="813"/>
      <c r="AU318" s="814"/>
      <c r="AV318" s="815"/>
      <c r="AW318" s="815"/>
      <c r="AX318" s="819"/>
    </row>
    <row r="319" spans="1:50" ht="51" customHeight="1" x14ac:dyDescent="0.15">
      <c r="A319" s="799"/>
      <c r="B319" s="800"/>
      <c r="C319" s="800"/>
      <c r="D319" s="800"/>
      <c r="E319" s="800"/>
      <c r="F319" s="801"/>
      <c r="G319" s="847" t="s">
        <v>652</v>
      </c>
      <c r="H319" s="848"/>
      <c r="I319" s="848"/>
      <c r="J319" s="848"/>
      <c r="K319" s="849"/>
      <c r="L319" s="850" t="s">
        <v>692</v>
      </c>
      <c r="M319" s="851"/>
      <c r="N319" s="851"/>
      <c r="O319" s="851"/>
      <c r="P319" s="851"/>
      <c r="Q319" s="851"/>
      <c r="R319" s="851"/>
      <c r="S319" s="851"/>
      <c r="T319" s="851"/>
      <c r="U319" s="851"/>
      <c r="V319" s="851"/>
      <c r="W319" s="851"/>
      <c r="X319" s="852"/>
      <c r="Y319" s="853">
        <v>11.2</v>
      </c>
      <c r="Z319" s="854"/>
      <c r="AA319" s="854"/>
      <c r="AB319" s="855"/>
      <c r="AC319" s="808"/>
      <c r="AD319" s="817"/>
      <c r="AE319" s="817"/>
      <c r="AF319" s="817"/>
      <c r="AG319" s="818"/>
      <c r="AH319" s="811"/>
      <c r="AI319" s="812"/>
      <c r="AJ319" s="812"/>
      <c r="AK319" s="812"/>
      <c r="AL319" s="812"/>
      <c r="AM319" s="812"/>
      <c r="AN319" s="812"/>
      <c r="AO319" s="812"/>
      <c r="AP319" s="812"/>
      <c r="AQ319" s="812"/>
      <c r="AR319" s="812"/>
      <c r="AS319" s="812"/>
      <c r="AT319" s="813"/>
      <c r="AU319" s="814"/>
      <c r="AV319" s="815"/>
      <c r="AW319" s="815"/>
      <c r="AX319" s="819"/>
    </row>
    <row r="320" spans="1:50" ht="24.75" customHeight="1" thickBot="1" x14ac:dyDescent="0.2">
      <c r="A320" s="799"/>
      <c r="B320" s="800"/>
      <c r="C320" s="800"/>
      <c r="D320" s="800"/>
      <c r="E320" s="800"/>
      <c r="F320" s="801"/>
      <c r="G320" s="838" t="s">
        <v>18</v>
      </c>
      <c r="H320" s="839"/>
      <c r="I320" s="839"/>
      <c r="J320" s="839"/>
      <c r="K320" s="839"/>
      <c r="L320" s="840"/>
      <c r="M320" s="841"/>
      <c r="N320" s="841"/>
      <c r="O320" s="841"/>
      <c r="P320" s="841"/>
      <c r="Q320" s="841"/>
      <c r="R320" s="841"/>
      <c r="S320" s="841"/>
      <c r="T320" s="841"/>
      <c r="U320" s="841"/>
      <c r="V320" s="841"/>
      <c r="W320" s="841"/>
      <c r="X320" s="842"/>
      <c r="Y320" s="843">
        <f>SUM(Y310:AB319)</f>
        <v>92.7</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3.86</v>
      </c>
      <c r="AV320" s="844"/>
      <c r="AW320" s="844"/>
      <c r="AX320" s="846"/>
    </row>
    <row r="321" spans="1:51" ht="24.75" customHeight="1" x14ac:dyDescent="0.15">
      <c r="A321" s="799"/>
      <c r="B321" s="800"/>
      <c r="C321" s="800"/>
      <c r="D321" s="800"/>
      <c r="E321" s="800"/>
      <c r="F321" s="801"/>
      <c r="G321" s="802" t="s">
        <v>663</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753</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37"/>
      <c r="AY321">
        <f>COUNTA($G$323,$AC$323)</f>
        <v>2</v>
      </c>
    </row>
    <row r="322" spans="1:51" ht="24.75" customHeight="1" x14ac:dyDescent="0.15">
      <c r="A322" s="799"/>
      <c r="B322" s="800"/>
      <c r="C322" s="800"/>
      <c r="D322" s="800"/>
      <c r="E322" s="800"/>
      <c r="F322" s="801"/>
      <c r="G322" s="126" t="s">
        <v>15</v>
      </c>
      <c r="H322" s="805"/>
      <c r="I322" s="805"/>
      <c r="J322" s="805"/>
      <c r="K322" s="805"/>
      <c r="L322" s="806" t="s">
        <v>16</v>
      </c>
      <c r="M322" s="805"/>
      <c r="N322" s="805"/>
      <c r="O322" s="805"/>
      <c r="P322" s="805"/>
      <c r="Q322" s="805"/>
      <c r="R322" s="805"/>
      <c r="S322" s="805"/>
      <c r="T322" s="805"/>
      <c r="U322" s="805"/>
      <c r="V322" s="805"/>
      <c r="W322" s="805"/>
      <c r="X322" s="807"/>
      <c r="Y322" s="820" t="s">
        <v>17</v>
      </c>
      <c r="Z322" s="821"/>
      <c r="AA322" s="821"/>
      <c r="AB322" s="822"/>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20" t="s">
        <v>17</v>
      </c>
      <c r="AV322" s="821"/>
      <c r="AW322" s="821"/>
      <c r="AX322" s="823"/>
      <c r="AY322">
        <f t="shared" ref="AY322:AY333" si="10">$AY$321</f>
        <v>2</v>
      </c>
    </row>
    <row r="323" spans="1:51" ht="24.75" customHeight="1" x14ac:dyDescent="0.15">
      <c r="A323" s="799"/>
      <c r="B323" s="800"/>
      <c r="C323" s="800"/>
      <c r="D323" s="800"/>
      <c r="E323" s="800"/>
      <c r="F323" s="801"/>
      <c r="G323" s="824" t="s">
        <v>693</v>
      </c>
      <c r="H323" s="833"/>
      <c r="I323" s="833"/>
      <c r="J323" s="833"/>
      <c r="K323" s="834"/>
      <c r="L323" s="827" t="s">
        <v>687</v>
      </c>
      <c r="M323" s="828"/>
      <c r="N323" s="828"/>
      <c r="O323" s="828"/>
      <c r="P323" s="828"/>
      <c r="Q323" s="828"/>
      <c r="R323" s="828"/>
      <c r="S323" s="828"/>
      <c r="T323" s="828"/>
      <c r="U323" s="828"/>
      <c r="V323" s="828"/>
      <c r="W323" s="828"/>
      <c r="X323" s="829"/>
      <c r="Y323" s="830">
        <v>46.7</v>
      </c>
      <c r="Z323" s="831"/>
      <c r="AA323" s="831"/>
      <c r="AB323" s="832"/>
      <c r="AC323" s="824" t="s">
        <v>707</v>
      </c>
      <c r="AD323" s="833"/>
      <c r="AE323" s="833"/>
      <c r="AF323" s="833"/>
      <c r="AG323" s="834"/>
      <c r="AH323" s="856" t="s">
        <v>730</v>
      </c>
      <c r="AI323" s="857"/>
      <c r="AJ323" s="857"/>
      <c r="AK323" s="857"/>
      <c r="AL323" s="857"/>
      <c r="AM323" s="857"/>
      <c r="AN323" s="857"/>
      <c r="AO323" s="857"/>
      <c r="AP323" s="857"/>
      <c r="AQ323" s="857"/>
      <c r="AR323" s="857"/>
      <c r="AS323" s="857"/>
      <c r="AT323" s="858"/>
      <c r="AU323" s="830">
        <v>2.4</v>
      </c>
      <c r="AV323" s="831"/>
      <c r="AW323" s="831"/>
      <c r="AX323" s="859"/>
      <c r="AY323">
        <f t="shared" si="10"/>
        <v>2</v>
      </c>
    </row>
    <row r="324" spans="1:51" ht="24.75" customHeight="1" x14ac:dyDescent="0.15">
      <c r="A324" s="799"/>
      <c r="B324" s="800"/>
      <c r="C324" s="800"/>
      <c r="D324" s="800"/>
      <c r="E324" s="800"/>
      <c r="F324" s="801"/>
      <c r="G324" s="808"/>
      <c r="H324" s="817"/>
      <c r="I324" s="817"/>
      <c r="J324" s="817"/>
      <c r="K324" s="818"/>
      <c r="L324" s="811"/>
      <c r="M324" s="812"/>
      <c r="N324" s="812"/>
      <c r="O324" s="812"/>
      <c r="P324" s="812"/>
      <c r="Q324" s="812"/>
      <c r="R324" s="812"/>
      <c r="S324" s="812"/>
      <c r="T324" s="812"/>
      <c r="U324" s="812"/>
      <c r="V324" s="812"/>
      <c r="W324" s="812"/>
      <c r="X324" s="813"/>
      <c r="Y324" s="814"/>
      <c r="Z324" s="815"/>
      <c r="AA324" s="815"/>
      <c r="AB324" s="816"/>
      <c r="AC324" s="808" t="s">
        <v>707</v>
      </c>
      <c r="AD324" s="817"/>
      <c r="AE324" s="817"/>
      <c r="AF324" s="817"/>
      <c r="AG324" s="818"/>
      <c r="AH324" s="811" t="s">
        <v>711</v>
      </c>
      <c r="AI324" s="812"/>
      <c r="AJ324" s="812"/>
      <c r="AK324" s="812"/>
      <c r="AL324" s="812"/>
      <c r="AM324" s="812"/>
      <c r="AN324" s="812"/>
      <c r="AO324" s="812"/>
      <c r="AP324" s="812"/>
      <c r="AQ324" s="812"/>
      <c r="AR324" s="812"/>
      <c r="AS324" s="812"/>
      <c r="AT324" s="813"/>
      <c r="AU324" s="814">
        <v>0.7</v>
      </c>
      <c r="AV324" s="815"/>
      <c r="AW324" s="815"/>
      <c r="AX324" s="819"/>
      <c r="AY324">
        <f t="shared" si="10"/>
        <v>2</v>
      </c>
    </row>
    <row r="325" spans="1:51" ht="24.75" hidden="1" customHeight="1" x14ac:dyDescent="0.15">
      <c r="A325" s="799"/>
      <c r="B325" s="800"/>
      <c r="C325" s="800"/>
      <c r="D325" s="800"/>
      <c r="E325" s="800"/>
      <c r="F325" s="801"/>
      <c r="G325" s="808"/>
      <c r="H325" s="817"/>
      <c r="I325" s="817"/>
      <c r="J325" s="817"/>
      <c r="K325" s="818"/>
      <c r="L325" s="811"/>
      <c r="M325" s="812"/>
      <c r="N325" s="812"/>
      <c r="O325" s="812"/>
      <c r="P325" s="812"/>
      <c r="Q325" s="812"/>
      <c r="R325" s="812"/>
      <c r="S325" s="812"/>
      <c r="T325" s="812"/>
      <c r="U325" s="812"/>
      <c r="V325" s="812"/>
      <c r="W325" s="812"/>
      <c r="X325" s="813"/>
      <c r="Y325" s="814"/>
      <c r="Z325" s="815"/>
      <c r="AA325" s="815"/>
      <c r="AB325" s="816"/>
      <c r="AC325" s="808"/>
      <c r="AD325" s="817"/>
      <c r="AE325" s="817"/>
      <c r="AF325" s="817"/>
      <c r="AG325" s="818"/>
      <c r="AH325" s="811"/>
      <c r="AI325" s="812"/>
      <c r="AJ325" s="812"/>
      <c r="AK325" s="812"/>
      <c r="AL325" s="812"/>
      <c r="AM325" s="812"/>
      <c r="AN325" s="812"/>
      <c r="AO325" s="812"/>
      <c r="AP325" s="812"/>
      <c r="AQ325" s="812"/>
      <c r="AR325" s="812"/>
      <c r="AS325" s="812"/>
      <c r="AT325" s="813"/>
      <c r="AU325" s="814"/>
      <c r="AV325" s="815"/>
      <c r="AW325" s="815"/>
      <c r="AX325" s="819"/>
      <c r="AY325">
        <f t="shared" si="10"/>
        <v>2</v>
      </c>
    </row>
    <row r="326" spans="1:51" ht="24.75" hidden="1" customHeight="1" x14ac:dyDescent="0.15">
      <c r="A326" s="799"/>
      <c r="B326" s="800"/>
      <c r="C326" s="800"/>
      <c r="D326" s="800"/>
      <c r="E326" s="800"/>
      <c r="F326" s="801"/>
      <c r="G326" s="808"/>
      <c r="H326" s="817"/>
      <c r="I326" s="817"/>
      <c r="J326" s="817"/>
      <c r="K326" s="818"/>
      <c r="L326" s="811"/>
      <c r="M326" s="812"/>
      <c r="N326" s="812"/>
      <c r="O326" s="812"/>
      <c r="P326" s="812"/>
      <c r="Q326" s="812"/>
      <c r="R326" s="812"/>
      <c r="S326" s="812"/>
      <c r="T326" s="812"/>
      <c r="U326" s="812"/>
      <c r="V326" s="812"/>
      <c r="W326" s="812"/>
      <c r="X326" s="813"/>
      <c r="Y326" s="814"/>
      <c r="Z326" s="815"/>
      <c r="AA326" s="815"/>
      <c r="AB326" s="816"/>
      <c r="AC326" s="808"/>
      <c r="AD326" s="817"/>
      <c r="AE326" s="817"/>
      <c r="AF326" s="817"/>
      <c r="AG326" s="818"/>
      <c r="AH326" s="811"/>
      <c r="AI326" s="812"/>
      <c r="AJ326" s="812"/>
      <c r="AK326" s="812"/>
      <c r="AL326" s="812"/>
      <c r="AM326" s="812"/>
      <c r="AN326" s="812"/>
      <c r="AO326" s="812"/>
      <c r="AP326" s="812"/>
      <c r="AQ326" s="812"/>
      <c r="AR326" s="812"/>
      <c r="AS326" s="812"/>
      <c r="AT326" s="813"/>
      <c r="AU326" s="814"/>
      <c r="AV326" s="815"/>
      <c r="AW326" s="815"/>
      <c r="AX326" s="819"/>
      <c r="AY326">
        <f t="shared" si="10"/>
        <v>2</v>
      </c>
    </row>
    <row r="327" spans="1:51" ht="24.75" hidden="1" customHeight="1" x14ac:dyDescent="0.15">
      <c r="A327" s="799"/>
      <c r="B327" s="800"/>
      <c r="C327" s="800"/>
      <c r="D327" s="800"/>
      <c r="E327" s="800"/>
      <c r="F327" s="801"/>
      <c r="G327" s="808"/>
      <c r="H327" s="817"/>
      <c r="I327" s="817"/>
      <c r="J327" s="817"/>
      <c r="K327" s="818"/>
      <c r="L327" s="811"/>
      <c r="M327" s="812"/>
      <c r="N327" s="812"/>
      <c r="O327" s="812"/>
      <c r="P327" s="812"/>
      <c r="Q327" s="812"/>
      <c r="R327" s="812"/>
      <c r="S327" s="812"/>
      <c r="T327" s="812"/>
      <c r="U327" s="812"/>
      <c r="V327" s="812"/>
      <c r="W327" s="812"/>
      <c r="X327" s="813"/>
      <c r="Y327" s="814"/>
      <c r="Z327" s="815"/>
      <c r="AA327" s="815"/>
      <c r="AB327" s="816"/>
      <c r="AC327" s="808"/>
      <c r="AD327" s="817"/>
      <c r="AE327" s="817"/>
      <c r="AF327" s="817"/>
      <c r="AG327" s="818"/>
      <c r="AH327" s="811"/>
      <c r="AI327" s="812"/>
      <c r="AJ327" s="812"/>
      <c r="AK327" s="812"/>
      <c r="AL327" s="812"/>
      <c r="AM327" s="812"/>
      <c r="AN327" s="812"/>
      <c r="AO327" s="812"/>
      <c r="AP327" s="812"/>
      <c r="AQ327" s="812"/>
      <c r="AR327" s="812"/>
      <c r="AS327" s="812"/>
      <c r="AT327" s="813"/>
      <c r="AU327" s="814"/>
      <c r="AV327" s="815"/>
      <c r="AW327" s="815"/>
      <c r="AX327" s="819"/>
      <c r="AY327">
        <f t="shared" si="10"/>
        <v>2</v>
      </c>
    </row>
    <row r="328" spans="1:51" ht="24.75" hidden="1" customHeight="1" x14ac:dyDescent="0.15">
      <c r="A328" s="799"/>
      <c r="B328" s="800"/>
      <c r="C328" s="800"/>
      <c r="D328" s="800"/>
      <c r="E328" s="800"/>
      <c r="F328" s="801"/>
      <c r="G328" s="808"/>
      <c r="H328" s="817"/>
      <c r="I328" s="817"/>
      <c r="J328" s="817"/>
      <c r="K328" s="818"/>
      <c r="L328" s="811"/>
      <c r="M328" s="812"/>
      <c r="N328" s="812"/>
      <c r="O328" s="812"/>
      <c r="P328" s="812"/>
      <c r="Q328" s="812"/>
      <c r="R328" s="812"/>
      <c r="S328" s="812"/>
      <c r="T328" s="812"/>
      <c r="U328" s="812"/>
      <c r="V328" s="812"/>
      <c r="W328" s="812"/>
      <c r="X328" s="813"/>
      <c r="Y328" s="814"/>
      <c r="Z328" s="815"/>
      <c r="AA328" s="815"/>
      <c r="AB328" s="816"/>
      <c r="AC328" s="808"/>
      <c r="AD328" s="817"/>
      <c r="AE328" s="817"/>
      <c r="AF328" s="817"/>
      <c r="AG328" s="818"/>
      <c r="AH328" s="811"/>
      <c r="AI328" s="812"/>
      <c r="AJ328" s="812"/>
      <c r="AK328" s="812"/>
      <c r="AL328" s="812"/>
      <c r="AM328" s="812"/>
      <c r="AN328" s="812"/>
      <c r="AO328" s="812"/>
      <c r="AP328" s="812"/>
      <c r="AQ328" s="812"/>
      <c r="AR328" s="812"/>
      <c r="AS328" s="812"/>
      <c r="AT328" s="813"/>
      <c r="AU328" s="814"/>
      <c r="AV328" s="815"/>
      <c r="AW328" s="815"/>
      <c r="AX328" s="819"/>
      <c r="AY328">
        <f t="shared" si="10"/>
        <v>2</v>
      </c>
    </row>
    <row r="329" spans="1:51" ht="24.75" hidden="1" customHeight="1" x14ac:dyDescent="0.15">
      <c r="A329" s="799"/>
      <c r="B329" s="800"/>
      <c r="C329" s="800"/>
      <c r="D329" s="800"/>
      <c r="E329" s="800"/>
      <c r="F329" s="801"/>
      <c r="G329" s="808"/>
      <c r="H329" s="817"/>
      <c r="I329" s="817"/>
      <c r="J329" s="817"/>
      <c r="K329" s="818"/>
      <c r="L329" s="811"/>
      <c r="M329" s="812"/>
      <c r="N329" s="812"/>
      <c r="O329" s="812"/>
      <c r="P329" s="812"/>
      <c r="Q329" s="812"/>
      <c r="R329" s="812"/>
      <c r="S329" s="812"/>
      <c r="T329" s="812"/>
      <c r="U329" s="812"/>
      <c r="V329" s="812"/>
      <c r="W329" s="812"/>
      <c r="X329" s="813"/>
      <c r="Y329" s="814"/>
      <c r="Z329" s="815"/>
      <c r="AA329" s="815"/>
      <c r="AB329" s="816"/>
      <c r="AC329" s="808"/>
      <c r="AD329" s="817"/>
      <c r="AE329" s="817"/>
      <c r="AF329" s="817"/>
      <c r="AG329" s="818"/>
      <c r="AH329" s="811"/>
      <c r="AI329" s="812"/>
      <c r="AJ329" s="812"/>
      <c r="AK329" s="812"/>
      <c r="AL329" s="812"/>
      <c r="AM329" s="812"/>
      <c r="AN329" s="812"/>
      <c r="AO329" s="812"/>
      <c r="AP329" s="812"/>
      <c r="AQ329" s="812"/>
      <c r="AR329" s="812"/>
      <c r="AS329" s="812"/>
      <c r="AT329" s="813"/>
      <c r="AU329" s="814"/>
      <c r="AV329" s="815"/>
      <c r="AW329" s="815"/>
      <c r="AX329" s="819"/>
      <c r="AY329">
        <f t="shared" si="10"/>
        <v>2</v>
      </c>
    </row>
    <row r="330" spans="1:51" ht="24.75" hidden="1" customHeight="1" x14ac:dyDescent="0.15">
      <c r="A330" s="799"/>
      <c r="B330" s="800"/>
      <c r="C330" s="800"/>
      <c r="D330" s="800"/>
      <c r="E330" s="800"/>
      <c r="F330" s="801"/>
      <c r="G330" s="808"/>
      <c r="H330" s="817"/>
      <c r="I330" s="817"/>
      <c r="J330" s="817"/>
      <c r="K330" s="818"/>
      <c r="L330" s="811"/>
      <c r="M330" s="812"/>
      <c r="N330" s="812"/>
      <c r="O330" s="812"/>
      <c r="P330" s="812"/>
      <c r="Q330" s="812"/>
      <c r="R330" s="812"/>
      <c r="S330" s="812"/>
      <c r="T330" s="812"/>
      <c r="U330" s="812"/>
      <c r="V330" s="812"/>
      <c r="W330" s="812"/>
      <c r="X330" s="813"/>
      <c r="Y330" s="814"/>
      <c r="Z330" s="815"/>
      <c r="AA330" s="815"/>
      <c r="AB330" s="816"/>
      <c r="AC330" s="808"/>
      <c r="AD330" s="817"/>
      <c r="AE330" s="817"/>
      <c r="AF330" s="817"/>
      <c r="AG330" s="818"/>
      <c r="AH330" s="811"/>
      <c r="AI330" s="812"/>
      <c r="AJ330" s="812"/>
      <c r="AK330" s="812"/>
      <c r="AL330" s="812"/>
      <c r="AM330" s="812"/>
      <c r="AN330" s="812"/>
      <c r="AO330" s="812"/>
      <c r="AP330" s="812"/>
      <c r="AQ330" s="812"/>
      <c r="AR330" s="812"/>
      <c r="AS330" s="812"/>
      <c r="AT330" s="813"/>
      <c r="AU330" s="814"/>
      <c r="AV330" s="815"/>
      <c r="AW330" s="815"/>
      <c r="AX330" s="819"/>
      <c r="AY330">
        <f t="shared" si="10"/>
        <v>2</v>
      </c>
    </row>
    <row r="331" spans="1:51" ht="24.75" hidden="1" customHeight="1" x14ac:dyDescent="0.15">
      <c r="A331" s="799"/>
      <c r="B331" s="800"/>
      <c r="C331" s="800"/>
      <c r="D331" s="800"/>
      <c r="E331" s="800"/>
      <c r="F331" s="801"/>
      <c r="G331" s="808"/>
      <c r="H331" s="817"/>
      <c r="I331" s="817"/>
      <c r="J331" s="817"/>
      <c r="K331" s="818"/>
      <c r="L331" s="811"/>
      <c r="M331" s="812"/>
      <c r="N331" s="812"/>
      <c r="O331" s="812"/>
      <c r="P331" s="812"/>
      <c r="Q331" s="812"/>
      <c r="R331" s="812"/>
      <c r="S331" s="812"/>
      <c r="T331" s="812"/>
      <c r="U331" s="812"/>
      <c r="V331" s="812"/>
      <c r="W331" s="812"/>
      <c r="X331" s="813"/>
      <c r="Y331" s="814"/>
      <c r="Z331" s="815"/>
      <c r="AA331" s="815"/>
      <c r="AB331" s="816"/>
      <c r="AC331" s="808"/>
      <c r="AD331" s="817"/>
      <c r="AE331" s="817"/>
      <c r="AF331" s="817"/>
      <c r="AG331" s="818"/>
      <c r="AH331" s="811"/>
      <c r="AI331" s="812"/>
      <c r="AJ331" s="812"/>
      <c r="AK331" s="812"/>
      <c r="AL331" s="812"/>
      <c r="AM331" s="812"/>
      <c r="AN331" s="812"/>
      <c r="AO331" s="812"/>
      <c r="AP331" s="812"/>
      <c r="AQ331" s="812"/>
      <c r="AR331" s="812"/>
      <c r="AS331" s="812"/>
      <c r="AT331" s="813"/>
      <c r="AU331" s="814"/>
      <c r="AV331" s="815"/>
      <c r="AW331" s="815"/>
      <c r="AX331" s="819"/>
      <c r="AY331">
        <f t="shared" si="10"/>
        <v>2</v>
      </c>
    </row>
    <row r="332" spans="1:51" ht="24.75" hidden="1" customHeight="1" x14ac:dyDescent="0.15">
      <c r="A332" s="799"/>
      <c r="B332" s="800"/>
      <c r="C332" s="800"/>
      <c r="D332" s="800"/>
      <c r="E332" s="800"/>
      <c r="F332" s="801"/>
      <c r="G332" s="808"/>
      <c r="H332" s="817"/>
      <c r="I332" s="817"/>
      <c r="J332" s="817"/>
      <c r="K332" s="818"/>
      <c r="L332" s="811"/>
      <c r="M332" s="812"/>
      <c r="N332" s="812"/>
      <c r="O332" s="812"/>
      <c r="P332" s="812"/>
      <c r="Q332" s="812"/>
      <c r="R332" s="812"/>
      <c r="S332" s="812"/>
      <c r="T332" s="812"/>
      <c r="U332" s="812"/>
      <c r="V332" s="812"/>
      <c r="W332" s="812"/>
      <c r="X332" s="813"/>
      <c r="Y332" s="814"/>
      <c r="Z332" s="815"/>
      <c r="AA332" s="815"/>
      <c r="AB332" s="816"/>
      <c r="AC332" s="808"/>
      <c r="AD332" s="817"/>
      <c r="AE332" s="817"/>
      <c r="AF332" s="817"/>
      <c r="AG332" s="818"/>
      <c r="AH332" s="811"/>
      <c r="AI332" s="812"/>
      <c r="AJ332" s="812"/>
      <c r="AK332" s="812"/>
      <c r="AL332" s="812"/>
      <c r="AM332" s="812"/>
      <c r="AN332" s="812"/>
      <c r="AO332" s="812"/>
      <c r="AP332" s="812"/>
      <c r="AQ332" s="812"/>
      <c r="AR332" s="812"/>
      <c r="AS332" s="812"/>
      <c r="AT332" s="813"/>
      <c r="AU332" s="814"/>
      <c r="AV332" s="815"/>
      <c r="AW332" s="815"/>
      <c r="AX332" s="819"/>
      <c r="AY332">
        <f t="shared" si="10"/>
        <v>2</v>
      </c>
    </row>
    <row r="333" spans="1:51" ht="24.75" hidden="1" customHeight="1" x14ac:dyDescent="0.15">
      <c r="A333" s="799"/>
      <c r="B333" s="800"/>
      <c r="C333" s="800"/>
      <c r="D333" s="800"/>
      <c r="E333" s="800"/>
      <c r="F333" s="801"/>
      <c r="G333" s="838" t="s">
        <v>18</v>
      </c>
      <c r="H333" s="839"/>
      <c r="I333" s="839"/>
      <c r="J333" s="839"/>
      <c r="K333" s="839"/>
      <c r="L333" s="840"/>
      <c r="M333" s="841"/>
      <c r="N333" s="841"/>
      <c r="O333" s="841"/>
      <c r="P333" s="841"/>
      <c r="Q333" s="841"/>
      <c r="R333" s="841"/>
      <c r="S333" s="841"/>
      <c r="T333" s="841"/>
      <c r="U333" s="841"/>
      <c r="V333" s="841"/>
      <c r="W333" s="841"/>
      <c r="X333" s="842"/>
      <c r="Y333" s="843">
        <f>SUM(Y323:AB332)</f>
        <v>46.7</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3.0999999999999996</v>
      </c>
      <c r="AV333" s="844"/>
      <c r="AW333" s="844"/>
      <c r="AX333" s="846"/>
      <c r="AY333">
        <f t="shared" si="10"/>
        <v>2</v>
      </c>
    </row>
    <row r="334" spans="1:51" ht="24.75" hidden="1" customHeight="1" x14ac:dyDescent="0.15">
      <c r="A334" s="799"/>
      <c r="B334" s="800"/>
      <c r="C334" s="800"/>
      <c r="D334" s="800"/>
      <c r="E334" s="800"/>
      <c r="F334" s="801"/>
      <c r="G334" s="802" t="s">
        <v>656</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694</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37"/>
      <c r="AY334">
        <f>COUNTA($G$336,$AC$336)</f>
        <v>0</v>
      </c>
    </row>
    <row r="335" spans="1:51" ht="24.75" hidden="1" customHeight="1" x14ac:dyDescent="0.15">
      <c r="A335" s="799"/>
      <c r="B335" s="800"/>
      <c r="C335" s="800"/>
      <c r="D335" s="800"/>
      <c r="E335" s="800"/>
      <c r="F335" s="801"/>
      <c r="G335" s="126" t="s">
        <v>15</v>
      </c>
      <c r="H335" s="805"/>
      <c r="I335" s="805"/>
      <c r="J335" s="805"/>
      <c r="K335" s="805"/>
      <c r="L335" s="806" t="s">
        <v>16</v>
      </c>
      <c r="M335" s="805"/>
      <c r="N335" s="805"/>
      <c r="O335" s="805"/>
      <c r="P335" s="805"/>
      <c r="Q335" s="805"/>
      <c r="R335" s="805"/>
      <c r="S335" s="805"/>
      <c r="T335" s="805"/>
      <c r="U335" s="805"/>
      <c r="V335" s="805"/>
      <c r="W335" s="805"/>
      <c r="X335" s="807"/>
      <c r="Y335" s="820" t="s">
        <v>17</v>
      </c>
      <c r="Z335" s="821"/>
      <c r="AA335" s="821"/>
      <c r="AB335" s="822"/>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20" t="s">
        <v>17</v>
      </c>
      <c r="AV335" s="821"/>
      <c r="AW335" s="821"/>
      <c r="AX335" s="823"/>
      <c r="AY335">
        <f t="shared" ref="AY335:AY341" si="11">$AY$334</f>
        <v>0</v>
      </c>
    </row>
    <row r="336" spans="1:51" ht="24.75" hidden="1" customHeight="1" x14ac:dyDescent="0.15">
      <c r="A336" s="799"/>
      <c r="B336" s="800"/>
      <c r="C336" s="800"/>
      <c r="D336" s="800"/>
      <c r="E336" s="800"/>
      <c r="F336" s="801"/>
      <c r="G336" s="824"/>
      <c r="H336" s="833"/>
      <c r="I336" s="833"/>
      <c r="J336" s="833"/>
      <c r="K336" s="834"/>
      <c r="L336" s="827"/>
      <c r="M336" s="828"/>
      <c r="N336" s="828"/>
      <c r="O336" s="828"/>
      <c r="P336" s="828"/>
      <c r="Q336" s="828"/>
      <c r="R336" s="828"/>
      <c r="S336" s="828"/>
      <c r="T336" s="828"/>
      <c r="U336" s="828"/>
      <c r="V336" s="828"/>
      <c r="W336" s="828"/>
      <c r="X336" s="829"/>
      <c r="Y336" s="830"/>
      <c r="Z336" s="831"/>
      <c r="AA336" s="831"/>
      <c r="AB336" s="832"/>
      <c r="AC336" s="824"/>
      <c r="AD336" s="833"/>
      <c r="AE336" s="833"/>
      <c r="AF336" s="833"/>
      <c r="AG336" s="834"/>
      <c r="AH336" s="827"/>
      <c r="AI336" s="828"/>
      <c r="AJ336" s="828"/>
      <c r="AK336" s="828"/>
      <c r="AL336" s="828"/>
      <c r="AM336" s="828"/>
      <c r="AN336" s="828"/>
      <c r="AO336" s="828"/>
      <c r="AP336" s="828"/>
      <c r="AQ336" s="828"/>
      <c r="AR336" s="828"/>
      <c r="AS336" s="828"/>
      <c r="AT336" s="829"/>
      <c r="AU336" s="830"/>
      <c r="AV336" s="831"/>
      <c r="AW336" s="831"/>
      <c r="AX336" s="859"/>
      <c r="AY336">
        <f t="shared" si="11"/>
        <v>0</v>
      </c>
    </row>
    <row r="337" spans="1:51" ht="24.75" hidden="1" customHeight="1" x14ac:dyDescent="0.15">
      <c r="A337" s="799"/>
      <c r="B337" s="800"/>
      <c r="C337" s="800"/>
      <c r="D337" s="800"/>
      <c r="E337" s="800"/>
      <c r="F337" s="801"/>
      <c r="G337" s="808"/>
      <c r="H337" s="817"/>
      <c r="I337" s="817"/>
      <c r="J337" s="817"/>
      <c r="K337" s="818"/>
      <c r="L337" s="811"/>
      <c r="M337" s="812"/>
      <c r="N337" s="812"/>
      <c r="O337" s="812"/>
      <c r="P337" s="812"/>
      <c r="Q337" s="812"/>
      <c r="R337" s="812"/>
      <c r="S337" s="812"/>
      <c r="T337" s="812"/>
      <c r="U337" s="812"/>
      <c r="V337" s="812"/>
      <c r="W337" s="812"/>
      <c r="X337" s="813"/>
      <c r="Y337" s="814"/>
      <c r="Z337" s="815"/>
      <c r="AA337" s="815"/>
      <c r="AB337" s="816"/>
      <c r="AC337" s="808"/>
      <c r="AD337" s="817"/>
      <c r="AE337" s="817"/>
      <c r="AF337" s="817"/>
      <c r="AG337" s="818"/>
      <c r="AH337" s="811"/>
      <c r="AI337" s="812"/>
      <c r="AJ337" s="812"/>
      <c r="AK337" s="812"/>
      <c r="AL337" s="812"/>
      <c r="AM337" s="812"/>
      <c r="AN337" s="812"/>
      <c r="AO337" s="812"/>
      <c r="AP337" s="812"/>
      <c r="AQ337" s="812"/>
      <c r="AR337" s="812"/>
      <c r="AS337" s="812"/>
      <c r="AT337" s="813"/>
      <c r="AU337" s="814"/>
      <c r="AV337" s="815"/>
      <c r="AW337" s="815"/>
      <c r="AX337" s="819"/>
      <c r="AY337">
        <f t="shared" si="11"/>
        <v>0</v>
      </c>
    </row>
    <row r="338" spans="1:51" ht="24.75" hidden="1" customHeight="1" x14ac:dyDescent="0.15">
      <c r="A338" s="799"/>
      <c r="B338" s="800"/>
      <c r="C338" s="800"/>
      <c r="D338" s="800"/>
      <c r="E338" s="800"/>
      <c r="F338" s="801"/>
      <c r="G338" s="808"/>
      <c r="H338" s="817"/>
      <c r="I338" s="817"/>
      <c r="J338" s="817"/>
      <c r="K338" s="818"/>
      <c r="L338" s="811"/>
      <c r="M338" s="812"/>
      <c r="N338" s="812"/>
      <c r="O338" s="812"/>
      <c r="P338" s="812"/>
      <c r="Q338" s="812"/>
      <c r="R338" s="812"/>
      <c r="S338" s="812"/>
      <c r="T338" s="812"/>
      <c r="U338" s="812"/>
      <c r="V338" s="812"/>
      <c r="W338" s="812"/>
      <c r="X338" s="813"/>
      <c r="Y338" s="814"/>
      <c r="Z338" s="815"/>
      <c r="AA338" s="815"/>
      <c r="AB338" s="816"/>
      <c r="AC338" s="808"/>
      <c r="AD338" s="817"/>
      <c r="AE338" s="817"/>
      <c r="AF338" s="817"/>
      <c r="AG338" s="818"/>
      <c r="AH338" s="811"/>
      <c r="AI338" s="812"/>
      <c r="AJ338" s="812"/>
      <c r="AK338" s="812"/>
      <c r="AL338" s="812"/>
      <c r="AM338" s="812"/>
      <c r="AN338" s="812"/>
      <c r="AO338" s="812"/>
      <c r="AP338" s="812"/>
      <c r="AQ338" s="812"/>
      <c r="AR338" s="812"/>
      <c r="AS338" s="812"/>
      <c r="AT338" s="813"/>
      <c r="AU338" s="814"/>
      <c r="AV338" s="815"/>
      <c r="AW338" s="815"/>
      <c r="AX338" s="819"/>
      <c r="AY338">
        <f t="shared" si="11"/>
        <v>0</v>
      </c>
    </row>
    <row r="339" spans="1:51" ht="24.75" hidden="1" customHeight="1" x14ac:dyDescent="0.15">
      <c r="A339" s="799"/>
      <c r="B339" s="800"/>
      <c r="C339" s="800"/>
      <c r="D339" s="800"/>
      <c r="E339" s="800"/>
      <c r="F339" s="801"/>
      <c r="G339" s="808"/>
      <c r="H339" s="817"/>
      <c r="I339" s="817"/>
      <c r="J339" s="817"/>
      <c r="K339" s="818"/>
      <c r="L339" s="811"/>
      <c r="M339" s="812"/>
      <c r="N339" s="812"/>
      <c r="O339" s="812"/>
      <c r="P339" s="812"/>
      <c r="Q339" s="812"/>
      <c r="R339" s="812"/>
      <c r="S339" s="812"/>
      <c r="T339" s="812"/>
      <c r="U339" s="812"/>
      <c r="V339" s="812"/>
      <c r="W339" s="812"/>
      <c r="X339" s="813"/>
      <c r="Y339" s="814"/>
      <c r="Z339" s="815"/>
      <c r="AA339" s="815"/>
      <c r="AB339" s="816"/>
      <c r="AC339" s="808"/>
      <c r="AD339" s="817"/>
      <c r="AE339" s="817"/>
      <c r="AF339" s="817"/>
      <c r="AG339" s="818"/>
      <c r="AH339" s="811"/>
      <c r="AI339" s="812"/>
      <c r="AJ339" s="812"/>
      <c r="AK339" s="812"/>
      <c r="AL339" s="812"/>
      <c r="AM339" s="812"/>
      <c r="AN339" s="812"/>
      <c r="AO339" s="812"/>
      <c r="AP339" s="812"/>
      <c r="AQ339" s="812"/>
      <c r="AR339" s="812"/>
      <c r="AS339" s="812"/>
      <c r="AT339" s="813"/>
      <c r="AU339" s="814"/>
      <c r="AV339" s="815"/>
      <c r="AW339" s="815"/>
      <c r="AX339" s="819"/>
      <c r="AY339">
        <f t="shared" si="11"/>
        <v>0</v>
      </c>
    </row>
    <row r="340" spans="1:51" ht="24.75" hidden="1" customHeight="1" x14ac:dyDescent="0.15">
      <c r="A340" s="799"/>
      <c r="B340" s="800"/>
      <c r="C340" s="800"/>
      <c r="D340" s="800"/>
      <c r="E340" s="800"/>
      <c r="F340" s="801"/>
      <c r="G340" s="808"/>
      <c r="H340" s="817"/>
      <c r="I340" s="817"/>
      <c r="J340" s="817"/>
      <c r="K340" s="818"/>
      <c r="L340" s="811"/>
      <c r="M340" s="812"/>
      <c r="N340" s="812"/>
      <c r="O340" s="812"/>
      <c r="P340" s="812"/>
      <c r="Q340" s="812"/>
      <c r="R340" s="812"/>
      <c r="S340" s="812"/>
      <c r="T340" s="812"/>
      <c r="U340" s="812"/>
      <c r="V340" s="812"/>
      <c r="W340" s="812"/>
      <c r="X340" s="813"/>
      <c r="Y340" s="814"/>
      <c r="Z340" s="815"/>
      <c r="AA340" s="815"/>
      <c r="AB340" s="816"/>
      <c r="AC340" s="808"/>
      <c r="AD340" s="817"/>
      <c r="AE340" s="817"/>
      <c r="AF340" s="817"/>
      <c r="AG340" s="818"/>
      <c r="AH340" s="811"/>
      <c r="AI340" s="812"/>
      <c r="AJ340" s="812"/>
      <c r="AK340" s="812"/>
      <c r="AL340" s="812"/>
      <c r="AM340" s="812"/>
      <c r="AN340" s="812"/>
      <c r="AO340" s="812"/>
      <c r="AP340" s="812"/>
      <c r="AQ340" s="812"/>
      <c r="AR340" s="812"/>
      <c r="AS340" s="812"/>
      <c r="AT340" s="813"/>
      <c r="AU340" s="814"/>
      <c r="AV340" s="815"/>
      <c r="AW340" s="815"/>
      <c r="AX340" s="819"/>
      <c r="AY340">
        <f t="shared" si="11"/>
        <v>0</v>
      </c>
    </row>
    <row r="341" spans="1:51" ht="24.75" hidden="1" customHeight="1" x14ac:dyDescent="0.15">
      <c r="A341" s="799"/>
      <c r="B341" s="800"/>
      <c r="C341" s="800"/>
      <c r="D341" s="800"/>
      <c r="E341" s="800"/>
      <c r="F341" s="801"/>
      <c r="G341" s="808"/>
      <c r="H341" s="817"/>
      <c r="I341" s="817"/>
      <c r="J341" s="817"/>
      <c r="K341" s="818"/>
      <c r="L341" s="811"/>
      <c r="M341" s="812"/>
      <c r="N341" s="812"/>
      <c r="O341" s="812"/>
      <c r="P341" s="812"/>
      <c r="Q341" s="812"/>
      <c r="R341" s="812"/>
      <c r="S341" s="812"/>
      <c r="T341" s="812"/>
      <c r="U341" s="812"/>
      <c r="V341" s="812"/>
      <c r="W341" s="812"/>
      <c r="X341" s="813"/>
      <c r="Y341" s="814"/>
      <c r="Z341" s="815"/>
      <c r="AA341" s="815"/>
      <c r="AB341" s="816"/>
      <c r="AC341" s="808"/>
      <c r="AD341" s="817"/>
      <c r="AE341" s="817"/>
      <c r="AF341" s="817"/>
      <c r="AG341" s="818"/>
      <c r="AH341" s="811"/>
      <c r="AI341" s="812"/>
      <c r="AJ341" s="812"/>
      <c r="AK341" s="812"/>
      <c r="AL341" s="812"/>
      <c r="AM341" s="812"/>
      <c r="AN341" s="812"/>
      <c r="AO341" s="812"/>
      <c r="AP341" s="812"/>
      <c r="AQ341" s="812"/>
      <c r="AR341" s="812"/>
      <c r="AS341" s="812"/>
      <c r="AT341" s="813"/>
      <c r="AU341" s="814"/>
      <c r="AV341" s="815"/>
      <c r="AW341" s="815"/>
      <c r="AX341" s="819"/>
      <c r="AY341">
        <f t="shared" si="11"/>
        <v>0</v>
      </c>
    </row>
    <row r="342" spans="1:51" ht="24.75" hidden="1" customHeight="1" x14ac:dyDescent="0.15">
      <c r="A342" s="799"/>
      <c r="B342" s="800"/>
      <c r="C342" s="800"/>
      <c r="D342" s="800"/>
      <c r="E342" s="800"/>
      <c r="F342" s="801"/>
      <c r="G342" s="808"/>
      <c r="H342" s="817"/>
      <c r="I342" s="817"/>
      <c r="J342" s="817"/>
      <c r="K342" s="818"/>
      <c r="L342" s="811"/>
      <c r="M342" s="812"/>
      <c r="N342" s="812"/>
      <c r="O342" s="812"/>
      <c r="P342" s="812"/>
      <c r="Q342" s="812"/>
      <c r="R342" s="812"/>
      <c r="S342" s="812"/>
      <c r="T342" s="812"/>
      <c r="U342" s="812"/>
      <c r="V342" s="812"/>
      <c r="W342" s="812"/>
      <c r="X342" s="813"/>
      <c r="Y342" s="814"/>
      <c r="Z342" s="815"/>
      <c r="AA342" s="815"/>
      <c r="AB342" s="816"/>
      <c r="AC342" s="808"/>
      <c r="AD342" s="817"/>
      <c r="AE342" s="817"/>
      <c r="AF342" s="817"/>
      <c r="AG342" s="818"/>
      <c r="AH342" s="811"/>
      <c r="AI342" s="812"/>
      <c r="AJ342" s="812"/>
      <c r="AK342" s="812"/>
      <c r="AL342" s="812"/>
      <c r="AM342" s="812"/>
      <c r="AN342" s="812"/>
      <c r="AO342" s="812"/>
      <c r="AP342" s="812"/>
      <c r="AQ342" s="812"/>
      <c r="AR342" s="812"/>
      <c r="AS342" s="812"/>
      <c r="AT342" s="813"/>
      <c r="AU342" s="814"/>
      <c r="AV342" s="815"/>
      <c r="AW342" s="815"/>
      <c r="AX342" s="819"/>
      <c r="AY342">
        <f>$AY$334</f>
        <v>0</v>
      </c>
    </row>
    <row r="343" spans="1:51" ht="24.75" hidden="1" customHeight="1" x14ac:dyDescent="0.15">
      <c r="A343" s="799"/>
      <c r="B343" s="800"/>
      <c r="C343" s="800"/>
      <c r="D343" s="800"/>
      <c r="E343" s="800"/>
      <c r="F343" s="801"/>
      <c r="G343" s="808"/>
      <c r="H343" s="817"/>
      <c r="I343" s="817"/>
      <c r="J343" s="817"/>
      <c r="K343" s="818"/>
      <c r="L343" s="811"/>
      <c r="M343" s="812"/>
      <c r="N343" s="812"/>
      <c r="O343" s="812"/>
      <c r="P343" s="812"/>
      <c r="Q343" s="812"/>
      <c r="R343" s="812"/>
      <c r="S343" s="812"/>
      <c r="T343" s="812"/>
      <c r="U343" s="812"/>
      <c r="V343" s="812"/>
      <c r="W343" s="812"/>
      <c r="X343" s="813"/>
      <c r="Y343" s="814"/>
      <c r="Z343" s="815"/>
      <c r="AA343" s="815"/>
      <c r="AB343" s="816"/>
      <c r="AC343" s="808"/>
      <c r="AD343" s="817"/>
      <c r="AE343" s="817"/>
      <c r="AF343" s="817"/>
      <c r="AG343" s="818"/>
      <c r="AH343" s="811"/>
      <c r="AI343" s="812"/>
      <c r="AJ343" s="812"/>
      <c r="AK343" s="812"/>
      <c r="AL343" s="812"/>
      <c r="AM343" s="812"/>
      <c r="AN343" s="812"/>
      <c r="AO343" s="812"/>
      <c r="AP343" s="812"/>
      <c r="AQ343" s="812"/>
      <c r="AR343" s="812"/>
      <c r="AS343" s="812"/>
      <c r="AT343" s="813"/>
      <c r="AU343" s="814"/>
      <c r="AV343" s="815"/>
      <c r="AW343" s="815"/>
      <c r="AX343" s="819"/>
      <c r="AY343">
        <f>$AY$334</f>
        <v>0</v>
      </c>
    </row>
    <row r="344" spans="1:51" ht="24.75" hidden="1" customHeight="1" x14ac:dyDescent="0.15">
      <c r="A344" s="799"/>
      <c r="B344" s="800"/>
      <c r="C344" s="800"/>
      <c r="D344" s="800"/>
      <c r="E344" s="800"/>
      <c r="F344" s="801"/>
      <c r="G344" s="808"/>
      <c r="H344" s="817"/>
      <c r="I344" s="817"/>
      <c r="J344" s="817"/>
      <c r="K344" s="818"/>
      <c r="L344" s="811"/>
      <c r="M344" s="812"/>
      <c r="N344" s="812"/>
      <c r="O344" s="812"/>
      <c r="P344" s="812"/>
      <c r="Q344" s="812"/>
      <c r="R344" s="812"/>
      <c r="S344" s="812"/>
      <c r="T344" s="812"/>
      <c r="U344" s="812"/>
      <c r="V344" s="812"/>
      <c r="W344" s="812"/>
      <c r="X344" s="813"/>
      <c r="Y344" s="814"/>
      <c r="Z344" s="815"/>
      <c r="AA344" s="815"/>
      <c r="AB344" s="816"/>
      <c r="AC344" s="808"/>
      <c r="AD344" s="817"/>
      <c r="AE344" s="817"/>
      <c r="AF344" s="817"/>
      <c r="AG344" s="818"/>
      <c r="AH344" s="811"/>
      <c r="AI344" s="812"/>
      <c r="AJ344" s="812"/>
      <c r="AK344" s="812"/>
      <c r="AL344" s="812"/>
      <c r="AM344" s="812"/>
      <c r="AN344" s="812"/>
      <c r="AO344" s="812"/>
      <c r="AP344" s="812"/>
      <c r="AQ344" s="812"/>
      <c r="AR344" s="812"/>
      <c r="AS344" s="812"/>
      <c r="AT344" s="813"/>
      <c r="AU344" s="814"/>
      <c r="AV344" s="815"/>
      <c r="AW344" s="815"/>
      <c r="AX344" s="819"/>
      <c r="AY344">
        <f>$AY$334</f>
        <v>0</v>
      </c>
    </row>
    <row r="345" spans="1:51" ht="24.75" hidden="1" customHeight="1" x14ac:dyDescent="0.15">
      <c r="A345" s="799"/>
      <c r="B345" s="800"/>
      <c r="C345" s="800"/>
      <c r="D345" s="800"/>
      <c r="E345" s="800"/>
      <c r="F345" s="801"/>
      <c r="G345" s="808"/>
      <c r="H345" s="817"/>
      <c r="I345" s="817"/>
      <c r="J345" s="817"/>
      <c r="K345" s="818"/>
      <c r="L345" s="811"/>
      <c r="M345" s="812"/>
      <c r="N345" s="812"/>
      <c r="O345" s="812"/>
      <c r="P345" s="812"/>
      <c r="Q345" s="812"/>
      <c r="R345" s="812"/>
      <c r="S345" s="812"/>
      <c r="T345" s="812"/>
      <c r="U345" s="812"/>
      <c r="V345" s="812"/>
      <c r="W345" s="812"/>
      <c r="X345" s="813"/>
      <c r="Y345" s="814"/>
      <c r="Z345" s="815"/>
      <c r="AA345" s="815"/>
      <c r="AB345" s="816"/>
      <c r="AC345" s="808"/>
      <c r="AD345" s="817"/>
      <c r="AE345" s="817"/>
      <c r="AF345" s="817"/>
      <c r="AG345" s="818"/>
      <c r="AH345" s="811"/>
      <c r="AI345" s="812"/>
      <c r="AJ345" s="812"/>
      <c r="AK345" s="812"/>
      <c r="AL345" s="812"/>
      <c r="AM345" s="812"/>
      <c r="AN345" s="812"/>
      <c r="AO345" s="812"/>
      <c r="AP345" s="812"/>
      <c r="AQ345" s="812"/>
      <c r="AR345" s="812"/>
      <c r="AS345" s="812"/>
      <c r="AT345" s="813"/>
      <c r="AU345" s="814"/>
      <c r="AV345" s="815"/>
      <c r="AW345" s="815"/>
      <c r="AX345" s="819"/>
      <c r="AY345">
        <f>$AY$334</f>
        <v>0</v>
      </c>
    </row>
    <row r="346" spans="1:51" ht="24.75" hidden="1" customHeight="1" thickBot="1" x14ac:dyDescent="0.2">
      <c r="A346" s="799"/>
      <c r="B346" s="800"/>
      <c r="C346" s="800"/>
      <c r="D346" s="800"/>
      <c r="E346" s="800"/>
      <c r="F346" s="801"/>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$AY$334</f>
        <v>0</v>
      </c>
    </row>
    <row r="347" spans="1:51" ht="24.75" hidden="1" customHeight="1" x14ac:dyDescent="0.15">
      <c r="A347" s="799"/>
      <c r="B347" s="800"/>
      <c r="C347" s="800"/>
      <c r="D347" s="800"/>
      <c r="E347" s="800"/>
      <c r="F347" s="801"/>
      <c r="G347" s="802" t="s">
        <v>194</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695</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37"/>
      <c r="AY347">
        <f>COUNTA($G$349,$AC$349)</f>
        <v>0</v>
      </c>
    </row>
    <row r="348" spans="1:51" ht="24.75" hidden="1" customHeight="1" x14ac:dyDescent="0.15">
      <c r="A348" s="799"/>
      <c r="B348" s="800"/>
      <c r="C348" s="800"/>
      <c r="D348" s="800"/>
      <c r="E348" s="800"/>
      <c r="F348" s="801"/>
      <c r="G348" s="126" t="s">
        <v>15</v>
      </c>
      <c r="H348" s="805"/>
      <c r="I348" s="805"/>
      <c r="J348" s="805"/>
      <c r="K348" s="805"/>
      <c r="L348" s="806" t="s">
        <v>16</v>
      </c>
      <c r="M348" s="805"/>
      <c r="N348" s="805"/>
      <c r="O348" s="805"/>
      <c r="P348" s="805"/>
      <c r="Q348" s="805"/>
      <c r="R348" s="805"/>
      <c r="S348" s="805"/>
      <c r="T348" s="805"/>
      <c r="U348" s="805"/>
      <c r="V348" s="805"/>
      <c r="W348" s="805"/>
      <c r="X348" s="807"/>
      <c r="Y348" s="820" t="s">
        <v>17</v>
      </c>
      <c r="Z348" s="821"/>
      <c r="AA348" s="821"/>
      <c r="AB348" s="822"/>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20" t="s">
        <v>17</v>
      </c>
      <c r="AV348" s="821"/>
      <c r="AW348" s="821"/>
      <c r="AX348" s="823"/>
      <c r="AY348">
        <f>$AY$347</f>
        <v>0</v>
      </c>
    </row>
    <row r="349" spans="1:51" s="16" customFormat="1" ht="24.75" hidden="1" customHeight="1" x14ac:dyDescent="0.15">
      <c r="A349" s="799"/>
      <c r="B349" s="800"/>
      <c r="C349" s="800"/>
      <c r="D349" s="800"/>
      <c r="E349" s="800"/>
      <c r="F349" s="801"/>
      <c r="G349" s="824"/>
      <c r="H349" s="833"/>
      <c r="I349" s="833"/>
      <c r="J349" s="833"/>
      <c r="K349" s="834"/>
      <c r="L349" s="827"/>
      <c r="M349" s="828"/>
      <c r="N349" s="828"/>
      <c r="O349" s="828"/>
      <c r="P349" s="828"/>
      <c r="Q349" s="828"/>
      <c r="R349" s="828"/>
      <c r="S349" s="828"/>
      <c r="T349" s="828"/>
      <c r="U349" s="828"/>
      <c r="V349" s="828"/>
      <c r="W349" s="828"/>
      <c r="X349" s="829"/>
      <c r="Y349" s="830"/>
      <c r="Z349" s="831"/>
      <c r="AA349" s="831"/>
      <c r="AB349" s="832"/>
      <c r="AC349" s="824"/>
      <c r="AD349" s="833"/>
      <c r="AE349" s="833"/>
      <c r="AF349" s="833"/>
      <c r="AG349" s="834"/>
      <c r="AH349" s="827"/>
      <c r="AI349" s="828"/>
      <c r="AJ349" s="828"/>
      <c r="AK349" s="828"/>
      <c r="AL349" s="828"/>
      <c r="AM349" s="828"/>
      <c r="AN349" s="828"/>
      <c r="AO349" s="828"/>
      <c r="AP349" s="828"/>
      <c r="AQ349" s="828"/>
      <c r="AR349" s="828"/>
      <c r="AS349" s="828"/>
      <c r="AT349" s="829"/>
      <c r="AU349" s="830"/>
      <c r="AV349" s="831"/>
      <c r="AW349" s="831"/>
      <c r="AX349" s="859"/>
      <c r="AY349">
        <f t="shared" ref="AY349:AY359" si="12">$AY$347</f>
        <v>0</v>
      </c>
    </row>
    <row r="350" spans="1:51" ht="24.75" hidden="1" customHeight="1" x14ac:dyDescent="0.15">
      <c r="A350" s="799"/>
      <c r="B350" s="800"/>
      <c r="C350" s="800"/>
      <c r="D350" s="800"/>
      <c r="E350" s="800"/>
      <c r="F350" s="801"/>
      <c r="G350" s="808"/>
      <c r="H350" s="817"/>
      <c r="I350" s="817"/>
      <c r="J350" s="817"/>
      <c r="K350" s="818"/>
      <c r="L350" s="811"/>
      <c r="M350" s="812"/>
      <c r="N350" s="812"/>
      <c r="O350" s="812"/>
      <c r="P350" s="812"/>
      <c r="Q350" s="812"/>
      <c r="R350" s="812"/>
      <c r="S350" s="812"/>
      <c r="T350" s="812"/>
      <c r="U350" s="812"/>
      <c r="V350" s="812"/>
      <c r="W350" s="812"/>
      <c r="X350" s="813"/>
      <c r="Y350" s="814"/>
      <c r="Z350" s="815"/>
      <c r="AA350" s="815"/>
      <c r="AB350" s="816"/>
      <c r="AC350" s="808"/>
      <c r="AD350" s="817"/>
      <c r="AE350" s="817"/>
      <c r="AF350" s="817"/>
      <c r="AG350" s="818"/>
      <c r="AH350" s="811"/>
      <c r="AI350" s="812"/>
      <c r="AJ350" s="812"/>
      <c r="AK350" s="812"/>
      <c r="AL350" s="812"/>
      <c r="AM350" s="812"/>
      <c r="AN350" s="812"/>
      <c r="AO350" s="812"/>
      <c r="AP350" s="812"/>
      <c r="AQ350" s="812"/>
      <c r="AR350" s="812"/>
      <c r="AS350" s="812"/>
      <c r="AT350" s="813"/>
      <c r="AU350" s="814"/>
      <c r="AV350" s="815"/>
      <c r="AW350" s="815"/>
      <c r="AX350" s="819"/>
      <c r="AY350">
        <f t="shared" si="12"/>
        <v>0</v>
      </c>
    </row>
    <row r="351" spans="1:51" ht="24.75" hidden="1" customHeight="1" x14ac:dyDescent="0.15">
      <c r="A351" s="799"/>
      <c r="B351" s="800"/>
      <c r="C351" s="800"/>
      <c r="D351" s="800"/>
      <c r="E351" s="800"/>
      <c r="F351" s="801"/>
      <c r="G351" s="808"/>
      <c r="H351" s="817"/>
      <c r="I351" s="817"/>
      <c r="J351" s="817"/>
      <c r="K351" s="818"/>
      <c r="L351" s="811"/>
      <c r="M351" s="812"/>
      <c r="N351" s="812"/>
      <c r="O351" s="812"/>
      <c r="P351" s="812"/>
      <c r="Q351" s="812"/>
      <c r="R351" s="812"/>
      <c r="S351" s="812"/>
      <c r="T351" s="812"/>
      <c r="U351" s="812"/>
      <c r="V351" s="812"/>
      <c r="W351" s="812"/>
      <c r="X351" s="813"/>
      <c r="Y351" s="814"/>
      <c r="Z351" s="815"/>
      <c r="AA351" s="815"/>
      <c r="AB351" s="816"/>
      <c r="AC351" s="808"/>
      <c r="AD351" s="817"/>
      <c r="AE351" s="817"/>
      <c r="AF351" s="817"/>
      <c r="AG351" s="818"/>
      <c r="AH351" s="811"/>
      <c r="AI351" s="812"/>
      <c r="AJ351" s="812"/>
      <c r="AK351" s="812"/>
      <c r="AL351" s="812"/>
      <c r="AM351" s="812"/>
      <c r="AN351" s="812"/>
      <c r="AO351" s="812"/>
      <c r="AP351" s="812"/>
      <c r="AQ351" s="812"/>
      <c r="AR351" s="812"/>
      <c r="AS351" s="812"/>
      <c r="AT351" s="813"/>
      <c r="AU351" s="814"/>
      <c r="AV351" s="815"/>
      <c r="AW351" s="815"/>
      <c r="AX351" s="819"/>
      <c r="AY351">
        <f t="shared" si="12"/>
        <v>0</v>
      </c>
    </row>
    <row r="352" spans="1:51" ht="24.75" hidden="1" customHeight="1" x14ac:dyDescent="0.15">
      <c r="A352" s="799"/>
      <c r="B352" s="800"/>
      <c r="C352" s="800"/>
      <c r="D352" s="800"/>
      <c r="E352" s="800"/>
      <c r="F352" s="801"/>
      <c r="G352" s="808"/>
      <c r="H352" s="817"/>
      <c r="I352" s="817"/>
      <c r="J352" s="817"/>
      <c r="K352" s="818"/>
      <c r="L352" s="811"/>
      <c r="M352" s="812"/>
      <c r="N352" s="812"/>
      <c r="O352" s="812"/>
      <c r="P352" s="812"/>
      <c r="Q352" s="812"/>
      <c r="R352" s="812"/>
      <c r="S352" s="812"/>
      <c r="T352" s="812"/>
      <c r="U352" s="812"/>
      <c r="V352" s="812"/>
      <c r="W352" s="812"/>
      <c r="X352" s="813"/>
      <c r="Y352" s="814"/>
      <c r="Z352" s="815"/>
      <c r="AA352" s="815"/>
      <c r="AB352" s="816"/>
      <c r="AC352" s="808"/>
      <c r="AD352" s="817"/>
      <c r="AE352" s="817"/>
      <c r="AF352" s="817"/>
      <c r="AG352" s="818"/>
      <c r="AH352" s="811"/>
      <c r="AI352" s="812"/>
      <c r="AJ352" s="812"/>
      <c r="AK352" s="812"/>
      <c r="AL352" s="812"/>
      <c r="AM352" s="812"/>
      <c r="AN352" s="812"/>
      <c r="AO352" s="812"/>
      <c r="AP352" s="812"/>
      <c r="AQ352" s="812"/>
      <c r="AR352" s="812"/>
      <c r="AS352" s="812"/>
      <c r="AT352" s="813"/>
      <c r="AU352" s="814"/>
      <c r="AV352" s="815"/>
      <c r="AW352" s="815"/>
      <c r="AX352" s="819"/>
      <c r="AY352">
        <f t="shared" si="12"/>
        <v>0</v>
      </c>
    </row>
    <row r="353" spans="1:51" ht="24.75" hidden="1" customHeight="1" x14ac:dyDescent="0.15">
      <c r="A353" s="799"/>
      <c r="B353" s="800"/>
      <c r="C353" s="800"/>
      <c r="D353" s="800"/>
      <c r="E353" s="800"/>
      <c r="F353" s="801"/>
      <c r="G353" s="808"/>
      <c r="H353" s="817"/>
      <c r="I353" s="817"/>
      <c r="J353" s="817"/>
      <c r="K353" s="818"/>
      <c r="L353" s="811"/>
      <c r="M353" s="812"/>
      <c r="N353" s="812"/>
      <c r="O353" s="812"/>
      <c r="P353" s="812"/>
      <c r="Q353" s="812"/>
      <c r="R353" s="812"/>
      <c r="S353" s="812"/>
      <c r="T353" s="812"/>
      <c r="U353" s="812"/>
      <c r="V353" s="812"/>
      <c r="W353" s="812"/>
      <c r="X353" s="813"/>
      <c r="Y353" s="814"/>
      <c r="Z353" s="815"/>
      <c r="AA353" s="815"/>
      <c r="AB353" s="816"/>
      <c r="AC353" s="808"/>
      <c r="AD353" s="817"/>
      <c r="AE353" s="817"/>
      <c r="AF353" s="817"/>
      <c r="AG353" s="818"/>
      <c r="AH353" s="811"/>
      <c r="AI353" s="812"/>
      <c r="AJ353" s="812"/>
      <c r="AK353" s="812"/>
      <c r="AL353" s="812"/>
      <c r="AM353" s="812"/>
      <c r="AN353" s="812"/>
      <c r="AO353" s="812"/>
      <c r="AP353" s="812"/>
      <c r="AQ353" s="812"/>
      <c r="AR353" s="812"/>
      <c r="AS353" s="812"/>
      <c r="AT353" s="813"/>
      <c r="AU353" s="814"/>
      <c r="AV353" s="815"/>
      <c r="AW353" s="815"/>
      <c r="AX353" s="819"/>
      <c r="AY353">
        <f t="shared" si="12"/>
        <v>0</v>
      </c>
    </row>
    <row r="354" spans="1:51" ht="24.75" hidden="1" customHeight="1" x14ac:dyDescent="0.15">
      <c r="A354" s="799"/>
      <c r="B354" s="800"/>
      <c r="C354" s="800"/>
      <c r="D354" s="800"/>
      <c r="E354" s="800"/>
      <c r="F354" s="801"/>
      <c r="G354" s="808"/>
      <c r="H354" s="817"/>
      <c r="I354" s="817"/>
      <c r="J354" s="817"/>
      <c r="K354" s="818"/>
      <c r="L354" s="811"/>
      <c r="M354" s="812"/>
      <c r="N354" s="812"/>
      <c r="O354" s="812"/>
      <c r="P354" s="812"/>
      <c r="Q354" s="812"/>
      <c r="R354" s="812"/>
      <c r="S354" s="812"/>
      <c r="T354" s="812"/>
      <c r="U354" s="812"/>
      <c r="V354" s="812"/>
      <c r="W354" s="812"/>
      <c r="X354" s="813"/>
      <c r="Y354" s="814"/>
      <c r="Z354" s="815"/>
      <c r="AA354" s="815"/>
      <c r="AB354" s="816"/>
      <c r="AC354" s="808"/>
      <c r="AD354" s="817"/>
      <c r="AE354" s="817"/>
      <c r="AF354" s="817"/>
      <c r="AG354" s="818"/>
      <c r="AH354" s="811"/>
      <c r="AI354" s="812"/>
      <c r="AJ354" s="812"/>
      <c r="AK354" s="812"/>
      <c r="AL354" s="812"/>
      <c r="AM354" s="812"/>
      <c r="AN354" s="812"/>
      <c r="AO354" s="812"/>
      <c r="AP354" s="812"/>
      <c r="AQ354" s="812"/>
      <c r="AR354" s="812"/>
      <c r="AS354" s="812"/>
      <c r="AT354" s="813"/>
      <c r="AU354" s="814"/>
      <c r="AV354" s="815"/>
      <c r="AW354" s="815"/>
      <c r="AX354" s="819"/>
      <c r="AY354">
        <f t="shared" si="12"/>
        <v>0</v>
      </c>
    </row>
    <row r="355" spans="1:51" ht="24.75" hidden="1" customHeight="1" x14ac:dyDescent="0.15">
      <c r="A355" s="799"/>
      <c r="B355" s="800"/>
      <c r="C355" s="800"/>
      <c r="D355" s="800"/>
      <c r="E355" s="800"/>
      <c r="F355" s="801"/>
      <c r="G355" s="808"/>
      <c r="H355" s="817"/>
      <c r="I355" s="817"/>
      <c r="J355" s="817"/>
      <c r="K355" s="818"/>
      <c r="L355" s="811"/>
      <c r="M355" s="812"/>
      <c r="N355" s="812"/>
      <c r="O355" s="812"/>
      <c r="P355" s="812"/>
      <c r="Q355" s="812"/>
      <c r="R355" s="812"/>
      <c r="S355" s="812"/>
      <c r="T355" s="812"/>
      <c r="U355" s="812"/>
      <c r="V355" s="812"/>
      <c r="W355" s="812"/>
      <c r="X355" s="813"/>
      <c r="Y355" s="814"/>
      <c r="Z355" s="815"/>
      <c r="AA355" s="815"/>
      <c r="AB355" s="816"/>
      <c r="AC355" s="808"/>
      <c r="AD355" s="817"/>
      <c r="AE355" s="817"/>
      <c r="AF355" s="817"/>
      <c r="AG355" s="818"/>
      <c r="AH355" s="811"/>
      <c r="AI355" s="812"/>
      <c r="AJ355" s="812"/>
      <c r="AK355" s="812"/>
      <c r="AL355" s="812"/>
      <c r="AM355" s="812"/>
      <c r="AN355" s="812"/>
      <c r="AO355" s="812"/>
      <c r="AP355" s="812"/>
      <c r="AQ355" s="812"/>
      <c r="AR355" s="812"/>
      <c r="AS355" s="812"/>
      <c r="AT355" s="813"/>
      <c r="AU355" s="814"/>
      <c r="AV355" s="815"/>
      <c r="AW355" s="815"/>
      <c r="AX355" s="819"/>
      <c r="AY355">
        <f t="shared" si="12"/>
        <v>0</v>
      </c>
    </row>
    <row r="356" spans="1:51" ht="24.75" hidden="1" customHeight="1" x14ac:dyDescent="0.15">
      <c r="A356" s="799"/>
      <c r="B356" s="800"/>
      <c r="C356" s="800"/>
      <c r="D356" s="800"/>
      <c r="E356" s="800"/>
      <c r="F356" s="801"/>
      <c r="G356" s="808"/>
      <c r="H356" s="817"/>
      <c r="I356" s="817"/>
      <c r="J356" s="817"/>
      <c r="K356" s="818"/>
      <c r="L356" s="811"/>
      <c r="M356" s="812"/>
      <c r="N356" s="812"/>
      <c r="O356" s="812"/>
      <c r="P356" s="812"/>
      <c r="Q356" s="812"/>
      <c r="R356" s="812"/>
      <c r="S356" s="812"/>
      <c r="T356" s="812"/>
      <c r="U356" s="812"/>
      <c r="V356" s="812"/>
      <c r="W356" s="812"/>
      <c r="X356" s="813"/>
      <c r="Y356" s="814"/>
      <c r="Z356" s="815"/>
      <c r="AA356" s="815"/>
      <c r="AB356" s="816"/>
      <c r="AC356" s="808"/>
      <c r="AD356" s="817"/>
      <c r="AE356" s="817"/>
      <c r="AF356" s="817"/>
      <c r="AG356" s="818"/>
      <c r="AH356" s="811"/>
      <c r="AI356" s="812"/>
      <c r="AJ356" s="812"/>
      <c r="AK356" s="812"/>
      <c r="AL356" s="812"/>
      <c r="AM356" s="812"/>
      <c r="AN356" s="812"/>
      <c r="AO356" s="812"/>
      <c r="AP356" s="812"/>
      <c r="AQ356" s="812"/>
      <c r="AR356" s="812"/>
      <c r="AS356" s="812"/>
      <c r="AT356" s="813"/>
      <c r="AU356" s="814"/>
      <c r="AV356" s="815"/>
      <c r="AW356" s="815"/>
      <c r="AX356" s="819"/>
      <c r="AY356">
        <f t="shared" si="12"/>
        <v>0</v>
      </c>
    </row>
    <row r="357" spans="1:51" ht="24.75" hidden="1" customHeight="1" x14ac:dyDescent="0.15">
      <c r="A357" s="799"/>
      <c r="B357" s="800"/>
      <c r="C357" s="800"/>
      <c r="D357" s="800"/>
      <c r="E357" s="800"/>
      <c r="F357" s="801"/>
      <c r="G357" s="808"/>
      <c r="H357" s="817"/>
      <c r="I357" s="817"/>
      <c r="J357" s="817"/>
      <c r="K357" s="818"/>
      <c r="L357" s="811"/>
      <c r="M357" s="812"/>
      <c r="N357" s="812"/>
      <c r="O357" s="812"/>
      <c r="P357" s="812"/>
      <c r="Q357" s="812"/>
      <c r="R357" s="812"/>
      <c r="S357" s="812"/>
      <c r="T357" s="812"/>
      <c r="U357" s="812"/>
      <c r="V357" s="812"/>
      <c r="W357" s="812"/>
      <c r="X357" s="813"/>
      <c r="Y357" s="814"/>
      <c r="Z357" s="815"/>
      <c r="AA357" s="815"/>
      <c r="AB357" s="816"/>
      <c r="AC357" s="808"/>
      <c r="AD357" s="817"/>
      <c r="AE357" s="817"/>
      <c r="AF357" s="817"/>
      <c r="AG357" s="818"/>
      <c r="AH357" s="811"/>
      <c r="AI357" s="812"/>
      <c r="AJ357" s="812"/>
      <c r="AK357" s="812"/>
      <c r="AL357" s="812"/>
      <c r="AM357" s="812"/>
      <c r="AN357" s="812"/>
      <c r="AO357" s="812"/>
      <c r="AP357" s="812"/>
      <c r="AQ357" s="812"/>
      <c r="AR357" s="812"/>
      <c r="AS357" s="812"/>
      <c r="AT357" s="813"/>
      <c r="AU357" s="814"/>
      <c r="AV357" s="815"/>
      <c r="AW357" s="815"/>
      <c r="AX357" s="819"/>
      <c r="AY357">
        <f t="shared" si="12"/>
        <v>0</v>
      </c>
    </row>
    <row r="358" spans="1:51" ht="24.75" hidden="1" customHeight="1" x14ac:dyDescent="0.15">
      <c r="A358" s="799"/>
      <c r="B358" s="800"/>
      <c r="C358" s="800"/>
      <c r="D358" s="800"/>
      <c r="E358" s="800"/>
      <c r="F358" s="801"/>
      <c r="G358" s="808"/>
      <c r="H358" s="817"/>
      <c r="I358" s="817"/>
      <c r="J358" s="817"/>
      <c r="K358" s="818"/>
      <c r="L358" s="811"/>
      <c r="M358" s="812"/>
      <c r="N358" s="812"/>
      <c r="O358" s="812"/>
      <c r="P358" s="812"/>
      <c r="Q358" s="812"/>
      <c r="R358" s="812"/>
      <c r="S358" s="812"/>
      <c r="T358" s="812"/>
      <c r="U358" s="812"/>
      <c r="V358" s="812"/>
      <c r="W358" s="812"/>
      <c r="X358" s="813"/>
      <c r="Y358" s="814"/>
      <c r="Z358" s="815"/>
      <c r="AA358" s="815"/>
      <c r="AB358" s="816"/>
      <c r="AC358" s="808"/>
      <c r="AD358" s="817"/>
      <c r="AE358" s="817"/>
      <c r="AF358" s="817"/>
      <c r="AG358" s="818"/>
      <c r="AH358" s="811"/>
      <c r="AI358" s="812"/>
      <c r="AJ358" s="812"/>
      <c r="AK358" s="812"/>
      <c r="AL358" s="812"/>
      <c r="AM358" s="812"/>
      <c r="AN358" s="812"/>
      <c r="AO358" s="812"/>
      <c r="AP358" s="812"/>
      <c r="AQ358" s="812"/>
      <c r="AR358" s="812"/>
      <c r="AS358" s="812"/>
      <c r="AT358" s="813"/>
      <c r="AU358" s="814"/>
      <c r="AV358" s="815"/>
      <c r="AW358" s="815"/>
      <c r="AX358" s="819"/>
      <c r="AY358">
        <f t="shared" si="12"/>
        <v>0</v>
      </c>
    </row>
    <row r="359" spans="1:51" ht="24.75" hidden="1" customHeight="1" x14ac:dyDescent="0.15">
      <c r="A359" s="799"/>
      <c r="B359" s="800"/>
      <c r="C359" s="800"/>
      <c r="D359" s="800"/>
      <c r="E359" s="800"/>
      <c r="F359" s="801"/>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2"/>
        <v>0</v>
      </c>
    </row>
    <row r="360" spans="1:51" ht="24.75" hidden="1" customHeight="1" thickBot="1" x14ac:dyDescent="0.2">
      <c r="A360" s="860" t="s">
        <v>572</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227</v>
      </c>
      <c r="AM360" s="864"/>
      <c r="AN360" s="864"/>
      <c r="AO360" s="79"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196</v>
      </c>
      <c r="K365" s="136"/>
      <c r="L365" s="136"/>
      <c r="M365" s="136"/>
      <c r="N365" s="136"/>
      <c r="O365" s="136"/>
      <c r="P365" s="415" t="s">
        <v>25</v>
      </c>
      <c r="Q365" s="415"/>
      <c r="R365" s="415"/>
      <c r="S365" s="415"/>
      <c r="T365" s="415"/>
      <c r="U365" s="415"/>
      <c r="V365" s="415"/>
      <c r="W365" s="415"/>
      <c r="X365" s="415"/>
      <c r="Y365" s="867" t="s">
        <v>195</v>
      </c>
      <c r="Z365" s="868"/>
      <c r="AA365" s="868"/>
      <c r="AB365" s="868"/>
      <c r="AC365" s="866" t="s">
        <v>225</v>
      </c>
      <c r="AD365" s="866"/>
      <c r="AE365" s="866"/>
      <c r="AF365" s="866"/>
      <c r="AG365" s="866"/>
      <c r="AH365" s="867" t="s">
        <v>243</v>
      </c>
      <c r="AI365" s="865"/>
      <c r="AJ365" s="865"/>
      <c r="AK365" s="865"/>
      <c r="AL365" s="865" t="s">
        <v>19</v>
      </c>
      <c r="AM365" s="865"/>
      <c r="AN365" s="865"/>
      <c r="AO365" s="869"/>
      <c r="AP365" s="890" t="s">
        <v>197</v>
      </c>
      <c r="AQ365" s="890"/>
      <c r="AR365" s="890"/>
      <c r="AS365" s="890"/>
      <c r="AT365" s="890"/>
      <c r="AU365" s="890"/>
      <c r="AV365" s="890"/>
      <c r="AW365" s="890"/>
      <c r="AX365" s="890"/>
    </row>
    <row r="366" spans="1:51" ht="58.5" customHeight="1" x14ac:dyDescent="0.15">
      <c r="A366" s="876">
        <v>1</v>
      </c>
      <c r="B366" s="876">
        <v>1</v>
      </c>
      <c r="C366" s="877" t="s">
        <v>665</v>
      </c>
      <c r="D366" s="878"/>
      <c r="E366" s="878"/>
      <c r="F366" s="878"/>
      <c r="G366" s="878"/>
      <c r="H366" s="878"/>
      <c r="I366" s="878"/>
      <c r="J366" s="879">
        <v>8430005000952</v>
      </c>
      <c r="K366" s="880"/>
      <c r="L366" s="880"/>
      <c r="M366" s="880"/>
      <c r="N366" s="880"/>
      <c r="O366" s="880"/>
      <c r="P366" s="881" t="s">
        <v>676</v>
      </c>
      <c r="Q366" s="882"/>
      <c r="R366" s="882"/>
      <c r="S366" s="882"/>
      <c r="T366" s="882"/>
      <c r="U366" s="882"/>
      <c r="V366" s="882"/>
      <c r="W366" s="882"/>
      <c r="X366" s="882"/>
      <c r="Y366" s="883">
        <v>92.8</v>
      </c>
      <c r="Z366" s="884"/>
      <c r="AA366" s="884"/>
      <c r="AB366" s="885"/>
      <c r="AC366" s="886" t="s">
        <v>675</v>
      </c>
      <c r="AD366" s="887"/>
      <c r="AE366" s="887"/>
      <c r="AF366" s="887"/>
      <c r="AG366" s="887"/>
      <c r="AH366" s="870" t="s">
        <v>609</v>
      </c>
      <c r="AI366" s="871"/>
      <c r="AJ366" s="871"/>
      <c r="AK366" s="871"/>
      <c r="AL366" s="872" t="s">
        <v>609</v>
      </c>
      <c r="AM366" s="873"/>
      <c r="AN366" s="873"/>
      <c r="AO366" s="874"/>
      <c r="AP366" s="875" t="s">
        <v>609</v>
      </c>
      <c r="AQ366" s="875"/>
      <c r="AR366" s="875"/>
      <c r="AS366" s="875"/>
      <c r="AT366" s="875"/>
      <c r="AU366" s="875"/>
      <c r="AV366" s="875"/>
      <c r="AW366" s="875"/>
      <c r="AX366" s="875"/>
    </row>
    <row r="367" spans="1:51" ht="70.5" customHeight="1" x14ac:dyDescent="0.15">
      <c r="A367" s="876">
        <v>2</v>
      </c>
      <c r="B367" s="876">
        <v>1</v>
      </c>
      <c r="C367" s="877" t="s">
        <v>666</v>
      </c>
      <c r="D367" s="878"/>
      <c r="E367" s="878"/>
      <c r="F367" s="878"/>
      <c r="G367" s="878"/>
      <c r="H367" s="878"/>
      <c r="I367" s="878"/>
      <c r="J367" s="879">
        <v>4240005014117</v>
      </c>
      <c r="K367" s="880"/>
      <c r="L367" s="880"/>
      <c r="M367" s="880"/>
      <c r="N367" s="880"/>
      <c r="O367" s="880"/>
      <c r="P367" s="881" t="s">
        <v>677</v>
      </c>
      <c r="Q367" s="882"/>
      <c r="R367" s="882"/>
      <c r="S367" s="882"/>
      <c r="T367" s="882"/>
      <c r="U367" s="882"/>
      <c r="V367" s="882"/>
      <c r="W367" s="882"/>
      <c r="X367" s="882"/>
      <c r="Y367" s="883">
        <v>91.3</v>
      </c>
      <c r="Z367" s="884"/>
      <c r="AA367" s="884"/>
      <c r="AB367" s="885"/>
      <c r="AC367" s="886" t="s">
        <v>675</v>
      </c>
      <c r="AD367" s="887"/>
      <c r="AE367" s="887"/>
      <c r="AF367" s="887"/>
      <c r="AG367" s="887"/>
      <c r="AH367" s="870" t="s">
        <v>609</v>
      </c>
      <c r="AI367" s="871"/>
      <c r="AJ367" s="871"/>
      <c r="AK367" s="871"/>
      <c r="AL367" s="872" t="s">
        <v>609</v>
      </c>
      <c r="AM367" s="873"/>
      <c r="AN367" s="873"/>
      <c r="AO367" s="874"/>
      <c r="AP367" s="875" t="s">
        <v>609</v>
      </c>
      <c r="AQ367" s="875"/>
      <c r="AR367" s="875"/>
      <c r="AS367" s="875"/>
      <c r="AT367" s="875"/>
      <c r="AU367" s="875"/>
      <c r="AV367" s="875"/>
      <c r="AW367" s="875"/>
      <c r="AX367" s="875"/>
      <c r="AY367">
        <f>COUNTA($C$367)</f>
        <v>1</v>
      </c>
    </row>
    <row r="368" spans="1:51" ht="52.5" customHeight="1" x14ac:dyDescent="0.15">
      <c r="A368" s="876">
        <v>3</v>
      </c>
      <c r="B368" s="876">
        <v>1</v>
      </c>
      <c r="C368" s="877" t="s">
        <v>667</v>
      </c>
      <c r="D368" s="878"/>
      <c r="E368" s="878"/>
      <c r="F368" s="878"/>
      <c r="G368" s="878"/>
      <c r="H368" s="878"/>
      <c r="I368" s="878"/>
      <c r="J368" s="879">
        <v>3270005005295</v>
      </c>
      <c r="K368" s="880"/>
      <c r="L368" s="880"/>
      <c r="M368" s="880"/>
      <c r="N368" s="880"/>
      <c r="O368" s="880"/>
      <c r="P368" s="881" t="s">
        <v>678</v>
      </c>
      <c r="Q368" s="882"/>
      <c r="R368" s="882"/>
      <c r="S368" s="882"/>
      <c r="T368" s="882"/>
      <c r="U368" s="882"/>
      <c r="V368" s="882"/>
      <c r="W368" s="882"/>
      <c r="X368" s="882"/>
      <c r="Y368" s="883">
        <v>88.4</v>
      </c>
      <c r="Z368" s="884"/>
      <c r="AA368" s="884"/>
      <c r="AB368" s="885"/>
      <c r="AC368" s="886" t="s">
        <v>675</v>
      </c>
      <c r="AD368" s="887"/>
      <c r="AE368" s="887"/>
      <c r="AF368" s="887"/>
      <c r="AG368" s="887"/>
      <c r="AH368" s="888" t="s">
        <v>609</v>
      </c>
      <c r="AI368" s="889"/>
      <c r="AJ368" s="889"/>
      <c r="AK368" s="889"/>
      <c r="AL368" s="872" t="s">
        <v>609</v>
      </c>
      <c r="AM368" s="873"/>
      <c r="AN368" s="873"/>
      <c r="AO368" s="874"/>
      <c r="AP368" s="875" t="s">
        <v>609</v>
      </c>
      <c r="AQ368" s="875"/>
      <c r="AR368" s="875"/>
      <c r="AS368" s="875"/>
      <c r="AT368" s="875"/>
      <c r="AU368" s="875"/>
      <c r="AV368" s="875"/>
      <c r="AW368" s="875"/>
      <c r="AX368" s="875"/>
      <c r="AY368">
        <f>COUNTA($C$368)</f>
        <v>1</v>
      </c>
    </row>
    <row r="369" spans="1:51" ht="70.5" customHeight="1" x14ac:dyDescent="0.15">
      <c r="A369" s="876">
        <v>4</v>
      </c>
      <c r="B369" s="876">
        <v>1</v>
      </c>
      <c r="C369" s="877" t="s">
        <v>668</v>
      </c>
      <c r="D369" s="878"/>
      <c r="E369" s="878"/>
      <c r="F369" s="878"/>
      <c r="G369" s="878"/>
      <c r="H369" s="878"/>
      <c r="I369" s="878"/>
      <c r="J369" s="879">
        <v>2370005009130</v>
      </c>
      <c r="K369" s="880"/>
      <c r="L369" s="880"/>
      <c r="M369" s="880"/>
      <c r="N369" s="880"/>
      <c r="O369" s="880"/>
      <c r="P369" s="881" t="s">
        <v>680</v>
      </c>
      <c r="Q369" s="882"/>
      <c r="R369" s="882"/>
      <c r="S369" s="882"/>
      <c r="T369" s="882"/>
      <c r="U369" s="882"/>
      <c r="V369" s="882"/>
      <c r="W369" s="882"/>
      <c r="X369" s="882"/>
      <c r="Y369" s="883">
        <v>54.2</v>
      </c>
      <c r="Z369" s="884"/>
      <c r="AA369" s="884"/>
      <c r="AB369" s="885"/>
      <c r="AC369" s="886" t="s">
        <v>675</v>
      </c>
      <c r="AD369" s="887"/>
      <c r="AE369" s="887"/>
      <c r="AF369" s="887"/>
      <c r="AG369" s="887"/>
      <c r="AH369" s="888" t="s">
        <v>609</v>
      </c>
      <c r="AI369" s="889"/>
      <c r="AJ369" s="889"/>
      <c r="AK369" s="889"/>
      <c r="AL369" s="872" t="s">
        <v>609</v>
      </c>
      <c r="AM369" s="873"/>
      <c r="AN369" s="873"/>
      <c r="AO369" s="874"/>
      <c r="AP369" s="875" t="s">
        <v>609</v>
      </c>
      <c r="AQ369" s="875"/>
      <c r="AR369" s="875"/>
      <c r="AS369" s="875"/>
      <c r="AT369" s="875"/>
      <c r="AU369" s="875"/>
      <c r="AV369" s="875"/>
      <c r="AW369" s="875"/>
      <c r="AX369" s="875"/>
      <c r="AY369">
        <f>COUNTA($C$369)</f>
        <v>1</v>
      </c>
    </row>
    <row r="370" spans="1:51" ht="70.5" customHeight="1" x14ac:dyDescent="0.15">
      <c r="A370" s="876">
        <v>5</v>
      </c>
      <c r="B370" s="876">
        <v>1</v>
      </c>
      <c r="C370" s="877" t="s">
        <v>669</v>
      </c>
      <c r="D370" s="878"/>
      <c r="E370" s="878"/>
      <c r="F370" s="878"/>
      <c r="G370" s="878"/>
      <c r="H370" s="878"/>
      <c r="I370" s="878"/>
      <c r="J370" s="879">
        <v>5120005014854</v>
      </c>
      <c r="K370" s="880"/>
      <c r="L370" s="880"/>
      <c r="M370" s="880"/>
      <c r="N370" s="880"/>
      <c r="O370" s="880"/>
      <c r="P370" s="881" t="s">
        <v>679</v>
      </c>
      <c r="Q370" s="882"/>
      <c r="R370" s="882"/>
      <c r="S370" s="882"/>
      <c r="T370" s="882"/>
      <c r="U370" s="882"/>
      <c r="V370" s="882"/>
      <c r="W370" s="882"/>
      <c r="X370" s="882"/>
      <c r="Y370" s="883">
        <v>45.4</v>
      </c>
      <c r="Z370" s="884"/>
      <c r="AA370" s="884"/>
      <c r="AB370" s="885"/>
      <c r="AC370" s="886" t="s">
        <v>675</v>
      </c>
      <c r="AD370" s="887"/>
      <c r="AE370" s="887"/>
      <c r="AF370" s="887"/>
      <c r="AG370" s="887"/>
      <c r="AH370" s="888" t="s">
        <v>609</v>
      </c>
      <c r="AI370" s="889"/>
      <c r="AJ370" s="889"/>
      <c r="AK370" s="889"/>
      <c r="AL370" s="872" t="s">
        <v>609</v>
      </c>
      <c r="AM370" s="873"/>
      <c r="AN370" s="873"/>
      <c r="AO370" s="874"/>
      <c r="AP370" s="875" t="s">
        <v>609</v>
      </c>
      <c r="AQ370" s="875"/>
      <c r="AR370" s="875"/>
      <c r="AS370" s="875"/>
      <c r="AT370" s="875"/>
      <c r="AU370" s="875"/>
      <c r="AV370" s="875"/>
      <c r="AW370" s="875"/>
      <c r="AX370" s="875"/>
      <c r="AY370">
        <f>COUNTA($C$370)</f>
        <v>1</v>
      </c>
    </row>
    <row r="371" spans="1:51" ht="70.5" customHeight="1" x14ac:dyDescent="0.15">
      <c r="A371" s="876">
        <v>6</v>
      </c>
      <c r="B371" s="876">
        <v>1</v>
      </c>
      <c r="C371" s="877" t="s">
        <v>670</v>
      </c>
      <c r="D371" s="878"/>
      <c r="E371" s="878"/>
      <c r="F371" s="878"/>
      <c r="G371" s="878"/>
      <c r="H371" s="878"/>
      <c r="I371" s="878"/>
      <c r="J371" s="879">
        <v>5290005014978</v>
      </c>
      <c r="K371" s="880"/>
      <c r="L371" s="880"/>
      <c r="M371" s="880"/>
      <c r="N371" s="880"/>
      <c r="O371" s="880"/>
      <c r="P371" s="881" t="s">
        <v>682</v>
      </c>
      <c r="Q371" s="882"/>
      <c r="R371" s="882"/>
      <c r="S371" s="882"/>
      <c r="T371" s="882"/>
      <c r="U371" s="882"/>
      <c r="V371" s="882"/>
      <c r="W371" s="882"/>
      <c r="X371" s="882"/>
      <c r="Y371" s="883">
        <v>25.4</v>
      </c>
      <c r="Z371" s="884"/>
      <c r="AA371" s="884"/>
      <c r="AB371" s="885"/>
      <c r="AC371" s="886" t="s">
        <v>675</v>
      </c>
      <c r="AD371" s="887"/>
      <c r="AE371" s="887"/>
      <c r="AF371" s="887"/>
      <c r="AG371" s="887"/>
      <c r="AH371" s="888" t="s">
        <v>609</v>
      </c>
      <c r="AI371" s="889"/>
      <c r="AJ371" s="889"/>
      <c r="AK371" s="889"/>
      <c r="AL371" s="872" t="s">
        <v>609</v>
      </c>
      <c r="AM371" s="873"/>
      <c r="AN371" s="873"/>
      <c r="AO371" s="874"/>
      <c r="AP371" s="875" t="s">
        <v>609</v>
      </c>
      <c r="AQ371" s="875"/>
      <c r="AR371" s="875"/>
      <c r="AS371" s="875"/>
      <c r="AT371" s="875"/>
      <c r="AU371" s="875"/>
      <c r="AV371" s="875"/>
      <c r="AW371" s="875"/>
      <c r="AX371" s="875"/>
      <c r="AY371">
        <f>COUNTA($C$371)</f>
        <v>1</v>
      </c>
    </row>
    <row r="372" spans="1:51" ht="70.5" customHeight="1" x14ac:dyDescent="0.15">
      <c r="A372" s="876">
        <v>7</v>
      </c>
      <c r="B372" s="876">
        <v>1</v>
      </c>
      <c r="C372" s="877" t="s">
        <v>671</v>
      </c>
      <c r="D372" s="878"/>
      <c r="E372" s="878"/>
      <c r="F372" s="878"/>
      <c r="G372" s="878"/>
      <c r="H372" s="878"/>
      <c r="I372" s="878"/>
      <c r="J372" s="879">
        <v>1140005020367</v>
      </c>
      <c r="K372" s="880"/>
      <c r="L372" s="880"/>
      <c r="M372" s="880"/>
      <c r="N372" s="880"/>
      <c r="O372" s="880"/>
      <c r="P372" s="881" t="s">
        <v>681</v>
      </c>
      <c r="Q372" s="882"/>
      <c r="R372" s="882"/>
      <c r="S372" s="882"/>
      <c r="T372" s="882"/>
      <c r="U372" s="882"/>
      <c r="V372" s="882"/>
      <c r="W372" s="882"/>
      <c r="X372" s="882"/>
      <c r="Y372" s="883">
        <v>18.5</v>
      </c>
      <c r="Z372" s="884"/>
      <c r="AA372" s="884"/>
      <c r="AB372" s="885"/>
      <c r="AC372" s="886" t="s">
        <v>675</v>
      </c>
      <c r="AD372" s="887"/>
      <c r="AE372" s="887"/>
      <c r="AF372" s="887"/>
      <c r="AG372" s="887"/>
      <c r="AH372" s="888" t="s">
        <v>609</v>
      </c>
      <c r="AI372" s="889"/>
      <c r="AJ372" s="889"/>
      <c r="AK372" s="889"/>
      <c r="AL372" s="872" t="s">
        <v>609</v>
      </c>
      <c r="AM372" s="873"/>
      <c r="AN372" s="873"/>
      <c r="AO372" s="874"/>
      <c r="AP372" s="875" t="s">
        <v>609</v>
      </c>
      <c r="AQ372" s="875"/>
      <c r="AR372" s="875"/>
      <c r="AS372" s="875"/>
      <c r="AT372" s="875"/>
      <c r="AU372" s="875"/>
      <c r="AV372" s="875"/>
      <c r="AW372" s="875"/>
      <c r="AX372" s="875"/>
      <c r="AY372">
        <f>COUNTA($C$372)</f>
        <v>1</v>
      </c>
    </row>
    <row r="373" spans="1:51" ht="48" customHeight="1" x14ac:dyDescent="0.15">
      <c r="A373" s="876">
        <v>8</v>
      </c>
      <c r="B373" s="876">
        <v>1</v>
      </c>
      <c r="C373" s="877" t="s">
        <v>672</v>
      </c>
      <c r="D373" s="878"/>
      <c r="E373" s="878"/>
      <c r="F373" s="878"/>
      <c r="G373" s="878"/>
      <c r="H373" s="878"/>
      <c r="I373" s="878"/>
      <c r="J373" s="879">
        <v>5470005006156</v>
      </c>
      <c r="K373" s="880"/>
      <c r="L373" s="880"/>
      <c r="M373" s="880"/>
      <c r="N373" s="880"/>
      <c r="O373" s="880"/>
      <c r="P373" s="881" t="s">
        <v>683</v>
      </c>
      <c r="Q373" s="882"/>
      <c r="R373" s="882"/>
      <c r="S373" s="882"/>
      <c r="T373" s="882"/>
      <c r="U373" s="882"/>
      <c r="V373" s="882"/>
      <c r="W373" s="882"/>
      <c r="X373" s="882"/>
      <c r="Y373" s="883">
        <v>14.4</v>
      </c>
      <c r="Z373" s="884"/>
      <c r="AA373" s="884"/>
      <c r="AB373" s="885"/>
      <c r="AC373" s="886" t="s">
        <v>675</v>
      </c>
      <c r="AD373" s="887"/>
      <c r="AE373" s="887"/>
      <c r="AF373" s="887"/>
      <c r="AG373" s="887"/>
      <c r="AH373" s="888" t="s">
        <v>609</v>
      </c>
      <c r="AI373" s="889"/>
      <c r="AJ373" s="889"/>
      <c r="AK373" s="889"/>
      <c r="AL373" s="872" t="s">
        <v>609</v>
      </c>
      <c r="AM373" s="873"/>
      <c r="AN373" s="873"/>
      <c r="AO373" s="874"/>
      <c r="AP373" s="875" t="s">
        <v>609</v>
      </c>
      <c r="AQ373" s="875"/>
      <c r="AR373" s="875"/>
      <c r="AS373" s="875"/>
      <c r="AT373" s="875"/>
      <c r="AU373" s="875"/>
      <c r="AV373" s="875"/>
      <c r="AW373" s="875"/>
      <c r="AX373" s="875"/>
      <c r="AY373">
        <f>COUNTA($C$373)</f>
        <v>1</v>
      </c>
    </row>
    <row r="374" spans="1:51" ht="54" customHeight="1" x14ac:dyDescent="0.15">
      <c r="A374" s="876">
        <v>9</v>
      </c>
      <c r="B374" s="876">
        <v>1</v>
      </c>
      <c r="C374" s="877" t="s">
        <v>673</v>
      </c>
      <c r="D374" s="878"/>
      <c r="E374" s="878"/>
      <c r="F374" s="878"/>
      <c r="G374" s="878"/>
      <c r="H374" s="878"/>
      <c r="I374" s="878"/>
      <c r="J374" s="879">
        <v>7020005013526</v>
      </c>
      <c r="K374" s="880"/>
      <c r="L374" s="880"/>
      <c r="M374" s="880"/>
      <c r="N374" s="880"/>
      <c r="O374" s="880"/>
      <c r="P374" s="881" t="s">
        <v>685</v>
      </c>
      <c r="Q374" s="882"/>
      <c r="R374" s="882"/>
      <c r="S374" s="882"/>
      <c r="T374" s="882"/>
      <c r="U374" s="882"/>
      <c r="V374" s="882"/>
      <c r="W374" s="882"/>
      <c r="X374" s="882"/>
      <c r="Y374" s="883">
        <v>12.9</v>
      </c>
      <c r="Z374" s="884"/>
      <c r="AA374" s="884"/>
      <c r="AB374" s="885"/>
      <c r="AC374" s="886" t="s">
        <v>675</v>
      </c>
      <c r="AD374" s="887"/>
      <c r="AE374" s="887"/>
      <c r="AF374" s="887"/>
      <c r="AG374" s="887"/>
      <c r="AH374" s="888" t="s">
        <v>609</v>
      </c>
      <c r="AI374" s="889"/>
      <c r="AJ374" s="889"/>
      <c r="AK374" s="889"/>
      <c r="AL374" s="872" t="s">
        <v>609</v>
      </c>
      <c r="AM374" s="873"/>
      <c r="AN374" s="873"/>
      <c r="AO374" s="874"/>
      <c r="AP374" s="875" t="s">
        <v>609</v>
      </c>
      <c r="AQ374" s="875"/>
      <c r="AR374" s="875"/>
      <c r="AS374" s="875"/>
      <c r="AT374" s="875"/>
      <c r="AU374" s="875"/>
      <c r="AV374" s="875"/>
      <c r="AW374" s="875"/>
      <c r="AX374" s="875"/>
      <c r="AY374">
        <f>COUNTA($C$374)</f>
        <v>1</v>
      </c>
    </row>
    <row r="375" spans="1:51" ht="70.5" customHeight="1" x14ac:dyDescent="0.15">
      <c r="A375" s="876">
        <v>10</v>
      </c>
      <c r="B375" s="876">
        <v>1</v>
      </c>
      <c r="C375" s="877" t="s">
        <v>674</v>
      </c>
      <c r="D375" s="878"/>
      <c r="E375" s="878"/>
      <c r="F375" s="878"/>
      <c r="G375" s="878"/>
      <c r="H375" s="878"/>
      <c r="I375" s="878"/>
      <c r="J375" s="879">
        <v>9190005009902</v>
      </c>
      <c r="K375" s="880"/>
      <c r="L375" s="880"/>
      <c r="M375" s="880"/>
      <c r="N375" s="880"/>
      <c r="O375" s="880"/>
      <c r="P375" s="881" t="s">
        <v>684</v>
      </c>
      <c r="Q375" s="882"/>
      <c r="R375" s="882"/>
      <c r="S375" s="882"/>
      <c r="T375" s="882"/>
      <c r="U375" s="882"/>
      <c r="V375" s="882"/>
      <c r="W375" s="882"/>
      <c r="X375" s="882"/>
      <c r="Y375" s="883">
        <v>12.6</v>
      </c>
      <c r="Z375" s="884"/>
      <c r="AA375" s="884"/>
      <c r="AB375" s="885"/>
      <c r="AC375" s="886" t="s">
        <v>675</v>
      </c>
      <c r="AD375" s="887"/>
      <c r="AE375" s="887"/>
      <c r="AF375" s="887"/>
      <c r="AG375" s="887"/>
      <c r="AH375" s="888" t="s">
        <v>609</v>
      </c>
      <c r="AI375" s="889"/>
      <c r="AJ375" s="889"/>
      <c r="AK375" s="889"/>
      <c r="AL375" s="872" t="s">
        <v>609</v>
      </c>
      <c r="AM375" s="873"/>
      <c r="AN375" s="873"/>
      <c r="AO375" s="874"/>
      <c r="AP375" s="875" t="s">
        <v>609</v>
      </c>
      <c r="AQ375" s="875"/>
      <c r="AR375" s="875"/>
      <c r="AS375" s="875"/>
      <c r="AT375" s="875"/>
      <c r="AU375" s="875"/>
      <c r="AV375" s="875"/>
      <c r="AW375" s="875"/>
      <c r="AX375" s="875"/>
      <c r="AY375">
        <f>COUNTA($C$375)</f>
        <v>1</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65"/>
      <c r="B398" s="865"/>
      <c r="C398" s="865" t="s">
        <v>24</v>
      </c>
      <c r="D398" s="865"/>
      <c r="E398" s="865"/>
      <c r="F398" s="865"/>
      <c r="G398" s="865"/>
      <c r="H398" s="865"/>
      <c r="I398" s="865"/>
      <c r="J398" s="866" t="s">
        <v>196</v>
      </c>
      <c r="K398" s="136"/>
      <c r="L398" s="136"/>
      <c r="M398" s="136"/>
      <c r="N398" s="136"/>
      <c r="O398" s="136"/>
      <c r="P398" s="415" t="s">
        <v>25</v>
      </c>
      <c r="Q398" s="415"/>
      <c r="R398" s="415"/>
      <c r="S398" s="415"/>
      <c r="T398" s="415"/>
      <c r="U398" s="415"/>
      <c r="V398" s="415"/>
      <c r="W398" s="415"/>
      <c r="X398" s="415"/>
      <c r="Y398" s="867" t="s">
        <v>195</v>
      </c>
      <c r="Z398" s="868"/>
      <c r="AA398" s="868"/>
      <c r="AB398" s="868"/>
      <c r="AC398" s="866" t="s">
        <v>225</v>
      </c>
      <c r="AD398" s="866"/>
      <c r="AE398" s="866"/>
      <c r="AF398" s="866"/>
      <c r="AG398" s="866"/>
      <c r="AH398" s="867" t="s">
        <v>243</v>
      </c>
      <c r="AI398" s="865"/>
      <c r="AJ398" s="865"/>
      <c r="AK398" s="865"/>
      <c r="AL398" s="865" t="s">
        <v>19</v>
      </c>
      <c r="AM398" s="865"/>
      <c r="AN398" s="865"/>
      <c r="AO398" s="869"/>
      <c r="AP398" s="890" t="s">
        <v>197</v>
      </c>
      <c r="AQ398" s="890"/>
      <c r="AR398" s="890"/>
      <c r="AS398" s="890"/>
      <c r="AT398" s="890"/>
      <c r="AU398" s="890"/>
      <c r="AV398" s="890"/>
      <c r="AW398" s="890"/>
      <c r="AX398" s="890"/>
      <c r="AY398">
        <f>$AY$396</f>
        <v>1</v>
      </c>
    </row>
    <row r="399" spans="1:51" ht="48.75" customHeight="1" x14ac:dyDescent="0.15">
      <c r="A399" s="876">
        <v>1</v>
      </c>
      <c r="B399" s="876">
        <v>1</v>
      </c>
      <c r="C399" s="877" t="s">
        <v>717</v>
      </c>
      <c r="D399" s="878"/>
      <c r="E399" s="878"/>
      <c r="F399" s="878"/>
      <c r="G399" s="878"/>
      <c r="H399" s="878"/>
      <c r="I399" s="878"/>
      <c r="J399" s="879" t="s">
        <v>723</v>
      </c>
      <c r="K399" s="880"/>
      <c r="L399" s="880"/>
      <c r="M399" s="880"/>
      <c r="N399" s="880"/>
      <c r="O399" s="880"/>
      <c r="P399" s="881" t="s">
        <v>724</v>
      </c>
      <c r="Q399" s="882"/>
      <c r="R399" s="882"/>
      <c r="S399" s="882"/>
      <c r="T399" s="882"/>
      <c r="U399" s="882"/>
      <c r="V399" s="882"/>
      <c r="W399" s="882"/>
      <c r="X399" s="882"/>
      <c r="Y399" s="883">
        <v>3.9</v>
      </c>
      <c r="Z399" s="884"/>
      <c r="AA399" s="884"/>
      <c r="AB399" s="885"/>
      <c r="AC399" s="886" t="s">
        <v>75</v>
      </c>
      <c r="AD399" s="887"/>
      <c r="AE399" s="887"/>
      <c r="AF399" s="887"/>
      <c r="AG399" s="887"/>
      <c r="AH399" s="870" t="s">
        <v>723</v>
      </c>
      <c r="AI399" s="871"/>
      <c r="AJ399" s="871"/>
      <c r="AK399" s="871"/>
      <c r="AL399" s="872" t="s">
        <v>723</v>
      </c>
      <c r="AM399" s="873"/>
      <c r="AN399" s="873"/>
      <c r="AO399" s="874"/>
      <c r="AP399" s="875" t="s">
        <v>723</v>
      </c>
      <c r="AQ399" s="875"/>
      <c r="AR399" s="875"/>
      <c r="AS399" s="875"/>
      <c r="AT399" s="875"/>
      <c r="AU399" s="875"/>
      <c r="AV399" s="875"/>
      <c r="AW399" s="875"/>
      <c r="AX399" s="875"/>
      <c r="AY399">
        <f>$AY$396</f>
        <v>1</v>
      </c>
    </row>
    <row r="400" spans="1:51" ht="69" customHeight="1" x14ac:dyDescent="0.15">
      <c r="A400" s="876">
        <v>2</v>
      </c>
      <c r="B400" s="876">
        <v>1</v>
      </c>
      <c r="C400" s="877" t="s">
        <v>718</v>
      </c>
      <c r="D400" s="878"/>
      <c r="E400" s="878"/>
      <c r="F400" s="878"/>
      <c r="G400" s="878"/>
      <c r="H400" s="878"/>
      <c r="I400" s="878"/>
      <c r="J400" s="879" t="s">
        <v>609</v>
      </c>
      <c r="K400" s="880"/>
      <c r="L400" s="880"/>
      <c r="M400" s="880"/>
      <c r="N400" s="880"/>
      <c r="O400" s="880"/>
      <c r="P400" s="881" t="s">
        <v>725</v>
      </c>
      <c r="Q400" s="882"/>
      <c r="R400" s="882"/>
      <c r="S400" s="882"/>
      <c r="T400" s="882"/>
      <c r="U400" s="882"/>
      <c r="V400" s="882"/>
      <c r="W400" s="882"/>
      <c r="X400" s="882"/>
      <c r="Y400" s="883">
        <v>2.6</v>
      </c>
      <c r="Z400" s="884"/>
      <c r="AA400" s="884"/>
      <c r="AB400" s="885"/>
      <c r="AC400" s="886" t="s">
        <v>75</v>
      </c>
      <c r="AD400" s="887"/>
      <c r="AE400" s="887"/>
      <c r="AF400" s="887"/>
      <c r="AG400" s="887"/>
      <c r="AH400" s="870" t="s">
        <v>609</v>
      </c>
      <c r="AI400" s="871"/>
      <c r="AJ400" s="871"/>
      <c r="AK400" s="871"/>
      <c r="AL400" s="872" t="s">
        <v>609</v>
      </c>
      <c r="AM400" s="873"/>
      <c r="AN400" s="873"/>
      <c r="AO400" s="874"/>
      <c r="AP400" s="875" t="s">
        <v>609</v>
      </c>
      <c r="AQ400" s="875"/>
      <c r="AR400" s="875"/>
      <c r="AS400" s="875"/>
      <c r="AT400" s="875"/>
      <c r="AU400" s="875"/>
      <c r="AV400" s="875"/>
      <c r="AW400" s="875"/>
      <c r="AX400" s="875"/>
      <c r="AY400">
        <f>COUNTA($C$400)</f>
        <v>1</v>
      </c>
    </row>
    <row r="401" spans="1:51" ht="57" customHeight="1" x14ac:dyDescent="0.15">
      <c r="A401" s="876">
        <v>3</v>
      </c>
      <c r="B401" s="876">
        <v>1</v>
      </c>
      <c r="C401" s="877" t="s">
        <v>719</v>
      </c>
      <c r="D401" s="878"/>
      <c r="E401" s="878"/>
      <c r="F401" s="878"/>
      <c r="G401" s="878"/>
      <c r="H401" s="878"/>
      <c r="I401" s="878"/>
      <c r="J401" s="879" t="s">
        <v>609</v>
      </c>
      <c r="K401" s="880"/>
      <c r="L401" s="880"/>
      <c r="M401" s="880"/>
      <c r="N401" s="880"/>
      <c r="O401" s="880"/>
      <c r="P401" s="881" t="s">
        <v>726</v>
      </c>
      <c r="Q401" s="882"/>
      <c r="R401" s="882"/>
      <c r="S401" s="882"/>
      <c r="T401" s="882"/>
      <c r="U401" s="882"/>
      <c r="V401" s="882"/>
      <c r="W401" s="882"/>
      <c r="X401" s="882"/>
      <c r="Y401" s="883">
        <v>2.4</v>
      </c>
      <c r="Z401" s="884"/>
      <c r="AA401" s="884"/>
      <c r="AB401" s="885"/>
      <c r="AC401" s="886" t="s">
        <v>75</v>
      </c>
      <c r="AD401" s="887"/>
      <c r="AE401" s="887"/>
      <c r="AF401" s="887"/>
      <c r="AG401" s="887"/>
      <c r="AH401" s="888" t="s">
        <v>609</v>
      </c>
      <c r="AI401" s="889"/>
      <c r="AJ401" s="889"/>
      <c r="AK401" s="889"/>
      <c r="AL401" s="872" t="s">
        <v>609</v>
      </c>
      <c r="AM401" s="873"/>
      <c r="AN401" s="873"/>
      <c r="AO401" s="874"/>
      <c r="AP401" s="875" t="s">
        <v>609</v>
      </c>
      <c r="AQ401" s="875"/>
      <c r="AR401" s="875"/>
      <c r="AS401" s="875"/>
      <c r="AT401" s="875"/>
      <c r="AU401" s="875"/>
      <c r="AV401" s="875"/>
      <c r="AW401" s="875"/>
      <c r="AX401" s="875"/>
      <c r="AY401">
        <f>COUNTA($C$401)</f>
        <v>1</v>
      </c>
    </row>
    <row r="402" spans="1:51" ht="60" customHeight="1" x14ac:dyDescent="0.15">
      <c r="A402" s="876">
        <v>4</v>
      </c>
      <c r="B402" s="876">
        <v>1</v>
      </c>
      <c r="C402" s="877" t="s">
        <v>720</v>
      </c>
      <c r="D402" s="878"/>
      <c r="E402" s="878"/>
      <c r="F402" s="878"/>
      <c r="G402" s="878"/>
      <c r="H402" s="878"/>
      <c r="I402" s="878"/>
      <c r="J402" s="879" t="s">
        <v>609</v>
      </c>
      <c r="K402" s="880"/>
      <c r="L402" s="880"/>
      <c r="M402" s="880"/>
      <c r="N402" s="880"/>
      <c r="O402" s="880"/>
      <c r="P402" s="881" t="s">
        <v>727</v>
      </c>
      <c r="Q402" s="882"/>
      <c r="R402" s="882"/>
      <c r="S402" s="882"/>
      <c r="T402" s="882"/>
      <c r="U402" s="882"/>
      <c r="V402" s="882"/>
      <c r="W402" s="882"/>
      <c r="X402" s="882"/>
      <c r="Y402" s="883">
        <v>1.9</v>
      </c>
      <c r="Z402" s="884"/>
      <c r="AA402" s="884"/>
      <c r="AB402" s="885"/>
      <c r="AC402" s="886" t="s">
        <v>75</v>
      </c>
      <c r="AD402" s="887"/>
      <c r="AE402" s="887"/>
      <c r="AF402" s="887"/>
      <c r="AG402" s="887"/>
      <c r="AH402" s="888" t="s">
        <v>609</v>
      </c>
      <c r="AI402" s="889"/>
      <c r="AJ402" s="889"/>
      <c r="AK402" s="889"/>
      <c r="AL402" s="872" t="s">
        <v>609</v>
      </c>
      <c r="AM402" s="873"/>
      <c r="AN402" s="873"/>
      <c r="AO402" s="874"/>
      <c r="AP402" s="875" t="s">
        <v>609</v>
      </c>
      <c r="AQ402" s="875"/>
      <c r="AR402" s="875"/>
      <c r="AS402" s="875"/>
      <c r="AT402" s="875"/>
      <c r="AU402" s="875"/>
      <c r="AV402" s="875"/>
      <c r="AW402" s="875"/>
      <c r="AX402" s="875"/>
      <c r="AY402">
        <f>COUNTA($C$402)</f>
        <v>1</v>
      </c>
    </row>
    <row r="403" spans="1:51" ht="38.25" customHeight="1" x14ac:dyDescent="0.15">
      <c r="A403" s="876">
        <v>5</v>
      </c>
      <c r="B403" s="876">
        <v>1</v>
      </c>
      <c r="C403" s="877" t="s">
        <v>721</v>
      </c>
      <c r="D403" s="878"/>
      <c r="E403" s="878"/>
      <c r="F403" s="878"/>
      <c r="G403" s="878"/>
      <c r="H403" s="878"/>
      <c r="I403" s="878"/>
      <c r="J403" s="879" t="s">
        <v>609</v>
      </c>
      <c r="K403" s="880"/>
      <c r="L403" s="880"/>
      <c r="M403" s="880"/>
      <c r="N403" s="880"/>
      <c r="O403" s="880"/>
      <c r="P403" s="881" t="s">
        <v>728</v>
      </c>
      <c r="Q403" s="882"/>
      <c r="R403" s="882"/>
      <c r="S403" s="882"/>
      <c r="T403" s="882"/>
      <c r="U403" s="882"/>
      <c r="V403" s="882"/>
      <c r="W403" s="882"/>
      <c r="X403" s="882"/>
      <c r="Y403" s="883">
        <v>0.9</v>
      </c>
      <c r="Z403" s="884"/>
      <c r="AA403" s="884"/>
      <c r="AB403" s="885"/>
      <c r="AC403" s="886" t="s">
        <v>75</v>
      </c>
      <c r="AD403" s="887"/>
      <c r="AE403" s="887"/>
      <c r="AF403" s="887"/>
      <c r="AG403" s="887"/>
      <c r="AH403" s="888" t="s">
        <v>609</v>
      </c>
      <c r="AI403" s="889"/>
      <c r="AJ403" s="889"/>
      <c r="AK403" s="889"/>
      <c r="AL403" s="872" t="s">
        <v>609</v>
      </c>
      <c r="AM403" s="873"/>
      <c r="AN403" s="873"/>
      <c r="AO403" s="874"/>
      <c r="AP403" s="875" t="s">
        <v>609</v>
      </c>
      <c r="AQ403" s="875"/>
      <c r="AR403" s="875"/>
      <c r="AS403" s="875"/>
      <c r="AT403" s="875"/>
      <c r="AU403" s="875"/>
      <c r="AV403" s="875"/>
      <c r="AW403" s="875"/>
      <c r="AX403" s="875"/>
      <c r="AY403">
        <f>COUNTA($C$403)</f>
        <v>1</v>
      </c>
    </row>
    <row r="404" spans="1:51" ht="30" customHeight="1" x14ac:dyDescent="0.15">
      <c r="A404" s="876">
        <v>6</v>
      </c>
      <c r="B404" s="876">
        <v>1</v>
      </c>
      <c r="C404" s="877" t="s">
        <v>722</v>
      </c>
      <c r="D404" s="878"/>
      <c r="E404" s="878"/>
      <c r="F404" s="878"/>
      <c r="G404" s="878"/>
      <c r="H404" s="878"/>
      <c r="I404" s="878"/>
      <c r="J404" s="879" t="s">
        <v>609</v>
      </c>
      <c r="K404" s="880"/>
      <c r="L404" s="880"/>
      <c r="M404" s="880"/>
      <c r="N404" s="880"/>
      <c r="O404" s="880"/>
      <c r="P404" s="881" t="s">
        <v>729</v>
      </c>
      <c r="Q404" s="882"/>
      <c r="R404" s="882"/>
      <c r="S404" s="882"/>
      <c r="T404" s="882"/>
      <c r="U404" s="882"/>
      <c r="V404" s="882"/>
      <c r="W404" s="882"/>
      <c r="X404" s="882"/>
      <c r="Y404" s="883">
        <v>0.5</v>
      </c>
      <c r="Z404" s="884"/>
      <c r="AA404" s="884"/>
      <c r="AB404" s="885"/>
      <c r="AC404" s="886" t="s">
        <v>75</v>
      </c>
      <c r="AD404" s="887"/>
      <c r="AE404" s="887"/>
      <c r="AF404" s="887"/>
      <c r="AG404" s="887"/>
      <c r="AH404" s="888" t="s">
        <v>609</v>
      </c>
      <c r="AI404" s="889"/>
      <c r="AJ404" s="889"/>
      <c r="AK404" s="889"/>
      <c r="AL404" s="872" t="s">
        <v>609</v>
      </c>
      <c r="AM404" s="873"/>
      <c r="AN404" s="873"/>
      <c r="AO404" s="874"/>
      <c r="AP404" s="875" t="s">
        <v>609</v>
      </c>
      <c r="AQ404" s="875"/>
      <c r="AR404" s="875"/>
      <c r="AS404" s="875"/>
      <c r="AT404" s="875"/>
      <c r="AU404" s="875"/>
      <c r="AV404" s="875"/>
      <c r="AW404" s="875"/>
      <c r="AX404" s="875"/>
      <c r="AY404">
        <f>COUNTA($C$404)</f>
        <v>1</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65"/>
      <c r="B431" s="865"/>
      <c r="C431" s="865" t="s">
        <v>24</v>
      </c>
      <c r="D431" s="865"/>
      <c r="E431" s="865"/>
      <c r="F431" s="865"/>
      <c r="G431" s="865"/>
      <c r="H431" s="865"/>
      <c r="I431" s="865"/>
      <c r="J431" s="866" t="s">
        <v>196</v>
      </c>
      <c r="K431" s="136"/>
      <c r="L431" s="136"/>
      <c r="M431" s="136"/>
      <c r="N431" s="136"/>
      <c r="O431" s="136"/>
      <c r="P431" s="415" t="s">
        <v>25</v>
      </c>
      <c r="Q431" s="415"/>
      <c r="R431" s="415"/>
      <c r="S431" s="415"/>
      <c r="T431" s="415"/>
      <c r="U431" s="415"/>
      <c r="V431" s="415"/>
      <c r="W431" s="415"/>
      <c r="X431" s="415"/>
      <c r="Y431" s="867" t="s">
        <v>195</v>
      </c>
      <c r="Z431" s="868"/>
      <c r="AA431" s="868"/>
      <c r="AB431" s="868"/>
      <c r="AC431" s="866" t="s">
        <v>225</v>
      </c>
      <c r="AD431" s="866"/>
      <c r="AE431" s="866"/>
      <c r="AF431" s="866"/>
      <c r="AG431" s="866"/>
      <c r="AH431" s="867" t="s">
        <v>243</v>
      </c>
      <c r="AI431" s="865"/>
      <c r="AJ431" s="865"/>
      <c r="AK431" s="865"/>
      <c r="AL431" s="865" t="s">
        <v>19</v>
      </c>
      <c r="AM431" s="865"/>
      <c r="AN431" s="865"/>
      <c r="AO431" s="869"/>
      <c r="AP431" s="890" t="s">
        <v>197</v>
      </c>
      <c r="AQ431" s="890"/>
      <c r="AR431" s="890"/>
      <c r="AS431" s="890"/>
      <c r="AT431" s="890"/>
      <c r="AU431" s="890"/>
      <c r="AV431" s="890"/>
      <c r="AW431" s="890"/>
      <c r="AX431" s="890"/>
      <c r="AY431">
        <f>$AY$429</f>
        <v>1</v>
      </c>
    </row>
    <row r="432" spans="1:51" ht="53.25" customHeight="1" x14ac:dyDescent="0.15">
      <c r="A432" s="876">
        <v>1</v>
      </c>
      <c r="B432" s="876">
        <v>1</v>
      </c>
      <c r="C432" s="877" t="s">
        <v>686</v>
      </c>
      <c r="D432" s="878"/>
      <c r="E432" s="878"/>
      <c r="F432" s="878"/>
      <c r="G432" s="878"/>
      <c r="H432" s="878"/>
      <c r="I432" s="878"/>
      <c r="J432" s="879">
        <v>8010701012863</v>
      </c>
      <c r="K432" s="880"/>
      <c r="L432" s="880"/>
      <c r="M432" s="880"/>
      <c r="N432" s="880"/>
      <c r="O432" s="880"/>
      <c r="P432" s="881" t="s">
        <v>687</v>
      </c>
      <c r="Q432" s="882"/>
      <c r="R432" s="882"/>
      <c r="S432" s="882"/>
      <c r="T432" s="882"/>
      <c r="U432" s="882"/>
      <c r="V432" s="882"/>
      <c r="W432" s="882"/>
      <c r="X432" s="882"/>
      <c r="Y432" s="883">
        <v>46.7</v>
      </c>
      <c r="Z432" s="884"/>
      <c r="AA432" s="884"/>
      <c r="AB432" s="885"/>
      <c r="AC432" s="886" t="s">
        <v>251</v>
      </c>
      <c r="AD432" s="887"/>
      <c r="AE432" s="887"/>
      <c r="AF432" s="887"/>
      <c r="AG432" s="887"/>
      <c r="AH432" s="870">
        <v>2</v>
      </c>
      <c r="AI432" s="871"/>
      <c r="AJ432" s="871"/>
      <c r="AK432" s="871"/>
      <c r="AL432" s="872" t="s">
        <v>689</v>
      </c>
      <c r="AM432" s="873"/>
      <c r="AN432" s="873"/>
      <c r="AO432" s="874"/>
      <c r="AP432" s="875" t="s">
        <v>689</v>
      </c>
      <c r="AQ432" s="875"/>
      <c r="AR432" s="875"/>
      <c r="AS432" s="875"/>
      <c r="AT432" s="875"/>
      <c r="AU432" s="875"/>
      <c r="AV432" s="875"/>
      <c r="AW432" s="875"/>
      <c r="AX432" s="875"/>
      <c r="AY432">
        <f>$AY$429</f>
        <v>1</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65"/>
      <c r="B464" s="865"/>
      <c r="C464" s="865" t="s">
        <v>24</v>
      </c>
      <c r="D464" s="865"/>
      <c r="E464" s="865"/>
      <c r="F464" s="865"/>
      <c r="G464" s="865"/>
      <c r="H464" s="865"/>
      <c r="I464" s="865"/>
      <c r="J464" s="866" t="s">
        <v>196</v>
      </c>
      <c r="K464" s="136"/>
      <c r="L464" s="136"/>
      <c r="M464" s="136"/>
      <c r="N464" s="136"/>
      <c r="O464" s="136"/>
      <c r="P464" s="415" t="s">
        <v>25</v>
      </c>
      <c r="Q464" s="415"/>
      <c r="R464" s="415"/>
      <c r="S464" s="415"/>
      <c r="T464" s="415"/>
      <c r="U464" s="415"/>
      <c r="V464" s="415"/>
      <c r="W464" s="415"/>
      <c r="X464" s="415"/>
      <c r="Y464" s="867" t="s">
        <v>195</v>
      </c>
      <c r="Z464" s="868"/>
      <c r="AA464" s="868"/>
      <c r="AB464" s="868"/>
      <c r="AC464" s="866" t="s">
        <v>225</v>
      </c>
      <c r="AD464" s="866"/>
      <c r="AE464" s="866"/>
      <c r="AF464" s="866"/>
      <c r="AG464" s="866"/>
      <c r="AH464" s="867" t="s">
        <v>243</v>
      </c>
      <c r="AI464" s="865"/>
      <c r="AJ464" s="865"/>
      <c r="AK464" s="865"/>
      <c r="AL464" s="865" t="s">
        <v>19</v>
      </c>
      <c r="AM464" s="865"/>
      <c r="AN464" s="865"/>
      <c r="AO464" s="869"/>
      <c r="AP464" s="890" t="s">
        <v>197</v>
      </c>
      <c r="AQ464" s="890"/>
      <c r="AR464" s="890"/>
      <c r="AS464" s="890"/>
      <c r="AT464" s="890"/>
      <c r="AU464" s="890"/>
      <c r="AV464" s="890"/>
      <c r="AW464" s="890"/>
      <c r="AX464" s="890"/>
      <c r="AY464">
        <f>$AY$462</f>
        <v>1</v>
      </c>
    </row>
    <row r="465" spans="1:51" ht="54" customHeight="1" x14ac:dyDescent="0.15">
      <c r="A465" s="876">
        <v>1</v>
      </c>
      <c r="B465" s="876">
        <v>1</v>
      </c>
      <c r="C465" s="877" t="s">
        <v>731</v>
      </c>
      <c r="D465" s="878"/>
      <c r="E465" s="878"/>
      <c r="F465" s="878"/>
      <c r="G465" s="878"/>
      <c r="H465" s="878"/>
      <c r="I465" s="878"/>
      <c r="J465" s="879">
        <v>1010501035022</v>
      </c>
      <c r="K465" s="880"/>
      <c r="L465" s="880"/>
      <c r="M465" s="880"/>
      <c r="N465" s="880"/>
      <c r="O465" s="880"/>
      <c r="P465" s="881" t="s">
        <v>730</v>
      </c>
      <c r="Q465" s="882"/>
      <c r="R465" s="882"/>
      <c r="S465" s="882"/>
      <c r="T465" s="882"/>
      <c r="U465" s="882"/>
      <c r="V465" s="882"/>
      <c r="W465" s="882"/>
      <c r="X465" s="882"/>
      <c r="Y465" s="883">
        <v>2.4</v>
      </c>
      <c r="Z465" s="884"/>
      <c r="AA465" s="884"/>
      <c r="AB465" s="885"/>
      <c r="AC465" s="886" t="s">
        <v>251</v>
      </c>
      <c r="AD465" s="887"/>
      <c r="AE465" s="887"/>
      <c r="AF465" s="887"/>
      <c r="AG465" s="887"/>
      <c r="AH465" s="870">
        <v>1</v>
      </c>
      <c r="AI465" s="871"/>
      <c r="AJ465" s="871"/>
      <c r="AK465" s="871"/>
      <c r="AL465" s="872">
        <v>100</v>
      </c>
      <c r="AM465" s="873"/>
      <c r="AN465" s="873"/>
      <c r="AO465" s="874"/>
      <c r="AP465" s="875" t="s">
        <v>723</v>
      </c>
      <c r="AQ465" s="875"/>
      <c r="AR465" s="875"/>
      <c r="AS465" s="875"/>
      <c r="AT465" s="875"/>
      <c r="AU465" s="875"/>
      <c r="AV465" s="875"/>
      <c r="AW465" s="875"/>
      <c r="AX465" s="875"/>
      <c r="AY465">
        <f>$AY$462</f>
        <v>1</v>
      </c>
    </row>
    <row r="466" spans="1:51" ht="54" customHeight="1" x14ac:dyDescent="0.15">
      <c r="A466" s="876">
        <v>2</v>
      </c>
      <c r="B466" s="876">
        <v>1</v>
      </c>
      <c r="C466" s="877" t="s">
        <v>732</v>
      </c>
      <c r="D466" s="878"/>
      <c r="E466" s="878"/>
      <c r="F466" s="878"/>
      <c r="G466" s="878"/>
      <c r="H466" s="878"/>
      <c r="I466" s="878"/>
      <c r="J466" s="879">
        <v>1010501035022</v>
      </c>
      <c r="K466" s="880"/>
      <c r="L466" s="880"/>
      <c r="M466" s="880"/>
      <c r="N466" s="880"/>
      <c r="O466" s="880"/>
      <c r="P466" s="881" t="s">
        <v>711</v>
      </c>
      <c r="Q466" s="882"/>
      <c r="R466" s="882"/>
      <c r="S466" s="882"/>
      <c r="T466" s="882"/>
      <c r="U466" s="882"/>
      <c r="V466" s="882"/>
      <c r="W466" s="882"/>
      <c r="X466" s="882"/>
      <c r="Y466" s="883">
        <v>0.7</v>
      </c>
      <c r="Z466" s="884"/>
      <c r="AA466" s="884"/>
      <c r="AB466" s="885"/>
      <c r="AC466" s="886" t="s">
        <v>253</v>
      </c>
      <c r="AD466" s="887"/>
      <c r="AE466" s="887"/>
      <c r="AF466" s="887"/>
      <c r="AG466" s="887"/>
      <c r="AH466" s="870" t="s">
        <v>723</v>
      </c>
      <c r="AI466" s="871"/>
      <c r="AJ466" s="871"/>
      <c r="AK466" s="871"/>
      <c r="AL466" s="872" t="s">
        <v>723</v>
      </c>
      <c r="AM466" s="873"/>
      <c r="AN466" s="873"/>
      <c r="AO466" s="874"/>
      <c r="AP466" s="875" t="s">
        <v>723</v>
      </c>
      <c r="AQ466" s="875"/>
      <c r="AR466" s="875"/>
      <c r="AS466" s="875"/>
      <c r="AT466" s="875"/>
      <c r="AU466" s="875"/>
      <c r="AV466" s="875"/>
      <c r="AW466" s="875"/>
      <c r="AX466" s="875"/>
      <c r="AY466">
        <f>COUNTA($C$466)</f>
        <v>1</v>
      </c>
    </row>
    <row r="467" spans="1:51" ht="52.5" customHeight="1" x14ac:dyDescent="0.15">
      <c r="A467" s="876">
        <v>3</v>
      </c>
      <c r="B467" s="876">
        <v>1</v>
      </c>
      <c r="C467" s="877" t="s">
        <v>733</v>
      </c>
      <c r="D467" s="878"/>
      <c r="E467" s="878"/>
      <c r="F467" s="878"/>
      <c r="G467" s="878"/>
      <c r="H467" s="878"/>
      <c r="I467" s="878"/>
      <c r="J467" s="879">
        <v>2010701023536</v>
      </c>
      <c r="K467" s="880"/>
      <c r="L467" s="880"/>
      <c r="M467" s="880"/>
      <c r="N467" s="880"/>
      <c r="O467" s="880"/>
      <c r="P467" s="881" t="s">
        <v>734</v>
      </c>
      <c r="Q467" s="882"/>
      <c r="R467" s="882"/>
      <c r="S467" s="882"/>
      <c r="T467" s="882"/>
      <c r="U467" s="882"/>
      <c r="V467" s="882"/>
      <c r="W467" s="882"/>
      <c r="X467" s="882"/>
      <c r="Y467" s="883">
        <v>1</v>
      </c>
      <c r="Z467" s="884"/>
      <c r="AA467" s="884"/>
      <c r="AB467" s="885"/>
      <c r="AC467" s="886" t="s">
        <v>253</v>
      </c>
      <c r="AD467" s="887"/>
      <c r="AE467" s="887"/>
      <c r="AF467" s="887"/>
      <c r="AG467" s="887"/>
      <c r="AH467" s="888" t="s">
        <v>609</v>
      </c>
      <c r="AI467" s="889"/>
      <c r="AJ467" s="889"/>
      <c r="AK467" s="889"/>
      <c r="AL467" s="872" t="s">
        <v>609</v>
      </c>
      <c r="AM467" s="873"/>
      <c r="AN467" s="873"/>
      <c r="AO467" s="874"/>
      <c r="AP467" s="875" t="s">
        <v>723</v>
      </c>
      <c r="AQ467" s="875"/>
      <c r="AR467" s="875"/>
      <c r="AS467" s="875"/>
      <c r="AT467" s="875"/>
      <c r="AU467" s="875"/>
      <c r="AV467" s="875"/>
      <c r="AW467" s="875"/>
      <c r="AX467" s="875"/>
      <c r="AY467">
        <f>COUNTA($C$467)</f>
        <v>1</v>
      </c>
    </row>
    <row r="468" spans="1:51" ht="52.5" customHeight="1" x14ac:dyDescent="0.15">
      <c r="A468" s="876">
        <v>4</v>
      </c>
      <c r="B468" s="876">
        <v>1</v>
      </c>
      <c r="C468" s="877" t="s">
        <v>733</v>
      </c>
      <c r="D468" s="878"/>
      <c r="E468" s="878"/>
      <c r="F468" s="878"/>
      <c r="G468" s="878"/>
      <c r="H468" s="878"/>
      <c r="I468" s="878"/>
      <c r="J468" s="879">
        <v>2010701023536</v>
      </c>
      <c r="K468" s="880"/>
      <c r="L468" s="880"/>
      <c r="M468" s="880"/>
      <c r="N468" s="880"/>
      <c r="O468" s="880"/>
      <c r="P468" s="881" t="s">
        <v>735</v>
      </c>
      <c r="Q468" s="882"/>
      <c r="R468" s="882"/>
      <c r="S468" s="882"/>
      <c r="T468" s="882"/>
      <c r="U468" s="882"/>
      <c r="V468" s="882"/>
      <c r="W468" s="882"/>
      <c r="X468" s="882"/>
      <c r="Y468" s="883">
        <v>0.4</v>
      </c>
      <c r="Z468" s="884"/>
      <c r="AA468" s="884"/>
      <c r="AB468" s="885"/>
      <c r="AC468" s="886" t="s">
        <v>253</v>
      </c>
      <c r="AD468" s="887"/>
      <c r="AE468" s="887"/>
      <c r="AF468" s="887"/>
      <c r="AG468" s="887"/>
      <c r="AH468" s="888" t="s">
        <v>609</v>
      </c>
      <c r="AI468" s="889"/>
      <c r="AJ468" s="889"/>
      <c r="AK468" s="889"/>
      <c r="AL468" s="872" t="s">
        <v>609</v>
      </c>
      <c r="AM468" s="873"/>
      <c r="AN468" s="873"/>
      <c r="AO468" s="874"/>
      <c r="AP468" s="875" t="s">
        <v>723</v>
      </c>
      <c r="AQ468" s="875"/>
      <c r="AR468" s="875"/>
      <c r="AS468" s="875"/>
      <c r="AT468" s="875"/>
      <c r="AU468" s="875"/>
      <c r="AV468" s="875"/>
      <c r="AW468" s="875"/>
      <c r="AX468" s="875"/>
      <c r="AY468">
        <f>COUNTA($C$468)</f>
        <v>1</v>
      </c>
    </row>
    <row r="469" spans="1:51" ht="52.5" customHeight="1" x14ac:dyDescent="0.15">
      <c r="A469" s="876">
        <v>5</v>
      </c>
      <c r="B469" s="876">
        <v>1</v>
      </c>
      <c r="C469" s="878" t="s">
        <v>733</v>
      </c>
      <c r="D469" s="878"/>
      <c r="E469" s="878"/>
      <c r="F469" s="878"/>
      <c r="G469" s="878"/>
      <c r="H469" s="878"/>
      <c r="I469" s="878"/>
      <c r="J469" s="879">
        <v>2010701023536</v>
      </c>
      <c r="K469" s="880"/>
      <c r="L469" s="880"/>
      <c r="M469" s="880"/>
      <c r="N469" s="880"/>
      <c r="O469" s="880"/>
      <c r="P469" s="881" t="s">
        <v>736</v>
      </c>
      <c r="Q469" s="882"/>
      <c r="R469" s="882"/>
      <c r="S469" s="882"/>
      <c r="T469" s="882"/>
      <c r="U469" s="882"/>
      <c r="V469" s="882"/>
      <c r="W469" s="882"/>
      <c r="X469" s="882"/>
      <c r="Y469" s="883">
        <v>0.4</v>
      </c>
      <c r="Z469" s="884"/>
      <c r="AA469" s="884"/>
      <c r="AB469" s="885"/>
      <c r="AC469" s="886" t="s">
        <v>253</v>
      </c>
      <c r="AD469" s="887"/>
      <c r="AE469" s="887"/>
      <c r="AF469" s="887"/>
      <c r="AG469" s="887"/>
      <c r="AH469" s="888" t="s">
        <v>609</v>
      </c>
      <c r="AI469" s="889"/>
      <c r="AJ469" s="889"/>
      <c r="AK469" s="889"/>
      <c r="AL469" s="872" t="s">
        <v>609</v>
      </c>
      <c r="AM469" s="873"/>
      <c r="AN469" s="873"/>
      <c r="AO469" s="874"/>
      <c r="AP469" s="875" t="s">
        <v>723</v>
      </c>
      <c r="AQ469" s="875"/>
      <c r="AR469" s="875"/>
      <c r="AS469" s="875"/>
      <c r="AT469" s="875"/>
      <c r="AU469" s="875"/>
      <c r="AV469" s="875"/>
      <c r="AW469" s="875"/>
      <c r="AX469" s="875"/>
      <c r="AY469">
        <f>COUNTA($C$469)</f>
        <v>1</v>
      </c>
    </row>
    <row r="470" spans="1:51" ht="68.25" customHeight="1" x14ac:dyDescent="0.15">
      <c r="A470" s="876">
        <v>6</v>
      </c>
      <c r="B470" s="876">
        <v>1</v>
      </c>
      <c r="C470" s="878" t="s">
        <v>733</v>
      </c>
      <c r="D470" s="878"/>
      <c r="E470" s="878"/>
      <c r="F470" s="878"/>
      <c r="G470" s="878"/>
      <c r="H470" s="878"/>
      <c r="I470" s="878"/>
      <c r="J470" s="879">
        <v>2010701023536</v>
      </c>
      <c r="K470" s="880"/>
      <c r="L470" s="880"/>
      <c r="M470" s="880"/>
      <c r="N470" s="880"/>
      <c r="O470" s="880"/>
      <c r="P470" s="881" t="s">
        <v>737</v>
      </c>
      <c r="Q470" s="882"/>
      <c r="R470" s="882"/>
      <c r="S470" s="882"/>
      <c r="T470" s="882"/>
      <c r="U470" s="882"/>
      <c r="V470" s="882"/>
      <c r="W470" s="882"/>
      <c r="X470" s="882"/>
      <c r="Y470" s="883">
        <v>0.4</v>
      </c>
      <c r="Z470" s="884"/>
      <c r="AA470" s="884"/>
      <c r="AB470" s="885"/>
      <c r="AC470" s="886" t="s">
        <v>253</v>
      </c>
      <c r="AD470" s="887"/>
      <c r="AE470" s="887"/>
      <c r="AF470" s="887"/>
      <c r="AG470" s="887"/>
      <c r="AH470" s="888" t="s">
        <v>609</v>
      </c>
      <c r="AI470" s="889"/>
      <c r="AJ470" s="889"/>
      <c r="AK470" s="889"/>
      <c r="AL470" s="872" t="s">
        <v>609</v>
      </c>
      <c r="AM470" s="873"/>
      <c r="AN470" s="873"/>
      <c r="AO470" s="874"/>
      <c r="AP470" s="875" t="s">
        <v>723</v>
      </c>
      <c r="AQ470" s="875"/>
      <c r="AR470" s="875"/>
      <c r="AS470" s="875"/>
      <c r="AT470" s="875"/>
      <c r="AU470" s="875"/>
      <c r="AV470" s="875"/>
      <c r="AW470" s="875"/>
      <c r="AX470" s="875"/>
      <c r="AY470">
        <f>COUNTA($C$470)</f>
        <v>1</v>
      </c>
    </row>
    <row r="471" spans="1:51" ht="68.25" customHeight="1" x14ac:dyDescent="0.15">
      <c r="A471" s="876">
        <v>7</v>
      </c>
      <c r="B471" s="876">
        <v>1</v>
      </c>
      <c r="C471" s="878" t="s">
        <v>733</v>
      </c>
      <c r="D471" s="878"/>
      <c r="E471" s="878"/>
      <c r="F471" s="878"/>
      <c r="G471" s="878"/>
      <c r="H471" s="878"/>
      <c r="I471" s="878"/>
      <c r="J471" s="879">
        <v>2010701023536</v>
      </c>
      <c r="K471" s="880"/>
      <c r="L471" s="880"/>
      <c r="M471" s="880"/>
      <c r="N471" s="880"/>
      <c r="O471" s="880"/>
      <c r="P471" s="881" t="s">
        <v>738</v>
      </c>
      <c r="Q471" s="882"/>
      <c r="R471" s="882"/>
      <c r="S471" s="882"/>
      <c r="T471" s="882"/>
      <c r="U471" s="882"/>
      <c r="V471" s="882"/>
      <c r="W471" s="882"/>
      <c r="X471" s="882"/>
      <c r="Y471" s="883">
        <v>0.2</v>
      </c>
      <c r="Z471" s="884"/>
      <c r="AA471" s="884"/>
      <c r="AB471" s="885"/>
      <c r="AC471" s="886" t="s">
        <v>253</v>
      </c>
      <c r="AD471" s="887"/>
      <c r="AE471" s="887"/>
      <c r="AF471" s="887"/>
      <c r="AG471" s="887"/>
      <c r="AH471" s="888" t="s">
        <v>609</v>
      </c>
      <c r="AI471" s="889"/>
      <c r="AJ471" s="889"/>
      <c r="AK471" s="889"/>
      <c r="AL471" s="872" t="s">
        <v>609</v>
      </c>
      <c r="AM471" s="873"/>
      <c r="AN471" s="873"/>
      <c r="AO471" s="874"/>
      <c r="AP471" s="875" t="s">
        <v>723</v>
      </c>
      <c r="AQ471" s="875"/>
      <c r="AR471" s="875"/>
      <c r="AS471" s="875"/>
      <c r="AT471" s="875"/>
      <c r="AU471" s="875"/>
      <c r="AV471" s="875"/>
      <c r="AW471" s="875"/>
      <c r="AX471" s="875"/>
      <c r="AY471">
        <f>COUNTA($C$471)</f>
        <v>1</v>
      </c>
    </row>
    <row r="472" spans="1:51" ht="68.25" customHeight="1" x14ac:dyDescent="0.15">
      <c r="A472" s="876">
        <v>8</v>
      </c>
      <c r="B472" s="876">
        <v>1</v>
      </c>
      <c r="C472" s="877" t="s">
        <v>740</v>
      </c>
      <c r="D472" s="878"/>
      <c r="E472" s="878"/>
      <c r="F472" s="878"/>
      <c r="G472" s="878"/>
      <c r="H472" s="878"/>
      <c r="I472" s="878"/>
      <c r="J472" s="879">
        <v>4010001095836</v>
      </c>
      <c r="K472" s="880"/>
      <c r="L472" s="880"/>
      <c r="M472" s="880"/>
      <c r="N472" s="880"/>
      <c r="O472" s="880"/>
      <c r="P472" s="881" t="s">
        <v>705</v>
      </c>
      <c r="Q472" s="882"/>
      <c r="R472" s="882"/>
      <c r="S472" s="882"/>
      <c r="T472" s="882"/>
      <c r="U472" s="882"/>
      <c r="V472" s="882"/>
      <c r="W472" s="882"/>
      <c r="X472" s="882"/>
      <c r="Y472" s="883">
        <v>1</v>
      </c>
      <c r="Z472" s="884"/>
      <c r="AA472" s="884"/>
      <c r="AB472" s="885"/>
      <c r="AC472" s="886" t="s">
        <v>253</v>
      </c>
      <c r="AD472" s="887"/>
      <c r="AE472" s="887"/>
      <c r="AF472" s="887"/>
      <c r="AG472" s="887"/>
      <c r="AH472" s="888" t="s">
        <v>609</v>
      </c>
      <c r="AI472" s="889"/>
      <c r="AJ472" s="889"/>
      <c r="AK472" s="889"/>
      <c r="AL472" s="872" t="s">
        <v>609</v>
      </c>
      <c r="AM472" s="873"/>
      <c r="AN472" s="873"/>
      <c r="AO472" s="874"/>
      <c r="AP472" s="875" t="s">
        <v>723</v>
      </c>
      <c r="AQ472" s="875"/>
      <c r="AR472" s="875"/>
      <c r="AS472" s="875"/>
      <c r="AT472" s="875"/>
      <c r="AU472" s="875"/>
      <c r="AV472" s="875"/>
      <c r="AW472" s="875"/>
      <c r="AX472" s="875"/>
      <c r="AY472">
        <f>COUNTA($C$472)</f>
        <v>1</v>
      </c>
    </row>
    <row r="473" spans="1:51" ht="68.25" customHeight="1" x14ac:dyDescent="0.15">
      <c r="A473" s="876">
        <v>9</v>
      </c>
      <c r="B473" s="876">
        <v>1</v>
      </c>
      <c r="C473" s="878" t="s">
        <v>739</v>
      </c>
      <c r="D473" s="878"/>
      <c r="E473" s="878"/>
      <c r="F473" s="878"/>
      <c r="G473" s="878"/>
      <c r="H473" s="878"/>
      <c r="I473" s="878"/>
      <c r="J473" s="879">
        <v>4010001095836</v>
      </c>
      <c r="K473" s="880"/>
      <c r="L473" s="880"/>
      <c r="M473" s="880"/>
      <c r="N473" s="880"/>
      <c r="O473" s="880"/>
      <c r="P473" s="881" t="s">
        <v>706</v>
      </c>
      <c r="Q473" s="882"/>
      <c r="R473" s="882"/>
      <c r="S473" s="882"/>
      <c r="T473" s="882"/>
      <c r="U473" s="882"/>
      <c r="V473" s="882"/>
      <c r="W473" s="882"/>
      <c r="X473" s="882"/>
      <c r="Y473" s="883">
        <v>0.5</v>
      </c>
      <c r="Z473" s="884"/>
      <c r="AA473" s="884"/>
      <c r="AB473" s="885"/>
      <c r="AC473" s="886" t="s">
        <v>253</v>
      </c>
      <c r="AD473" s="887"/>
      <c r="AE473" s="887"/>
      <c r="AF473" s="887"/>
      <c r="AG473" s="887"/>
      <c r="AH473" s="888" t="s">
        <v>609</v>
      </c>
      <c r="AI473" s="889"/>
      <c r="AJ473" s="889"/>
      <c r="AK473" s="889"/>
      <c r="AL473" s="872" t="s">
        <v>609</v>
      </c>
      <c r="AM473" s="873"/>
      <c r="AN473" s="873"/>
      <c r="AO473" s="874"/>
      <c r="AP473" s="875" t="s">
        <v>723</v>
      </c>
      <c r="AQ473" s="875"/>
      <c r="AR473" s="875"/>
      <c r="AS473" s="875"/>
      <c r="AT473" s="875"/>
      <c r="AU473" s="875"/>
      <c r="AV473" s="875"/>
      <c r="AW473" s="875"/>
      <c r="AX473" s="875"/>
      <c r="AY473">
        <f>COUNTA($C$473)</f>
        <v>1</v>
      </c>
    </row>
    <row r="474" spans="1:51" ht="68.25" customHeight="1" x14ac:dyDescent="0.15">
      <c r="A474" s="876">
        <v>10</v>
      </c>
      <c r="B474" s="876">
        <v>1</v>
      </c>
      <c r="C474" s="877" t="s">
        <v>741</v>
      </c>
      <c r="D474" s="878"/>
      <c r="E474" s="878"/>
      <c r="F474" s="878"/>
      <c r="G474" s="878"/>
      <c r="H474" s="878"/>
      <c r="I474" s="878"/>
      <c r="J474" s="879">
        <v>3011101040658</v>
      </c>
      <c r="K474" s="880"/>
      <c r="L474" s="880"/>
      <c r="M474" s="880"/>
      <c r="N474" s="880"/>
      <c r="O474" s="880"/>
      <c r="P474" s="881" t="s">
        <v>704</v>
      </c>
      <c r="Q474" s="882"/>
      <c r="R474" s="882"/>
      <c r="S474" s="882"/>
      <c r="T474" s="882"/>
      <c r="U474" s="882"/>
      <c r="V474" s="882"/>
      <c r="W474" s="882"/>
      <c r="X474" s="882"/>
      <c r="Y474" s="883">
        <v>1</v>
      </c>
      <c r="Z474" s="884"/>
      <c r="AA474" s="884"/>
      <c r="AB474" s="885"/>
      <c r="AC474" s="886" t="s">
        <v>253</v>
      </c>
      <c r="AD474" s="887"/>
      <c r="AE474" s="887"/>
      <c r="AF474" s="887"/>
      <c r="AG474" s="887"/>
      <c r="AH474" s="888" t="s">
        <v>609</v>
      </c>
      <c r="AI474" s="889"/>
      <c r="AJ474" s="889"/>
      <c r="AK474" s="889"/>
      <c r="AL474" s="872" t="s">
        <v>609</v>
      </c>
      <c r="AM474" s="873"/>
      <c r="AN474" s="873"/>
      <c r="AO474" s="874"/>
      <c r="AP474" s="875" t="s">
        <v>723</v>
      </c>
      <c r="AQ474" s="875"/>
      <c r="AR474" s="875"/>
      <c r="AS474" s="875"/>
      <c r="AT474" s="875"/>
      <c r="AU474" s="875"/>
      <c r="AV474" s="875"/>
      <c r="AW474" s="875"/>
      <c r="AX474" s="875"/>
      <c r="AY474">
        <f>COUNTA($C$474)</f>
        <v>1</v>
      </c>
    </row>
    <row r="475" spans="1:51" ht="68.25" customHeight="1" x14ac:dyDescent="0.15">
      <c r="A475" s="876">
        <v>11</v>
      </c>
      <c r="B475" s="876">
        <v>1</v>
      </c>
      <c r="C475" s="877" t="s">
        <v>741</v>
      </c>
      <c r="D475" s="878"/>
      <c r="E475" s="878"/>
      <c r="F475" s="878"/>
      <c r="G475" s="878"/>
      <c r="H475" s="878"/>
      <c r="I475" s="878"/>
      <c r="J475" s="879">
        <v>3011101040658</v>
      </c>
      <c r="K475" s="880"/>
      <c r="L475" s="880"/>
      <c r="M475" s="880"/>
      <c r="N475" s="880"/>
      <c r="O475" s="880"/>
      <c r="P475" s="881" t="s">
        <v>705</v>
      </c>
      <c r="Q475" s="882"/>
      <c r="R475" s="882"/>
      <c r="S475" s="882"/>
      <c r="T475" s="882"/>
      <c r="U475" s="882"/>
      <c r="V475" s="882"/>
      <c r="W475" s="882"/>
      <c r="X475" s="882"/>
      <c r="Y475" s="883">
        <v>0.2</v>
      </c>
      <c r="Z475" s="884"/>
      <c r="AA475" s="884"/>
      <c r="AB475" s="885"/>
      <c r="AC475" s="886" t="s">
        <v>253</v>
      </c>
      <c r="AD475" s="887"/>
      <c r="AE475" s="887"/>
      <c r="AF475" s="887"/>
      <c r="AG475" s="887"/>
      <c r="AH475" s="888" t="s">
        <v>609</v>
      </c>
      <c r="AI475" s="889"/>
      <c r="AJ475" s="889"/>
      <c r="AK475" s="889"/>
      <c r="AL475" s="872" t="s">
        <v>609</v>
      </c>
      <c r="AM475" s="873"/>
      <c r="AN475" s="873"/>
      <c r="AO475" s="874"/>
      <c r="AP475" s="875" t="s">
        <v>723</v>
      </c>
      <c r="AQ475" s="875"/>
      <c r="AR475" s="875"/>
      <c r="AS475" s="875"/>
      <c r="AT475" s="875"/>
      <c r="AU475" s="875"/>
      <c r="AV475" s="875"/>
      <c r="AW475" s="875"/>
      <c r="AX475" s="875"/>
      <c r="AY475">
        <f>COUNTA($C$475)</f>
        <v>1</v>
      </c>
    </row>
    <row r="476" spans="1:51" ht="68.25" customHeight="1" x14ac:dyDescent="0.15">
      <c r="A476" s="876">
        <v>12</v>
      </c>
      <c r="B476" s="876">
        <v>1</v>
      </c>
      <c r="C476" s="877" t="s">
        <v>744</v>
      </c>
      <c r="D476" s="878"/>
      <c r="E476" s="878"/>
      <c r="F476" s="878"/>
      <c r="G476" s="878"/>
      <c r="H476" s="878"/>
      <c r="I476" s="878"/>
      <c r="J476" s="879">
        <v>5430001013234</v>
      </c>
      <c r="K476" s="880"/>
      <c r="L476" s="880"/>
      <c r="M476" s="880"/>
      <c r="N476" s="880"/>
      <c r="O476" s="880"/>
      <c r="P476" s="881" t="s">
        <v>742</v>
      </c>
      <c r="Q476" s="882"/>
      <c r="R476" s="882"/>
      <c r="S476" s="882"/>
      <c r="T476" s="882"/>
      <c r="U476" s="882"/>
      <c r="V476" s="882"/>
      <c r="W476" s="882"/>
      <c r="X476" s="882"/>
      <c r="Y476" s="883">
        <v>0.4</v>
      </c>
      <c r="Z476" s="884"/>
      <c r="AA476" s="884"/>
      <c r="AB476" s="885"/>
      <c r="AC476" s="886" t="s">
        <v>252</v>
      </c>
      <c r="AD476" s="887"/>
      <c r="AE476" s="887"/>
      <c r="AF476" s="887"/>
      <c r="AG476" s="887"/>
      <c r="AH476" s="888" t="s">
        <v>609</v>
      </c>
      <c r="AI476" s="889"/>
      <c r="AJ476" s="889"/>
      <c r="AK476" s="889"/>
      <c r="AL476" s="872" t="s">
        <v>609</v>
      </c>
      <c r="AM476" s="873"/>
      <c r="AN476" s="873"/>
      <c r="AO476" s="874"/>
      <c r="AP476" s="875" t="s">
        <v>723</v>
      </c>
      <c r="AQ476" s="875"/>
      <c r="AR476" s="875"/>
      <c r="AS476" s="875"/>
      <c r="AT476" s="875"/>
      <c r="AU476" s="875"/>
      <c r="AV476" s="875"/>
      <c r="AW476" s="875"/>
      <c r="AX476" s="875"/>
      <c r="AY476">
        <f>COUNTA($C$476)</f>
        <v>1</v>
      </c>
    </row>
    <row r="477" spans="1:51" ht="68.25" customHeight="1" x14ac:dyDescent="0.15">
      <c r="A477" s="876">
        <v>13</v>
      </c>
      <c r="B477" s="876">
        <v>1</v>
      </c>
      <c r="C477" s="877" t="s">
        <v>744</v>
      </c>
      <c r="D477" s="878"/>
      <c r="E477" s="878"/>
      <c r="F477" s="878"/>
      <c r="G477" s="878"/>
      <c r="H477" s="878"/>
      <c r="I477" s="878"/>
      <c r="J477" s="879">
        <v>5430001013234</v>
      </c>
      <c r="K477" s="880"/>
      <c r="L477" s="880"/>
      <c r="M477" s="880"/>
      <c r="N477" s="880"/>
      <c r="O477" s="880"/>
      <c r="P477" s="881" t="s">
        <v>743</v>
      </c>
      <c r="Q477" s="882"/>
      <c r="R477" s="882"/>
      <c r="S477" s="882"/>
      <c r="T477" s="882"/>
      <c r="U477" s="882"/>
      <c r="V477" s="882"/>
      <c r="W477" s="882"/>
      <c r="X477" s="882"/>
      <c r="Y477" s="883">
        <v>0.2</v>
      </c>
      <c r="Z477" s="884"/>
      <c r="AA477" s="884"/>
      <c r="AB477" s="885"/>
      <c r="AC477" s="886" t="s">
        <v>253</v>
      </c>
      <c r="AD477" s="887"/>
      <c r="AE477" s="887"/>
      <c r="AF477" s="887"/>
      <c r="AG477" s="887"/>
      <c r="AH477" s="888" t="s">
        <v>609</v>
      </c>
      <c r="AI477" s="889"/>
      <c r="AJ477" s="889"/>
      <c r="AK477" s="889"/>
      <c r="AL477" s="872" t="s">
        <v>609</v>
      </c>
      <c r="AM477" s="873"/>
      <c r="AN477" s="873"/>
      <c r="AO477" s="874"/>
      <c r="AP477" s="875" t="s">
        <v>723</v>
      </c>
      <c r="AQ477" s="875"/>
      <c r="AR477" s="875"/>
      <c r="AS477" s="875"/>
      <c r="AT477" s="875"/>
      <c r="AU477" s="875"/>
      <c r="AV477" s="875"/>
      <c r="AW477" s="875"/>
      <c r="AX477" s="875"/>
      <c r="AY477">
        <f>COUNTA($C$477)</f>
        <v>1</v>
      </c>
    </row>
    <row r="478" spans="1:51" ht="54" customHeight="1" x14ac:dyDescent="0.15">
      <c r="A478" s="876">
        <v>14</v>
      </c>
      <c r="B478" s="876">
        <v>1</v>
      </c>
      <c r="C478" s="877" t="s">
        <v>745</v>
      </c>
      <c r="D478" s="878"/>
      <c r="E478" s="878"/>
      <c r="F478" s="878"/>
      <c r="G478" s="878"/>
      <c r="H478" s="878"/>
      <c r="I478" s="878"/>
      <c r="J478" s="879">
        <v>9430001020986</v>
      </c>
      <c r="K478" s="880"/>
      <c r="L478" s="880"/>
      <c r="M478" s="880"/>
      <c r="N478" s="880"/>
      <c r="O478" s="880"/>
      <c r="P478" s="881" t="s">
        <v>746</v>
      </c>
      <c r="Q478" s="882"/>
      <c r="R478" s="882"/>
      <c r="S478" s="882"/>
      <c r="T478" s="882"/>
      <c r="U478" s="882"/>
      <c r="V478" s="882"/>
      <c r="W478" s="882"/>
      <c r="X478" s="882"/>
      <c r="Y478" s="883">
        <v>0.6</v>
      </c>
      <c r="Z478" s="884"/>
      <c r="AA478" s="884"/>
      <c r="AB478" s="885"/>
      <c r="AC478" s="886" t="s">
        <v>253</v>
      </c>
      <c r="AD478" s="887"/>
      <c r="AE478" s="887"/>
      <c r="AF478" s="887"/>
      <c r="AG478" s="887"/>
      <c r="AH478" s="888" t="s">
        <v>609</v>
      </c>
      <c r="AI478" s="889"/>
      <c r="AJ478" s="889"/>
      <c r="AK478" s="889"/>
      <c r="AL478" s="872" t="s">
        <v>609</v>
      </c>
      <c r="AM478" s="873"/>
      <c r="AN478" s="873"/>
      <c r="AO478" s="874"/>
      <c r="AP478" s="875" t="s">
        <v>723</v>
      </c>
      <c r="AQ478" s="875"/>
      <c r="AR478" s="875"/>
      <c r="AS478" s="875"/>
      <c r="AT478" s="875"/>
      <c r="AU478" s="875"/>
      <c r="AV478" s="875"/>
      <c r="AW478" s="875"/>
      <c r="AX478" s="875"/>
      <c r="AY478">
        <f>COUNTA($C$478)</f>
        <v>1</v>
      </c>
    </row>
    <row r="479" spans="1:51" ht="54" customHeight="1" x14ac:dyDescent="0.15">
      <c r="A479" s="876">
        <v>15</v>
      </c>
      <c r="B479" s="876">
        <v>1</v>
      </c>
      <c r="C479" s="877" t="s">
        <v>751</v>
      </c>
      <c r="D479" s="878"/>
      <c r="E479" s="878"/>
      <c r="F479" s="878"/>
      <c r="G479" s="878"/>
      <c r="H479" s="878"/>
      <c r="I479" s="878"/>
      <c r="J479" s="879">
        <v>2180001016265</v>
      </c>
      <c r="K479" s="880"/>
      <c r="L479" s="880"/>
      <c r="M479" s="880"/>
      <c r="N479" s="880"/>
      <c r="O479" s="880"/>
      <c r="P479" s="881" t="s">
        <v>752</v>
      </c>
      <c r="Q479" s="882"/>
      <c r="R479" s="882"/>
      <c r="S479" s="882"/>
      <c r="T479" s="882"/>
      <c r="U479" s="882"/>
      <c r="V479" s="882"/>
      <c r="W479" s="882"/>
      <c r="X479" s="882"/>
      <c r="Y479" s="883">
        <v>0.5</v>
      </c>
      <c r="Z479" s="884"/>
      <c r="AA479" s="884"/>
      <c r="AB479" s="885"/>
      <c r="AC479" s="886" t="s">
        <v>253</v>
      </c>
      <c r="AD479" s="887"/>
      <c r="AE479" s="887"/>
      <c r="AF479" s="887"/>
      <c r="AG479" s="887"/>
      <c r="AH479" s="888" t="s">
        <v>609</v>
      </c>
      <c r="AI479" s="889"/>
      <c r="AJ479" s="889"/>
      <c r="AK479" s="889"/>
      <c r="AL479" s="872" t="s">
        <v>609</v>
      </c>
      <c r="AM479" s="873"/>
      <c r="AN479" s="873"/>
      <c r="AO479" s="874"/>
      <c r="AP479" s="875" t="s">
        <v>723</v>
      </c>
      <c r="AQ479" s="875"/>
      <c r="AR479" s="875"/>
      <c r="AS479" s="875"/>
      <c r="AT479" s="875"/>
      <c r="AU479" s="875"/>
      <c r="AV479" s="875"/>
      <c r="AW479" s="875"/>
      <c r="AX479" s="875"/>
      <c r="AY479">
        <f>COUNTA($C$479)</f>
        <v>1</v>
      </c>
    </row>
    <row r="480" spans="1:51" ht="54" customHeight="1" x14ac:dyDescent="0.15">
      <c r="A480" s="876">
        <v>16</v>
      </c>
      <c r="B480" s="876">
        <v>1</v>
      </c>
      <c r="C480" s="877" t="s">
        <v>754</v>
      </c>
      <c r="D480" s="878"/>
      <c r="E480" s="878"/>
      <c r="F480" s="878"/>
      <c r="G480" s="878"/>
      <c r="H480" s="878"/>
      <c r="I480" s="878"/>
      <c r="J480" s="879" t="s">
        <v>609</v>
      </c>
      <c r="K480" s="880"/>
      <c r="L480" s="880"/>
      <c r="M480" s="880"/>
      <c r="N480" s="880"/>
      <c r="O480" s="880"/>
      <c r="P480" s="881" t="s">
        <v>712</v>
      </c>
      <c r="Q480" s="882"/>
      <c r="R480" s="882"/>
      <c r="S480" s="882"/>
      <c r="T480" s="882"/>
      <c r="U480" s="882"/>
      <c r="V480" s="882"/>
      <c r="W480" s="882"/>
      <c r="X480" s="882"/>
      <c r="Y480" s="883">
        <v>0.5</v>
      </c>
      <c r="Z480" s="884"/>
      <c r="AA480" s="884"/>
      <c r="AB480" s="885"/>
      <c r="AC480" s="886" t="s">
        <v>253</v>
      </c>
      <c r="AD480" s="887"/>
      <c r="AE480" s="887"/>
      <c r="AF480" s="887"/>
      <c r="AG480" s="887"/>
      <c r="AH480" s="888" t="s">
        <v>609</v>
      </c>
      <c r="AI480" s="889"/>
      <c r="AJ480" s="889"/>
      <c r="AK480" s="889"/>
      <c r="AL480" s="872" t="s">
        <v>609</v>
      </c>
      <c r="AM480" s="873"/>
      <c r="AN480" s="873"/>
      <c r="AO480" s="874"/>
      <c r="AP480" s="875" t="s">
        <v>723</v>
      </c>
      <c r="AQ480" s="875"/>
      <c r="AR480" s="875"/>
      <c r="AS480" s="875"/>
      <c r="AT480" s="875"/>
      <c r="AU480" s="875"/>
      <c r="AV480" s="875"/>
      <c r="AW480" s="875"/>
      <c r="AX480" s="875"/>
      <c r="AY480">
        <f>COUNTA($C$480)</f>
        <v>1</v>
      </c>
    </row>
    <row r="481" spans="1:51" s="16" customFormat="1" ht="68.25" customHeight="1" x14ac:dyDescent="0.15">
      <c r="A481" s="876">
        <v>17</v>
      </c>
      <c r="B481" s="876">
        <v>1</v>
      </c>
      <c r="C481" s="877" t="s">
        <v>748</v>
      </c>
      <c r="D481" s="878"/>
      <c r="E481" s="878"/>
      <c r="F481" s="878"/>
      <c r="G481" s="878"/>
      <c r="H481" s="878"/>
      <c r="I481" s="878"/>
      <c r="J481" s="879">
        <v>3430001018004</v>
      </c>
      <c r="K481" s="880"/>
      <c r="L481" s="880"/>
      <c r="M481" s="880"/>
      <c r="N481" s="880"/>
      <c r="O481" s="880"/>
      <c r="P481" s="881" t="s">
        <v>747</v>
      </c>
      <c r="Q481" s="882"/>
      <c r="R481" s="882"/>
      <c r="S481" s="882"/>
      <c r="T481" s="882"/>
      <c r="U481" s="882"/>
      <c r="V481" s="882"/>
      <c r="W481" s="882"/>
      <c r="X481" s="882"/>
      <c r="Y481" s="883">
        <v>0.4</v>
      </c>
      <c r="Z481" s="884"/>
      <c r="AA481" s="884"/>
      <c r="AB481" s="885"/>
      <c r="AC481" s="886" t="s">
        <v>253</v>
      </c>
      <c r="AD481" s="887"/>
      <c r="AE481" s="887"/>
      <c r="AF481" s="887"/>
      <c r="AG481" s="887"/>
      <c r="AH481" s="888" t="s">
        <v>609</v>
      </c>
      <c r="AI481" s="889"/>
      <c r="AJ481" s="889"/>
      <c r="AK481" s="889"/>
      <c r="AL481" s="872" t="s">
        <v>609</v>
      </c>
      <c r="AM481" s="873"/>
      <c r="AN481" s="873"/>
      <c r="AO481" s="874"/>
      <c r="AP481" s="875" t="s">
        <v>723</v>
      </c>
      <c r="AQ481" s="875"/>
      <c r="AR481" s="875"/>
      <c r="AS481" s="875"/>
      <c r="AT481" s="875"/>
      <c r="AU481" s="875"/>
      <c r="AV481" s="875"/>
      <c r="AW481" s="875"/>
      <c r="AX481" s="875"/>
      <c r="AY481">
        <f>COUNTA($C$481)</f>
        <v>1</v>
      </c>
    </row>
    <row r="482" spans="1:51" ht="54" customHeight="1" x14ac:dyDescent="0.15">
      <c r="A482" s="876">
        <v>18</v>
      </c>
      <c r="B482" s="876">
        <v>1</v>
      </c>
      <c r="C482" s="878" t="s">
        <v>749</v>
      </c>
      <c r="D482" s="878"/>
      <c r="E482" s="878"/>
      <c r="F482" s="878"/>
      <c r="G482" s="878"/>
      <c r="H482" s="878"/>
      <c r="I482" s="878"/>
      <c r="J482" s="879">
        <v>4240001041461</v>
      </c>
      <c r="K482" s="880"/>
      <c r="L482" s="880"/>
      <c r="M482" s="880"/>
      <c r="N482" s="880"/>
      <c r="O482" s="880"/>
      <c r="P482" s="882" t="s">
        <v>750</v>
      </c>
      <c r="Q482" s="882"/>
      <c r="R482" s="882"/>
      <c r="S482" s="882"/>
      <c r="T482" s="882"/>
      <c r="U482" s="882"/>
      <c r="V482" s="882"/>
      <c r="W482" s="882"/>
      <c r="X482" s="882"/>
      <c r="Y482" s="883">
        <v>0.3</v>
      </c>
      <c r="Z482" s="884"/>
      <c r="AA482" s="884"/>
      <c r="AB482" s="885"/>
      <c r="AC482" s="886" t="s">
        <v>253</v>
      </c>
      <c r="AD482" s="887"/>
      <c r="AE482" s="887"/>
      <c r="AF482" s="887"/>
      <c r="AG482" s="887"/>
      <c r="AH482" s="888" t="s">
        <v>609</v>
      </c>
      <c r="AI482" s="889"/>
      <c r="AJ482" s="889"/>
      <c r="AK482" s="889"/>
      <c r="AL482" s="872" t="s">
        <v>609</v>
      </c>
      <c r="AM482" s="873"/>
      <c r="AN482" s="873"/>
      <c r="AO482" s="874"/>
      <c r="AP482" s="875" t="s">
        <v>723</v>
      </c>
      <c r="AQ482" s="875"/>
      <c r="AR482" s="875"/>
      <c r="AS482" s="875"/>
      <c r="AT482" s="875"/>
      <c r="AU482" s="875"/>
      <c r="AV482" s="875"/>
      <c r="AW482" s="875"/>
      <c r="AX482" s="875"/>
      <c r="AY482">
        <f>COUNTA($C$482)</f>
        <v>1</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65"/>
      <c r="B497" s="865"/>
      <c r="C497" s="865" t="s">
        <v>24</v>
      </c>
      <c r="D497" s="865"/>
      <c r="E497" s="865"/>
      <c r="F497" s="865"/>
      <c r="G497" s="865"/>
      <c r="H497" s="865"/>
      <c r="I497" s="865"/>
      <c r="J497" s="866" t="s">
        <v>196</v>
      </c>
      <c r="K497" s="136"/>
      <c r="L497" s="136"/>
      <c r="M497" s="136"/>
      <c r="N497" s="136"/>
      <c r="O497" s="136"/>
      <c r="P497" s="415" t="s">
        <v>25</v>
      </c>
      <c r="Q497" s="415"/>
      <c r="R497" s="415"/>
      <c r="S497" s="415"/>
      <c r="T497" s="415"/>
      <c r="U497" s="415"/>
      <c r="V497" s="415"/>
      <c r="W497" s="415"/>
      <c r="X497" s="415"/>
      <c r="Y497" s="867" t="s">
        <v>195</v>
      </c>
      <c r="Z497" s="868"/>
      <c r="AA497" s="868"/>
      <c r="AB497" s="868"/>
      <c r="AC497" s="866" t="s">
        <v>225</v>
      </c>
      <c r="AD497" s="866"/>
      <c r="AE497" s="866"/>
      <c r="AF497" s="866"/>
      <c r="AG497" s="866"/>
      <c r="AH497" s="867" t="s">
        <v>243</v>
      </c>
      <c r="AI497" s="865"/>
      <c r="AJ497" s="865"/>
      <c r="AK497" s="865"/>
      <c r="AL497" s="865" t="s">
        <v>19</v>
      </c>
      <c r="AM497" s="865"/>
      <c r="AN497" s="865"/>
      <c r="AO497" s="869"/>
      <c r="AP497" s="890" t="s">
        <v>197</v>
      </c>
      <c r="AQ497" s="890"/>
      <c r="AR497" s="890"/>
      <c r="AS497" s="890"/>
      <c r="AT497" s="890"/>
      <c r="AU497" s="890"/>
      <c r="AV497" s="890"/>
      <c r="AW497" s="890"/>
      <c r="AX497" s="890"/>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65"/>
      <c r="B530" s="865"/>
      <c r="C530" s="865" t="s">
        <v>24</v>
      </c>
      <c r="D530" s="865"/>
      <c r="E530" s="865"/>
      <c r="F530" s="865"/>
      <c r="G530" s="865"/>
      <c r="H530" s="865"/>
      <c r="I530" s="865"/>
      <c r="J530" s="866" t="s">
        <v>196</v>
      </c>
      <c r="K530" s="136"/>
      <c r="L530" s="136"/>
      <c r="M530" s="136"/>
      <c r="N530" s="136"/>
      <c r="O530" s="136"/>
      <c r="P530" s="415" t="s">
        <v>25</v>
      </c>
      <c r="Q530" s="415"/>
      <c r="R530" s="415"/>
      <c r="S530" s="415"/>
      <c r="T530" s="415"/>
      <c r="U530" s="415"/>
      <c r="V530" s="415"/>
      <c r="W530" s="415"/>
      <c r="X530" s="415"/>
      <c r="Y530" s="867" t="s">
        <v>195</v>
      </c>
      <c r="Z530" s="868"/>
      <c r="AA530" s="868"/>
      <c r="AB530" s="868"/>
      <c r="AC530" s="866" t="s">
        <v>225</v>
      </c>
      <c r="AD530" s="866"/>
      <c r="AE530" s="866"/>
      <c r="AF530" s="866"/>
      <c r="AG530" s="866"/>
      <c r="AH530" s="867" t="s">
        <v>243</v>
      </c>
      <c r="AI530" s="865"/>
      <c r="AJ530" s="865"/>
      <c r="AK530" s="865"/>
      <c r="AL530" s="865" t="s">
        <v>19</v>
      </c>
      <c r="AM530" s="865"/>
      <c r="AN530" s="865"/>
      <c r="AO530" s="869"/>
      <c r="AP530" s="890" t="s">
        <v>197</v>
      </c>
      <c r="AQ530" s="890"/>
      <c r="AR530" s="890"/>
      <c r="AS530" s="890"/>
      <c r="AT530" s="890"/>
      <c r="AU530" s="890"/>
      <c r="AV530" s="890"/>
      <c r="AW530" s="890"/>
      <c r="AX530" s="890"/>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65"/>
      <c r="B563" s="865"/>
      <c r="C563" s="865" t="s">
        <v>24</v>
      </c>
      <c r="D563" s="865"/>
      <c r="E563" s="865"/>
      <c r="F563" s="865"/>
      <c r="G563" s="865"/>
      <c r="H563" s="865"/>
      <c r="I563" s="865"/>
      <c r="J563" s="866" t="s">
        <v>196</v>
      </c>
      <c r="K563" s="136"/>
      <c r="L563" s="136"/>
      <c r="M563" s="136"/>
      <c r="N563" s="136"/>
      <c r="O563" s="136"/>
      <c r="P563" s="415" t="s">
        <v>25</v>
      </c>
      <c r="Q563" s="415"/>
      <c r="R563" s="415"/>
      <c r="S563" s="415"/>
      <c r="T563" s="415"/>
      <c r="U563" s="415"/>
      <c r="V563" s="415"/>
      <c r="W563" s="415"/>
      <c r="X563" s="415"/>
      <c r="Y563" s="867" t="s">
        <v>195</v>
      </c>
      <c r="Z563" s="868"/>
      <c r="AA563" s="868"/>
      <c r="AB563" s="868"/>
      <c r="AC563" s="866" t="s">
        <v>225</v>
      </c>
      <c r="AD563" s="866"/>
      <c r="AE563" s="866"/>
      <c r="AF563" s="866"/>
      <c r="AG563" s="866"/>
      <c r="AH563" s="867" t="s">
        <v>243</v>
      </c>
      <c r="AI563" s="865"/>
      <c r="AJ563" s="865"/>
      <c r="AK563" s="865"/>
      <c r="AL563" s="865" t="s">
        <v>19</v>
      </c>
      <c r="AM563" s="865"/>
      <c r="AN563" s="865"/>
      <c r="AO563" s="869"/>
      <c r="AP563" s="890" t="s">
        <v>197</v>
      </c>
      <c r="AQ563" s="890"/>
      <c r="AR563" s="890"/>
      <c r="AS563" s="890"/>
      <c r="AT563" s="890"/>
      <c r="AU563" s="890"/>
      <c r="AV563" s="890"/>
      <c r="AW563" s="890"/>
      <c r="AX563" s="890"/>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65"/>
      <c r="B596" s="865"/>
      <c r="C596" s="865" t="s">
        <v>24</v>
      </c>
      <c r="D596" s="865"/>
      <c r="E596" s="865"/>
      <c r="F596" s="865"/>
      <c r="G596" s="865"/>
      <c r="H596" s="865"/>
      <c r="I596" s="865"/>
      <c r="J596" s="866" t="s">
        <v>196</v>
      </c>
      <c r="K596" s="136"/>
      <c r="L596" s="136"/>
      <c r="M596" s="136"/>
      <c r="N596" s="136"/>
      <c r="O596" s="136"/>
      <c r="P596" s="415" t="s">
        <v>25</v>
      </c>
      <c r="Q596" s="415"/>
      <c r="R596" s="415"/>
      <c r="S596" s="415"/>
      <c r="T596" s="415"/>
      <c r="U596" s="415"/>
      <c r="V596" s="415"/>
      <c r="W596" s="415"/>
      <c r="X596" s="415"/>
      <c r="Y596" s="867" t="s">
        <v>195</v>
      </c>
      <c r="Z596" s="868"/>
      <c r="AA596" s="868"/>
      <c r="AB596" s="868"/>
      <c r="AC596" s="866" t="s">
        <v>225</v>
      </c>
      <c r="AD596" s="866"/>
      <c r="AE596" s="866"/>
      <c r="AF596" s="866"/>
      <c r="AG596" s="866"/>
      <c r="AH596" s="867" t="s">
        <v>243</v>
      </c>
      <c r="AI596" s="865"/>
      <c r="AJ596" s="865"/>
      <c r="AK596" s="865"/>
      <c r="AL596" s="865" t="s">
        <v>19</v>
      </c>
      <c r="AM596" s="865"/>
      <c r="AN596" s="865"/>
      <c r="AO596" s="869"/>
      <c r="AP596" s="890" t="s">
        <v>197</v>
      </c>
      <c r="AQ596" s="890"/>
      <c r="AR596" s="890"/>
      <c r="AS596" s="890"/>
      <c r="AT596" s="890"/>
      <c r="AU596" s="890"/>
      <c r="AV596" s="890"/>
      <c r="AW596" s="890"/>
      <c r="AX596" s="890"/>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1" t="s">
        <v>573</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227</v>
      </c>
      <c r="AM627" s="895"/>
      <c r="AN627" s="895"/>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96"/>
      <c r="B630" s="896"/>
      <c r="C630" s="866" t="s">
        <v>191</v>
      </c>
      <c r="D630" s="897"/>
      <c r="E630" s="866" t="s">
        <v>190</v>
      </c>
      <c r="F630" s="897"/>
      <c r="G630" s="897"/>
      <c r="H630" s="897"/>
      <c r="I630" s="897"/>
      <c r="J630" s="866" t="s">
        <v>196</v>
      </c>
      <c r="K630" s="866"/>
      <c r="L630" s="866"/>
      <c r="M630" s="866"/>
      <c r="N630" s="866"/>
      <c r="O630" s="866"/>
      <c r="P630" s="866" t="s">
        <v>25</v>
      </c>
      <c r="Q630" s="866"/>
      <c r="R630" s="866"/>
      <c r="S630" s="866"/>
      <c r="T630" s="866"/>
      <c r="U630" s="866"/>
      <c r="V630" s="866"/>
      <c r="W630" s="866"/>
      <c r="X630" s="866"/>
      <c r="Y630" s="866" t="s">
        <v>198</v>
      </c>
      <c r="Z630" s="897"/>
      <c r="AA630" s="897"/>
      <c r="AB630" s="897"/>
      <c r="AC630" s="866" t="s">
        <v>179</v>
      </c>
      <c r="AD630" s="866"/>
      <c r="AE630" s="866"/>
      <c r="AF630" s="866"/>
      <c r="AG630" s="866"/>
      <c r="AH630" s="866" t="s">
        <v>186</v>
      </c>
      <c r="AI630" s="897"/>
      <c r="AJ630" s="897"/>
      <c r="AK630" s="897"/>
      <c r="AL630" s="897" t="s">
        <v>19</v>
      </c>
      <c r="AM630" s="897"/>
      <c r="AN630" s="897"/>
      <c r="AO630" s="896"/>
      <c r="AP630" s="890" t="s">
        <v>221</v>
      </c>
      <c r="AQ630" s="890"/>
      <c r="AR630" s="890"/>
      <c r="AS630" s="890"/>
      <c r="AT630" s="890"/>
      <c r="AU630" s="890"/>
      <c r="AV630" s="890"/>
      <c r="AW630" s="890"/>
      <c r="AX630" s="890"/>
    </row>
    <row r="631" spans="1:51" ht="30" hidden="1" customHeight="1" x14ac:dyDescent="0.15">
      <c r="A631" s="876">
        <v>1</v>
      </c>
      <c r="B631" s="876">
        <v>1</v>
      </c>
      <c r="C631" s="898"/>
      <c r="D631" s="898"/>
      <c r="E631" s="899"/>
      <c r="F631" s="899"/>
      <c r="G631" s="899"/>
      <c r="H631" s="899"/>
      <c r="I631" s="899"/>
      <c r="J631" s="879"/>
      <c r="K631" s="880"/>
      <c r="L631" s="880"/>
      <c r="M631" s="880"/>
      <c r="N631" s="880"/>
      <c r="O631" s="880"/>
      <c r="P631" s="882"/>
      <c r="Q631" s="882"/>
      <c r="R631" s="882"/>
      <c r="S631" s="882"/>
      <c r="T631" s="882"/>
      <c r="U631" s="882"/>
      <c r="V631" s="882"/>
      <c r="W631" s="882"/>
      <c r="X631" s="882"/>
      <c r="Y631" s="883"/>
      <c r="Z631" s="884"/>
      <c r="AA631" s="884"/>
      <c r="AB631" s="885"/>
      <c r="AC631" s="886"/>
      <c r="AD631" s="887"/>
      <c r="AE631" s="887"/>
      <c r="AF631" s="887"/>
      <c r="AG631" s="887"/>
      <c r="AH631" s="888"/>
      <c r="AI631" s="889"/>
      <c r="AJ631" s="889"/>
      <c r="AK631" s="889"/>
      <c r="AL631" s="872"/>
      <c r="AM631" s="873"/>
      <c r="AN631" s="873"/>
      <c r="AO631" s="874"/>
      <c r="AP631" s="875"/>
      <c r="AQ631" s="875"/>
      <c r="AR631" s="875"/>
      <c r="AS631" s="875"/>
      <c r="AT631" s="875"/>
      <c r="AU631" s="875"/>
      <c r="AV631" s="875"/>
      <c r="AW631" s="875"/>
      <c r="AX631" s="875"/>
    </row>
    <row r="632" spans="1:51" ht="30" hidden="1" customHeight="1" x14ac:dyDescent="0.15">
      <c r="A632" s="876">
        <v>2</v>
      </c>
      <c r="B632" s="876">
        <v>1</v>
      </c>
      <c r="C632" s="898"/>
      <c r="D632" s="898"/>
      <c r="E632" s="899"/>
      <c r="F632" s="899"/>
      <c r="G632" s="899"/>
      <c r="H632" s="899"/>
      <c r="I632" s="899"/>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898"/>
      <c r="D633" s="898"/>
      <c r="E633" s="899"/>
      <c r="F633" s="899"/>
      <c r="G633" s="899"/>
      <c r="H633" s="899"/>
      <c r="I633" s="899"/>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898"/>
      <c r="D634" s="898"/>
      <c r="E634" s="899"/>
      <c r="F634" s="899"/>
      <c r="G634" s="899"/>
      <c r="H634" s="899"/>
      <c r="I634" s="899"/>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898"/>
      <c r="D635" s="898"/>
      <c r="E635" s="899"/>
      <c r="F635" s="899"/>
      <c r="G635" s="899"/>
      <c r="H635" s="899"/>
      <c r="I635" s="899"/>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898"/>
      <c r="D636" s="898"/>
      <c r="E636" s="899"/>
      <c r="F636" s="899"/>
      <c r="G636" s="899"/>
      <c r="H636" s="899"/>
      <c r="I636" s="899"/>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898"/>
      <c r="D637" s="898"/>
      <c r="E637" s="899"/>
      <c r="F637" s="899"/>
      <c r="G637" s="899"/>
      <c r="H637" s="899"/>
      <c r="I637" s="899"/>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898"/>
      <c r="D638" s="898"/>
      <c r="E638" s="899"/>
      <c r="F638" s="899"/>
      <c r="G638" s="899"/>
      <c r="H638" s="899"/>
      <c r="I638" s="899"/>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898"/>
      <c r="D639" s="898"/>
      <c r="E639" s="899"/>
      <c r="F639" s="899"/>
      <c r="G639" s="899"/>
      <c r="H639" s="899"/>
      <c r="I639" s="899"/>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898"/>
      <c r="D640" s="898"/>
      <c r="E640" s="899"/>
      <c r="F640" s="899"/>
      <c r="G640" s="899"/>
      <c r="H640" s="899"/>
      <c r="I640" s="899"/>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898"/>
      <c r="D641" s="898"/>
      <c r="E641" s="899"/>
      <c r="F641" s="899"/>
      <c r="G641" s="899"/>
      <c r="H641" s="899"/>
      <c r="I641" s="899"/>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898"/>
      <c r="D642" s="898"/>
      <c r="E642" s="899"/>
      <c r="F642" s="899"/>
      <c r="G642" s="899"/>
      <c r="H642" s="899"/>
      <c r="I642" s="899"/>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898"/>
      <c r="D643" s="898"/>
      <c r="E643" s="899"/>
      <c r="F643" s="899"/>
      <c r="G643" s="899"/>
      <c r="H643" s="899"/>
      <c r="I643" s="899"/>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898"/>
      <c r="D644" s="898"/>
      <c r="E644" s="899"/>
      <c r="F644" s="899"/>
      <c r="G644" s="899"/>
      <c r="H644" s="899"/>
      <c r="I644" s="899"/>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898"/>
      <c r="D645" s="898"/>
      <c r="E645" s="899"/>
      <c r="F645" s="899"/>
      <c r="G645" s="899"/>
      <c r="H645" s="899"/>
      <c r="I645" s="899"/>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898"/>
      <c r="D646" s="898"/>
      <c r="E646" s="899"/>
      <c r="F646" s="899"/>
      <c r="G646" s="899"/>
      <c r="H646" s="899"/>
      <c r="I646" s="899"/>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898"/>
      <c r="D647" s="898"/>
      <c r="E647" s="899"/>
      <c r="F647" s="899"/>
      <c r="G647" s="899"/>
      <c r="H647" s="899"/>
      <c r="I647" s="899"/>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898"/>
      <c r="D648" s="898"/>
      <c r="E648" s="648"/>
      <c r="F648" s="899"/>
      <c r="G648" s="899"/>
      <c r="H648" s="899"/>
      <c r="I648" s="899"/>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898"/>
      <c r="D649" s="898"/>
      <c r="E649" s="899"/>
      <c r="F649" s="899"/>
      <c r="G649" s="899"/>
      <c r="H649" s="899"/>
      <c r="I649" s="899"/>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898"/>
      <c r="D650" s="898"/>
      <c r="E650" s="899"/>
      <c r="F650" s="899"/>
      <c r="G650" s="899"/>
      <c r="H650" s="899"/>
      <c r="I650" s="899"/>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898"/>
      <c r="D651" s="898"/>
      <c r="E651" s="899"/>
      <c r="F651" s="899"/>
      <c r="G651" s="899"/>
      <c r="H651" s="899"/>
      <c r="I651" s="899"/>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898"/>
      <c r="D652" s="898"/>
      <c r="E652" s="899"/>
      <c r="F652" s="899"/>
      <c r="G652" s="899"/>
      <c r="H652" s="899"/>
      <c r="I652" s="899"/>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898"/>
      <c r="D653" s="898"/>
      <c r="E653" s="899"/>
      <c r="F653" s="899"/>
      <c r="G653" s="899"/>
      <c r="H653" s="899"/>
      <c r="I653" s="899"/>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898"/>
      <c r="D654" s="898"/>
      <c r="E654" s="899"/>
      <c r="F654" s="899"/>
      <c r="G654" s="899"/>
      <c r="H654" s="899"/>
      <c r="I654" s="899"/>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898"/>
      <c r="D655" s="898"/>
      <c r="E655" s="899"/>
      <c r="F655" s="899"/>
      <c r="G655" s="899"/>
      <c r="H655" s="899"/>
      <c r="I655" s="899"/>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898"/>
      <c r="D656" s="898"/>
      <c r="E656" s="899"/>
      <c r="F656" s="899"/>
      <c r="G656" s="899"/>
      <c r="H656" s="899"/>
      <c r="I656" s="899"/>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898"/>
      <c r="D657" s="898"/>
      <c r="E657" s="899"/>
      <c r="F657" s="899"/>
      <c r="G657" s="899"/>
      <c r="H657" s="899"/>
      <c r="I657" s="899"/>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898"/>
      <c r="D658" s="898"/>
      <c r="E658" s="899"/>
      <c r="F658" s="899"/>
      <c r="G658" s="899"/>
      <c r="H658" s="899"/>
      <c r="I658" s="899"/>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898"/>
      <c r="D659" s="898"/>
      <c r="E659" s="899"/>
      <c r="F659" s="899"/>
      <c r="G659" s="899"/>
      <c r="H659" s="899"/>
      <c r="I659" s="899"/>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898"/>
      <c r="D660" s="898"/>
      <c r="E660" s="899"/>
      <c r="F660" s="899"/>
      <c r="G660" s="899"/>
      <c r="H660" s="899"/>
      <c r="I660" s="899"/>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1" priority="913">
      <formula>IF(RIGHT(TEXT(P14,"0.#"),1)=".",FALSE,TRUE)</formula>
    </cfRule>
    <cfRule type="expression" dxfId="810" priority="914">
      <formula>IF(RIGHT(TEXT(P14,"0.#"),1)=".",TRUE,FALSE)</formula>
    </cfRule>
  </conditionalFormatting>
  <conditionalFormatting sqref="P18:AX18">
    <cfRule type="expression" dxfId="809" priority="911">
      <formula>IF(RIGHT(TEXT(P18,"0.#"),1)=".",FALSE,TRUE)</formula>
    </cfRule>
    <cfRule type="expression" dxfId="808" priority="912">
      <formula>IF(RIGHT(TEXT(P18,"0.#"),1)=".",TRUE,FALSE)</formula>
    </cfRule>
  </conditionalFormatting>
  <conditionalFormatting sqref="Y311">
    <cfRule type="expression" dxfId="807" priority="909">
      <formula>IF(RIGHT(TEXT(Y311,"0.#"),1)=".",FALSE,TRUE)</formula>
    </cfRule>
    <cfRule type="expression" dxfId="806" priority="910">
      <formula>IF(RIGHT(TEXT(Y311,"0.#"),1)=".",TRUE,FALSE)</formula>
    </cfRule>
  </conditionalFormatting>
  <conditionalFormatting sqref="Y320">
    <cfRule type="expression" dxfId="805" priority="907">
      <formula>IF(RIGHT(TEXT(Y320,"0.#"),1)=".",FALSE,TRUE)</formula>
    </cfRule>
    <cfRule type="expression" dxfId="804" priority="908">
      <formula>IF(RIGHT(TEXT(Y320,"0.#"),1)=".",TRUE,FALSE)</formula>
    </cfRule>
  </conditionalFormatting>
  <conditionalFormatting sqref="Y351:Y358 Y349 Y338:Y345 Y336 Y325:Y332 Y323">
    <cfRule type="expression" dxfId="803" priority="887">
      <formula>IF(RIGHT(TEXT(Y323,"0.#"),1)=".",FALSE,TRUE)</formula>
    </cfRule>
    <cfRule type="expression" dxfId="802" priority="888">
      <formula>IF(RIGHT(TEXT(Y323,"0.#"),1)=".",TRUE,FALSE)</formula>
    </cfRule>
  </conditionalFormatting>
  <conditionalFormatting sqref="P13:AX13 AR15:AX15 P15:AJ17">
    <cfRule type="expression" dxfId="801" priority="905">
      <formula>IF(RIGHT(TEXT(P13,"0.#"),1)=".",FALSE,TRUE)</formula>
    </cfRule>
    <cfRule type="expression" dxfId="800" priority="906">
      <formula>IF(RIGHT(TEXT(P13,"0.#"),1)=".",TRUE,FALSE)</formula>
    </cfRule>
  </conditionalFormatting>
  <conditionalFormatting sqref="P19:AJ19">
    <cfRule type="expression" dxfId="799" priority="903">
      <formula>IF(RIGHT(TEXT(P19,"0.#"),1)=".",FALSE,TRUE)</formula>
    </cfRule>
    <cfRule type="expression" dxfId="798" priority="904">
      <formula>IF(RIGHT(TEXT(P19,"0.#"),1)=".",TRUE,FALSE)</formula>
    </cfRule>
  </conditionalFormatting>
  <conditionalFormatting sqref="AE32 AQ32">
    <cfRule type="expression" dxfId="797" priority="901">
      <formula>IF(RIGHT(TEXT(AE32,"0.#"),1)=".",FALSE,TRUE)</formula>
    </cfRule>
    <cfRule type="expression" dxfId="796" priority="902">
      <formula>IF(RIGHT(TEXT(AE32,"0.#"),1)=".",TRUE,FALSE)</formula>
    </cfRule>
  </conditionalFormatting>
  <conditionalFormatting sqref="Y312:Y319 Y310">
    <cfRule type="expression" dxfId="795" priority="899">
      <formula>IF(RIGHT(TEXT(Y310,"0.#"),1)=".",FALSE,TRUE)</formula>
    </cfRule>
    <cfRule type="expression" dxfId="794" priority="900">
      <formula>IF(RIGHT(TEXT(Y310,"0.#"),1)=".",TRUE,FALSE)</formula>
    </cfRule>
  </conditionalFormatting>
  <conditionalFormatting sqref="AU311">
    <cfRule type="expression" dxfId="793" priority="897">
      <formula>IF(RIGHT(TEXT(AU311,"0.#"),1)=".",FALSE,TRUE)</formula>
    </cfRule>
    <cfRule type="expression" dxfId="792" priority="898">
      <formula>IF(RIGHT(TEXT(AU311,"0.#"),1)=".",TRUE,FALSE)</formula>
    </cfRule>
  </conditionalFormatting>
  <conditionalFormatting sqref="AU320">
    <cfRule type="expression" dxfId="791" priority="895">
      <formula>IF(RIGHT(TEXT(AU320,"0.#"),1)=".",FALSE,TRUE)</formula>
    </cfRule>
    <cfRule type="expression" dxfId="790" priority="896">
      <formula>IF(RIGHT(TEXT(AU320,"0.#"),1)=".",TRUE,FALSE)</formula>
    </cfRule>
  </conditionalFormatting>
  <conditionalFormatting sqref="AU312:AU319">
    <cfRule type="expression" dxfId="789" priority="893">
      <formula>IF(RIGHT(TEXT(AU312,"0.#"),1)=".",FALSE,TRUE)</formula>
    </cfRule>
    <cfRule type="expression" dxfId="788" priority="894">
      <formula>IF(RIGHT(TEXT(AU312,"0.#"),1)=".",TRUE,FALSE)</formula>
    </cfRule>
  </conditionalFormatting>
  <conditionalFormatting sqref="Y350 Y337 Y324">
    <cfRule type="expression" dxfId="787" priority="891">
      <formula>IF(RIGHT(TEXT(Y324,"0.#"),1)=".",FALSE,TRUE)</formula>
    </cfRule>
    <cfRule type="expression" dxfId="786" priority="892">
      <formula>IF(RIGHT(TEXT(Y324,"0.#"),1)=".",TRUE,FALSE)</formula>
    </cfRule>
  </conditionalFormatting>
  <conditionalFormatting sqref="Y359 Y346 Y333">
    <cfRule type="expression" dxfId="785" priority="889">
      <formula>IF(RIGHT(TEXT(Y333,"0.#"),1)=".",FALSE,TRUE)</formula>
    </cfRule>
    <cfRule type="expression" dxfId="784" priority="890">
      <formula>IF(RIGHT(TEXT(Y333,"0.#"),1)=".",TRUE,FALSE)</formula>
    </cfRule>
  </conditionalFormatting>
  <conditionalFormatting sqref="AU350 AU337 AU324">
    <cfRule type="expression" dxfId="783" priority="885">
      <formula>IF(RIGHT(TEXT(AU324,"0.#"),1)=".",FALSE,TRUE)</formula>
    </cfRule>
    <cfRule type="expression" dxfId="782" priority="886">
      <formula>IF(RIGHT(TEXT(AU324,"0.#"),1)=".",TRUE,FALSE)</formula>
    </cfRule>
  </conditionalFormatting>
  <conditionalFormatting sqref="AU359 AU346 AU333">
    <cfRule type="expression" dxfId="781" priority="883">
      <formula>IF(RIGHT(TEXT(AU333,"0.#"),1)=".",FALSE,TRUE)</formula>
    </cfRule>
    <cfRule type="expression" dxfId="780" priority="884">
      <formula>IF(RIGHT(TEXT(AU333,"0.#"),1)=".",TRUE,FALSE)</formula>
    </cfRule>
  </conditionalFormatting>
  <conditionalFormatting sqref="AU351:AU358 AU349 AU338:AU345 AU336 AU325:AU332 AU323">
    <cfRule type="expression" dxfId="779" priority="881">
      <formula>IF(RIGHT(TEXT(AU323,"0.#"),1)=".",FALSE,TRUE)</formula>
    </cfRule>
    <cfRule type="expression" dxfId="778" priority="882">
      <formula>IF(RIGHT(TEXT(AU323,"0.#"),1)=".",TRUE,FALSE)</formula>
    </cfRule>
  </conditionalFormatting>
  <conditionalFormatting sqref="AI32">
    <cfRule type="expression" dxfId="777" priority="879">
      <formula>IF(RIGHT(TEXT(AI32,"0.#"),1)=".",FALSE,TRUE)</formula>
    </cfRule>
    <cfRule type="expression" dxfId="776" priority="880">
      <formula>IF(RIGHT(TEXT(AI32,"0.#"),1)=".",TRUE,FALSE)</formula>
    </cfRule>
  </conditionalFormatting>
  <conditionalFormatting sqref="AM32">
    <cfRule type="expression" dxfId="775" priority="877">
      <formula>IF(RIGHT(TEXT(AM32,"0.#"),1)=".",FALSE,TRUE)</formula>
    </cfRule>
    <cfRule type="expression" dxfId="774" priority="878">
      <formula>IF(RIGHT(TEXT(AM32,"0.#"),1)=".",TRUE,FALSE)</formula>
    </cfRule>
  </conditionalFormatting>
  <conditionalFormatting sqref="AE33">
    <cfRule type="expression" dxfId="773" priority="875">
      <formula>IF(RIGHT(TEXT(AE33,"0.#"),1)=".",FALSE,TRUE)</formula>
    </cfRule>
    <cfRule type="expression" dxfId="772" priority="876">
      <formula>IF(RIGHT(TEXT(AE33,"0.#"),1)=".",TRUE,FALSE)</formula>
    </cfRule>
  </conditionalFormatting>
  <conditionalFormatting sqref="AI33">
    <cfRule type="expression" dxfId="771" priority="873">
      <formula>IF(RIGHT(TEXT(AI33,"0.#"),1)=".",FALSE,TRUE)</formula>
    </cfRule>
    <cfRule type="expression" dxfId="770" priority="874">
      <formula>IF(RIGHT(TEXT(AI33,"0.#"),1)=".",TRUE,FALSE)</formula>
    </cfRule>
  </conditionalFormatting>
  <conditionalFormatting sqref="AM33">
    <cfRule type="expression" dxfId="769" priority="871">
      <formula>IF(RIGHT(TEXT(AM33,"0.#"),1)=".",FALSE,TRUE)</formula>
    </cfRule>
    <cfRule type="expression" dxfId="768" priority="872">
      <formula>IF(RIGHT(TEXT(AM33,"0.#"),1)=".",TRUE,FALSE)</formula>
    </cfRule>
  </conditionalFormatting>
  <conditionalFormatting sqref="AQ33">
    <cfRule type="expression" dxfId="767" priority="869">
      <formula>IF(RIGHT(TEXT(AQ33,"0.#"),1)=".",FALSE,TRUE)</formula>
    </cfRule>
    <cfRule type="expression" dxfId="766" priority="870">
      <formula>IF(RIGHT(TEXT(AQ33,"0.#"),1)=".",TRUE,FALSE)</formula>
    </cfRule>
  </conditionalFormatting>
  <conditionalFormatting sqref="AE210">
    <cfRule type="expression" dxfId="765" priority="867">
      <formula>IF(RIGHT(TEXT(AE210,"0.#"),1)=".",FALSE,TRUE)</formula>
    </cfRule>
    <cfRule type="expression" dxfId="764" priority="868">
      <formula>IF(RIGHT(TEXT(AE210,"0.#"),1)=".",TRUE,FALSE)</formula>
    </cfRule>
  </conditionalFormatting>
  <conditionalFormatting sqref="AE211">
    <cfRule type="expression" dxfId="763" priority="865">
      <formula>IF(RIGHT(TEXT(AE211,"0.#"),1)=".",FALSE,TRUE)</formula>
    </cfRule>
    <cfRule type="expression" dxfId="762" priority="866">
      <formula>IF(RIGHT(TEXT(AE211,"0.#"),1)=".",TRUE,FALSE)</formula>
    </cfRule>
  </conditionalFormatting>
  <conditionalFormatting sqref="AE212">
    <cfRule type="expression" dxfId="761" priority="863">
      <formula>IF(RIGHT(TEXT(AE212,"0.#"),1)=".",FALSE,TRUE)</formula>
    </cfRule>
    <cfRule type="expression" dxfId="760" priority="864">
      <formula>IF(RIGHT(TEXT(AE212,"0.#"),1)=".",TRUE,FALSE)</formula>
    </cfRule>
  </conditionalFormatting>
  <conditionalFormatting sqref="AI212">
    <cfRule type="expression" dxfId="759" priority="861">
      <formula>IF(RIGHT(TEXT(AI212,"0.#"),1)=".",FALSE,TRUE)</formula>
    </cfRule>
    <cfRule type="expression" dxfId="758" priority="862">
      <formula>IF(RIGHT(TEXT(AI212,"0.#"),1)=".",TRUE,FALSE)</formula>
    </cfRule>
  </conditionalFormatting>
  <conditionalFormatting sqref="AI211">
    <cfRule type="expression" dxfId="757" priority="859">
      <formula>IF(RIGHT(TEXT(AI211,"0.#"),1)=".",FALSE,TRUE)</formula>
    </cfRule>
    <cfRule type="expression" dxfId="756" priority="860">
      <formula>IF(RIGHT(TEXT(AI211,"0.#"),1)=".",TRUE,FALSE)</formula>
    </cfRule>
  </conditionalFormatting>
  <conditionalFormatting sqref="AI210">
    <cfRule type="expression" dxfId="755" priority="857">
      <formula>IF(RIGHT(TEXT(AI210,"0.#"),1)=".",FALSE,TRUE)</formula>
    </cfRule>
    <cfRule type="expression" dxfId="754" priority="858">
      <formula>IF(RIGHT(TEXT(AI210,"0.#"),1)=".",TRUE,FALSE)</formula>
    </cfRule>
  </conditionalFormatting>
  <conditionalFormatting sqref="AM210">
    <cfRule type="expression" dxfId="753" priority="855">
      <formula>IF(RIGHT(TEXT(AM210,"0.#"),1)=".",FALSE,TRUE)</formula>
    </cfRule>
    <cfRule type="expression" dxfId="752" priority="856">
      <formula>IF(RIGHT(TEXT(AM210,"0.#"),1)=".",TRUE,FALSE)</formula>
    </cfRule>
  </conditionalFormatting>
  <conditionalFormatting sqref="AM211">
    <cfRule type="expression" dxfId="751" priority="853">
      <formula>IF(RIGHT(TEXT(AM211,"0.#"),1)=".",FALSE,TRUE)</formula>
    </cfRule>
    <cfRule type="expression" dxfId="750" priority="854">
      <formula>IF(RIGHT(TEXT(AM211,"0.#"),1)=".",TRUE,FALSE)</formula>
    </cfRule>
  </conditionalFormatting>
  <conditionalFormatting sqref="AM212">
    <cfRule type="expression" dxfId="749" priority="851">
      <formula>IF(RIGHT(TEXT(AM212,"0.#"),1)=".",FALSE,TRUE)</formula>
    </cfRule>
    <cfRule type="expression" dxfId="748" priority="852">
      <formula>IF(RIGHT(TEXT(AM212,"0.#"),1)=".",TRUE,FALSE)</formula>
    </cfRule>
  </conditionalFormatting>
  <conditionalFormatting sqref="AL368:AO395">
    <cfRule type="expression" dxfId="747" priority="847">
      <formula>IF(AND(AL368&gt;=0, RIGHT(TEXT(AL368,"0.#"),1)&lt;&gt;"."),TRUE,FALSE)</formula>
    </cfRule>
    <cfRule type="expression" dxfId="746" priority="848">
      <formula>IF(AND(AL368&gt;=0, RIGHT(TEXT(AL368,"0.#"),1)="."),TRUE,FALSE)</formula>
    </cfRule>
    <cfRule type="expression" dxfId="745" priority="849">
      <formula>IF(AND(AL368&lt;0, RIGHT(TEXT(AL368,"0.#"),1)&lt;&gt;"."),TRUE,FALSE)</formula>
    </cfRule>
    <cfRule type="expression" dxfId="744" priority="850">
      <formula>IF(AND(AL368&lt;0, RIGHT(TEXT(AL368,"0.#"),1)="."),TRUE,FALSE)</formula>
    </cfRule>
  </conditionalFormatting>
  <conditionalFormatting sqref="AQ210:AQ212">
    <cfRule type="expression" dxfId="743" priority="845">
      <formula>IF(RIGHT(TEXT(AQ210,"0.#"),1)=".",FALSE,TRUE)</formula>
    </cfRule>
    <cfRule type="expression" dxfId="742" priority="846">
      <formula>IF(RIGHT(TEXT(AQ210,"0.#"),1)=".",TRUE,FALSE)</formula>
    </cfRule>
  </conditionalFormatting>
  <conditionalFormatting sqref="AU210:AU212">
    <cfRule type="expression" dxfId="741" priority="843">
      <formula>IF(RIGHT(TEXT(AU210,"0.#"),1)=".",FALSE,TRUE)</formula>
    </cfRule>
    <cfRule type="expression" dxfId="740" priority="844">
      <formula>IF(RIGHT(TEXT(AU210,"0.#"),1)=".",TRUE,FALSE)</formula>
    </cfRule>
  </conditionalFormatting>
  <conditionalFormatting sqref="Y368:Y395">
    <cfRule type="expression" dxfId="739" priority="841">
      <formula>IF(RIGHT(TEXT(Y368,"0.#"),1)=".",FALSE,TRUE)</formula>
    </cfRule>
    <cfRule type="expression" dxfId="738" priority="842">
      <formula>IF(RIGHT(TEXT(Y368,"0.#"),1)=".",TRUE,FALSE)</formula>
    </cfRule>
  </conditionalFormatting>
  <conditionalFormatting sqref="AL631:AO660">
    <cfRule type="expression" dxfId="737" priority="837">
      <formula>IF(AND(AL631&gt;=0, RIGHT(TEXT(AL631,"0.#"),1)&lt;&gt;"."),TRUE,FALSE)</formula>
    </cfRule>
    <cfRule type="expression" dxfId="736" priority="838">
      <formula>IF(AND(AL631&gt;=0, RIGHT(TEXT(AL631,"0.#"),1)="."),TRUE,FALSE)</formula>
    </cfRule>
    <cfRule type="expression" dxfId="735" priority="839">
      <formula>IF(AND(AL631&lt;0, RIGHT(TEXT(AL631,"0.#"),1)&lt;&gt;"."),TRUE,FALSE)</formula>
    </cfRule>
    <cfRule type="expression" dxfId="734" priority="840">
      <formula>IF(AND(AL631&lt;0, RIGHT(TEXT(AL631,"0.#"),1)="."),TRUE,FALSE)</formula>
    </cfRule>
  </conditionalFormatting>
  <conditionalFormatting sqref="Y631:Y660">
    <cfRule type="expression" dxfId="733" priority="835">
      <formula>IF(RIGHT(TEXT(Y631,"0.#"),1)=".",FALSE,TRUE)</formula>
    </cfRule>
    <cfRule type="expression" dxfId="732" priority="836">
      <formula>IF(RIGHT(TEXT(Y631,"0.#"),1)=".",TRUE,FALSE)</formula>
    </cfRule>
  </conditionalFormatting>
  <conditionalFormatting sqref="AL366:AO367">
    <cfRule type="expression" dxfId="731" priority="831">
      <formula>IF(AND(AL366&gt;=0, RIGHT(TEXT(AL366,"0.#"),1)&lt;&gt;"."),TRUE,FALSE)</formula>
    </cfRule>
    <cfRule type="expression" dxfId="730" priority="832">
      <formula>IF(AND(AL366&gt;=0, RIGHT(TEXT(AL366,"0.#"),1)="."),TRUE,FALSE)</formula>
    </cfRule>
    <cfRule type="expression" dxfId="729" priority="833">
      <formula>IF(AND(AL366&lt;0, RIGHT(TEXT(AL366,"0.#"),1)&lt;&gt;"."),TRUE,FALSE)</formula>
    </cfRule>
    <cfRule type="expression" dxfId="728" priority="834">
      <formula>IF(AND(AL366&lt;0, RIGHT(TEXT(AL366,"0.#"),1)="."),TRUE,FALSE)</formula>
    </cfRule>
  </conditionalFormatting>
  <conditionalFormatting sqref="Y366:Y367">
    <cfRule type="expression" dxfId="727" priority="829">
      <formula>IF(RIGHT(TEXT(Y366,"0.#"),1)=".",FALSE,TRUE)</formula>
    </cfRule>
    <cfRule type="expression" dxfId="726" priority="830">
      <formula>IF(RIGHT(TEXT(Y366,"0.#"),1)=".",TRUE,FALSE)</formula>
    </cfRule>
  </conditionalFormatting>
  <conditionalFormatting sqref="Y401:Y428">
    <cfRule type="expression" dxfId="725" priority="767">
      <formula>IF(RIGHT(TEXT(Y401,"0.#"),1)=".",FALSE,TRUE)</formula>
    </cfRule>
    <cfRule type="expression" dxfId="724" priority="768">
      <formula>IF(RIGHT(TEXT(Y401,"0.#"),1)=".",TRUE,FALSE)</formula>
    </cfRule>
  </conditionalFormatting>
  <conditionalFormatting sqref="Y399:Y400">
    <cfRule type="expression" dxfId="723" priority="761">
      <formula>IF(RIGHT(TEXT(Y399,"0.#"),1)=".",FALSE,TRUE)</formula>
    </cfRule>
    <cfRule type="expression" dxfId="722" priority="762">
      <formula>IF(RIGHT(TEXT(Y399,"0.#"),1)=".",TRUE,FALSE)</formula>
    </cfRule>
  </conditionalFormatting>
  <conditionalFormatting sqref="Y434:Y461">
    <cfRule type="expression" dxfId="721" priority="755">
      <formula>IF(RIGHT(TEXT(Y434,"0.#"),1)=".",FALSE,TRUE)</formula>
    </cfRule>
    <cfRule type="expression" dxfId="720" priority="756">
      <formula>IF(RIGHT(TEXT(Y434,"0.#"),1)=".",TRUE,FALSE)</formula>
    </cfRule>
  </conditionalFormatting>
  <conditionalFormatting sqref="Y432:Y433">
    <cfRule type="expression" dxfId="719" priority="749">
      <formula>IF(RIGHT(TEXT(Y432,"0.#"),1)=".",FALSE,TRUE)</formula>
    </cfRule>
    <cfRule type="expression" dxfId="718" priority="750">
      <formula>IF(RIGHT(TEXT(Y432,"0.#"),1)=".",TRUE,FALSE)</formula>
    </cfRule>
  </conditionalFormatting>
  <conditionalFormatting sqref="Y467:Y494">
    <cfRule type="expression" dxfId="717" priority="743">
      <formula>IF(RIGHT(TEXT(Y467,"0.#"),1)=".",FALSE,TRUE)</formula>
    </cfRule>
    <cfRule type="expression" dxfId="716" priority="744">
      <formula>IF(RIGHT(TEXT(Y467,"0.#"),1)=".",TRUE,FALSE)</formula>
    </cfRule>
  </conditionalFormatting>
  <conditionalFormatting sqref="Y465:Y466">
    <cfRule type="expression" dxfId="715" priority="737">
      <formula>IF(RIGHT(TEXT(Y465,"0.#"),1)=".",FALSE,TRUE)</formula>
    </cfRule>
    <cfRule type="expression" dxfId="714" priority="738">
      <formula>IF(RIGHT(TEXT(Y465,"0.#"),1)=".",TRUE,FALSE)</formula>
    </cfRule>
  </conditionalFormatting>
  <conditionalFormatting sqref="Y500:Y527">
    <cfRule type="expression" dxfId="713" priority="731">
      <formula>IF(RIGHT(TEXT(Y500,"0.#"),1)=".",FALSE,TRUE)</formula>
    </cfRule>
    <cfRule type="expression" dxfId="712" priority="732">
      <formula>IF(RIGHT(TEXT(Y500,"0.#"),1)=".",TRUE,FALSE)</formula>
    </cfRule>
  </conditionalFormatting>
  <conditionalFormatting sqref="Y498:Y499">
    <cfRule type="expression" dxfId="711" priority="725">
      <formula>IF(RIGHT(TEXT(Y498,"0.#"),1)=".",FALSE,TRUE)</formula>
    </cfRule>
    <cfRule type="expression" dxfId="710" priority="726">
      <formula>IF(RIGHT(TEXT(Y498,"0.#"),1)=".",TRUE,FALSE)</formula>
    </cfRule>
  </conditionalFormatting>
  <conditionalFormatting sqref="Y533:Y560">
    <cfRule type="expression" dxfId="709" priority="719">
      <formula>IF(RIGHT(TEXT(Y533,"0.#"),1)=".",FALSE,TRUE)</formula>
    </cfRule>
    <cfRule type="expression" dxfId="708" priority="720">
      <formula>IF(RIGHT(TEXT(Y533,"0.#"),1)=".",TRUE,FALSE)</formula>
    </cfRule>
  </conditionalFormatting>
  <conditionalFormatting sqref="W23">
    <cfRule type="expression" dxfId="707" priority="827">
      <formula>IF(RIGHT(TEXT(W23,"0.#"),1)=".",FALSE,TRUE)</formula>
    </cfRule>
    <cfRule type="expression" dxfId="706" priority="828">
      <formula>IF(RIGHT(TEXT(W23,"0.#"),1)=".",TRUE,FALSE)</formula>
    </cfRule>
  </conditionalFormatting>
  <conditionalFormatting sqref="W24:W27">
    <cfRule type="expression" dxfId="705" priority="825">
      <formula>IF(RIGHT(TEXT(W24,"0.#"),1)=".",FALSE,TRUE)</formula>
    </cfRule>
    <cfRule type="expression" dxfId="704" priority="826">
      <formula>IF(RIGHT(TEXT(W24,"0.#"),1)=".",TRUE,FALSE)</formula>
    </cfRule>
  </conditionalFormatting>
  <conditionalFormatting sqref="W28">
    <cfRule type="expression" dxfId="703" priority="823">
      <formula>IF(RIGHT(TEXT(W28,"0.#"),1)=".",FALSE,TRUE)</formula>
    </cfRule>
    <cfRule type="expression" dxfId="702" priority="824">
      <formula>IF(RIGHT(TEXT(W28,"0.#"),1)=".",TRUE,FALSE)</formula>
    </cfRule>
  </conditionalFormatting>
  <conditionalFormatting sqref="P23">
    <cfRule type="expression" dxfId="701" priority="821">
      <formula>IF(RIGHT(TEXT(P23,"0.#"),1)=".",FALSE,TRUE)</formula>
    </cfRule>
    <cfRule type="expression" dxfId="700" priority="822">
      <formula>IF(RIGHT(TEXT(P23,"0.#"),1)=".",TRUE,FALSE)</formula>
    </cfRule>
  </conditionalFormatting>
  <conditionalFormatting sqref="P24:P27">
    <cfRule type="expression" dxfId="699" priority="819">
      <formula>IF(RIGHT(TEXT(P24,"0.#"),1)=".",FALSE,TRUE)</formula>
    </cfRule>
    <cfRule type="expression" dxfId="698" priority="820">
      <formula>IF(RIGHT(TEXT(P24,"0.#"),1)=".",TRUE,FALSE)</formula>
    </cfRule>
  </conditionalFormatting>
  <conditionalFormatting sqref="P28">
    <cfRule type="expression" dxfId="697" priority="817">
      <formula>IF(RIGHT(TEXT(P28,"0.#"),1)=".",FALSE,TRUE)</formula>
    </cfRule>
    <cfRule type="expression" dxfId="696" priority="818">
      <formula>IF(RIGHT(TEXT(P28,"0.#"),1)=".",TRUE,FALSE)</formula>
    </cfRule>
  </conditionalFormatting>
  <conditionalFormatting sqref="AE202">
    <cfRule type="expression" dxfId="695" priority="815">
      <formula>IF(RIGHT(TEXT(AE202,"0.#"),1)=".",FALSE,TRUE)</formula>
    </cfRule>
    <cfRule type="expression" dxfId="694" priority="816">
      <formula>IF(RIGHT(TEXT(AE202,"0.#"),1)=".",TRUE,FALSE)</formula>
    </cfRule>
  </conditionalFormatting>
  <conditionalFormatting sqref="AE203">
    <cfRule type="expression" dxfId="693" priority="813">
      <formula>IF(RIGHT(TEXT(AE203,"0.#"),1)=".",FALSE,TRUE)</formula>
    </cfRule>
    <cfRule type="expression" dxfId="692" priority="814">
      <formula>IF(RIGHT(TEXT(AE203,"0.#"),1)=".",TRUE,FALSE)</formula>
    </cfRule>
  </conditionalFormatting>
  <conditionalFormatting sqref="AE204">
    <cfRule type="expression" dxfId="691" priority="811">
      <formula>IF(RIGHT(TEXT(AE204,"0.#"),1)=".",FALSE,TRUE)</formula>
    </cfRule>
    <cfRule type="expression" dxfId="690" priority="812">
      <formula>IF(RIGHT(TEXT(AE204,"0.#"),1)=".",TRUE,FALSE)</formula>
    </cfRule>
  </conditionalFormatting>
  <conditionalFormatting sqref="AI204">
    <cfRule type="expression" dxfId="689" priority="809">
      <formula>IF(RIGHT(TEXT(AI204,"0.#"),1)=".",FALSE,TRUE)</formula>
    </cfRule>
    <cfRule type="expression" dxfId="688" priority="810">
      <formula>IF(RIGHT(TEXT(AI204,"0.#"),1)=".",TRUE,FALSE)</formula>
    </cfRule>
  </conditionalFormatting>
  <conditionalFormatting sqref="AI203">
    <cfRule type="expression" dxfId="687" priority="807">
      <formula>IF(RIGHT(TEXT(AI203,"0.#"),1)=".",FALSE,TRUE)</formula>
    </cfRule>
    <cfRule type="expression" dxfId="686" priority="808">
      <formula>IF(RIGHT(TEXT(AI203,"0.#"),1)=".",TRUE,FALSE)</formula>
    </cfRule>
  </conditionalFormatting>
  <conditionalFormatting sqref="AI202">
    <cfRule type="expression" dxfId="685" priority="805">
      <formula>IF(RIGHT(TEXT(AI202,"0.#"),1)=".",FALSE,TRUE)</formula>
    </cfRule>
    <cfRule type="expression" dxfId="684" priority="806">
      <formula>IF(RIGHT(TEXT(AI202,"0.#"),1)=".",TRUE,FALSE)</formula>
    </cfRule>
  </conditionalFormatting>
  <conditionalFormatting sqref="AM202">
    <cfRule type="expression" dxfId="683" priority="803">
      <formula>IF(RIGHT(TEXT(AM202,"0.#"),1)=".",FALSE,TRUE)</formula>
    </cfRule>
    <cfRule type="expression" dxfId="682" priority="804">
      <formula>IF(RIGHT(TEXT(AM202,"0.#"),1)=".",TRUE,FALSE)</formula>
    </cfRule>
  </conditionalFormatting>
  <conditionalFormatting sqref="AM203">
    <cfRule type="expression" dxfId="681" priority="801">
      <formula>IF(RIGHT(TEXT(AM203,"0.#"),1)=".",FALSE,TRUE)</formula>
    </cfRule>
    <cfRule type="expression" dxfId="680" priority="802">
      <formula>IF(RIGHT(TEXT(AM203,"0.#"),1)=".",TRUE,FALSE)</formula>
    </cfRule>
  </conditionalFormatting>
  <conditionalFormatting sqref="AM204">
    <cfRule type="expression" dxfId="679" priority="799">
      <formula>IF(RIGHT(TEXT(AM204,"0.#"),1)=".",FALSE,TRUE)</formula>
    </cfRule>
    <cfRule type="expression" dxfId="678" priority="800">
      <formula>IF(RIGHT(TEXT(AM204,"0.#"),1)=".",TRUE,FALSE)</formula>
    </cfRule>
  </conditionalFormatting>
  <conditionalFormatting sqref="AQ202:AQ204">
    <cfRule type="expression" dxfId="677" priority="797">
      <formula>IF(RIGHT(TEXT(AQ202,"0.#"),1)=".",FALSE,TRUE)</formula>
    </cfRule>
    <cfRule type="expression" dxfId="676" priority="798">
      <formula>IF(RIGHT(TEXT(AQ202,"0.#"),1)=".",TRUE,FALSE)</formula>
    </cfRule>
  </conditionalFormatting>
  <conditionalFormatting sqref="AU202:AU204">
    <cfRule type="expression" dxfId="675" priority="795">
      <formula>IF(RIGHT(TEXT(AU202,"0.#"),1)=".",FALSE,TRUE)</formula>
    </cfRule>
    <cfRule type="expression" dxfId="674" priority="796">
      <formula>IF(RIGHT(TEXT(AU202,"0.#"),1)=".",TRUE,FALSE)</formula>
    </cfRule>
  </conditionalFormatting>
  <conditionalFormatting sqref="AE205">
    <cfRule type="expression" dxfId="673" priority="793">
      <formula>IF(RIGHT(TEXT(AE205,"0.#"),1)=".",FALSE,TRUE)</formula>
    </cfRule>
    <cfRule type="expression" dxfId="672" priority="794">
      <formula>IF(RIGHT(TEXT(AE205,"0.#"),1)=".",TRUE,FALSE)</formula>
    </cfRule>
  </conditionalFormatting>
  <conditionalFormatting sqref="AE206">
    <cfRule type="expression" dxfId="671" priority="791">
      <formula>IF(RIGHT(TEXT(AE206,"0.#"),1)=".",FALSE,TRUE)</formula>
    </cfRule>
    <cfRule type="expression" dxfId="670" priority="792">
      <formula>IF(RIGHT(TEXT(AE206,"0.#"),1)=".",TRUE,FALSE)</formula>
    </cfRule>
  </conditionalFormatting>
  <conditionalFormatting sqref="AE207">
    <cfRule type="expression" dxfId="669" priority="789">
      <formula>IF(RIGHT(TEXT(AE207,"0.#"),1)=".",FALSE,TRUE)</formula>
    </cfRule>
    <cfRule type="expression" dxfId="668" priority="790">
      <formula>IF(RIGHT(TEXT(AE207,"0.#"),1)=".",TRUE,FALSE)</formula>
    </cfRule>
  </conditionalFormatting>
  <conditionalFormatting sqref="AI207">
    <cfRule type="expression" dxfId="667" priority="787">
      <formula>IF(RIGHT(TEXT(AI207,"0.#"),1)=".",FALSE,TRUE)</formula>
    </cfRule>
    <cfRule type="expression" dxfId="666" priority="788">
      <formula>IF(RIGHT(TEXT(AI207,"0.#"),1)=".",TRUE,FALSE)</formula>
    </cfRule>
  </conditionalFormatting>
  <conditionalFormatting sqref="AI206">
    <cfRule type="expression" dxfId="665" priority="785">
      <formula>IF(RIGHT(TEXT(AI206,"0.#"),1)=".",FALSE,TRUE)</formula>
    </cfRule>
    <cfRule type="expression" dxfId="664" priority="786">
      <formula>IF(RIGHT(TEXT(AI206,"0.#"),1)=".",TRUE,FALSE)</formula>
    </cfRule>
  </conditionalFormatting>
  <conditionalFormatting sqref="AI205">
    <cfRule type="expression" dxfId="663" priority="783">
      <formula>IF(RIGHT(TEXT(AI205,"0.#"),1)=".",FALSE,TRUE)</formula>
    </cfRule>
    <cfRule type="expression" dxfId="662" priority="784">
      <formula>IF(RIGHT(TEXT(AI205,"0.#"),1)=".",TRUE,FALSE)</formula>
    </cfRule>
  </conditionalFormatting>
  <conditionalFormatting sqref="AM205">
    <cfRule type="expression" dxfId="661" priority="781">
      <formula>IF(RIGHT(TEXT(AM205,"0.#"),1)=".",FALSE,TRUE)</formula>
    </cfRule>
    <cfRule type="expression" dxfId="660" priority="782">
      <formula>IF(RIGHT(TEXT(AM205,"0.#"),1)=".",TRUE,FALSE)</formula>
    </cfRule>
  </conditionalFormatting>
  <conditionalFormatting sqref="AM206">
    <cfRule type="expression" dxfId="659" priority="779">
      <formula>IF(RIGHT(TEXT(AM206,"0.#"),1)=".",FALSE,TRUE)</formula>
    </cfRule>
    <cfRule type="expression" dxfId="658" priority="780">
      <formula>IF(RIGHT(TEXT(AM206,"0.#"),1)=".",TRUE,FALSE)</formula>
    </cfRule>
  </conditionalFormatting>
  <conditionalFormatting sqref="AM207">
    <cfRule type="expression" dxfId="657" priority="777">
      <formula>IF(RIGHT(TEXT(AM207,"0.#"),1)=".",FALSE,TRUE)</formula>
    </cfRule>
    <cfRule type="expression" dxfId="656" priority="778">
      <formula>IF(RIGHT(TEXT(AM207,"0.#"),1)=".",TRUE,FALSE)</formula>
    </cfRule>
  </conditionalFormatting>
  <conditionalFormatting sqref="AQ205:AQ207">
    <cfRule type="expression" dxfId="655" priority="775">
      <formula>IF(RIGHT(TEXT(AQ205,"0.#"),1)=".",FALSE,TRUE)</formula>
    </cfRule>
    <cfRule type="expression" dxfId="654" priority="776">
      <formula>IF(RIGHT(TEXT(AQ205,"0.#"),1)=".",TRUE,FALSE)</formula>
    </cfRule>
  </conditionalFormatting>
  <conditionalFormatting sqref="AU205:AU207">
    <cfRule type="expression" dxfId="653" priority="773">
      <formula>IF(RIGHT(TEXT(AU205,"0.#"),1)=".",FALSE,TRUE)</formula>
    </cfRule>
    <cfRule type="expression" dxfId="652" priority="774">
      <formula>IF(RIGHT(TEXT(AU205,"0.#"),1)=".",TRUE,FALSE)</formula>
    </cfRule>
  </conditionalFormatting>
  <conditionalFormatting sqref="AL401:AO428">
    <cfRule type="expression" dxfId="651" priority="769">
      <formula>IF(AND(AL401&gt;=0, RIGHT(TEXT(AL401,"0.#"),1)&lt;&gt;"."),TRUE,FALSE)</formula>
    </cfRule>
    <cfRule type="expression" dxfId="650" priority="770">
      <formula>IF(AND(AL401&gt;=0, RIGHT(TEXT(AL401,"0.#"),1)="."),TRUE,FALSE)</formula>
    </cfRule>
    <cfRule type="expression" dxfId="649" priority="771">
      <formula>IF(AND(AL401&lt;0, RIGHT(TEXT(AL401,"0.#"),1)&lt;&gt;"."),TRUE,FALSE)</formula>
    </cfRule>
    <cfRule type="expression" dxfId="648" priority="772">
      <formula>IF(AND(AL401&lt;0, RIGHT(TEXT(AL401,"0.#"),1)="."),TRUE,FALSE)</formula>
    </cfRule>
  </conditionalFormatting>
  <conditionalFormatting sqref="AL399:AO400">
    <cfRule type="expression" dxfId="647" priority="763">
      <formula>IF(AND(AL399&gt;=0, RIGHT(TEXT(AL399,"0.#"),1)&lt;&gt;"."),TRUE,FALSE)</formula>
    </cfRule>
    <cfRule type="expression" dxfId="646" priority="764">
      <formula>IF(AND(AL399&gt;=0, RIGHT(TEXT(AL399,"0.#"),1)="."),TRUE,FALSE)</formula>
    </cfRule>
    <cfRule type="expression" dxfId="645" priority="765">
      <formula>IF(AND(AL399&lt;0, RIGHT(TEXT(AL399,"0.#"),1)&lt;&gt;"."),TRUE,FALSE)</formula>
    </cfRule>
    <cfRule type="expression" dxfId="644" priority="766">
      <formula>IF(AND(AL399&lt;0, RIGHT(TEXT(AL399,"0.#"),1)="."),TRUE,FALSE)</formula>
    </cfRule>
  </conditionalFormatting>
  <conditionalFormatting sqref="AL434:AO461">
    <cfRule type="expression" dxfId="643" priority="757">
      <formula>IF(AND(AL434&gt;=0, RIGHT(TEXT(AL434,"0.#"),1)&lt;&gt;"."),TRUE,FALSE)</formula>
    </cfRule>
    <cfRule type="expression" dxfId="642" priority="758">
      <formula>IF(AND(AL434&gt;=0, RIGHT(TEXT(AL434,"0.#"),1)="."),TRUE,FALSE)</formula>
    </cfRule>
    <cfRule type="expression" dxfId="641" priority="759">
      <formula>IF(AND(AL434&lt;0, RIGHT(TEXT(AL434,"0.#"),1)&lt;&gt;"."),TRUE,FALSE)</formula>
    </cfRule>
    <cfRule type="expression" dxfId="640" priority="760">
      <formula>IF(AND(AL434&lt;0, RIGHT(TEXT(AL434,"0.#"),1)="."),TRUE,FALSE)</formula>
    </cfRule>
  </conditionalFormatting>
  <conditionalFormatting sqref="AL432:AO433">
    <cfRule type="expression" dxfId="639" priority="751">
      <formula>IF(AND(AL432&gt;=0, RIGHT(TEXT(AL432,"0.#"),1)&lt;&gt;"."),TRUE,FALSE)</formula>
    </cfRule>
    <cfRule type="expression" dxfId="638" priority="752">
      <formula>IF(AND(AL432&gt;=0, RIGHT(TEXT(AL432,"0.#"),1)="."),TRUE,FALSE)</formula>
    </cfRule>
    <cfRule type="expression" dxfId="637" priority="753">
      <formula>IF(AND(AL432&lt;0, RIGHT(TEXT(AL432,"0.#"),1)&lt;&gt;"."),TRUE,FALSE)</formula>
    </cfRule>
    <cfRule type="expression" dxfId="636" priority="754">
      <formula>IF(AND(AL432&lt;0, RIGHT(TEXT(AL432,"0.#"),1)="."),TRUE,FALSE)</formula>
    </cfRule>
  </conditionalFormatting>
  <conditionalFormatting sqref="AL467:AO494">
    <cfRule type="expression" dxfId="635" priority="745">
      <formula>IF(AND(AL467&gt;=0, RIGHT(TEXT(AL467,"0.#"),1)&lt;&gt;"."),TRUE,FALSE)</formula>
    </cfRule>
    <cfRule type="expression" dxfId="634" priority="746">
      <formula>IF(AND(AL467&gt;=0, RIGHT(TEXT(AL467,"0.#"),1)="."),TRUE,FALSE)</formula>
    </cfRule>
    <cfRule type="expression" dxfId="633" priority="747">
      <formula>IF(AND(AL467&lt;0, RIGHT(TEXT(AL467,"0.#"),1)&lt;&gt;"."),TRUE,FALSE)</formula>
    </cfRule>
    <cfRule type="expression" dxfId="632" priority="748">
      <formula>IF(AND(AL467&lt;0, RIGHT(TEXT(AL467,"0.#"),1)="."),TRUE,FALSE)</formula>
    </cfRule>
  </conditionalFormatting>
  <conditionalFormatting sqref="AL465:AO466">
    <cfRule type="expression" dxfId="631" priority="739">
      <formula>IF(AND(AL465&gt;=0, RIGHT(TEXT(AL465,"0.#"),1)&lt;&gt;"."),TRUE,FALSE)</formula>
    </cfRule>
    <cfRule type="expression" dxfId="630" priority="740">
      <formula>IF(AND(AL465&gt;=0, RIGHT(TEXT(AL465,"0.#"),1)="."),TRUE,FALSE)</formula>
    </cfRule>
    <cfRule type="expression" dxfId="629" priority="741">
      <formula>IF(AND(AL465&lt;0, RIGHT(TEXT(AL465,"0.#"),1)&lt;&gt;"."),TRUE,FALSE)</formula>
    </cfRule>
    <cfRule type="expression" dxfId="628" priority="742">
      <formula>IF(AND(AL465&lt;0, RIGHT(TEXT(AL465,"0.#"),1)="."),TRUE,FALSE)</formula>
    </cfRule>
  </conditionalFormatting>
  <conditionalFormatting sqref="AL500:AO527">
    <cfRule type="expression" dxfId="627" priority="733">
      <formula>IF(AND(AL500&gt;=0, RIGHT(TEXT(AL500,"0.#"),1)&lt;&gt;"."),TRUE,FALSE)</formula>
    </cfRule>
    <cfRule type="expression" dxfId="626" priority="734">
      <formula>IF(AND(AL500&gt;=0, RIGHT(TEXT(AL500,"0.#"),1)="."),TRUE,FALSE)</formula>
    </cfRule>
    <cfRule type="expression" dxfId="625" priority="735">
      <formula>IF(AND(AL500&lt;0, RIGHT(TEXT(AL500,"0.#"),1)&lt;&gt;"."),TRUE,FALSE)</formula>
    </cfRule>
    <cfRule type="expression" dxfId="624" priority="736">
      <formula>IF(AND(AL500&lt;0, RIGHT(TEXT(AL500,"0.#"),1)="."),TRUE,FALSE)</formula>
    </cfRule>
  </conditionalFormatting>
  <conditionalFormatting sqref="AL498:AO499">
    <cfRule type="expression" dxfId="623" priority="727">
      <formula>IF(AND(AL498&gt;=0, RIGHT(TEXT(AL498,"0.#"),1)&lt;&gt;"."),TRUE,FALSE)</formula>
    </cfRule>
    <cfRule type="expression" dxfId="622" priority="728">
      <formula>IF(AND(AL498&gt;=0, RIGHT(TEXT(AL498,"0.#"),1)="."),TRUE,FALSE)</formula>
    </cfRule>
    <cfRule type="expression" dxfId="621" priority="729">
      <formula>IF(AND(AL498&lt;0, RIGHT(TEXT(AL498,"0.#"),1)&lt;&gt;"."),TRUE,FALSE)</formula>
    </cfRule>
    <cfRule type="expression" dxfId="620" priority="730">
      <formula>IF(AND(AL498&lt;0, RIGHT(TEXT(AL498,"0.#"),1)="."),TRUE,FALSE)</formula>
    </cfRule>
  </conditionalFormatting>
  <conditionalFormatting sqref="AL533:AO560">
    <cfRule type="expression" dxfId="619" priority="721">
      <formula>IF(AND(AL533&gt;=0, RIGHT(TEXT(AL533,"0.#"),1)&lt;&gt;"."),TRUE,FALSE)</formula>
    </cfRule>
    <cfRule type="expression" dxfId="618" priority="722">
      <formula>IF(AND(AL533&gt;=0, RIGHT(TEXT(AL533,"0.#"),1)="."),TRUE,FALSE)</formula>
    </cfRule>
    <cfRule type="expression" dxfId="617" priority="723">
      <formula>IF(AND(AL533&lt;0, RIGHT(TEXT(AL533,"0.#"),1)&lt;&gt;"."),TRUE,FALSE)</formula>
    </cfRule>
    <cfRule type="expression" dxfId="616" priority="724">
      <formula>IF(AND(AL533&lt;0, RIGHT(TEXT(AL533,"0.#"),1)="."),TRUE,FALSE)</formula>
    </cfRule>
  </conditionalFormatting>
  <conditionalFormatting sqref="AL531:AO532">
    <cfRule type="expression" dxfId="615" priority="715">
      <formula>IF(AND(AL531&gt;=0, RIGHT(TEXT(AL531,"0.#"),1)&lt;&gt;"."),TRUE,FALSE)</formula>
    </cfRule>
    <cfRule type="expression" dxfId="614" priority="716">
      <formula>IF(AND(AL531&gt;=0, RIGHT(TEXT(AL531,"0.#"),1)="."),TRUE,FALSE)</formula>
    </cfRule>
    <cfRule type="expression" dxfId="613" priority="717">
      <formula>IF(AND(AL531&lt;0, RIGHT(TEXT(AL531,"0.#"),1)&lt;&gt;"."),TRUE,FALSE)</formula>
    </cfRule>
    <cfRule type="expression" dxfId="612" priority="718">
      <formula>IF(AND(AL531&lt;0, RIGHT(TEXT(AL531,"0.#"),1)="."),TRUE,FALSE)</formula>
    </cfRule>
  </conditionalFormatting>
  <conditionalFormatting sqref="Y531:Y532">
    <cfRule type="expression" dxfId="611" priority="713">
      <formula>IF(RIGHT(TEXT(Y531,"0.#"),1)=".",FALSE,TRUE)</formula>
    </cfRule>
    <cfRule type="expression" dxfId="610" priority="714">
      <formula>IF(RIGHT(TEXT(Y531,"0.#"),1)=".",TRUE,FALSE)</formula>
    </cfRule>
  </conditionalFormatting>
  <conditionalFormatting sqref="AL566:AO593">
    <cfRule type="expression" dxfId="609" priority="709">
      <formula>IF(AND(AL566&gt;=0, RIGHT(TEXT(AL566,"0.#"),1)&lt;&gt;"."),TRUE,FALSE)</formula>
    </cfRule>
    <cfRule type="expression" dxfId="608" priority="710">
      <formula>IF(AND(AL566&gt;=0, RIGHT(TEXT(AL566,"0.#"),1)="."),TRUE,FALSE)</formula>
    </cfRule>
    <cfRule type="expression" dxfId="607" priority="711">
      <formula>IF(AND(AL566&lt;0, RIGHT(TEXT(AL566,"0.#"),1)&lt;&gt;"."),TRUE,FALSE)</formula>
    </cfRule>
    <cfRule type="expression" dxfId="606" priority="712">
      <formula>IF(AND(AL566&lt;0, RIGHT(TEXT(AL566,"0.#"),1)="."),TRUE,FALSE)</formula>
    </cfRule>
  </conditionalFormatting>
  <conditionalFormatting sqref="Y566:Y593">
    <cfRule type="expression" dxfId="605" priority="707">
      <formula>IF(RIGHT(TEXT(Y566,"0.#"),1)=".",FALSE,TRUE)</formula>
    </cfRule>
    <cfRule type="expression" dxfId="604" priority="708">
      <formula>IF(RIGHT(TEXT(Y566,"0.#"),1)=".",TRUE,FALSE)</formula>
    </cfRule>
  </conditionalFormatting>
  <conditionalFormatting sqref="AL564:AO565">
    <cfRule type="expression" dxfId="603" priority="703">
      <formula>IF(AND(AL564&gt;=0, RIGHT(TEXT(AL564,"0.#"),1)&lt;&gt;"."),TRUE,FALSE)</formula>
    </cfRule>
    <cfRule type="expression" dxfId="602" priority="704">
      <formula>IF(AND(AL564&gt;=0, RIGHT(TEXT(AL564,"0.#"),1)="."),TRUE,FALSE)</formula>
    </cfRule>
    <cfRule type="expression" dxfId="601" priority="705">
      <formula>IF(AND(AL564&lt;0, RIGHT(TEXT(AL564,"0.#"),1)&lt;&gt;"."),TRUE,FALSE)</formula>
    </cfRule>
    <cfRule type="expression" dxfId="600" priority="706">
      <formula>IF(AND(AL564&lt;0, RIGHT(TEXT(AL564,"0.#"),1)="."),TRUE,FALSE)</formula>
    </cfRule>
  </conditionalFormatting>
  <conditionalFormatting sqref="Y564:Y565">
    <cfRule type="expression" dxfId="599" priority="701">
      <formula>IF(RIGHT(TEXT(Y564,"0.#"),1)=".",FALSE,TRUE)</formula>
    </cfRule>
    <cfRule type="expression" dxfId="598" priority="702">
      <formula>IF(RIGHT(TEXT(Y564,"0.#"),1)=".",TRUE,FALSE)</formula>
    </cfRule>
  </conditionalFormatting>
  <conditionalFormatting sqref="AL599:AO626">
    <cfRule type="expression" dxfId="597" priority="697">
      <formula>IF(AND(AL599&gt;=0, RIGHT(TEXT(AL599,"0.#"),1)&lt;&gt;"."),TRUE,FALSE)</formula>
    </cfRule>
    <cfRule type="expression" dxfId="596" priority="698">
      <formula>IF(AND(AL599&gt;=0, RIGHT(TEXT(AL599,"0.#"),1)="."),TRUE,FALSE)</formula>
    </cfRule>
    <cfRule type="expression" dxfId="595" priority="699">
      <formula>IF(AND(AL599&lt;0, RIGHT(TEXT(AL599,"0.#"),1)&lt;&gt;"."),TRUE,FALSE)</formula>
    </cfRule>
    <cfRule type="expression" dxfId="594" priority="700">
      <formula>IF(AND(AL599&lt;0, RIGHT(TEXT(AL599,"0.#"),1)="."),TRUE,FALSE)</formula>
    </cfRule>
  </conditionalFormatting>
  <conditionalFormatting sqref="Y599:Y626">
    <cfRule type="expression" dxfId="593" priority="695">
      <formula>IF(RIGHT(TEXT(Y599,"0.#"),1)=".",FALSE,TRUE)</formula>
    </cfRule>
    <cfRule type="expression" dxfId="592" priority="696">
      <formula>IF(RIGHT(TEXT(Y599,"0.#"),1)=".",TRUE,FALSE)</formula>
    </cfRule>
  </conditionalFormatting>
  <conditionalFormatting sqref="AL597:AO598">
    <cfRule type="expression" dxfId="591" priority="691">
      <formula>IF(AND(AL597&gt;=0, RIGHT(TEXT(AL597,"0.#"),1)&lt;&gt;"."),TRUE,FALSE)</formula>
    </cfRule>
    <cfRule type="expression" dxfId="590" priority="692">
      <formula>IF(AND(AL597&gt;=0, RIGHT(TEXT(AL597,"0.#"),1)="."),TRUE,FALSE)</formula>
    </cfRule>
    <cfRule type="expression" dxfId="589" priority="693">
      <formula>IF(AND(AL597&lt;0, RIGHT(TEXT(AL597,"0.#"),1)&lt;&gt;"."),TRUE,FALSE)</formula>
    </cfRule>
    <cfRule type="expression" dxfId="588" priority="694">
      <formula>IF(AND(AL597&lt;0, RIGHT(TEXT(AL597,"0.#"),1)="."),TRUE,FALSE)</formula>
    </cfRule>
  </conditionalFormatting>
  <conditionalFormatting sqref="Y597:Y598">
    <cfRule type="expression" dxfId="587" priority="689">
      <formula>IF(RIGHT(TEXT(Y597,"0.#"),1)=".",FALSE,TRUE)</formula>
    </cfRule>
    <cfRule type="expression" dxfId="586" priority="690">
      <formula>IF(RIGHT(TEXT(Y597,"0.#"),1)=".",TRUE,FALSE)</formula>
    </cfRule>
  </conditionalFormatting>
  <conditionalFormatting sqref="AU33">
    <cfRule type="expression" dxfId="585" priority="685">
      <formula>IF(RIGHT(TEXT(AU33,"0.#"),1)=".",FALSE,TRUE)</formula>
    </cfRule>
    <cfRule type="expression" dxfId="584" priority="686">
      <formula>IF(RIGHT(TEXT(AU33,"0.#"),1)=".",TRUE,FALSE)</formula>
    </cfRule>
  </conditionalFormatting>
  <conditionalFormatting sqref="AU32">
    <cfRule type="expression" dxfId="583" priority="687">
      <formula>IF(RIGHT(TEXT(AU32,"0.#"),1)=".",FALSE,TRUE)</formula>
    </cfRule>
    <cfRule type="expression" dxfId="582" priority="688">
      <formula>IF(RIGHT(TEXT(AU32,"0.#"),1)=".",TRUE,FALSE)</formula>
    </cfRule>
  </conditionalFormatting>
  <conditionalFormatting sqref="P29:AC29">
    <cfRule type="expression" dxfId="581" priority="683">
      <formula>IF(RIGHT(TEXT(P29,"0.#"),1)=".",FALSE,TRUE)</formula>
    </cfRule>
    <cfRule type="expression" dxfId="580" priority="684">
      <formula>IF(RIGHT(TEXT(P29,"0.#"),1)=".",TRUE,FALSE)</formula>
    </cfRule>
  </conditionalFormatting>
  <conditionalFormatting sqref="AM41">
    <cfRule type="expression" dxfId="579" priority="665">
      <formula>IF(RIGHT(TEXT(AM41,"0.#"),1)=".",FALSE,TRUE)</formula>
    </cfRule>
    <cfRule type="expression" dxfId="578" priority="666">
      <formula>IF(RIGHT(TEXT(AM41,"0.#"),1)=".",TRUE,FALSE)</formula>
    </cfRule>
  </conditionalFormatting>
  <conditionalFormatting sqref="AM40">
    <cfRule type="expression" dxfId="577" priority="667">
      <formula>IF(RIGHT(TEXT(AM40,"0.#"),1)=".",FALSE,TRUE)</formula>
    </cfRule>
    <cfRule type="expression" dxfId="576" priority="668">
      <formula>IF(RIGHT(TEXT(AM40,"0.#"),1)=".",TRUE,FALSE)</formula>
    </cfRule>
  </conditionalFormatting>
  <conditionalFormatting sqref="AE39">
    <cfRule type="expression" dxfId="575" priority="681">
      <formula>IF(RIGHT(TEXT(AE39,"0.#"),1)=".",FALSE,TRUE)</formula>
    </cfRule>
    <cfRule type="expression" dxfId="574" priority="682">
      <formula>IF(RIGHT(TEXT(AE39,"0.#"),1)=".",TRUE,FALSE)</formula>
    </cfRule>
  </conditionalFormatting>
  <conditionalFormatting sqref="AQ39:AQ41">
    <cfRule type="expression" dxfId="573" priority="663">
      <formula>IF(RIGHT(TEXT(AQ39,"0.#"),1)=".",FALSE,TRUE)</formula>
    </cfRule>
    <cfRule type="expression" dxfId="572" priority="664">
      <formula>IF(RIGHT(TEXT(AQ39,"0.#"),1)=".",TRUE,FALSE)</formula>
    </cfRule>
  </conditionalFormatting>
  <conditionalFormatting sqref="AU39:AU41">
    <cfRule type="expression" dxfId="571" priority="661">
      <formula>IF(RIGHT(TEXT(AU39,"0.#"),1)=".",FALSE,TRUE)</formula>
    </cfRule>
    <cfRule type="expression" dxfId="570" priority="662">
      <formula>IF(RIGHT(TEXT(AU39,"0.#"),1)=".",TRUE,FALSE)</formula>
    </cfRule>
  </conditionalFormatting>
  <conditionalFormatting sqref="AI41">
    <cfRule type="expression" dxfId="569" priority="675">
      <formula>IF(RIGHT(TEXT(AI41,"0.#"),1)=".",FALSE,TRUE)</formula>
    </cfRule>
    <cfRule type="expression" dxfId="568" priority="676">
      <formula>IF(RIGHT(TEXT(AI41,"0.#"),1)=".",TRUE,FALSE)</formula>
    </cfRule>
  </conditionalFormatting>
  <conditionalFormatting sqref="AE40">
    <cfRule type="expression" dxfId="567" priority="679">
      <formula>IF(RIGHT(TEXT(AE40,"0.#"),1)=".",FALSE,TRUE)</formula>
    </cfRule>
    <cfRule type="expression" dxfId="566" priority="680">
      <formula>IF(RIGHT(TEXT(AE40,"0.#"),1)=".",TRUE,FALSE)</formula>
    </cfRule>
  </conditionalFormatting>
  <conditionalFormatting sqref="AE41">
    <cfRule type="expression" dxfId="565" priority="677">
      <formula>IF(RIGHT(TEXT(AE41,"0.#"),1)=".",FALSE,TRUE)</formula>
    </cfRule>
    <cfRule type="expression" dxfId="564" priority="678">
      <formula>IF(RIGHT(TEXT(AE41,"0.#"),1)=".",TRUE,FALSE)</formula>
    </cfRule>
  </conditionalFormatting>
  <conditionalFormatting sqref="AM39">
    <cfRule type="expression" dxfId="563" priority="669">
      <formula>IF(RIGHT(TEXT(AM39,"0.#"),1)=".",FALSE,TRUE)</formula>
    </cfRule>
    <cfRule type="expression" dxfId="562" priority="670">
      <formula>IF(RIGHT(TEXT(AM39,"0.#"),1)=".",TRUE,FALSE)</formula>
    </cfRule>
  </conditionalFormatting>
  <conditionalFormatting sqref="AI39">
    <cfRule type="expression" dxfId="561" priority="671">
      <formula>IF(RIGHT(TEXT(AI39,"0.#"),1)=".",FALSE,TRUE)</formula>
    </cfRule>
    <cfRule type="expression" dxfId="560" priority="672">
      <formula>IF(RIGHT(TEXT(AI39,"0.#"),1)=".",TRUE,FALSE)</formula>
    </cfRule>
  </conditionalFormatting>
  <conditionalFormatting sqref="AI40">
    <cfRule type="expression" dxfId="559" priority="673">
      <formula>IF(RIGHT(TEXT(AI40,"0.#"),1)=".",FALSE,TRUE)</formula>
    </cfRule>
    <cfRule type="expression" dxfId="558" priority="674">
      <formula>IF(RIGHT(TEXT(AI40,"0.#"),1)=".",TRUE,FALSE)</formula>
    </cfRule>
  </conditionalFormatting>
  <conditionalFormatting sqref="AM69">
    <cfRule type="expression" dxfId="557" priority="633">
      <formula>IF(RIGHT(TEXT(AM69,"0.#"),1)=".",FALSE,TRUE)</formula>
    </cfRule>
    <cfRule type="expression" dxfId="556" priority="634">
      <formula>IF(RIGHT(TEXT(AM69,"0.#"),1)=".",TRUE,FALSE)</formula>
    </cfRule>
  </conditionalFormatting>
  <conditionalFormatting sqref="AE70 AM70">
    <cfRule type="expression" dxfId="555" priority="631">
      <formula>IF(RIGHT(TEXT(AE70,"0.#"),1)=".",FALSE,TRUE)</formula>
    </cfRule>
    <cfRule type="expression" dxfId="554" priority="632">
      <formula>IF(RIGHT(TEXT(AE70,"0.#"),1)=".",TRUE,FALSE)</formula>
    </cfRule>
  </conditionalFormatting>
  <conditionalFormatting sqref="AI70">
    <cfRule type="expression" dxfId="553" priority="629">
      <formula>IF(RIGHT(TEXT(AI70,"0.#"),1)=".",FALSE,TRUE)</formula>
    </cfRule>
    <cfRule type="expression" dxfId="552" priority="630">
      <formula>IF(RIGHT(TEXT(AI70,"0.#"),1)=".",TRUE,FALSE)</formula>
    </cfRule>
  </conditionalFormatting>
  <conditionalFormatting sqref="AQ70">
    <cfRule type="expression" dxfId="551" priority="627">
      <formula>IF(RIGHT(TEXT(AQ70,"0.#"),1)=".",FALSE,TRUE)</formula>
    </cfRule>
    <cfRule type="expression" dxfId="550" priority="628">
      <formula>IF(RIGHT(TEXT(AQ70,"0.#"),1)=".",TRUE,FALSE)</formula>
    </cfRule>
  </conditionalFormatting>
  <conditionalFormatting sqref="AE69 AQ69">
    <cfRule type="expression" dxfId="549" priority="637">
      <formula>IF(RIGHT(TEXT(AE69,"0.#"),1)=".",FALSE,TRUE)</formula>
    </cfRule>
    <cfRule type="expression" dxfId="548" priority="638">
      <formula>IF(RIGHT(TEXT(AE69,"0.#"),1)=".",TRUE,FALSE)</formula>
    </cfRule>
  </conditionalFormatting>
  <conditionalFormatting sqref="AI69">
    <cfRule type="expression" dxfId="547" priority="635">
      <formula>IF(RIGHT(TEXT(AI69,"0.#"),1)=".",FALSE,TRUE)</formula>
    </cfRule>
    <cfRule type="expression" dxfId="546" priority="636">
      <formula>IF(RIGHT(TEXT(AI69,"0.#"),1)=".",TRUE,FALSE)</formula>
    </cfRule>
  </conditionalFormatting>
  <conditionalFormatting sqref="AE66 AQ66">
    <cfRule type="expression" dxfId="545" priority="625">
      <formula>IF(RIGHT(TEXT(AE66,"0.#"),1)=".",FALSE,TRUE)</formula>
    </cfRule>
    <cfRule type="expression" dxfId="544" priority="626">
      <formula>IF(RIGHT(TEXT(AE66,"0.#"),1)=".",TRUE,FALSE)</formula>
    </cfRule>
  </conditionalFormatting>
  <conditionalFormatting sqref="AI66">
    <cfRule type="expression" dxfId="543" priority="623">
      <formula>IF(RIGHT(TEXT(AI66,"0.#"),1)=".",FALSE,TRUE)</formula>
    </cfRule>
    <cfRule type="expression" dxfId="542" priority="624">
      <formula>IF(RIGHT(TEXT(AI66,"0.#"),1)=".",TRUE,FALSE)</formula>
    </cfRule>
  </conditionalFormatting>
  <conditionalFormatting sqref="AM66">
    <cfRule type="expression" dxfId="541" priority="621">
      <formula>IF(RIGHT(TEXT(AM66,"0.#"),1)=".",FALSE,TRUE)</formula>
    </cfRule>
    <cfRule type="expression" dxfId="540" priority="622">
      <formula>IF(RIGHT(TEXT(AM66,"0.#"),1)=".",TRUE,FALSE)</formula>
    </cfRule>
  </conditionalFormatting>
  <conditionalFormatting sqref="AE67">
    <cfRule type="expression" dxfId="539" priority="619">
      <formula>IF(RIGHT(TEXT(AE67,"0.#"),1)=".",FALSE,TRUE)</formula>
    </cfRule>
    <cfRule type="expression" dxfId="538" priority="620">
      <formula>IF(RIGHT(TEXT(AE67,"0.#"),1)=".",TRUE,FALSE)</formula>
    </cfRule>
  </conditionalFormatting>
  <conditionalFormatting sqref="AI67">
    <cfRule type="expression" dxfId="537" priority="617">
      <formula>IF(RIGHT(TEXT(AI67,"0.#"),1)=".",FALSE,TRUE)</formula>
    </cfRule>
    <cfRule type="expression" dxfId="536" priority="618">
      <formula>IF(RIGHT(TEXT(AI67,"0.#"),1)=".",TRUE,FALSE)</formula>
    </cfRule>
  </conditionalFormatting>
  <conditionalFormatting sqref="AM67">
    <cfRule type="expression" dxfId="535" priority="615">
      <formula>IF(RIGHT(TEXT(AM67,"0.#"),1)=".",FALSE,TRUE)</formula>
    </cfRule>
    <cfRule type="expression" dxfId="534" priority="616">
      <formula>IF(RIGHT(TEXT(AM67,"0.#"),1)=".",TRUE,FALSE)</formula>
    </cfRule>
  </conditionalFormatting>
  <conditionalFormatting sqref="AQ67">
    <cfRule type="expression" dxfId="533" priority="613">
      <formula>IF(RIGHT(TEXT(AQ67,"0.#"),1)=".",FALSE,TRUE)</formula>
    </cfRule>
    <cfRule type="expression" dxfId="532" priority="614">
      <formula>IF(RIGHT(TEXT(AQ67,"0.#"),1)=".",TRUE,FALSE)</formula>
    </cfRule>
  </conditionalFormatting>
  <conditionalFormatting sqref="AU66">
    <cfRule type="expression" dxfId="531" priority="611">
      <formula>IF(RIGHT(TEXT(AU66,"0.#"),1)=".",FALSE,TRUE)</formula>
    </cfRule>
    <cfRule type="expression" dxfId="530" priority="612">
      <formula>IF(RIGHT(TEXT(AU66,"0.#"),1)=".",TRUE,FALSE)</formula>
    </cfRule>
  </conditionalFormatting>
  <conditionalFormatting sqref="AU67">
    <cfRule type="expression" dxfId="529" priority="609">
      <formula>IF(RIGHT(TEXT(AU67,"0.#"),1)=".",FALSE,TRUE)</formula>
    </cfRule>
    <cfRule type="expression" dxfId="528" priority="610">
      <formula>IF(RIGHT(TEXT(AU67,"0.#"),1)=".",TRUE,FALSE)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AU310">
    <cfRule type="expression" dxfId="7" priority="7">
      <formula>IF(RIGHT(TEXT(AU310,"0.#"),1)=".",FALSE,TRUE)</formula>
    </cfRule>
    <cfRule type="expression" dxfId="6" priority="8">
      <formula>IF(RIGHT(TEXT(AU310,"0.#"),1)=".",TRUE,FALSE)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K16:AQ16">
    <cfRule type="expression" dxfId="3" priority="3">
      <formula>IF(RIGHT(TEXT(AK16,"0.#"),1)=".",FALSE,TRUE)</formula>
    </cfRule>
    <cfRule type="expression" dxfId="2" priority="4">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54"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6" zoomScale="130" zoomScaleNormal="130" workbookViewId="0">
      <selection activeCell="E10" sqref="E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179</v>
      </c>
      <c r="AI1" s="42" t="s">
        <v>182</v>
      </c>
      <c r="AK1" s="42" t="s">
        <v>187</v>
      </c>
      <c r="AM1" s="63"/>
      <c r="AN1" s="63"/>
      <c r="AP1" s="28" t="s">
        <v>236</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247</v>
      </c>
      <c r="AI2" s="42" t="s">
        <v>279</v>
      </c>
      <c r="AK2" s="42" t="s">
        <v>188</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636</v>
      </c>
      <c r="R3" s="13" t="str">
        <f t="shared" ref="R3:R8" si="3">IF(Q3="","",P3)</f>
        <v>委託・請負</v>
      </c>
      <c r="S3" s="13" t="str">
        <f t="shared" ref="S3:S8" si="4">IF(R3="",S2,IF(S2&lt;&gt;"",CONCATENATE(S2,"、",R3),R3))</f>
        <v>委託・請負</v>
      </c>
      <c r="T3" s="13"/>
      <c r="U3" s="32" t="s">
        <v>538</v>
      </c>
      <c r="W3" s="32" t="s">
        <v>140</v>
      </c>
      <c r="Y3" s="32" t="s">
        <v>64</v>
      </c>
      <c r="Z3" s="32" t="s">
        <v>414</v>
      </c>
      <c r="AA3" s="71" t="s">
        <v>380</v>
      </c>
      <c r="AB3" s="71" t="s">
        <v>508</v>
      </c>
      <c r="AC3" s="72" t="s">
        <v>130</v>
      </c>
      <c r="AD3" s="28"/>
      <c r="AE3" s="34" t="s">
        <v>162</v>
      </c>
      <c r="AF3" s="30"/>
      <c r="AG3" s="44" t="s">
        <v>248</v>
      </c>
      <c r="AI3" s="42" t="s">
        <v>181</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636</v>
      </c>
      <c r="R4" s="13" t="str">
        <f t="shared" si="3"/>
        <v>補助</v>
      </c>
      <c r="S4" s="13" t="str">
        <f t="shared" si="4"/>
        <v>委託・請負、補助</v>
      </c>
      <c r="T4" s="13"/>
      <c r="U4" s="32" t="s">
        <v>599</v>
      </c>
      <c r="W4" s="32" t="s">
        <v>141</v>
      </c>
      <c r="Y4" s="32" t="s">
        <v>287</v>
      </c>
      <c r="Z4" s="32" t="s">
        <v>415</v>
      </c>
      <c r="AA4" s="71" t="s">
        <v>381</v>
      </c>
      <c r="AB4" s="71" t="s">
        <v>509</v>
      </c>
      <c r="AC4" s="71" t="s">
        <v>131</v>
      </c>
      <c r="AD4" s="28"/>
      <c r="AE4" s="34" t="s">
        <v>163</v>
      </c>
      <c r="AF4" s="30"/>
      <c r="AG4" s="44" t="s">
        <v>249</v>
      </c>
      <c r="AI4" s="42" t="s">
        <v>183</v>
      </c>
      <c r="AK4" s="42" t="str">
        <f t="shared" ref="AK4:AK49" si="7">CHAR(CODE(AK3)+1)</f>
        <v>C</v>
      </c>
      <c r="AM4" s="63"/>
      <c r="AN4" s="63"/>
      <c r="AP4" s="44"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委託・請負、補助</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15">
      <c r="A7" s="14" t="s">
        <v>85</v>
      </c>
      <c r="B7" s="15" t="s">
        <v>768</v>
      </c>
      <c r="C7" s="13" t="str">
        <f t="shared" si="0"/>
        <v>観光立国</v>
      </c>
      <c r="D7" s="13" t="str">
        <f t="shared" si="8"/>
        <v>観光立国</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委託・請負、補助</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87</v>
      </c>
      <c r="B9" s="15"/>
      <c r="C9" s="13" t="str">
        <f t="shared" si="0"/>
        <v/>
      </c>
      <c r="D9" s="13" t="str">
        <f t="shared" si="8"/>
        <v>観光立国</v>
      </c>
      <c r="F9" s="18" t="s">
        <v>200</v>
      </c>
      <c r="G9" s="17"/>
      <c r="H9" s="13" t="str">
        <f t="shared" si="1"/>
        <v/>
      </c>
      <c r="I9" s="13" t="str">
        <f t="shared" si="5"/>
        <v>一般会計</v>
      </c>
      <c r="K9" s="14" t="s">
        <v>104</v>
      </c>
      <c r="L9" s="15"/>
      <c r="M9" s="13" t="str">
        <f t="shared" si="2"/>
        <v/>
      </c>
      <c r="N9" s="13" t="str">
        <f t="shared" si="6"/>
        <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219</v>
      </c>
      <c r="B10" s="15"/>
      <c r="C10" s="13" t="str">
        <f t="shared" si="0"/>
        <v/>
      </c>
      <c r="D10" s="13" t="str">
        <f t="shared" si="8"/>
        <v>観光立国</v>
      </c>
      <c r="F10" s="18" t="s">
        <v>111</v>
      </c>
      <c r="G10" s="17"/>
      <c r="H10" s="13" t="str">
        <f t="shared" si="1"/>
        <v/>
      </c>
      <c r="I10" s="13" t="str">
        <f t="shared" si="5"/>
        <v>一般会計</v>
      </c>
      <c r="K10" s="14" t="s">
        <v>222</v>
      </c>
      <c r="L10" s="15"/>
      <c r="M10" s="13" t="str">
        <f t="shared" si="2"/>
        <v/>
      </c>
      <c r="N10" s="13" t="str">
        <f t="shared" si="6"/>
        <v/>
      </c>
      <c r="O10" s="13"/>
      <c r="P10" s="13" t="str">
        <f>S8</f>
        <v>委託・請負、補助</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15">
      <c r="A11" s="14" t="s">
        <v>88</v>
      </c>
      <c r="B11" s="15"/>
      <c r="C11" s="13" t="str">
        <f t="shared" si="0"/>
        <v/>
      </c>
      <c r="D11" s="13" t="str">
        <f t="shared" si="8"/>
        <v>観光立国</v>
      </c>
      <c r="F11" s="18" t="s">
        <v>112</v>
      </c>
      <c r="G11" s="17"/>
      <c r="H11" s="13" t="str">
        <f t="shared" si="1"/>
        <v/>
      </c>
      <c r="I11" s="13" t="str">
        <f t="shared" si="5"/>
        <v>一般会計</v>
      </c>
      <c r="K11" s="14" t="s">
        <v>105</v>
      </c>
      <c r="L11" s="15" t="s">
        <v>636</v>
      </c>
      <c r="M11" s="13" t="str">
        <f t="shared" si="2"/>
        <v>その他の事項経費</v>
      </c>
      <c r="N11" s="13" t="str">
        <f t="shared" si="6"/>
        <v>その他の事項経費</v>
      </c>
      <c r="O11" s="13"/>
      <c r="P11" s="13"/>
      <c r="Q11" s="19"/>
      <c r="T11" s="13"/>
      <c r="W11" s="32" t="s">
        <v>596</v>
      </c>
      <c r="Y11" s="32" t="s">
        <v>294</v>
      </c>
      <c r="Z11" s="32" t="s">
        <v>422</v>
      </c>
      <c r="AA11" s="71" t="s">
        <v>388</v>
      </c>
      <c r="AB11" s="71" t="s">
        <v>516</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15">
      <c r="A13" s="14" t="s">
        <v>90</v>
      </c>
      <c r="B13" s="15"/>
      <c r="C13" s="13" t="str">
        <f t="shared" si="9"/>
        <v/>
      </c>
      <c r="D13" s="13" t="str">
        <f t="shared" si="8"/>
        <v>観光立国</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15">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15">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15">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15">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15">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15">
      <c r="A19" s="14" t="s">
        <v>210</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15">
      <c r="A20" s="14" t="s">
        <v>211</v>
      </c>
      <c r="B20" s="15" t="s">
        <v>636</v>
      </c>
      <c r="C20" s="13" t="str">
        <f t="shared" si="9"/>
        <v>地方創生</v>
      </c>
      <c r="D20" s="13" t="str">
        <f t="shared" si="8"/>
        <v>観光立国、地方創生</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15">
      <c r="A21" s="14" t="s">
        <v>212</v>
      </c>
      <c r="B21" s="15"/>
      <c r="C21" s="13" t="str">
        <f t="shared" si="9"/>
        <v/>
      </c>
      <c r="D21" s="13" t="str">
        <f t="shared" si="8"/>
        <v>観光立国、地方創生</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15">
      <c r="A22" s="14" t="s">
        <v>213</v>
      </c>
      <c r="B22" s="15"/>
      <c r="C22" s="13" t="str">
        <f t="shared" si="9"/>
        <v/>
      </c>
      <c r="D22" s="13" t="str">
        <f>IF(C22="",D21,IF(D21&lt;&gt;"",CONCATENATE(D21,"、",C22),C22))</f>
        <v>観光立国、地方創生</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観光立国、地方創生</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観光立国、地方創生</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160</v>
      </c>
      <c r="Y45" s="32" t="s">
        <v>328</v>
      </c>
      <c r="Z45" s="32" t="s">
        <v>456</v>
      </c>
      <c r="AF45" s="30"/>
      <c r="AK45" s="42" t="str">
        <f t="shared" si="7"/>
        <v>r</v>
      </c>
    </row>
    <row r="46" spans="1:37" x14ac:dyDescent="0.15">
      <c r="A46" s="13"/>
      <c r="B46" s="13"/>
      <c r="F46" s="13"/>
      <c r="G46" s="19"/>
      <c r="K46" s="13"/>
      <c r="L46" s="13"/>
      <c r="O46" s="13"/>
      <c r="P46" s="13"/>
      <c r="Q46" s="19"/>
      <c r="T46" s="13"/>
      <c r="U46" s="78" t="s">
        <v>597</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601</v>
      </c>
      <c r="Z100" s="32" t="s">
        <v>511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2022-08-24T02:22:30Z</cp:lastPrinted>
  <dcterms:created xsi:type="dcterms:W3CDTF">2012-03-13T00:50:25Z</dcterms:created>
  <dcterms:modified xsi:type="dcterms:W3CDTF">2022-09-05T08:49:03Z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