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3年度分依頼\03委託調査費（四半期毎）\04.公表用\R4第4四半期時点\"/>
    </mc:Choice>
  </mc:AlternateContent>
  <bookViews>
    <workbookView xWindow="0" yWindow="0" windowWidth="20490" windowHeight="7770" tabRatio="611"/>
  </bookViews>
  <sheets>
    <sheet name="令和3年度" sheetId="2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令和3年度!$A$4:$P$1339</definedName>
    <definedName name="_xlnm.Print_Area" localSheetId="0">令和3年度!$B$1:$M$1341</definedName>
    <definedName name="_xlnm.Print_Titles" localSheetId="0">令和3年度!$1:$4</definedName>
    <definedName name="公益法人リスト">#REF!</definedName>
    <definedName name="公益法人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19" i="23" l="1"/>
  <c r="G1205" i="23"/>
  <c r="G1193" i="23"/>
  <c r="G1128" i="23"/>
  <c r="G1119" i="23"/>
  <c r="G1093" i="23"/>
  <c r="G1092" i="23"/>
  <c r="G993" i="23" l="1"/>
  <c r="G1043" i="23" l="1"/>
  <c r="G1020" i="23" l="1"/>
  <c r="G1013" i="23"/>
  <c r="G1341" i="23" l="1"/>
  <c r="P649" i="23" l="1"/>
  <c r="P648" i="23"/>
  <c r="P647" i="23"/>
  <c r="P646" i="23"/>
  <c r="P645" i="23"/>
  <c r="P644" i="23"/>
  <c r="P643" i="23"/>
  <c r="P642" i="23"/>
  <c r="P641" i="23"/>
  <c r="P640" i="23"/>
  <c r="P639" i="23"/>
  <c r="P638" i="23"/>
  <c r="P637" i="23"/>
  <c r="P636" i="23"/>
  <c r="P635" i="23"/>
  <c r="P634" i="23"/>
  <c r="P633" i="23"/>
  <c r="P632" i="23"/>
  <c r="P631" i="23"/>
  <c r="P630" i="23"/>
  <c r="P629" i="23"/>
  <c r="P628" i="23"/>
  <c r="P627" i="23"/>
  <c r="P626" i="23"/>
  <c r="P625" i="23"/>
  <c r="P624" i="23"/>
  <c r="P623" i="23"/>
  <c r="P622" i="23"/>
  <c r="P621" i="23"/>
  <c r="P620" i="23"/>
  <c r="P619" i="23"/>
  <c r="P618" i="23"/>
  <c r="P617" i="23"/>
  <c r="P616" i="23"/>
  <c r="P615" i="23"/>
  <c r="P614" i="23"/>
  <c r="P613" i="23"/>
  <c r="P612" i="23"/>
  <c r="P611" i="23"/>
  <c r="P610" i="23"/>
  <c r="P609" i="23"/>
  <c r="P608" i="23"/>
  <c r="P607" i="23"/>
  <c r="P606" i="23"/>
  <c r="P605" i="23"/>
  <c r="P604" i="23"/>
  <c r="P603" i="23"/>
  <c r="P602" i="23"/>
  <c r="P601" i="23"/>
  <c r="P600" i="23"/>
  <c r="P599" i="23"/>
  <c r="P598" i="23"/>
  <c r="P597" i="23"/>
  <c r="P596" i="23"/>
  <c r="P595" i="23"/>
  <c r="P594" i="23"/>
  <c r="P593" i="23"/>
  <c r="P592" i="23"/>
  <c r="P591" i="23"/>
  <c r="P590" i="23"/>
  <c r="P589" i="23"/>
  <c r="P588" i="23"/>
  <c r="P587" i="23"/>
</calcChain>
</file>

<file path=xl/sharedStrings.xml><?xml version="1.0" encoding="utf-8"?>
<sst xmlns="http://schemas.openxmlformats.org/spreadsheetml/2006/main" count="8569" uniqueCount="5112">
  <si>
    <t>随意契約（企画競争）</t>
    <rPh sb="0" eb="2">
      <t>ズイイ</t>
    </rPh>
    <rPh sb="2" eb="4">
      <t>ケイヤク</t>
    </rPh>
    <rPh sb="5" eb="7">
      <t>キカク</t>
    </rPh>
    <rPh sb="7" eb="9">
      <t>キョウソウ</t>
    </rPh>
    <phoneticPr fontId="1"/>
  </si>
  <si>
    <t>番号</t>
    <rPh sb="0" eb="2">
      <t>バンゴウ</t>
    </rPh>
    <phoneticPr fontId="1"/>
  </si>
  <si>
    <t>部局等名</t>
    <rPh sb="0" eb="2">
      <t>ブキョク</t>
    </rPh>
    <rPh sb="2" eb="3">
      <t>トウ</t>
    </rPh>
    <rPh sb="3" eb="4">
      <t>メイ</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</si>
  <si>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</si>
  <si>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</si>
  <si>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随意契約（少額随契）</t>
    <rPh sb="0" eb="2">
      <t>ズイイ</t>
    </rPh>
    <rPh sb="2" eb="4">
      <t>ケイヤク</t>
    </rPh>
    <rPh sb="5" eb="7">
      <t>ショウガク</t>
    </rPh>
    <rPh sb="7" eb="9">
      <t>ズイケイ</t>
    </rPh>
    <phoneticPr fontId="1"/>
  </si>
  <si>
    <t>物品役務等の名称
及びその明細</t>
    <rPh sb="0" eb="2">
      <t>ブッピン</t>
    </rPh>
    <rPh sb="2" eb="5">
      <t>エキムトウ</t>
    </rPh>
    <rPh sb="6" eb="8">
      <t>メイショウ</t>
    </rPh>
    <rPh sb="9" eb="10">
      <t>オヨ</t>
    </rPh>
    <rPh sb="13" eb="15">
      <t>メイサイ</t>
    </rPh>
    <phoneticPr fontId="1"/>
  </si>
  <si>
    <t>契約形態の別</t>
    <rPh sb="0" eb="2">
      <t>ケイヤク</t>
    </rPh>
    <rPh sb="2" eb="4">
      <t>ケイタイ</t>
    </rPh>
    <rPh sb="5" eb="6">
      <t>ベツ</t>
    </rPh>
    <phoneticPr fontId="1"/>
  </si>
  <si>
    <t>（単位：円）</t>
    <rPh sb="1" eb="3">
      <t>タンイ</t>
    </rPh>
    <rPh sb="4" eb="5">
      <t>エン</t>
    </rPh>
    <phoneticPr fontId="1"/>
  </si>
  <si>
    <t>備考</t>
    <rPh sb="0" eb="2">
      <t>ビコウ</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</si>
  <si>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</si>
  <si>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指名競争</t>
    <rPh sb="0" eb="2">
      <t>シメイ</t>
    </rPh>
    <rPh sb="2" eb="4">
      <t>キョウソウ</t>
    </rPh>
    <phoneticPr fontId="1"/>
  </si>
  <si>
    <t>法人番号</t>
    <rPh sb="0" eb="2">
      <t>ホウジン</t>
    </rPh>
    <rPh sb="2" eb="4">
      <t>バンゴウ</t>
    </rPh>
    <phoneticPr fontId="1"/>
  </si>
  <si>
    <t>一般競争入札</t>
    <rPh sb="0" eb="2">
      <t>イッパン</t>
    </rPh>
    <rPh sb="2" eb="4">
      <t>キョウソウ</t>
    </rPh>
    <rPh sb="4" eb="6">
      <t>ニュウサツ</t>
    </rPh>
    <phoneticPr fontId="1"/>
  </si>
  <si>
    <t>随意契約（公募）</t>
    <rPh sb="0" eb="2">
      <t>ズイイ</t>
    </rPh>
    <rPh sb="2" eb="4">
      <t>ケイヤク</t>
    </rPh>
    <rPh sb="5" eb="7">
      <t>コウボ</t>
    </rPh>
    <phoneticPr fontId="1"/>
  </si>
  <si>
    <t>随意契約（競争性なし）</t>
    <rPh sb="0" eb="2">
      <t>ズイイ</t>
    </rPh>
    <rPh sb="2" eb="4">
      <t>ケイヤク</t>
    </rPh>
    <rPh sb="5" eb="8">
      <t>キョウソウセイ</t>
    </rPh>
    <phoneticPr fontId="1"/>
  </si>
  <si>
    <t>契約締結日
（当初）</t>
    <rPh sb="0" eb="2">
      <t>ケイヤク</t>
    </rPh>
    <rPh sb="2" eb="4">
      <t>テイケツ</t>
    </rPh>
    <rPh sb="4" eb="5">
      <t>ビ</t>
    </rPh>
    <rPh sb="7" eb="9">
      <t>トウショ</t>
    </rPh>
    <phoneticPr fontId="1"/>
  </si>
  <si>
    <t>契約締結日
（変更）</t>
    <rPh sb="0" eb="2">
      <t>ケイヤク</t>
    </rPh>
    <rPh sb="2" eb="4">
      <t>テイケツ</t>
    </rPh>
    <rPh sb="4" eb="5">
      <t>ビ</t>
    </rPh>
    <rPh sb="7" eb="9">
      <t>ヘンコウ</t>
    </rPh>
    <phoneticPr fontId="1"/>
  </si>
  <si>
    <t>調査概要</t>
    <rPh sb="0" eb="2">
      <t>チョウサ</t>
    </rPh>
    <rPh sb="2" eb="4">
      <t>ガイヨウ</t>
    </rPh>
    <phoneticPr fontId="1"/>
  </si>
  <si>
    <t>成果物</t>
    <rPh sb="0" eb="3">
      <t>セイカブツ</t>
    </rPh>
    <phoneticPr fontId="1"/>
  </si>
  <si>
    <t>合　計</t>
    <rPh sb="0" eb="1">
      <t>ゴウ</t>
    </rPh>
    <rPh sb="2" eb="3">
      <t>ケイ</t>
    </rPh>
    <phoneticPr fontId="1"/>
  </si>
  <si>
    <t>（一財）国土技術研究センター</t>
  </si>
  <si>
    <t>（一財）日本建設情報総合センター</t>
    <rPh sb="4" eb="6">
      <t>ニホン</t>
    </rPh>
    <rPh sb="6" eb="8">
      <t>ケンセツ</t>
    </rPh>
    <rPh sb="8" eb="10">
      <t>ジョウホウ</t>
    </rPh>
    <rPh sb="10" eb="12">
      <t>ソウゴウ</t>
    </rPh>
    <phoneticPr fontId="10"/>
  </si>
  <si>
    <t>大臣官房技術調査課
tel：03-5253-811１</t>
    <phoneticPr fontId="1"/>
  </si>
  <si>
    <t>令和３年度コンクリート工の省力化・効率化に係る検討業務</t>
    <phoneticPr fontId="1"/>
  </si>
  <si>
    <t>令和３年度建設現場の監督・検査に関わるシステムの効率化・省力化に係る検討業務</t>
    <phoneticPr fontId="1"/>
  </si>
  <si>
    <t>コンクリート工におけるプレキャスト工法の採用にあたり、導入の課題となっている大型構造物について、価格によらない評価手法のあり方と、具体な評価項目や評価にあたっての課題等について検討を行う。</t>
    <rPh sb="20" eb="22">
      <t>サイヨウ</t>
    </rPh>
    <rPh sb="27" eb="29">
      <t>ドウニュウ</t>
    </rPh>
    <rPh sb="30" eb="32">
      <t>カダイ</t>
    </rPh>
    <rPh sb="38" eb="40">
      <t>オオガタ</t>
    </rPh>
    <rPh sb="40" eb="43">
      <t>コウゾウブツ</t>
    </rPh>
    <rPh sb="48" eb="50">
      <t>カカク</t>
    </rPh>
    <rPh sb="55" eb="57">
      <t>ヒョウカ</t>
    </rPh>
    <rPh sb="57" eb="59">
      <t>シュホウ</t>
    </rPh>
    <rPh sb="62" eb="63">
      <t>カタ</t>
    </rPh>
    <rPh sb="65" eb="67">
      <t>グタイ</t>
    </rPh>
    <rPh sb="68" eb="70">
      <t>ヒョウカ</t>
    </rPh>
    <rPh sb="70" eb="72">
      <t>コウモク</t>
    </rPh>
    <rPh sb="73" eb="75">
      <t>ヒョウカ</t>
    </rPh>
    <rPh sb="81" eb="83">
      <t>カダイ</t>
    </rPh>
    <rPh sb="83" eb="84">
      <t>トウ</t>
    </rPh>
    <rPh sb="88" eb="90">
      <t>ケントウ</t>
    </rPh>
    <rPh sb="91" eb="92">
      <t>オコナ</t>
    </rPh>
    <phoneticPr fontId="1"/>
  </si>
  <si>
    <t>建設現場において施工段階に受注者が保有する出来形・品質管理に係るデジタルデータ等を監督・検査や施工完了後の維持管理等の場面で活用することで、受発注者双方の業務効率化・省力化を実現するための各種データ連携に関するシステムについて検討を行う。</t>
    <rPh sb="0" eb="2">
      <t>ケンセツ</t>
    </rPh>
    <rPh sb="2" eb="4">
      <t>ゲンバ</t>
    </rPh>
    <rPh sb="8" eb="10">
      <t>セコウ</t>
    </rPh>
    <rPh sb="10" eb="12">
      <t>ダンカイ</t>
    </rPh>
    <rPh sb="13" eb="16">
      <t>ジュチュウシャ</t>
    </rPh>
    <rPh sb="17" eb="19">
      <t>ホユウ</t>
    </rPh>
    <rPh sb="21" eb="23">
      <t>デキ</t>
    </rPh>
    <rPh sb="23" eb="24">
      <t>カタチ</t>
    </rPh>
    <rPh sb="39" eb="40">
      <t>トウ</t>
    </rPh>
    <rPh sb="70" eb="73">
      <t>ジュハッチュウ</t>
    </rPh>
    <rPh sb="73" eb="74">
      <t>シャ</t>
    </rPh>
    <rPh sb="74" eb="76">
      <t>ソウホウ</t>
    </rPh>
    <rPh sb="77" eb="79">
      <t>ギョウム</t>
    </rPh>
    <rPh sb="99" eb="101">
      <t>レンケイ</t>
    </rPh>
    <rPh sb="102" eb="103">
      <t>カン</t>
    </rPh>
    <phoneticPr fontId="1"/>
  </si>
  <si>
    <t>【会計名：（組織）国土交通省　一般会計】</t>
    <rPh sb="1" eb="2">
      <t>カイ</t>
    </rPh>
    <rPh sb="2" eb="3">
      <t>ケイ</t>
    </rPh>
    <rPh sb="3" eb="4">
      <t>メイ</t>
    </rPh>
    <rPh sb="6" eb="8">
      <t>ソシキ</t>
    </rPh>
    <rPh sb="9" eb="11">
      <t>コクド</t>
    </rPh>
    <rPh sb="11" eb="14">
      <t>コウツウショウ</t>
    </rPh>
    <rPh sb="15" eb="17">
      <t>イッパン</t>
    </rPh>
    <rPh sb="17" eb="18">
      <t>カイ</t>
    </rPh>
    <rPh sb="18" eb="19">
      <t>ケイ</t>
    </rPh>
    <phoneticPr fontId="1"/>
  </si>
  <si>
    <t>令和３年度　建設現場の生産性向上における各種課題に関する調査・広報業務</t>
    <rPh sb="0" eb="2">
      <t>レイワ</t>
    </rPh>
    <rPh sb="3" eb="5">
      <t>ネンド</t>
    </rPh>
    <rPh sb="6" eb="8">
      <t>ケンセツ</t>
    </rPh>
    <rPh sb="8" eb="10">
      <t>ゲンバ</t>
    </rPh>
    <rPh sb="11" eb="14">
      <t>セイサンセイ</t>
    </rPh>
    <rPh sb="14" eb="16">
      <t>コウジョウ</t>
    </rPh>
    <rPh sb="20" eb="22">
      <t>カクシュ</t>
    </rPh>
    <rPh sb="22" eb="24">
      <t>カダイ</t>
    </rPh>
    <rPh sb="25" eb="26">
      <t>カン</t>
    </rPh>
    <rPh sb="28" eb="30">
      <t>チョウサ</t>
    </rPh>
    <rPh sb="31" eb="33">
      <t>コウホウ</t>
    </rPh>
    <rPh sb="33" eb="35">
      <t>ギョウム</t>
    </rPh>
    <phoneticPr fontId="1"/>
  </si>
  <si>
    <t>（株）三菱総合研究所</t>
    <rPh sb="1" eb="2">
      <t>カブ</t>
    </rPh>
    <rPh sb="3" eb="5">
      <t>ミツビシ</t>
    </rPh>
    <rPh sb="5" eb="7">
      <t>ソウゴウ</t>
    </rPh>
    <rPh sb="7" eb="10">
      <t>ケンキュウジョ</t>
    </rPh>
    <phoneticPr fontId="1"/>
  </si>
  <si>
    <t>i-Constructionに関する現状調査や推進のため、課題検討に向けた情報収集、整理、分析や広報等を行う。</t>
    <rPh sb="15" eb="16">
      <t>カン</t>
    </rPh>
    <rPh sb="18" eb="20">
      <t>ゲンジョウ</t>
    </rPh>
    <rPh sb="20" eb="22">
      <t>チョウサ</t>
    </rPh>
    <rPh sb="23" eb="25">
      <t>スイシン</t>
    </rPh>
    <rPh sb="29" eb="31">
      <t>カダイ</t>
    </rPh>
    <rPh sb="31" eb="33">
      <t>ケントウ</t>
    </rPh>
    <rPh sb="34" eb="35">
      <t>ム</t>
    </rPh>
    <rPh sb="37" eb="39">
      <t>ジョウホウ</t>
    </rPh>
    <rPh sb="39" eb="41">
      <t>シュウシュウ</t>
    </rPh>
    <rPh sb="42" eb="44">
      <t>セイリ</t>
    </rPh>
    <rPh sb="45" eb="47">
      <t>ブンセキ</t>
    </rPh>
    <rPh sb="48" eb="50">
      <t>コウホウ</t>
    </rPh>
    <rPh sb="50" eb="51">
      <t>トウ</t>
    </rPh>
    <rPh sb="52" eb="53">
      <t>オコナ</t>
    </rPh>
    <phoneticPr fontId="1"/>
  </si>
  <si>
    <t>大臣官房技術調査課
tel:03-5253-8219</t>
    <rPh sb="0" eb="2">
      <t>ダイジン</t>
    </rPh>
    <rPh sb="2" eb="4">
      <t>カンボウ</t>
    </rPh>
    <rPh sb="4" eb="6">
      <t>ギジュツ</t>
    </rPh>
    <rPh sb="6" eb="8">
      <t>チョウサ</t>
    </rPh>
    <rPh sb="8" eb="9">
      <t>カ</t>
    </rPh>
    <phoneticPr fontId="1"/>
  </si>
  <si>
    <t>令和３年度　国土交通省におけるデータ連携基盤の構築に関する調査・検討業務</t>
    <rPh sb="0" eb="2">
      <t>レイワ</t>
    </rPh>
    <rPh sb="3" eb="5">
      <t>ネンド</t>
    </rPh>
    <rPh sb="6" eb="8">
      <t>コクド</t>
    </rPh>
    <rPh sb="8" eb="11">
      <t>コウツウショウ</t>
    </rPh>
    <rPh sb="18" eb="20">
      <t>レンケイ</t>
    </rPh>
    <rPh sb="20" eb="22">
      <t>キバン</t>
    </rPh>
    <rPh sb="23" eb="25">
      <t>コウチク</t>
    </rPh>
    <rPh sb="26" eb="27">
      <t>カン</t>
    </rPh>
    <rPh sb="29" eb="31">
      <t>チョウサ</t>
    </rPh>
    <rPh sb="32" eb="34">
      <t>ケントウ</t>
    </rPh>
    <rPh sb="34" eb="36">
      <t>ギョウム</t>
    </rPh>
    <phoneticPr fontId="1"/>
  </si>
  <si>
    <t>令和3年度国土交通省におけるデータ連携基盤の構築に関する調査・検討業務日本建設情報総合センター・社会基盤情報流通推進協議会共同提案体</t>
    <rPh sb="0" eb="2">
      <t>レイワ</t>
    </rPh>
    <rPh sb="3" eb="5">
      <t>ネンド</t>
    </rPh>
    <rPh sb="5" eb="7">
      <t>コクド</t>
    </rPh>
    <rPh sb="7" eb="10">
      <t>コウツウショウ</t>
    </rPh>
    <rPh sb="17" eb="19">
      <t>レンケイ</t>
    </rPh>
    <rPh sb="19" eb="21">
      <t>キバン</t>
    </rPh>
    <rPh sb="22" eb="24">
      <t>コウチク</t>
    </rPh>
    <rPh sb="25" eb="26">
      <t>カン</t>
    </rPh>
    <rPh sb="28" eb="30">
      <t>チョウサ</t>
    </rPh>
    <rPh sb="31" eb="33">
      <t>ケントウ</t>
    </rPh>
    <rPh sb="33" eb="35">
      <t>ギョウム</t>
    </rPh>
    <rPh sb="35" eb="37">
      <t>ニホン</t>
    </rPh>
    <rPh sb="37" eb="39">
      <t>ケンセツ</t>
    </rPh>
    <rPh sb="39" eb="41">
      <t>ジョウホウ</t>
    </rPh>
    <rPh sb="41" eb="43">
      <t>ソウゴウ</t>
    </rPh>
    <rPh sb="48" eb="50">
      <t>シャカイ</t>
    </rPh>
    <rPh sb="50" eb="52">
      <t>キバン</t>
    </rPh>
    <rPh sb="52" eb="54">
      <t>ジョウホウ</t>
    </rPh>
    <rPh sb="54" eb="56">
      <t>リュウツウ</t>
    </rPh>
    <rPh sb="56" eb="58">
      <t>スイシン</t>
    </rPh>
    <rPh sb="58" eb="61">
      <t>キョウギカイ</t>
    </rPh>
    <rPh sb="61" eb="63">
      <t>キョウドウ</t>
    </rPh>
    <rPh sb="63" eb="65">
      <t>テイアン</t>
    </rPh>
    <rPh sb="65" eb="66">
      <t>タイ</t>
    </rPh>
    <phoneticPr fontId="1"/>
  </si>
  <si>
    <t>-</t>
    <phoneticPr fontId="1"/>
  </si>
  <si>
    <t>国土交通省が保有するデータと民間等のデータの横断的活用に資するデータ連携基盤となるデータプラットフォームを整備するため、調査・検討・進捗管理等を行う。</t>
    <rPh sb="0" eb="2">
      <t>コクド</t>
    </rPh>
    <rPh sb="2" eb="5">
      <t>コウツウショウ</t>
    </rPh>
    <rPh sb="6" eb="8">
      <t>ホユウ</t>
    </rPh>
    <rPh sb="14" eb="16">
      <t>ミンカン</t>
    </rPh>
    <rPh sb="16" eb="17">
      <t>トウ</t>
    </rPh>
    <rPh sb="22" eb="25">
      <t>オウダンテキ</t>
    </rPh>
    <rPh sb="25" eb="27">
      <t>カツヨウ</t>
    </rPh>
    <rPh sb="28" eb="29">
      <t>シ</t>
    </rPh>
    <rPh sb="34" eb="36">
      <t>レンケイ</t>
    </rPh>
    <rPh sb="36" eb="38">
      <t>キバン</t>
    </rPh>
    <rPh sb="53" eb="55">
      <t>セイビ</t>
    </rPh>
    <rPh sb="60" eb="62">
      <t>チョウサ</t>
    </rPh>
    <rPh sb="63" eb="65">
      <t>ケントウ</t>
    </rPh>
    <rPh sb="66" eb="68">
      <t>シンチョク</t>
    </rPh>
    <rPh sb="68" eb="71">
      <t>カンリトウ</t>
    </rPh>
    <rPh sb="72" eb="73">
      <t>オコナ</t>
    </rPh>
    <phoneticPr fontId="1"/>
  </si>
  <si>
    <t>令和３年度　交通機関共通の将来交通需要推計手法検討等業務</t>
    <rPh sb="0" eb="2">
      <t>レイワ</t>
    </rPh>
    <rPh sb="3" eb="5">
      <t>ネンド</t>
    </rPh>
    <rPh sb="6" eb="8">
      <t>コウツウ</t>
    </rPh>
    <rPh sb="8" eb="10">
      <t>キカン</t>
    </rPh>
    <rPh sb="10" eb="12">
      <t>キョウツウ</t>
    </rPh>
    <rPh sb="13" eb="15">
      <t>ショウライ</t>
    </rPh>
    <rPh sb="15" eb="17">
      <t>コウツウ</t>
    </rPh>
    <rPh sb="17" eb="19">
      <t>ジュヨウ</t>
    </rPh>
    <rPh sb="19" eb="21">
      <t>スイケイ</t>
    </rPh>
    <rPh sb="21" eb="23">
      <t>シュホウ</t>
    </rPh>
    <rPh sb="23" eb="25">
      <t>ケントウ</t>
    </rPh>
    <rPh sb="25" eb="26">
      <t>トウ</t>
    </rPh>
    <rPh sb="26" eb="28">
      <t>ギョウム</t>
    </rPh>
    <phoneticPr fontId="1"/>
  </si>
  <si>
    <t>近年のコロナウィルス感染症の影響を受けた社会情勢の変化を踏まえつつ、今後の将来交通需要推計の方向性に向けた検討を行う。</t>
    <rPh sb="0" eb="2">
      <t>キンネン</t>
    </rPh>
    <rPh sb="10" eb="13">
      <t>カンセンショウ</t>
    </rPh>
    <rPh sb="14" eb="16">
      <t>エイキョウ</t>
    </rPh>
    <rPh sb="17" eb="18">
      <t>ウ</t>
    </rPh>
    <rPh sb="20" eb="22">
      <t>シャカイ</t>
    </rPh>
    <rPh sb="22" eb="24">
      <t>ジョウセイ</t>
    </rPh>
    <rPh sb="25" eb="27">
      <t>ヘンカ</t>
    </rPh>
    <rPh sb="28" eb="29">
      <t>フ</t>
    </rPh>
    <rPh sb="34" eb="36">
      <t>コンゴ</t>
    </rPh>
    <rPh sb="37" eb="39">
      <t>ショウライ</t>
    </rPh>
    <rPh sb="39" eb="41">
      <t>コウツウ</t>
    </rPh>
    <rPh sb="41" eb="43">
      <t>ジュヨウ</t>
    </rPh>
    <rPh sb="43" eb="45">
      <t>スイケイ</t>
    </rPh>
    <rPh sb="46" eb="49">
      <t>ホウコウセイ</t>
    </rPh>
    <rPh sb="50" eb="51">
      <t>ム</t>
    </rPh>
    <rPh sb="53" eb="55">
      <t>ケントウ</t>
    </rPh>
    <rPh sb="56" eb="57">
      <t>オコナ</t>
    </rPh>
    <phoneticPr fontId="1"/>
  </si>
  <si>
    <t>令和３年度 3次元モデルの情報利活用推進のための調査検討業務</t>
    <phoneticPr fontId="1"/>
  </si>
  <si>
    <t>（一財）日本建設総合情報センター</t>
    <rPh sb="1" eb="2">
      <t>イチ</t>
    </rPh>
    <rPh sb="2" eb="3">
      <t>ザイ</t>
    </rPh>
    <rPh sb="4" eb="6">
      <t>ニホン</t>
    </rPh>
    <rPh sb="6" eb="8">
      <t>ケンセツ</t>
    </rPh>
    <rPh sb="8" eb="10">
      <t>ソウゴウ</t>
    </rPh>
    <rPh sb="10" eb="12">
      <t>ジョウホウ</t>
    </rPh>
    <phoneticPr fontId="1"/>
  </si>
  <si>
    <t>随意契約（企画競争)</t>
  </si>
  <si>
    <t>土木事業において3次元モデルを利活用することにより、計画・調査、設計から施工、維持管理までの一連の建設生産・管理システムを効率化・高度化することを目的とする。BIM/CIM（Building/ Construction Information Modeling, Management）の更なる推進のために解決すべき課題と対応について、調査検討する。</t>
    <phoneticPr fontId="1"/>
  </si>
  <si>
    <t>大臣官房技術調査課
tel：03-5253-8118</t>
    <phoneticPr fontId="1"/>
  </si>
  <si>
    <t>BIM/CIMの国際動向を踏まえた国内基準等の改善に関する調査検討業務</t>
    <rPh sb="8" eb="10">
      <t>コクサイ</t>
    </rPh>
    <rPh sb="10" eb="12">
      <t>ドウコウ</t>
    </rPh>
    <rPh sb="13" eb="14">
      <t>フ</t>
    </rPh>
    <rPh sb="17" eb="19">
      <t>コクナイ</t>
    </rPh>
    <rPh sb="19" eb="21">
      <t>キジュン</t>
    </rPh>
    <rPh sb="21" eb="22">
      <t>トウ</t>
    </rPh>
    <rPh sb="23" eb="25">
      <t>カイゼン</t>
    </rPh>
    <rPh sb="26" eb="27">
      <t>カン</t>
    </rPh>
    <rPh sb="29" eb="31">
      <t>チョウサ</t>
    </rPh>
    <rPh sb="31" eb="33">
      <t>ケントウ</t>
    </rPh>
    <rPh sb="33" eb="35">
      <t>ギョウム</t>
    </rPh>
    <phoneticPr fontId="1"/>
  </si>
  <si>
    <t>BIM/CIMの国際動向を踏まえた国内基準等の改善に関する調査検討業務日本建設情報総合センター・建設技術研究所共同提案体</t>
    <rPh sb="8" eb="10">
      <t>コクサイ</t>
    </rPh>
    <rPh sb="10" eb="12">
      <t>ドウコウ</t>
    </rPh>
    <rPh sb="13" eb="14">
      <t>フ</t>
    </rPh>
    <rPh sb="17" eb="19">
      <t>コクナイ</t>
    </rPh>
    <rPh sb="19" eb="21">
      <t>キジュン</t>
    </rPh>
    <rPh sb="21" eb="22">
      <t>トウ</t>
    </rPh>
    <rPh sb="23" eb="25">
      <t>カイゼン</t>
    </rPh>
    <rPh sb="26" eb="27">
      <t>カン</t>
    </rPh>
    <rPh sb="29" eb="31">
      <t>チョウサ</t>
    </rPh>
    <rPh sb="31" eb="33">
      <t>ケントウ</t>
    </rPh>
    <rPh sb="33" eb="35">
      <t>ギョウム</t>
    </rPh>
    <rPh sb="35" eb="37">
      <t>ニホン</t>
    </rPh>
    <rPh sb="37" eb="39">
      <t>ケンセツ</t>
    </rPh>
    <rPh sb="39" eb="41">
      <t>ジョウホウ</t>
    </rPh>
    <rPh sb="41" eb="43">
      <t>ソウゴウ</t>
    </rPh>
    <rPh sb="48" eb="50">
      <t>ケンセツ</t>
    </rPh>
    <rPh sb="50" eb="52">
      <t>ギジュツ</t>
    </rPh>
    <rPh sb="52" eb="55">
      <t>ケンキュウショ</t>
    </rPh>
    <rPh sb="55" eb="57">
      <t>キョウドウ</t>
    </rPh>
    <rPh sb="57" eb="59">
      <t>テイアン</t>
    </rPh>
    <rPh sb="59" eb="60">
      <t>カラダ</t>
    </rPh>
    <phoneticPr fontId="1"/>
  </si>
  <si>
    <t>ー</t>
  </si>
  <si>
    <t>随意契約（企画競争）</t>
    <rPh sb="0" eb="2">
      <t>ズイイ</t>
    </rPh>
    <rPh sb="2" eb="4">
      <t>ケイヤク</t>
    </rPh>
    <rPh sb="5" eb="7">
      <t>キカク</t>
    </rPh>
    <rPh sb="7" eb="9">
      <t>キョウソウ</t>
    </rPh>
    <phoneticPr fontId="10"/>
  </si>
  <si>
    <t>国際動向を踏まえながら３次元モデルを活用した建設プロセスの生産性向上を推進するため、ISO19650の適用効果に関する調査検討、ISO19650に基づくデータ管理手法に係る調査検討を行い、当該検討結果及びこれまでのBIM/CIM活用事例を踏まえ、基準点、BIM/CIMモデルの形状及び属性情報を適切に引き継ぐ観点から国内基準やガイドラインの改善に係る検討を行う。</t>
    <phoneticPr fontId="1"/>
  </si>
  <si>
    <t>令和3年度　国土交通分野における技術開発政策に関する調査検討業務</t>
    <rPh sb="0" eb="2">
      <t>レイワ</t>
    </rPh>
    <rPh sb="3" eb="5">
      <t>ネンド</t>
    </rPh>
    <rPh sb="6" eb="8">
      <t>コクド</t>
    </rPh>
    <rPh sb="8" eb="10">
      <t>コウツウ</t>
    </rPh>
    <rPh sb="10" eb="12">
      <t>ブンヤ</t>
    </rPh>
    <rPh sb="16" eb="18">
      <t>ギジュツ</t>
    </rPh>
    <rPh sb="18" eb="20">
      <t>カイハツ</t>
    </rPh>
    <rPh sb="20" eb="22">
      <t>セイサク</t>
    </rPh>
    <rPh sb="23" eb="24">
      <t>カン</t>
    </rPh>
    <rPh sb="26" eb="28">
      <t>チョウサ</t>
    </rPh>
    <rPh sb="28" eb="30">
      <t>ケントウ</t>
    </rPh>
    <rPh sb="30" eb="32">
      <t>ギョウム</t>
    </rPh>
    <phoneticPr fontId="1"/>
  </si>
  <si>
    <t>（一財）国土技術研究センター</t>
    <rPh sb="1" eb="2">
      <t>イチ</t>
    </rPh>
    <rPh sb="2" eb="3">
      <t>ザイ</t>
    </rPh>
    <rPh sb="4" eb="6">
      <t>コクド</t>
    </rPh>
    <rPh sb="6" eb="8">
      <t>ギジュツ</t>
    </rPh>
    <rPh sb="8" eb="10">
      <t>ケンキュウ</t>
    </rPh>
    <phoneticPr fontId="1"/>
  </si>
  <si>
    <t>新たな国土交通省技術基本計画の策定に向け、関係する審議会等での議論を踏まえ、今後の国土交通分野における技術開発の方向性について検討を行う。</t>
    <rPh sb="0" eb="1">
      <t>アラ</t>
    </rPh>
    <rPh sb="3" eb="5">
      <t>コクド</t>
    </rPh>
    <rPh sb="5" eb="7">
      <t>コウツウ</t>
    </rPh>
    <rPh sb="7" eb="8">
      <t>ショウ</t>
    </rPh>
    <rPh sb="8" eb="10">
      <t>ギジュツ</t>
    </rPh>
    <rPh sb="10" eb="12">
      <t>キホン</t>
    </rPh>
    <rPh sb="12" eb="14">
      <t>ケイカク</t>
    </rPh>
    <rPh sb="15" eb="17">
      <t>サクテイ</t>
    </rPh>
    <rPh sb="18" eb="19">
      <t>ム</t>
    </rPh>
    <rPh sb="21" eb="23">
      <t>カンケイ</t>
    </rPh>
    <rPh sb="25" eb="28">
      <t>シンギカイ</t>
    </rPh>
    <rPh sb="28" eb="29">
      <t>トウ</t>
    </rPh>
    <rPh sb="31" eb="33">
      <t>ギロン</t>
    </rPh>
    <rPh sb="34" eb="35">
      <t>フ</t>
    </rPh>
    <rPh sb="38" eb="40">
      <t>コンゴ</t>
    </rPh>
    <rPh sb="41" eb="43">
      <t>コクド</t>
    </rPh>
    <rPh sb="43" eb="45">
      <t>コウツウ</t>
    </rPh>
    <rPh sb="45" eb="47">
      <t>ブンヤ</t>
    </rPh>
    <rPh sb="51" eb="53">
      <t>ギジュツ</t>
    </rPh>
    <rPh sb="53" eb="55">
      <t>カイハツ</t>
    </rPh>
    <rPh sb="56" eb="59">
      <t>ホウコウセイ</t>
    </rPh>
    <rPh sb="63" eb="65">
      <t>ケントウ</t>
    </rPh>
    <rPh sb="66" eb="67">
      <t>オコナ</t>
    </rPh>
    <phoneticPr fontId="1"/>
  </si>
  <si>
    <t>大臣官房技術調査課
tel:03-5253-8125</t>
    <rPh sb="0" eb="2">
      <t>ダイジン</t>
    </rPh>
    <rPh sb="2" eb="4">
      <t>カンボウ</t>
    </rPh>
    <rPh sb="4" eb="6">
      <t>ギジュツ</t>
    </rPh>
    <rPh sb="6" eb="8">
      <t>チョウサ</t>
    </rPh>
    <rPh sb="8" eb="9">
      <t>カ</t>
    </rPh>
    <phoneticPr fontId="1"/>
  </si>
  <si>
    <t>令和3年度　実大免震試験設備の整備・運営に関する調査検討業務</t>
    <rPh sb="0" eb="2">
      <t>レイワ</t>
    </rPh>
    <rPh sb="3" eb="5">
      <t>ネンド</t>
    </rPh>
    <rPh sb="6" eb="7">
      <t>ジツ</t>
    </rPh>
    <rPh sb="7" eb="8">
      <t>ダイ</t>
    </rPh>
    <rPh sb="8" eb="10">
      <t>メンシン</t>
    </rPh>
    <rPh sb="10" eb="12">
      <t>シケン</t>
    </rPh>
    <rPh sb="12" eb="14">
      <t>セツビ</t>
    </rPh>
    <rPh sb="15" eb="17">
      <t>セイビ</t>
    </rPh>
    <rPh sb="18" eb="20">
      <t>ウンエイ</t>
    </rPh>
    <rPh sb="21" eb="22">
      <t>カン</t>
    </rPh>
    <rPh sb="24" eb="26">
      <t>チョウサ</t>
    </rPh>
    <rPh sb="26" eb="28">
      <t>ケントウ</t>
    </rPh>
    <rPh sb="28" eb="30">
      <t>ギョウム</t>
    </rPh>
    <phoneticPr fontId="1"/>
  </si>
  <si>
    <t>日本工営（株）</t>
    <rPh sb="0" eb="2">
      <t>ニホン</t>
    </rPh>
    <rPh sb="2" eb="4">
      <t>コウエイ</t>
    </rPh>
    <rPh sb="5" eb="6">
      <t>カブ</t>
    </rPh>
    <phoneticPr fontId="1"/>
  </si>
  <si>
    <t>免震部材の実大動的試験設備の実現に向けて関係分野の動向等について情報収集を行うとともに、試験設備に関するフィージビリティ等について検討するための基礎的調査を行う。</t>
    <rPh sb="0" eb="2">
      <t>メンシン</t>
    </rPh>
    <rPh sb="2" eb="4">
      <t>ブザイ</t>
    </rPh>
    <rPh sb="5" eb="6">
      <t>ジツ</t>
    </rPh>
    <rPh sb="6" eb="7">
      <t>ダイ</t>
    </rPh>
    <rPh sb="7" eb="9">
      <t>ドウテキ</t>
    </rPh>
    <rPh sb="9" eb="11">
      <t>シケン</t>
    </rPh>
    <rPh sb="11" eb="13">
      <t>セツビ</t>
    </rPh>
    <rPh sb="14" eb="16">
      <t>ジツゲン</t>
    </rPh>
    <rPh sb="17" eb="18">
      <t>ム</t>
    </rPh>
    <rPh sb="20" eb="22">
      <t>カンケイ</t>
    </rPh>
    <rPh sb="22" eb="24">
      <t>ブンヤ</t>
    </rPh>
    <rPh sb="25" eb="27">
      <t>ドウコウ</t>
    </rPh>
    <rPh sb="27" eb="28">
      <t>トウ</t>
    </rPh>
    <rPh sb="32" eb="34">
      <t>ジョウホウ</t>
    </rPh>
    <rPh sb="34" eb="36">
      <t>シュウシュウ</t>
    </rPh>
    <rPh sb="37" eb="38">
      <t>オコナ</t>
    </rPh>
    <rPh sb="44" eb="46">
      <t>シケン</t>
    </rPh>
    <rPh sb="46" eb="48">
      <t>セツビ</t>
    </rPh>
    <rPh sb="49" eb="50">
      <t>カン</t>
    </rPh>
    <rPh sb="60" eb="61">
      <t>トウ</t>
    </rPh>
    <rPh sb="65" eb="67">
      <t>ケントウ</t>
    </rPh>
    <rPh sb="72" eb="75">
      <t>キソテキ</t>
    </rPh>
    <rPh sb="75" eb="77">
      <t>チョウサ</t>
    </rPh>
    <rPh sb="78" eb="79">
      <t>オコナ</t>
    </rPh>
    <phoneticPr fontId="1"/>
  </si>
  <si>
    <t>令和3年度　新技術活用促進に関する調査検討業務</t>
    <rPh sb="0" eb="2">
      <t>レイワ</t>
    </rPh>
    <rPh sb="3" eb="5">
      <t>ネンド</t>
    </rPh>
    <rPh sb="6" eb="9">
      <t>シンギジュツ</t>
    </rPh>
    <rPh sb="9" eb="11">
      <t>カツヨウ</t>
    </rPh>
    <rPh sb="11" eb="13">
      <t>ソクシン</t>
    </rPh>
    <rPh sb="14" eb="15">
      <t>カン</t>
    </rPh>
    <rPh sb="17" eb="19">
      <t>チョウサ</t>
    </rPh>
    <rPh sb="19" eb="21">
      <t>ケントウ</t>
    </rPh>
    <rPh sb="21" eb="23">
      <t>ギョウム</t>
    </rPh>
    <phoneticPr fontId="1"/>
  </si>
  <si>
    <t>（一財）先端建設技術センター</t>
    <rPh sb="1" eb="2">
      <t>イチ</t>
    </rPh>
    <rPh sb="2" eb="3">
      <t>ザイ</t>
    </rPh>
    <rPh sb="4" eb="6">
      <t>センタン</t>
    </rPh>
    <rPh sb="6" eb="8">
      <t>ケンセツ</t>
    </rPh>
    <rPh sb="8" eb="10">
      <t>ギジュツ</t>
    </rPh>
    <phoneticPr fontId="1"/>
  </si>
  <si>
    <t>新技術活用システムにおける運用支援及び運用状況に関する情報収集・整理を行うとともに、運用時の課題を分析し、改善策を検討する。あわせて、関連会議の資料の作成支援を行う。</t>
    <phoneticPr fontId="1"/>
  </si>
  <si>
    <t>令和3年度 次世代防災通信基盤の構築に関する調査検討業務</t>
    <phoneticPr fontId="1"/>
  </si>
  <si>
    <t>日本工営株式会社</t>
    <rPh sb="0" eb="8">
      <t>ニホンコウエイカブシキガイシャ</t>
    </rPh>
    <phoneticPr fontId="1"/>
  </si>
  <si>
    <t>近年の自然災害の広域化、甚大化や通信量の増大等を踏まえ、次世代防災通信基盤の構築に係る調査検討を行う。</t>
    <rPh sb="16" eb="18">
      <t>ツウシン</t>
    </rPh>
    <rPh sb="18" eb="19">
      <t>リョウ</t>
    </rPh>
    <rPh sb="20" eb="22">
      <t>ゾウダイ</t>
    </rPh>
    <rPh sb="22" eb="23">
      <t>ナド</t>
    </rPh>
    <rPh sb="24" eb="25">
      <t>フ</t>
    </rPh>
    <phoneticPr fontId="1"/>
  </si>
  <si>
    <t>大臣官房技術調査課
tel：03-5253-8118</t>
  </si>
  <si>
    <t>令和3年度公共工事における発注関係事務の改善に関する方策検討業務</t>
    <rPh sb="0" eb="2">
      <t>レイワ</t>
    </rPh>
    <rPh sb="3" eb="5">
      <t>ネンド</t>
    </rPh>
    <rPh sb="5" eb="7">
      <t>コウキョウ</t>
    </rPh>
    <rPh sb="7" eb="9">
      <t>コウジ</t>
    </rPh>
    <rPh sb="13" eb="15">
      <t>ハッチュウ</t>
    </rPh>
    <rPh sb="15" eb="17">
      <t>カンケイ</t>
    </rPh>
    <rPh sb="17" eb="19">
      <t>ジム</t>
    </rPh>
    <rPh sb="20" eb="22">
      <t>カイゼン</t>
    </rPh>
    <rPh sb="23" eb="24">
      <t>カン</t>
    </rPh>
    <rPh sb="26" eb="28">
      <t>ホウサク</t>
    </rPh>
    <rPh sb="28" eb="30">
      <t>ケントウ</t>
    </rPh>
    <rPh sb="30" eb="32">
      <t>ギョウム</t>
    </rPh>
    <phoneticPr fontId="14"/>
  </si>
  <si>
    <t>（一財）国土技術研究センター</t>
    <phoneticPr fontId="1"/>
  </si>
  <si>
    <t>令和３年度　公共工事における環境物品等の調達に関する資料作成業務</t>
    <phoneticPr fontId="1"/>
  </si>
  <si>
    <t>（一財）先端建設技術センター</t>
    <phoneticPr fontId="1"/>
  </si>
  <si>
    <t>土木分野の提案品目に関する整理及び評価結果一覧表の作成、調達実績に関する集計作業等を行う。</t>
    <phoneticPr fontId="1"/>
  </si>
  <si>
    <t>大臣官房技術調査課
tel：03-5253-8221</t>
    <rPh sb="0" eb="2">
      <t>ダイジン</t>
    </rPh>
    <rPh sb="2" eb="4">
      <t>カンボウ</t>
    </rPh>
    <rPh sb="4" eb="6">
      <t>ギジュツ</t>
    </rPh>
    <rPh sb="6" eb="9">
      <t>チョウサカ</t>
    </rPh>
    <phoneticPr fontId="1"/>
  </si>
  <si>
    <t>令和３年度　データ活用による施工の労働生産性の向上及び品質管理の高度化等に関する検討業務</t>
    <phoneticPr fontId="1"/>
  </si>
  <si>
    <t>建設現場の生産性の向上及び品質管理の高度化等を図るため、試行工事において活用された５G通信、IoT、AIを始めとする革新的技術の現場への導入や活用を促進させるための方策の検討や効果検証を行う。</t>
    <rPh sb="64" eb="66">
      <t>ゲンバ</t>
    </rPh>
    <rPh sb="74" eb="76">
      <t>ソクシン</t>
    </rPh>
    <rPh sb="82" eb="84">
      <t>ホウサク</t>
    </rPh>
    <rPh sb="85" eb="87">
      <t>ケントウ</t>
    </rPh>
    <rPh sb="88" eb="90">
      <t>コウカ</t>
    </rPh>
    <rPh sb="90" eb="92">
      <t>ケンショウ</t>
    </rPh>
    <rPh sb="93" eb="94">
      <t>オコナ</t>
    </rPh>
    <phoneticPr fontId="1"/>
  </si>
  <si>
    <t>令和３年度技術者資格登録に関する検討業務</t>
    <phoneticPr fontId="1"/>
  </si>
  <si>
    <t>公共工事に関する調査・設計等の品質確保を目的として、「公共工事に関する調査及び設計等の品質確保に資する技術者資格登録規程（平成26年国土交通省告示第1108号）に基づく申請書類の審査支援を行うとともに、技術者資格制度等の評価・活用に関する検討を行う。</t>
    <phoneticPr fontId="1"/>
  </si>
  <si>
    <t>大臣官房技術調査課
tel：03-5253-8118</t>
    <rPh sb="0" eb="2">
      <t>ダイジン</t>
    </rPh>
    <rPh sb="2" eb="4">
      <t>カンボウ</t>
    </rPh>
    <rPh sb="4" eb="6">
      <t>ギジュツ</t>
    </rPh>
    <rPh sb="6" eb="8">
      <t>チョウサ</t>
    </rPh>
    <rPh sb="8" eb="9">
      <t>カ</t>
    </rPh>
    <phoneticPr fontId="1"/>
  </si>
  <si>
    <t>公共工事における発注関係事務の改善に向け、企業評価等のあり方検討のための基礎資料作成、公共工事の発注関係事務の現状分析、施工時期の平準化や週休2日の推進に関する検討、適切な工期設定及び積算基準に関する検討等を行うことを目的とする。</t>
    <phoneticPr fontId="1"/>
  </si>
  <si>
    <t>令和3年度電気通信施設の効率的な維持管理・アセットマネジメント手法の調査検討業務</t>
    <phoneticPr fontId="1"/>
  </si>
  <si>
    <t>（一社）建設電気技術協会</t>
    <rPh sb="1" eb="2">
      <t>イッ</t>
    </rPh>
    <rPh sb="2" eb="3">
      <t>シャ</t>
    </rPh>
    <rPh sb="4" eb="6">
      <t>ケンセツ</t>
    </rPh>
    <rPh sb="6" eb="8">
      <t>デンキ</t>
    </rPh>
    <rPh sb="8" eb="10">
      <t>ギジュツ</t>
    </rPh>
    <rPh sb="10" eb="12">
      <t>キョウカイ</t>
    </rPh>
    <phoneticPr fontId="5"/>
  </si>
  <si>
    <t>国土交通省電気通信施設のより効率的な維持管理・アセットマネジメントに資するため、必要なデータの統合管理手法について調査検討を行うとともに、電気通信施設実施計画作成支援ツールについて検討を行う。</t>
    <phoneticPr fontId="1"/>
  </si>
  <si>
    <t>令和３年度建築保全業務労務費等調査業務</t>
  </si>
  <si>
    <t>一般財団法人経済調査会</t>
  </si>
  <si>
    <t>保全業務従事者の賃金、労働時間等に係る実態調査及び資料作成を行い、各省各庁の施設管理者が、官庁施設の建築保全業務に係る費用を積算するための参考単価である建築保全業務労務単価の作成に資することを目的とする。</t>
    <rPh sb="96" eb="98">
      <t>モクテキ</t>
    </rPh>
    <phoneticPr fontId="1"/>
  </si>
  <si>
    <t>総合政策局国際政策課（グローバル戦略）企画係
03－5253－8111（25216）</t>
    <rPh sb="0" eb="2">
      <t>ソウゴウ</t>
    </rPh>
    <rPh sb="2" eb="5">
      <t>セイサクキョク</t>
    </rPh>
    <rPh sb="5" eb="7">
      <t>コクサイ</t>
    </rPh>
    <rPh sb="7" eb="10">
      <t>セイサクカ</t>
    </rPh>
    <rPh sb="16" eb="18">
      <t>センリャク</t>
    </rPh>
    <rPh sb="19" eb="21">
      <t>キカク</t>
    </rPh>
    <rPh sb="21" eb="22">
      <t>カカリ</t>
    </rPh>
    <phoneticPr fontId="1"/>
  </si>
  <si>
    <t>令和３年度  地域における総合的な交通体系の整備に係る調査・検討業務</t>
  </si>
  <si>
    <t>（一財）計量計画研究所</t>
    <rPh sb="1" eb="3">
      <t>イチザイ</t>
    </rPh>
    <rPh sb="4" eb="6">
      <t>ケイリョウ</t>
    </rPh>
    <rPh sb="6" eb="8">
      <t>ケイカク</t>
    </rPh>
    <rPh sb="8" eb="11">
      <t>ケンキュウショ</t>
    </rPh>
    <phoneticPr fontId="1"/>
  </si>
  <si>
    <t>地域交通のデジタル化促進を目的に、交通流動の変化を詳細に調査・分析等を行い、アフターコロナにおける今後の交通体系のあり方を検討するとともに、地方公共団体等の交通施策検討を支援する。</t>
    <rPh sb="0" eb="2">
      <t>チイキ</t>
    </rPh>
    <rPh sb="2" eb="4">
      <t>コウツウ</t>
    </rPh>
    <rPh sb="13" eb="15">
      <t>モクテキ</t>
    </rPh>
    <rPh sb="33" eb="34">
      <t>トウ</t>
    </rPh>
    <rPh sb="35" eb="36">
      <t>オコナ</t>
    </rPh>
    <phoneticPr fontId="1"/>
  </si>
  <si>
    <t>総合政策局総務課政策企画官(総合交通体系担当)
ｔｅｌ03-5253-8111(内線)53113</t>
  </si>
  <si>
    <t>令和３年度　総合的な交通体系の評価手法高度化業務</t>
  </si>
  <si>
    <t>（株）ライテック</t>
    <rPh sb="0" eb="3">
      <t>カブ</t>
    </rPh>
    <phoneticPr fontId="1"/>
  </si>
  <si>
    <t>総合政策局総務課政策企画官(総合交通体系担当)
ｔｅｌ03-5253-8111(内線)53114</t>
  </si>
  <si>
    <t>令和３年度　幹線旅客流動の把握に関する調査</t>
  </si>
  <si>
    <t>幹線旅客流動の把握に関する運輸総合研究所・三菱総合研究所共同提案体（代表者（一財）運輸総合研究所）</t>
  </si>
  <si>
    <t>-</t>
  </si>
  <si>
    <t>令和３年度　ビッグデータ活用による旅客流動分析に関する調査（その１）</t>
  </si>
  <si>
    <t>ビックデータ旅客流動分析事業共同提案体（代表者（株）野村総合研究所）</t>
    <rPh sb="6" eb="8">
      <t>リョキャク</t>
    </rPh>
    <rPh sb="8" eb="10">
      <t>リュウドウ</t>
    </rPh>
    <rPh sb="10" eb="12">
      <t>ブンセキ</t>
    </rPh>
    <rPh sb="12" eb="14">
      <t>ジギョウ</t>
    </rPh>
    <rPh sb="14" eb="16">
      <t>キョウドウ</t>
    </rPh>
    <rPh sb="16" eb="18">
      <t>テイアン</t>
    </rPh>
    <rPh sb="18" eb="19">
      <t>カラダ</t>
    </rPh>
    <rPh sb="20" eb="23">
      <t>ダイヒョウシャ</t>
    </rPh>
    <rPh sb="23" eb="26">
      <t>カブ</t>
    </rPh>
    <rPh sb="26" eb="28">
      <t>ノムラ</t>
    </rPh>
    <rPh sb="28" eb="30">
      <t>ソウゴウ</t>
    </rPh>
    <rPh sb="30" eb="33">
      <t>ケンキュウジョ</t>
    </rPh>
    <phoneticPr fontId="1"/>
  </si>
  <si>
    <t>令和３年度　歩行空間における自律移動支援サービスの展開に向けた環境整備業務</t>
  </si>
  <si>
    <t>（株）パスコ 事業統括本部</t>
    <rPh sb="0" eb="3">
      <t>カブ</t>
    </rPh>
    <rPh sb="7" eb="9">
      <t>ジギョウ</t>
    </rPh>
    <rPh sb="9" eb="11">
      <t>トウカツ</t>
    </rPh>
    <rPh sb="11" eb="13">
      <t>ホンブ</t>
    </rPh>
    <phoneticPr fontId="1"/>
  </si>
  <si>
    <t>高齢者や障害者をはじめ自動走行モビリティ等の人や物がストレスなく自由かつ安全に移動できるユニバーサル・スマート社会を構築するため、歩行空間ネットワークデータを多方面で活用するために必要な仕様を検討し、多様な主体が自らデータ整備に取り組む環境整備を行うことで、歩行空間における自律移動支援サービスの普及促進の検討を行う</t>
    <rPh sb="0" eb="3">
      <t>コウレイシャ</t>
    </rPh>
    <rPh sb="4" eb="7">
      <t>ショウガイシャ</t>
    </rPh>
    <rPh sb="11" eb="13">
      <t>ジドウ</t>
    </rPh>
    <rPh sb="13" eb="15">
      <t>ソウコウ</t>
    </rPh>
    <rPh sb="20" eb="21">
      <t>トウ</t>
    </rPh>
    <rPh sb="22" eb="23">
      <t>ヒト</t>
    </rPh>
    <rPh sb="24" eb="25">
      <t>モノ</t>
    </rPh>
    <rPh sb="32" eb="34">
      <t>ジユウ</t>
    </rPh>
    <rPh sb="36" eb="38">
      <t>アンゼン</t>
    </rPh>
    <rPh sb="39" eb="41">
      <t>イドウ</t>
    </rPh>
    <rPh sb="55" eb="57">
      <t>シャカイ</t>
    </rPh>
    <rPh sb="58" eb="60">
      <t>コウチク</t>
    </rPh>
    <rPh sb="65" eb="67">
      <t>ホコウ</t>
    </rPh>
    <rPh sb="67" eb="69">
      <t>クウカン</t>
    </rPh>
    <rPh sb="79" eb="82">
      <t>タホウメン</t>
    </rPh>
    <rPh sb="83" eb="85">
      <t>カツヨウ</t>
    </rPh>
    <rPh sb="90" eb="92">
      <t>ヒツヨウ</t>
    </rPh>
    <rPh sb="93" eb="95">
      <t>シヨウ</t>
    </rPh>
    <rPh sb="96" eb="98">
      <t>ケントウ</t>
    </rPh>
    <rPh sb="100" eb="102">
      <t>タヨウ</t>
    </rPh>
    <rPh sb="103" eb="105">
      <t>シュタイ</t>
    </rPh>
    <rPh sb="106" eb="107">
      <t>ミズカ</t>
    </rPh>
    <rPh sb="111" eb="113">
      <t>セイビ</t>
    </rPh>
    <rPh sb="114" eb="115">
      <t>ト</t>
    </rPh>
    <rPh sb="116" eb="117">
      <t>ク</t>
    </rPh>
    <rPh sb="118" eb="120">
      <t>カンキョウ</t>
    </rPh>
    <rPh sb="120" eb="122">
      <t>セイビ</t>
    </rPh>
    <rPh sb="123" eb="124">
      <t>オコナ</t>
    </rPh>
    <rPh sb="129" eb="131">
      <t>ホコウ</t>
    </rPh>
    <rPh sb="131" eb="133">
      <t>クウカン</t>
    </rPh>
    <rPh sb="137" eb="139">
      <t>ジリツ</t>
    </rPh>
    <rPh sb="139" eb="141">
      <t>イドウ</t>
    </rPh>
    <rPh sb="141" eb="143">
      <t>シエン</t>
    </rPh>
    <rPh sb="148" eb="150">
      <t>フキュウ</t>
    </rPh>
    <rPh sb="150" eb="152">
      <t>ソクシン</t>
    </rPh>
    <rPh sb="153" eb="155">
      <t>ケントウ</t>
    </rPh>
    <rPh sb="156" eb="157">
      <t>オコナ</t>
    </rPh>
    <phoneticPr fontId="1"/>
  </si>
  <si>
    <t>総合政策局総務課政策企画官(総合交通体系担当)
ｔｅｌ03-5253-8111(内線)53115</t>
  </si>
  <si>
    <t>令和３年度　歩行空間における自律移動支援サービスの普及に向けた広報業務</t>
  </si>
  <si>
    <t>（株）角川アスキー総合研究所</t>
    <rPh sb="0" eb="3">
      <t>カブ</t>
    </rPh>
    <rPh sb="3" eb="5">
      <t>カドカワ</t>
    </rPh>
    <rPh sb="9" eb="11">
      <t>ソウゴウ</t>
    </rPh>
    <rPh sb="11" eb="14">
      <t>ケンキュウショ</t>
    </rPh>
    <phoneticPr fontId="1"/>
  </si>
  <si>
    <t>利用者自らが連携してバリアフリー情報や歩行空間情報をオープンデータとして広く収集し、相互に展開できるようなエコシステムを構築するため、歩行空間ネットワークデータの整備・活用に関するアイデアコンテストの開催や施策の広報戦略を検討を行い施策の普及促進を図る</t>
    <rPh sb="0" eb="3">
      <t>リヨウシャ</t>
    </rPh>
    <rPh sb="3" eb="4">
      <t>ミズカ</t>
    </rPh>
    <rPh sb="6" eb="8">
      <t>レンケイ</t>
    </rPh>
    <rPh sb="16" eb="18">
      <t>ジョウホウ</t>
    </rPh>
    <rPh sb="19" eb="21">
      <t>ホコウ</t>
    </rPh>
    <rPh sb="21" eb="23">
      <t>クウカン</t>
    </rPh>
    <rPh sb="23" eb="25">
      <t>ジョウホウ</t>
    </rPh>
    <rPh sb="36" eb="37">
      <t>ヒロ</t>
    </rPh>
    <rPh sb="38" eb="40">
      <t>シュウシュウ</t>
    </rPh>
    <rPh sb="42" eb="44">
      <t>ソウゴ</t>
    </rPh>
    <rPh sb="45" eb="47">
      <t>テンカイ</t>
    </rPh>
    <rPh sb="60" eb="62">
      <t>コウチク</t>
    </rPh>
    <rPh sb="67" eb="69">
      <t>ホコウ</t>
    </rPh>
    <rPh sb="69" eb="71">
      <t>クウカン</t>
    </rPh>
    <rPh sb="81" eb="83">
      <t>セイビ</t>
    </rPh>
    <rPh sb="84" eb="86">
      <t>カツヨウ</t>
    </rPh>
    <rPh sb="87" eb="88">
      <t>カン</t>
    </rPh>
    <rPh sb="100" eb="102">
      <t>カイサイ</t>
    </rPh>
    <rPh sb="103" eb="105">
      <t>シサク</t>
    </rPh>
    <rPh sb="106" eb="108">
      <t>コウホウ</t>
    </rPh>
    <rPh sb="108" eb="110">
      <t>センリャク</t>
    </rPh>
    <rPh sb="111" eb="113">
      <t>ケントウ</t>
    </rPh>
    <rPh sb="114" eb="115">
      <t>オコナ</t>
    </rPh>
    <rPh sb="116" eb="118">
      <t>シサク</t>
    </rPh>
    <rPh sb="119" eb="121">
      <t>フキュウ</t>
    </rPh>
    <rPh sb="121" eb="123">
      <t>ソクシン</t>
    </rPh>
    <rPh sb="124" eb="125">
      <t>ハカ</t>
    </rPh>
    <phoneticPr fontId="1"/>
  </si>
  <si>
    <t>令和３年度　持続可能な歩行空間における自律移動支援サービス構築に向けた検討業務</t>
  </si>
  <si>
    <t>（株）エヌ・ティ・ティ・データ経営研究所</t>
    <rPh sb="0" eb="3">
      <t>カブ</t>
    </rPh>
    <rPh sb="15" eb="17">
      <t>ケイエイ</t>
    </rPh>
    <rPh sb="17" eb="20">
      <t>ケンキュウショ</t>
    </rPh>
    <phoneticPr fontId="1"/>
  </si>
  <si>
    <t>事業者や自治体をはじめ、利用者自らが連携して歩行空間情報を収集し、相互にオープンデータとして展開することにより、バリアフリー情報をより広域で利用可能とするための整備を促進し、これらの情報が継続的かつ自律的に整備されるようなエコシステムを構築するため、教育機関や福祉分野等の多分野と連携したデータ整備・更新手法の検討を行う。</t>
    <rPh sb="0" eb="3">
      <t>ジギョウシャ</t>
    </rPh>
    <rPh sb="4" eb="7">
      <t>ジチタイ</t>
    </rPh>
    <rPh sb="12" eb="15">
      <t>リヨウシャ</t>
    </rPh>
    <rPh sb="15" eb="16">
      <t>ミズカ</t>
    </rPh>
    <rPh sb="18" eb="20">
      <t>レンケイ</t>
    </rPh>
    <rPh sb="22" eb="24">
      <t>ホコウ</t>
    </rPh>
    <rPh sb="24" eb="26">
      <t>クウカン</t>
    </rPh>
    <rPh sb="26" eb="28">
      <t>ジョウホウ</t>
    </rPh>
    <rPh sb="29" eb="31">
      <t>シュウシュウ</t>
    </rPh>
    <rPh sb="33" eb="35">
      <t>ソウゴ</t>
    </rPh>
    <rPh sb="46" eb="48">
      <t>テンカイ</t>
    </rPh>
    <rPh sb="62" eb="64">
      <t>ジョウホウ</t>
    </rPh>
    <rPh sb="67" eb="69">
      <t>コウイキ</t>
    </rPh>
    <rPh sb="70" eb="72">
      <t>リヨウ</t>
    </rPh>
    <rPh sb="72" eb="74">
      <t>カノウ</t>
    </rPh>
    <rPh sb="80" eb="82">
      <t>セイビ</t>
    </rPh>
    <rPh sb="83" eb="85">
      <t>ソクシン</t>
    </rPh>
    <rPh sb="91" eb="93">
      <t>ジョウホウ</t>
    </rPh>
    <rPh sb="94" eb="96">
      <t>ケイゾク</t>
    </rPh>
    <rPh sb="96" eb="97">
      <t>テキ</t>
    </rPh>
    <rPh sb="99" eb="102">
      <t>ジリツテキ</t>
    </rPh>
    <rPh sb="103" eb="105">
      <t>セイビ</t>
    </rPh>
    <rPh sb="118" eb="120">
      <t>コウチク</t>
    </rPh>
    <rPh sb="125" eb="127">
      <t>キョウイク</t>
    </rPh>
    <rPh sb="127" eb="129">
      <t>キカン</t>
    </rPh>
    <rPh sb="130" eb="132">
      <t>フクシ</t>
    </rPh>
    <rPh sb="132" eb="134">
      <t>ブンヤ</t>
    </rPh>
    <rPh sb="134" eb="135">
      <t>トウ</t>
    </rPh>
    <rPh sb="136" eb="139">
      <t>タブンヤ</t>
    </rPh>
    <rPh sb="140" eb="142">
      <t>レンケイ</t>
    </rPh>
    <rPh sb="147" eb="149">
      <t>セイビ</t>
    </rPh>
    <rPh sb="150" eb="152">
      <t>コウシン</t>
    </rPh>
    <rPh sb="152" eb="154">
      <t>シュホウ</t>
    </rPh>
    <rPh sb="155" eb="157">
      <t>ケントウ</t>
    </rPh>
    <rPh sb="158" eb="159">
      <t>オコナ</t>
    </rPh>
    <phoneticPr fontId="1"/>
  </si>
  <si>
    <t>人口20万人未満の地方公共団体における官民連携事業のモデルを形成するため、異なる管理主体が所有する公共施設の集約再編に係る官民連携事業を検討する地方公共団体を支援し、検討プロセスや検討に用いた資料等をとりまとめ、モデルの横展開方策を検討する。</t>
    <rPh sb="113" eb="115">
      <t>ホウサク</t>
    </rPh>
    <rPh sb="116" eb="118">
      <t>ケントウ</t>
    </rPh>
    <phoneticPr fontId="1"/>
  </si>
  <si>
    <t>総合政策局　　　　　　　　　　　　　　　　　　　　　　　　　　　　　　　　　　　　　　　　　　　　　　　　　　　　　　　　　　　　　　　　　　社会資本整備政策課
官民連携政策係
tel:03-5253-8111　　　　　　　　　　　　　　　　　　　　　　　　　　　　　　　　　　　　　　　　　　　　　　　　　　　　　　　　　　　　　　　　　(26523)</t>
    <rPh sb="0" eb="2">
      <t>ソウゴウ</t>
    </rPh>
    <rPh sb="2" eb="5">
      <t>セイサクキョク</t>
    </rPh>
    <rPh sb="71" eb="75">
      <t>シャカイシホン</t>
    </rPh>
    <rPh sb="75" eb="77">
      <t>セイビ</t>
    </rPh>
    <rPh sb="77" eb="79">
      <t>セイサク</t>
    </rPh>
    <rPh sb="79" eb="80">
      <t>カ</t>
    </rPh>
    <rPh sb="81" eb="83">
      <t>カンミン</t>
    </rPh>
    <rPh sb="83" eb="85">
      <t>レンケイ</t>
    </rPh>
    <rPh sb="85" eb="87">
      <t>セイサク</t>
    </rPh>
    <rPh sb="87" eb="88">
      <t>カカリ</t>
    </rPh>
    <phoneticPr fontId="1"/>
  </si>
  <si>
    <t>人口20万人未満の地方公共団体における官民連携事業のモデルを形成するため、駐車場・公園等の民間の一体管理による駅周辺のエリアマネジメント事業を検討する地方公共団体を支援し、検討プロセスや検討に用いた資料等をとりまとめ、モデルの横展開方策を検討する。</t>
    <rPh sb="116" eb="118">
      <t>ホウサク</t>
    </rPh>
    <rPh sb="119" eb="121">
      <t>ケントウ</t>
    </rPh>
    <phoneticPr fontId="1"/>
  </si>
  <si>
    <t>支援先として選定した３自治体に対し、先進的な取組（新技術・データ活用、広域化・共同化、集約・再編など）に関する技術的な助言を行うなど、個別施設毎の長寿命化計画（個別施設計画）を先進的な取組を踏まえた計画への更新に向けて支援を行う。</t>
    <rPh sb="6" eb="8">
      <t>センテイ</t>
    </rPh>
    <rPh sb="15" eb="16">
      <t>タイ</t>
    </rPh>
    <rPh sb="18" eb="21">
      <t>センシンテキ</t>
    </rPh>
    <rPh sb="22" eb="24">
      <t>トリクミ</t>
    </rPh>
    <rPh sb="25" eb="28">
      <t>シンギジュツ</t>
    </rPh>
    <rPh sb="32" eb="34">
      <t>カツヨウ</t>
    </rPh>
    <rPh sb="35" eb="38">
      <t>コウイキカ</t>
    </rPh>
    <rPh sb="39" eb="42">
      <t>キョウドウカ</t>
    </rPh>
    <rPh sb="43" eb="45">
      <t>シュウヤク</t>
    </rPh>
    <rPh sb="46" eb="48">
      <t>サイヘン</t>
    </rPh>
    <rPh sb="52" eb="53">
      <t>カン</t>
    </rPh>
    <rPh sb="55" eb="58">
      <t>ギジュツテキ</t>
    </rPh>
    <rPh sb="59" eb="61">
      <t>ジョゲン</t>
    </rPh>
    <rPh sb="62" eb="63">
      <t>オコナ</t>
    </rPh>
    <rPh sb="67" eb="69">
      <t>コベツ</t>
    </rPh>
    <rPh sb="69" eb="71">
      <t>シセツ</t>
    </rPh>
    <rPh sb="71" eb="72">
      <t>ゴト</t>
    </rPh>
    <rPh sb="73" eb="77">
      <t>チョウジュミョウカ</t>
    </rPh>
    <rPh sb="77" eb="79">
      <t>ケイカク</t>
    </rPh>
    <rPh sb="80" eb="82">
      <t>コベツ</t>
    </rPh>
    <rPh sb="82" eb="84">
      <t>シセツ</t>
    </rPh>
    <rPh sb="84" eb="86">
      <t>ケイカク</t>
    </rPh>
    <rPh sb="88" eb="91">
      <t>センシンテキ</t>
    </rPh>
    <rPh sb="92" eb="94">
      <t>トリクミ</t>
    </rPh>
    <rPh sb="95" eb="96">
      <t>フ</t>
    </rPh>
    <rPh sb="99" eb="101">
      <t>ケイカク</t>
    </rPh>
    <rPh sb="103" eb="105">
      <t>コウシン</t>
    </rPh>
    <rPh sb="106" eb="107">
      <t>ム</t>
    </rPh>
    <rPh sb="109" eb="111">
      <t>シエン</t>
    </rPh>
    <rPh sb="112" eb="113">
      <t>オコナ</t>
    </rPh>
    <phoneticPr fontId="1"/>
  </si>
  <si>
    <t>総合政策局　　　　　　　　　　　　　　　　　　　　　　　　　　　　　　　　　　　　　　　　　　　　　　　　　　　　　　　　　　　　　　　　　　社会資本整備政策課
社会資本整備企画係
tel:03-5253-8111　　　　　　　　　　　　　　　　　　　　　　　　　　　　　　　　　　　　　　　　　　　　　　　　　　　　　　　　　　　　　　　　　(24284)</t>
    <rPh sb="0" eb="2">
      <t>ソウゴウ</t>
    </rPh>
    <rPh sb="2" eb="5">
      <t>セイサクキョク</t>
    </rPh>
    <rPh sb="71" eb="75">
      <t>シャカイシホン</t>
    </rPh>
    <rPh sb="75" eb="77">
      <t>セイビ</t>
    </rPh>
    <rPh sb="77" eb="79">
      <t>セイサク</t>
    </rPh>
    <rPh sb="79" eb="80">
      <t>カ</t>
    </rPh>
    <rPh sb="81" eb="85">
      <t>シャカイシホン</t>
    </rPh>
    <rPh sb="85" eb="87">
      <t>セイビ</t>
    </rPh>
    <rPh sb="87" eb="89">
      <t>キカク</t>
    </rPh>
    <rPh sb="89" eb="90">
      <t>カカリ</t>
    </rPh>
    <phoneticPr fontId="1"/>
  </si>
  <si>
    <t>インフラの維持管理分野に係る官民連携手法の導入検討を行う地方公共団体を支援し、老朽化や技術職員の減少などの課題を解決する手段としての官民連携手法の導入可能性、導入に際しての課題及びその対応方針を明らかするための調査を行う。</t>
    <rPh sb="5" eb="11">
      <t>イジカンリブンヤ</t>
    </rPh>
    <rPh sb="12" eb="13">
      <t>カカ</t>
    </rPh>
    <rPh sb="14" eb="16">
      <t>カンミン</t>
    </rPh>
    <rPh sb="16" eb="18">
      <t>レンケイ</t>
    </rPh>
    <rPh sb="18" eb="20">
      <t>シュホウ</t>
    </rPh>
    <rPh sb="21" eb="23">
      <t>ドウニュウ</t>
    </rPh>
    <rPh sb="23" eb="25">
      <t>ケントウ</t>
    </rPh>
    <rPh sb="26" eb="27">
      <t>オコナ</t>
    </rPh>
    <rPh sb="28" eb="34">
      <t>チホウコウキョウダンタイ</t>
    </rPh>
    <rPh sb="35" eb="37">
      <t>シエン</t>
    </rPh>
    <rPh sb="39" eb="42">
      <t>ロウキュウカ</t>
    </rPh>
    <rPh sb="43" eb="45">
      <t>ギジュツ</t>
    </rPh>
    <rPh sb="45" eb="47">
      <t>ショクイン</t>
    </rPh>
    <rPh sb="48" eb="50">
      <t>ゲンショウ</t>
    </rPh>
    <rPh sb="53" eb="55">
      <t>カダイ</t>
    </rPh>
    <rPh sb="56" eb="58">
      <t>カイケツ</t>
    </rPh>
    <rPh sb="60" eb="62">
      <t>シュダン</t>
    </rPh>
    <phoneticPr fontId="1"/>
  </si>
  <si>
    <t>（株）創建</t>
    <rPh sb="0" eb="3">
      <t>カブ</t>
    </rPh>
    <rPh sb="3" eb="5">
      <t>ソウケン</t>
    </rPh>
    <phoneticPr fontId="1"/>
  </si>
  <si>
    <t>グリーンインフラの社会実装を推進することを目的に、「グリーンインフラ官民連携プラットフォーム」の企画運営やグリーンインフラに取り組む主体への支援等を行う。</t>
    <rPh sb="48" eb="50">
      <t>キカク</t>
    </rPh>
    <rPh sb="74" eb="75">
      <t>オコナ</t>
    </rPh>
    <phoneticPr fontId="1"/>
  </si>
  <si>
    <t>総合政策局環境政策課自然環境活用係
03-5253-8111
（2433４）</t>
    <rPh sb="10" eb="12">
      <t>シゼン</t>
    </rPh>
    <rPh sb="12" eb="14">
      <t>カンキョウ</t>
    </rPh>
    <rPh sb="14" eb="16">
      <t>カツヨウ</t>
    </rPh>
    <rPh sb="16" eb="17">
      <t>カカリ</t>
    </rPh>
    <phoneticPr fontId="1"/>
  </si>
  <si>
    <t>創建・パシフィックコンサルタンツ共同提案体</t>
    <rPh sb="0" eb="2">
      <t>ソウケン</t>
    </rPh>
    <rPh sb="16" eb="18">
      <t>キョウドウ</t>
    </rPh>
    <rPh sb="18" eb="20">
      <t>テイアン</t>
    </rPh>
    <rPh sb="20" eb="21">
      <t>カラダ</t>
    </rPh>
    <phoneticPr fontId="1"/>
  </si>
  <si>
    <t>グリーンインフラに関する官民の多様な主体の認識を高め、社会実装を促進することを目的に、グリーンインフラの効果、指標、評価等に関する調査検討及び地域における実証を踏まえたガイドラインの策定等を行う。</t>
    <rPh sb="95" eb="96">
      <t>オコナ</t>
    </rPh>
    <phoneticPr fontId="1"/>
  </si>
  <si>
    <t>復建調査設計（株）</t>
    <rPh sb="0" eb="2">
      <t>フッケン</t>
    </rPh>
    <rPh sb="2" eb="4">
      <t>チョウサ</t>
    </rPh>
    <rPh sb="4" eb="6">
      <t>セッケイ</t>
    </rPh>
    <rPh sb="6" eb="9">
      <t>カブ</t>
    </rPh>
    <phoneticPr fontId="1"/>
  </si>
  <si>
    <t>時速20km未満で公道を走ることができる電動車を活用した小さな移動サービスである「グリーンスローモビリティ」の全国への普及・推進に向け、地域での活用方策の検討を行う。</t>
    <rPh sb="0" eb="2">
      <t>ジソク</t>
    </rPh>
    <rPh sb="6" eb="8">
      <t>ミマン</t>
    </rPh>
    <rPh sb="9" eb="11">
      <t>コウドウ</t>
    </rPh>
    <rPh sb="12" eb="13">
      <t>ハシ</t>
    </rPh>
    <rPh sb="20" eb="23">
      <t>デンドウシャ</t>
    </rPh>
    <rPh sb="24" eb="26">
      <t>カツヨウ</t>
    </rPh>
    <rPh sb="28" eb="29">
      <t>チイ</t>
    </rPh>
    <rPh sb="31" eb="33">
      <t>イドウ</t>
    </rPh>
    <rPh sb="55" eb="57">
      <t>ゼンコク</t>
    </rPh>
    <rPh sb="59" eb="61">
      <t>フキュウ</t>
    </rPh>
    <rPh sb="62" eb="64">
      <t>スイシン</t>
    </rPh>
    <rPh sb="65" eb="66">
      <t>ム</t>
    </rPh>
    <rPh sb="68" eb="70">
      <t>チイキ</t>
    </rPh>
    <rPh sb="72" eb="74">
      <t>カツヨウ</t>
    </rPh>
    <rPh sb="74" eb="76">
      <t>ホウサク</t>
    </rPh>
    <rPh sb="77" eb="79">
      <t>ケントウ</t>
    </rPh>
    <rPh sb="80" eb="81">
      <t>オコナ</t>
    </rPh>
    <phoneticPr fontId="1"/>
  </si>
  <si>
    <t>総合政策局環境政策課
企画係
03-5253-8111（24412）</t>
    <rPh sb="11" eb="13">
      <t>キカク</t>
    </rPh>
    <phoneticPr fontId="1"/>
  </si>
  <si>
    <t>令和３年度建設分野外国人材の受入れに係る制度推進事業等業務</t>
    <rPh sb="0" eb="2">
      <t>レイワ</t>
    </rPh>
    <rPh sb="3" eb="5">
      <t>ネンド</t>
    </rPh>
    <rPh sb="5" eb="7">
      <t>ケンセツ</t>
    </rPh>
    <rPh sb="7" eb="9">
      <t>ブンヤ</t>
    </rPh>
    <rPh sb="9" eb="11">
      <t>ガイコク</t>
    </rPh>
    <rPh sb="11" eb="13">
      <t>ジンザイ</t>
    </rPh>
    <rPh sb="14" eb="16">
      <t>ウケイ</t>
    </rPh>
    <rPh sb="18" eb="19">
      <t>カカ</t>
    </rPh>
    <rPh sb="20" eb="22">
      <t>セイド</t>
    </rPh>
    <rPh sb="22" eb="24">
      <t>スイシン</t>
    </rPh>
    <rPh sb="24" eb="26">
      <t>ジギョウ</t>
    </rPh>
    <rPh sb="26" eb="27">
      <t>トウ</t>
    </rPh>
    <rPh sb="27" eb="29">
      <t>ギョウム</t>
    </rPh>
    <phoneticPr fontId="4"/>
  </si>
  <si>
    <t>（一財）国際建設技能振興機構</t>
    <rPh sb="1" eb="2">
      <t>イチ</t>
    </rPh>
    <rPh sb="2" eb="3">
      <t>ザイ</t>
    </rPh>
    <rPh sb="4" eb="6">
      <t>コクサイ</t>
    </rPh>
    <rPh sb="6" eb="8">
      <t>ケンセツ</t>
    </rPh>
    <rPh sb="8" eb="10">
      <t>ギノウ</t>
    </rPh>
    <rPh sb="10" eb="12">
      <t>シンコウ</t>
    </rPh>
    <rPh sb="12" eb="14">
      <t>キコウ</t>
    </rPh>
    <phoneticPr fontId="4"/>
  </si>
  <si>
    <t>外国人建設就労者受入事業の適正かつ円滑な実施を図るため、特定監理団体・受入企業に対する巡回指導、外国人就労者に対する母国語電話相談、適正監理計画審査補助、制度周知、優秀者表彰を実施する。なお、調査事項はなし。</t>
    <rPh sb="96" eb="98">
      <t>チョウサ</t>
    </rPh>
    <rPh sb="98" eb="100">
      <t>ジコウ</t>
    </rPh>
    <phoneticPr fontId="1"/>
  </si>
  <si>
    <t>不動産・建設経済局
国際市場課監理指導係
tel:03-5253-8280</t>
    <rPh sb="0" eb="3">
      <t>フドウサン</t>
    </rPh>
    <rPh sb="4" eb="9">
      <t>ケンセツケイザイキョク</t>
    </rPh>
    <rPh sb="10" eb="12">
      <t>コクサイ</t>
    </rPh>
    <rPh sb="12" eb="15">
      <t>シジョウカ</t>
    </rPh>
    <rPh sb="15" eb="17">
      <t>カンリ</t>
    </rPh>
    <rPh sb="17" eb="19">
      <t>シドウ</t>
    </rPh>
    <phoneticPr fontId="1"/>
  </si>
  <si>
    <t>令和３年版土地白書作成業務</t>
    <rPh sb="0" eb="2">
      <t>レイワ</t>
    </rPh>
    <rPh sb="3" eb="5">
      <t>ネンバン</t>
    </rPh>
    <rPh sb="5" eb="13">
      <t>トチハクショサクセイギョウム</t>
    </rPh>
    <phoneticPr fontId="4"/>
  </si>
  <si>
    <t>勝美印刷（株）</t>
    <rPh sb="0" eb="4">
      <t>ショウビインサツ</t>
    </rPh>
    <rPh sb="5" eb="6">
      <t>カブ</t>
    </rPh>
    <phoneticPr fontId="4"/>
  </si>
  <si>
    <t>令和３年版土地白書について、土地基本法第11条に基づき国会へ提出するため印刷及び製本を実施。</t>
  </si>
  <si>
    <t>不動産・建設経済局
土地政策課　政策第一係
tel：03-5253-8290</t>
  </si>
  <si>
    <t>土地取引情報等の集計及び提供に係る業務</t>
    <rPh sb="0" eb="2">
      <t>トチ</t>
    </rPh>
    <rPh sb="2" eb="4">
      <t>トリヒキ</t>
    </rPh>
    <rPh sb="4" eb="6">
      <t>ジョウホウ</t>
    </rPh>
    <rPh sb="6" eb="7">
      <t>トウ</t>
    </rPh>
    <rPh sb="8" eb="10">
      <t>シュウケイ</t>
    </rPh>
    <rPh sb="10" eb="11">
      <t>オヨ</t>
    </rPh>
    <rPh sb="12" eb="14">
      <t>テイキョウ</t>
    </rPh>
    <rPh sb="15" eb="16">
      <t>カカ</t>
    </rPh>
    <rPh sb="17" eb="19">
      <t>ギョウム</t>
    </rPh>
    <phoneticPr fontId="4"/>
  </si>
  <si>
    <t>（一財）土地情報センター</t>
    <rPh sb="1" eb="2">
      <t>イチ</t>
    </rPh>
    <rPh sb="2" eb="3">
      <t>ザイ</t>
    </rPh>
    <rPh sb="4" eb="6">
      <t>トチ</t>
    </rPh>
    <rPh sb="6" eb="8">
      <t>ジョウホウ</t>
    </rPh>
    <phoneticPr fontId="4"/>
  </si>
  <si>
    <t>　国土利用計画法の土地取引規制制度の円滑かつ的確な運用を行うため、土地取引情報等を全国集計することにより、土地取引の件数及び面積等の動向を把握するための情報を整理する。</t>
  </si>
  <si>
    <t>不動産・建設経済局土地政策課
tel:03-5253-8376</t>
  </si>
  <si>
    <t>令和３年度所有者不明土地法の円滑な運用に向けた先進事例構築推進調査</t>
    <rPh sb="0" eb="2">
      <t>レイワ</t>
    </rPh>
    <rPh sb="3" eb="5">
      <t>ネンド</t>
    </rPh>
    <rPh sb="5" eb="8">
      <t>ショユウシャ</t>
    </rPh>
    <rPh sb="8" eb="10">
      <t>フメイ</t>
    </rPh>
    <rPh sb="10" eb="12">
      <t>トチ</t>
    </rPh>
    <rPh sb="12" eb="13">
      <t>ホウ</t>
    </rPh>
    <rPh sb="14" eb="16">
      <t>エンカツ</t>
    </rPh>
    <rPh sb="17" eb="19">
      <t>ウンヨウ</t>
    </rPh>
    <rPh sb="20" eb="21">
      <t>ム</t>
    </rPh>
    <rPh sb="23" eb="25">
      <t>センシン</t>
    </rPh>
    <rPh sb="25" eb="27">
      <t>ジレイ</t>
    </rPh>
    <rPh sb="27" eb="29">
      <t>コウチク</t>
    </rPh>
    <rPh sb="29" eb="31">
      <t>スイシン</t>
    </rPh>
    <rPh sb="31" eb="33">
      <t>チョウサ</t>
    </rPh>
    <phoneticPr fontId="4"/>
  </si>
  <si>
    <t>（株）日本能率協会総合研究所</t>
    <rPh sb="1" eb="2">
      <t>カブ</t>
    </rPh>
    <rPh sb="3" eb="5">
      <t>ニホン</t>
    </rPh>
    <rPh sb="5" eb="7">
      <t>ノウリツ</t>
    </rPh>
    <rPh sb="7" eb="9">
      <t>キョウカイ</t>
    </rPh>
    <rPh sb="9" eb="11">
      <t>ソウゴウ</t>
    </rPh>
    <rPh sb="11" eb="14">
      <t>ケンキュウジョ</t>
    </rPh>
    <phoneticPr fontId="4"/>
  </si>
  <si>
    <t>所有者不明土地特措法の円滑な運用のため、法に基づく地域福利増進事業等の活用に関するモデル調査（支援）を行うとともに、得られた知見等について普及・啓発を実施する。</t>
  </si>
  <si>
    <t>令和４年地価調査業務に係るデータ集計、分析等業務</t>
    <rPh sb="0" eb="2">
      <t>レイワ</t>
    </rPh>
    <rPh sb="3" eb="4">
      <t>ネン</t>
    </rPh>
    <rPh sb="4" eb="6">
      <t>チカ</t>
    </rPh>
    <rPh sb="6" eb="8">
      <t>チョウサ</t>
    </rPh>
    <rPh sb="8" eb="10">
      <t>ギョウム</t>
    </rPh>
    <rPh sb="11" eb="12">
      <t>カカ</t>
    </rPh>
    <rPh sb="16" eb="18">
      <t>シュウケイ</t>
    </rPh>
    <rPh sb="19" eb="21">
      <t>ブンセキ</t>
    </rPh>
    <rPh sb="21" eb="22">
      <t>トウ</t>
    </rPh>
    <rPh sb="22" eb="24">
      <t>ギョウム</t>
    </rPh>
    <phoneticPr fontId="4"/>
  </si>
  <si>
    <t>（株）インテック</t>
    <rPh sb="1" eb="2">
      <t>カブ</t>
    </rPh>
    <phoneticPr fontId="4"/>
  </si>
  <si>
    <t>地価公示法の規定に基づき行う1月1日現在の標準地の価格判定について、地価公示鑑定評価員から提出される各種データの集計、分析を行うとともに、全国の地価状況を把握する。</t>
    <phoneticPr fontId="1"/>
  </si>
  <si>
    <t>不動産・建設経済局
地価調査課　公示係
tel：03-5253-8379</t>
    <rPh sb="0" eb="3">
      <t>フドウサン</t>
    </rPh>
    <rPh sb="4" eb="6">
      <t>ケンセツ</t>
    </rPh>
    <rPh sb="6" eb="8">
      <t>ケイザイ</t>
    </rPh>
    <rPh sb="8" eb="9">
      <t>キョク</t>
    </rPh>
    <rPh sb="10" eb="12">
      <t>チカ</t>
    </rPh>
    <rPh sb="12" eb="15">
      <t>チョウサカ</t>
    </rPh>
    <rPh sb="16" eb="18">
      <t>コウジ</t>
    </rPh>
    <rPh sb="18" eb="19">
      <t>ガカリ</t>
    </rPh>
    <phoneticPr fontId="18"/>
  </si>
  <si>
    <t>令和３年度主要都市における高度利用地の地価分析調査業務</t>
    <rPh sb="0" eb="2">
      <t>レイワ</t>
    </rPh>
    <rPh sb="3" eb="5">
      <t>ネンド</t>
    </rPh>
    <rPh sb="5" eb="9">
      <t>シュヨウトシ</t>
    </rPh>
    <rPh sb="13" eb="18">
      <t>コウドリヨウチ</t>
    </rPh>
    <rPh sb="19" eb="27">
      <t>チカブンセキチョウサギョウム</t>
    </rPh>
    <phoneticPr fontId="4"/>
  </si>
  <si>
    <t>（一財）日本不動産研究所</t>
    <rPh sb="1" eb="2">
      <t>イチ</t>
    </rPh>
    <rPh sb="2" eb="3">
      <t>ザイ</t>
    </rPh>
    <rPh sb="4" eb="12">
      <t>ニホンフドウサンケンキュウジョ</t>
    </rPh>
    <phoneticPr fontId="4"/>
  </si>
  <si>
    <t>地価動向を先行的に表しやすい主要都市における高度利用地について、四半期毎の詳細な市場分析及び土地価格の変動率の調査を行う。</t>
    <rPh sb="58" eb="59">
      <t>オコナ</t>
    </rPh>
    <phoneticPr fontId="1"/>
  </si>
  <si>
    <t>令和４年地価調査業務</t>
    <rPh sb="0" eb="2">
      <t>レイワ</t>
    </rPh>
    <rPh sb="3" eb="4">
      <t>ネン</t>
    </rPh>
    <rPh sb="4" eb="6">
      <t>チカ</t>
    </rPh>
    <rPh sb="6" eb="8">
      <t>チョウサ</t>
    </rPh>
    <rPh sb="8" eb="10">
      <t>ギョウム</t>
    </rPh>
    <phoneticPr fontId="4"/>
  </si>
  <si>
    <t>（公社）日本不動産鑑定士協会連合会</t>
    <rPh sb="1" eb="3">
      <t>コウシャ</t>
    </rPh>
    <rPh sb="4" eb="6">
      <t>ニホン</t>
    </rPh>
    <rPh sb="6" eb="9">
      <t>フドウサン</t>
    </rPh>
    <rPh sb="9" eb="12">
      <t>カンテイシ</t>
    </rPh>
    <rPh sb="12" eb="14">
      <t>キョウカイ</t>
    </rPh>
    <rPh sb="14" eb="17">
      <t>レンゴウカイ</t>
    </rPh>
    <phoneticPr fontId="4"/>
  </si>
  <si>
    <t>地価公示法の規定に基づき行う１月１日現在の標準地の価格判定について、地価公示鑑定評価員が対象となる標準地の選定や点検を行う。</t>
    <phoneticPr fontId="1"/>
  </si>
  <si>
    <t>令和３年度ＩＴを活用した重要事項説明等に係る社会実験検証等業務</t>
    <rPh sb="0" eb="2">
      <t>レイワ</t>
    </rPh>
    <rPh sb="3" eb="5">
      <t>ネンド</t>
    </rPh>
    <rPh sb="8" eb="10">
      <t>カツヨウ</t>
    </rPh>
    <rPh sb="12" eb="19">
      <t>ジュウヨウジコウセツメイトウ</t>
    </rPh>
    <rPh sb="20" eb="21">
      <t>カカ</t>
    </rPh>
    <rPh sb="22" eb="24">
      <t>シャカイ</t>
    </rPh>
    <rPh sb="24" eb="26">
      <t>ジッケン</t>
    </rPh>
    <rPh sb="26" eb="28">
      <t>ケンショウ</t>
    </rPh>
    <rPh sb="28" eb="29">
      <t>トウ</t>
    </rPh>
    <rPh sb="29" eb="31">
      <t>ギョウム</t>
    </rPh>
    <phoneticPr fontId="4"/>
  </si>
  <si>
    <t>（株）エヌ・ティ・ティ・データ経営研究所</t>
    <rPh sb="1" eb="2">
      <t>カブ</t>
    </rPh>
    <rPh sb="15" eb="20">
      <t>ケイエイケンキュウジョ</t>
    </rPh>
    <phoneticPr fontId="4"/>
  </si>
  <si>
    <t>不動産の売買取引における重要事項説明書等の電磁的方法による交付の社会実験に関する事業者の整理、社会実験結果の分析・検証等を行う。</t>
    <rPh sb="0" eb="3">
      <t>フドウサン</t>
    </rPh>
    <rPh sb="4" eb="6">
      <t>バイバイ</t>
    </rPh>
    <rPh sb="6" eb="8">
      <t>トリヒキ</t>
    </rPh>
    <rPh sb="12" eb="14">
      <t>ジュウヨウ</t>
    </rPh>
    <rPh sb="14" eb="16">
      <t>ジコウ</t>
    </rPh>
    <rPh sb="16" eb="18">
      <t>セツメイ</t>
    </rPh>
    <rPh sb="18" eb="19">
      <t>ショ</t>
    </rPh>
    <rPh sb="19" eb="20">
      <t>トウ</t>
    </rPh>
    <rPh sb="21" eb="24">
      <t>デンジテキ</t>
    </rPh>
    <rPh sb="24" eb="26">
      <t>ホウホウ</t>
    </rPh>
    <rPh sb="29" eb="31">
      <t>コウフ</t>
    </rPh>
    <rPh sb="32" eb="34">
      <t>シャカイ</t>
    </rPh>
    <rPh sb="34" eb="36">
      <t>ジッケン</t>
    </rPh>
    <rPh sb="37" eb="38">
      <t>カン</t>
    </rPh>
    <rPh sb="40" eb="43">
      <t>ジギョウシャ</t>
    </rPh>
    <rPh sb="44" eb="46">
      <t>セイリ</t>
    </rPh>
    <rPh sb="47" eb="49">
      <t>シャカイ</t>
    </rPh>
    <rPh sb="49" eb="51">
      <t>ジッケン</t>
    </rPh>
    <rPh sb="51" eb="53">
      <t>ケッカ</t>
    </rPh>
    <rPh sb="54" eb="56">
      <t>ブンセキ</t>
    </rPh>
    <rPh sb="57" eb="59">
      <t>ケンショウ</t>
    </rPh>
    <rPh sb="59" eb="60">
      <t>トウ</t>
    </rPh>
    <rPh sb="61" eb="62">
      <t>オコナ</t>
    </rPh>
    <phoneticPr fontId="1"/>
  </si>
  <si>
    <t>不動産・建設経済局
不動産業課　不動産業指導室　適正取引係
tel：03-5253-8111（25125）</t>
    <phoneticPr fontId="1"/>
  </si>
  <si>
    <t>宅地建物取引業免許等の電子申請に関する調査・検討業務</t>
    <rPh sb="0" eb="2">
      <t>タクチ</t>
    </rPh>
    <rPh sb="2" eb="4">
      <t>タテモノ</t>
    </rPh>
    <rPh sb="4" eb="7">
      <t>トリヒキギョウ</t>
    </rPh>
    <rPh sb="7" eb="9">
      <t>メンキョ</t>
    </rPh>
    <rPh sb="9" eb="10">
      <t>トウ</t>
    </rPh>
    <rPh sb="11" eb="13">
      <t>デンシ</t>
    </rPh>
    <rPh sb="13" eb="15">
      <t>シンセイ</t>
    </rPh>
    <rPh sb="16" eb="17">
      <t>カン</t>
    </rPh>
    <rPh sb="19" eb="21">
      <t>チョウサ</t>
    </rPh>
    <rPh sb="22" eb="24">
      <t>ケントウ</t>
    </rPh>
    <rPh sb="24" eb="26">
      <t>ギョウム</t>
    </rPh>
    <phoneticPr fontId="4"/>
  </si>
  <si>
    <t>（株）エヌ・ティ・ティ・データ</t>
    <rPh sb="1" eb="2">
      <t>カブ</t>
    </rPh>
    <phoneticPr fontId="4"/>
  </si>
  <si>
    <t>対面・書面で行われている宅地建物取引業免許等の申請手続きの電子化に向けて、申請者・免許行政庁の事務負担の軽減確保や他省庁システムとの連携手法などの調査・検討を行う。</t>
    <rPh sb="0" eb="2">
      <t>タイメン</t>
    </rPh>
    <rPh sb="3" eb="5">
      <t>ショメン</t>
    </rPh>
    <rPh sb="6" eb="7">
      <t>オコナ</t>
    </rPh>
    <rPh sb="12" eb="14">
      <t>タクチ</t>
    </rPh>
    <rPh sb="14" eb="16">
      <t>タテモノ</t>
    </rPh>
    <rPh sb="16" eb="19">
      <t>トリヒキギョウ</t>
    </rPh>
    <rPh sb="19" eb="21">
      <t>メンキョ</t>
    </rPh>
    <rPh sb="21" eb="22">
      <t>トウ</t>
    </rPh>
    <rPh sb="23" eb="27">
      <t>シンセイテツヅ</t>
    </rPh>
    <rPh sb="29" eb="32">
      <t>デンシカ</t>
    </rPh>
    <rPh sb="33" eb="34">
      <t>ム</t>
    </rPh>
    <rPh sb="37" eb="40">
      <t>シンセイシャ</t>
    </rPh>
    <rPh sb="41" eb="43">
      <t>メンキョ</t>
    </rPh>
    <rPh sb="43" eb="46">
      <t>ギョウセイチョウ</t>
    </rPh>
    <rPh sb="47" eb="49">
      <t>ジム</t>
    </rPh>
    <rPh sb="49" eb="51">
      <t>フタン</t>
    </rPh>
    <rPh sb="52" eb="54">
      <t>ケイゲン</t>
    </rPh>
    <rPh sb="54" eb="56">
      <t>カクホ</t>
    </rPh>
    <rPh sb="57" eb="60">
      <t>タショウチョウ</t>
    </rPh>
    <rPh sb="66" eb="68">
      <t>レンケイ</t>
    </rPh>
    <rPh sb="68" eb="70">
      <t>シュホウ</t>
    </rPh>
    <rPh sb="73" eb="75">
      <t>チョウサ</t>
    </rPh>
    <rPh sb="76" eb="78">
      <t>ケントウ</t>
    </rPh>
    <rPh sb="79" eb="80">
      <t>オコナ</t>
    </rPh>
    <phoneticPr fontId="1"/>
  </si>
  <si>
    <t>不動産・建設経済局
不動産業課　不動産業指導室　適正指導係
tel：03-5253-8111（25127）</t>
    <rPh sb="26" eb="28">
      <t>シドウ</t>
    </rPh>
    <phoneticPr fontId="1"/>
  </si>
  <si>
    <t>不動産情報基盤の適正化・活性化に向けた調査等業務</t>
    <rPh sb="0" eb="7">
      <t>フドウサンジョウホウキバン</t>
    </rPh>
    <rPh sb="8" eb="11">
      <t>テキセイカ</t>
    </rPh>
    <rPh sb="12" eb="15">
      <t>カッセイカ</t>
    </rPh>
    <rPh sb="16" eb="17">
      <t>ム</t>
    </rPh>
    <rPh sb="19" eb="21">
      <t>チョウサ</t>
    </rPh>
    <rPh sb="21" eb="22">
      <t>トウ</t>
    </rPh>
    <rPh sb="22" eb="24">
      <t>ギョウム</t>
    </rPh>
    <phoneticPr fontId="4"/>
  </si>
  <si>
    <t>（株）日建設計総合研究所</t>
    <rPh sb="1" eb="2">
      <t>カブ</t>
    </rPh>
    <rPh sb="3" eb="12">
      <t>ニッケンセッケイソウゴウケンキュウジョ</t>
    </rPh>
    <phoneticPr fontId="4"/>
  </si>
  <si>
    <t>宅建業者によるレインズへの物件の登録等の実態を把握するとともに、レインズデータと外部データとの連係を図るうえでの技術的課題等について調査、検討を行う。</t>
    <rPh sb="0" eb="2">
      <t>タッケン</t>
    </rPh>
    <rPh sb="2" eb="4">
      <t>ギョウシャ</t>
    </rPh>
    <rPh sb="13" eb="15">
      <t>ブッケン</t>
    </rPh>
    <rPh sb="16" eb="18">
      <t>トウロク</t>
    </rPh>
    <rPh sb="18" eb="19">
      <t>トウ</t>
    </rPh>
    <rPh sb="20" eb="22">
      <t>ジッタイ</t>
    </rPh>
    <rPh sb="23" eb="25">
      <t>ハアク</t>
    </rPh>
    <rPh sb="40" eb="42">
      <t>ガイブ</t>
    </rPh>
    <rPh sb="47" eb="49">
      <t>レンケイ</t>
    </rPh>
    <rPh sb="50" eb="51">
      <t>ハカ</t>
    </rPh>
    <rPh sb="56" eb="59">
      <t>ギジュツテキ</t>
    </rPh>
    <rPh sb="59" eb="61">
      <t>カダイ</t>
    </rPh>
    <rPh sb="61" eb="62">
      <t>トウ</t>
    </rPh>
    <rPh sb="66" eb="68">
      <t>チョウサ</t>
    </rPh>
    <rPh sb="69" eb="71">
      <t>ケントウ</t>
    </rPh>
    <rPh sb="72" eb="73">
      <t>オコナ</t>
    </rPh>
    <phoneticPr fontId="1"/>
  </si>
  <si>
    <t>不動産・建設経済局
不動産業課　情報整備係
tel：03-5253-8111（25126）</t>
    <rPh sb="16" eb="18">
      <t>ジョウホウ</t>
    </rPh>
    <rPh sb="18" eb="20">
      <t>セイビ</t>
    </rPh>
    <rPh sb="20" eb="21">
      <t>ガカリ</t>
    </rPh>
    <phoneticPr fontId="1"/>
  </si>
  <si>
    <t>令和３年度不動産価格指数の算出関連業務</t>
    <rPh sb="0" eb="2">
      <t>レイワ</t>
    </rPh>
    <rPh sb="3" eb="5">
      <t>ネンド</t>
    </rPh>
    <rPh sb="5" eb="12">
      <t>フドウサンカカクシスウ</t>
    </rPh>
    <rPh sb="13" eb="19">
      <t>サンシュツカンレンギョウム</t>
    </rPh>
    <phoneticPr fontId="4"/>
  </si>
  <si>
    <t>Ｐｒｏｐ　Ｔｅｃｈ　ｐｌｕｓ（株）</t>
    <rPh sb="15" eb="16">
      <t>カブ</t>
    </rPh>
    <phoneticPr fontId="4"/>
  </si>
  <si>
    <t>　不動産価格指数の作成に必要なアンケート情報のパンチングを行い、パンチングしたアンケート情報と国土交通省から貸与するデータからプログラムを用いて不動産価格指数の算出を行う。</t>
    <phoneticPr fontId="1"/>
  </si>
  <si>
    <t>不動産・建設経済局
不動産市場整備課
情報分析係
tel：03-5253-8375</t>
    <rPh sb="0" eb="3">
      <t>フドウサン</t>
    </rPh>
    <rPh sb="6" eb="8">
      <t>ケイザイ</t>
    </rPh>
    <rPh sb="19" eb="21">
      <t>ジョウホウ</t>
    </rPh>
    <rPh sb="21" eb="23">
      <t>ブンセキ</t>
    </rPh>
    <rPh sb="23" eb="24">
      <t>カカリ</t>
    </rPh>
    <phoneticPr fontId="21"/>
  </si>
  <si>
    <t>令和３年度土地取引情報座標付与検討業務</t>
    <rPh sb="0" eb="2">
      <t>レイワ</t>
    </rPh>
    <rPh sb="3" eb="5">
      <t>ネンド</t>
    </rPh>
    <rPh sb="5" eb="19">
      <t>トチトリヒキジョウホウザヒョウフヨケントウギョウム</t>
    </rPh>
    <phoneticPr fontId="4"/>
  </si>
  <si>
    <t>（株）ゼンリン　東京営業部</t>
    <rPh sb="1" eb="2">
      <t>カブ</t>
    </rPh>
    <rPh sb="8" eb="10">
      <t>トウキョウ</t>
    </rPh>
    <rPh sb="10" eb="13">
      <t>エイギョウブ</t>
    </rPh>
    <phoneticPr fontId="4"/>
  </si>
  <si>
    <t>取引された不動産における登記データについて、不動産価格指数の算出に必要な情報を補完する手法を検討するとともに、位置情報を補完し、国土交通省に提供を行う。</t>
    <rPh sb="12" eb="14">
      <t>トウキ</t>
    </rPh>
    <phoneticPr fontId="1"/>
  </si>
  <si>
    <t>令和３年度既存住宅販売量指数の算出・公表関連業務</t>
    <rPh sb="0" eb="2">
      <t>レイワ</t>
    </rPh>
    <rPh sb="3" eb="5">
      <t>ネンド</t>
    </rPh>
    <rPh sb="5" eb="14">
      <t>キゾンジュウタクハンバイリョウシスウ</t>
    </rPh>
    <rPh sb="15" eb="17">
      <t>サンシュツ</t>
    </rPh>
    <rPh sb="18" eb="24">
      <t>コウヒョウカンレンギョウム</t>
    </rPh>
    <phoneticPr fontId="4"/>
  </si>
  <si>
    <t>令和３年度既存住宅販売量指数の算出・公表関連業務共同提案体</t>
    <rPh sb="0" eb="2">
      <t>レイワ</t>
    </rPh>
    <rPh sb="3" eb="14">
      <t>ネンドキゾンジュウタクハンバイリョウシスウ</t>
    </rPh>
    <rPh sb="15" eb="17">
      <t>サンシュツ</t>
    </rPh>
    <rPh sb="18" eb="28">
      <t>コウヒョウカンレンギョウムキョウドウテイアン</t>
    </rPh>
    <rPh sb="28" eb="29">
      <t>カラダ</t>
    </rPh>
    <phoneticPr fontId="4"/>
  </si>
  <si>
    <t>　登記データを活用した既存住宅販売量指数の作成方法に関する検討、指数の算出及び公表に係る運用を行う。</t>
    <rPh sb="1" eb="3">
      <t>トウキ</t>
    </rPh>
    <rPh sb="7" eb="9">
      <t>カツヨウ</t>
    </rPh>
    <rPh sb="11" eb="13">
      <t>キゾン</t>
    </rPh>
    <rPh sb="13" eb="15">
      <t>ジュウタク</t>
    </rPh>
    <rPh sb="15" eb="17">
      <t>ハンバイ</t>
    </rPh>
    <rPh sb="17" eb="18">
      <t>リョウ</t>
    </rPh>
    <rPh sb="18" eb="20">
      <t>シスウ</t>
    </rPh>
    <rPh sb="21" eb="23">
      <t>サクセイ</t>
    </rPh>
    <rPh sb="23" eb="25">
      <t>ホウホウ</t>
    </rPh>
    <rPh sb="26" eb="27">
      <t>カン</t>
    </rPh>
    <rPh sb="29" eb="31">
      <t>ケントウ</t>
    </rPh>
    <rPh sb="32" eb="34">
      <t>シスウ</t>
    </rPh>
    <rPh sb="35" eb="37">
      <t>サンシュツ</t>
    </rPh>
    <rPh sb="37" eb="38">
      <t>オヨ</t>
    </rPh>
    <rPh sb="39" eb="41">
      <t>コウヒョウ</t>
    </rPh>
    <rPh sb="42" eb="43">
      <t>カカワ</t>
    </rPh>
    <rPh sb="44" eb="46">
      <t>ウンヨウ</t>
    </rPh>
    <rPh sb="47" eb="48">
      <t>オコナ</t>
    </rPh>
    <phoneticPr fontId="1"/>
  </si>
  <si>
    <t>令和３年度官民が保有する不動産情報の活用に向けた検討業務</t>
    <rPh sb="0" eb="2">
      <t>レイワ</t>
    </rPh>
    <rPh sb="3" eb="5">
      <t>ネンド</t>
    </rPh>
    <rPh sb="5" eb="7">
      <t>カンミン</t>
    </rPh>
    <rPh sb="8" eb="10">
      <t>ホユウ</t>
    </rPh>
    <rPh sb="12" eb="15">
      <t>フドウサン</t>
    </rPh>
    <rPh sb="15" eb="17">
      <t>ジョウホウ</t>
    </rPh>
    <rPh sb="18" eb="20">
      <t>カツヨウ</t>
    </rPh>
    <rPh sb="21" eb="22">
      <t>ム</t>
    </rPh>
    <rPh sb="24" eb="26">
      <t>ケントウ</t>
    </rPh>
    <rPh sb="26" eb="28">
      <t>ギョウム</t>
    </rPh>
    <phoneticPr fontId="4"/>
  </si>
  <si>
    <t>　不動産情報の拡充のため、不動産価格指数の分析、登記データを活用した不動産取引量に関するデータ作成・公表、民間データも用いた賃料指数の作成、その他各種実態調査、資料作成等を行う。</t>
    <phoneticPr fontId="1"/>
  </si>
  <si>
    <t>令和３年度　技術検定制度に関する調査検討業務</t>
    <rPh sb="0" eb="2">
      <t>レイワ</t>
    </rPh>
    <rPh sb="3" eb="5">
      <t>ネンド</t>
    </rPh>
    <rPh sb="6" eb="8">
      <t>ギジュツ</t>
    </rPh>
    <rPh sb="8" eb="10">
      <t>ケンテイ</t>
    </rPh>
    <rPh sb="10" eb="12">
      <t>セイド</t>
    </rPh>
    <rPh sb="13" eb="14">
      <t>カン</t>
    </rPh>
    <rPh sb="16" eb="18">
      <t>チョウサ</t>
    </rPh>
    <rPh sb="18" eb="20">
      <t>ケントウ</t>
    </rPh>
    <rPh sb="20" eb="22">
      <t>ギョウム</t>
    </rPh>
    <phoneticPr fontId="4"/>
  </si>
  <si>
    <t>（株）建設技術研究所</t>
    <rPh sb="1" eb="2">
      <t>カブ</t>
    </rPh>
    <rPh sb="3" eb="5">
      <t>ケンセツ</t>
    </rPh>
    <rPh sb="5" eb="7">
      <t>ギジュツ</t>
    </rPh>
    <rPh sb="7" eb="10">
      <t>ケンキュウジョ</t>
    </rPh>
    <phoneticPr fontId="4"/>
  </si>
  <si>
    <t>技術検定における受検資格要件及びその審査方法をはじめとする試験制度に関する調査検討を行う。</t>
    <rPh sb="42" eb="43">
      <t>オコナ</t>
    </rPh>
    <phoneticPr fontId="1"/>
  </si>
  <si>
    <t>不動産・建設経済局建設業課
技術検定係
０３－５２５３－８１１１</t>
    <rPh sb="0" eb="9">
      <t>フ</t>
    </rPh>
    <phoneticPr fontId="21"/>
  </si>
  <si>
    <t>令和３年度建設リサイクル法施行状況の評価・検討に係る調査検討業務</t>
    <rPh sb="0" eb="2">
      <t>レイワ</t>
    </rPh>
    <rPh sb="3" eb="5">
      <t>ネンド</t>
    </rPh>
    <rPh sb="5" eb="7">
      <t>ケンセツ</t>
    </rPh>
    <rPh sb="12" eb="17">
      <t>ホウセコウジョウキョウ</t>
    </rPh>
    <rPh sb="18" eb="20">
      <t>ヒョウカ</t>
    </rPh>
    <rPh sb="21" eb="23">
      <t>ケントウ</t>
    </rPh>
    <rPh sb="24" eb="25">
      <t>カカ</t>
    </rPh>
    <rPh sb="26" eb="28">
      <t>チョウサ</t>
    </rPh>
    <rPh sb="28" eb="30">
      <t>ケントウ</t>
    </rPh>
    <rPh sb="30" eb="32">
      <t>ギョウム</t>
    </rPh>
    <phoneticPr fontId="4"/>
  </si>
  <si>
    <t>令和３年度建設リサイクル法施行状況の評価・検討に係る調査検討業務　先端建設技術センター・日本能率協会総合研究所共同提案体（代表者：（一財）先端建設技術センター）</t>
    <rPh sb="33" eb="39">
      <t>センタンケンセツギジュツ</t>
    </rPh>
    <rPh sb="44" eb="60">
      <t>ニホンノウリツキョウカイソウゴウケンキュウジョキョウドウテイアンタイ</t>
    </rPh>
    <rPh sb="61" eb="64">
      <t>ダイヒョウシャ</t>
    </rPh>
    <rPh sb="66" eb="67">
      <t>イチ</t>
    </rPh>
    <rPh sb="67" eb="68">
      <t>ザイ</t>
    </rPh>
    <rPh sb="69" eb="75">
      <t>センタンケンセツギジュツ</t>
    </rPh>
    <phoneticPr fontId="4"/>
  </si>
  <si>
    <t>―</t>
    <phoneticPr fontId="1"/>
  </si>
  <si>
    <t>建設リサイクル法の施工状況及び課題の調査・整理を行い、必要な措置に係る検討会・審議会に資するための資料を作成するとともに、建設リサイクル法基本方針等の改定を検討するために必要な調査・整理を行う。</t>
    <rPh sb="0" eb="2">
      <t>ケンセツ</t>
    </rPh>
    <rPh sb="7" eb="8">
      <t>ホウ</t>
    </rPh>
    <rPh sb="9" eb="11">
      <t>セコウ</t>
    </rPh>
    <rPh sb="11" eb="13">
      <t>ジョウキョウ</t>
    </rPh>
    <rPh sb="13" eb="14">
      <t>オヨ</t>
    </rPh>
    <rPh sb="15" eb="17">
      <t>カダイ</t>
    </rPh>
    <rPh sb="18" eb="20">
      <t>チョウサ</t>
    </rPh>
    <rPh sb="21" eb="23">
      <t>セイリ</t>
    </rPh>
    <rPh sb="24" eb="25">
      <t>オコナ</t>
    </rPh>
    <rPh sb="27" eb="29">
      <t>ヒツヨウ</t>
    </rPh>
    <rPh sb="30" eb="32">
      <t>ソチ</t>
    </rPh>
    <rPh sb="33" eb="34">
      <t>カカ</t>
    </rPh>
    <rPh sb="35" eb="37">
      <t>ケントウ</t>
    </rPh>
    <rPh sb="37" eb="38">
      <t>カイ</t>
    </rPh>
    <rPh sb="39" eb="42">
      <t>シンギカイ</t>
    </rPh>
    <rPh sb="43" eb="44">
      <t>シ</t>
    </rPh>
    <rPh sb="49" eb="51">
      <t>シリョウ</t>
    </rPh>
    <rPh sb="52" eb="54">
      <t>サクセイ</t>
    </rPh>
    <rPh sb="61" eb="63">
      <t>ケンセツ</t>
    </rPh>
    <rPh sb="68" eb="69">
      <t>ホウ</t>
    </rPh>
    <rPh sb="69" eb="71">
      <t>キホン</t>
    </rPh>
    <rPh sb="71" eb="73">
      <t>ホウシン</t>
    </rPh>
    <rPh sb="73" eb="74">
      <t>ナド</t>
    </rPh>
    <rPh sb="75" eb="77">
      <t>カイテイ</t>
    </rPh>
    <rPh sb="78" eb="80">
      <t>ケントウ</t>
    </rPh>
    <rPh sb="85" eb="87">
      <t>ヒツヨウ</t>
    </rPh>
    <rPh sb="88" eb="90">
      <t>チョウサ</t>
    </rPh>
    <rPh sb="91" eb="93">
      <t>セイリ</t>
    </rPh>
    <rPh sb="94" eb="95">
      <t>オコナ</t>
    </rPh>
    <phoneticPr fontId="2"/>
  </si>
  <si>
    <t>不動産・建設経済局
建設業課
tel：03-5253-8111</t>
    <rPh sb="0" eb="3">
      <t>フドウサン</t>
    </rPh>
    <rPh sb="4" eb="6">
      <t>ケンセツ</t>
    </rPh>
    <rPh sb="6" eb="8">
      <t>ケイザイ</t>
    </rPh>
    <rPh sb="8" eb="9">
      <t>キョク</t>
    </rPh>
    <rPh sb="10" eb="13">
      <t>ケンセツギョウ</t>
    </rPh>
    <rPh sb="13" eb="14">
      <t>カ</t>
    </rPh>
    <phoneticPr fontId="2"/>
  </si>
  <si>
    <t>令和３年度賃貸住宅管理業務に関する実態把握に係る調査検討業務</t>
    <rPh sb="0" eb="2">
      <t>レイワ</t>
    </rPh>
    <rPh sb="3" eb="5">
      <t>ネンド</t>
    </rPh>
    <rPh sb="5" eb="13">
      <t>チンタイジュウタクカンリギョウム</t>
    </rPh>
    <rPh sb="14" eb="15">
      <t>カン</t>
    </rPh>
    <rPh sb="17" eb="19">
      <t>ジッタイ</t>
    </rPh>
    <rPh sb="19" eb="21">
      <t>ハアク</t>
    </rPh>
    <rPh sb="22" eb="23">
      <t>カカ</t>
    </rPh>
    <rPh sb="24" eb="26">
      <t>チョウサ</t>
    </rPh>
    <rPh sb="26" eb="28">
      <t>ケントウ</t>
    </rPh>
    <rPh sb="28" eb="30">
      <t>ギョウム</t>
    </rPh>
    <phoneticPr fontId="4"/>
  </si>
  <si>
    <t>（株）ニッセイ基礎研究所</t>
    <rPh sb="1" eb="2">
      <t>カブ</t>
    </rPh>
    <rPh sb="7" eb="12">
      <t>キソケンキュウジョ</t>
    </rPh>
    <phoneticPr fontId="4"/>
  </si>
  <si>
    <t>賃貸住宅管理業者等及び入居者に対し調査を行い、業務形態やトラブル事例等の実態を集計・分析し、今後の賃貸住宅管理業法改正の必要性及び改正に向けた課題について検証する。</t>
    <rPh sb="0" eb="2">
      <t>チンタイ</t>
    </rPh>
    <rPh sb="2" eb="4">
      <t>ジュウタク</t>
    </rPh>
    <rPh sb="4" eb="6">
      <t>カンリ</t>
    </rPh>
    <rPh sb="6" eb="8">
      <t>ギョウシャ</t>
    </rPh>
    <rPh sb="8" eb="9">
      <t>トウ</t>
    </rPh>
    <rPh sb="9" eb="10">
      <t>オヨ</t>
    </rPh>
    <rPh sb="11" eb="14">
      <t>ニュウキョシャ</t>
    </rPh>
    <rPh sb="15" eb="16">
      <t>タイ</t>
    </rPh>
    <rPh sb="17" eb="19">
      <t>チョウサ</t>
    </rPh>
    <rPh sb="20" eb="21">
      <t>オコナ</t>
    </rPh>
    <rPh sb="23" eb="25">
      <t>ギョウム</t>
    </rPh>
    <rPh sb="25" eb="27">
      <t>ケイタイ</t>
    </rPh>
    <rPh sb="32" eb="34">
      <t>ジレイ</t>
    </rPh>
    <rPh sb="34" eb="35">
      <t>トウ</t>
    </rPh>
    <rPh sb="36" eb="38">
      <t>ジッタイ</t>
    </rPh>
    <rPh sb="39" eb="41">
      <t>シュウケイ</t>
    </rPh>
    <rPh sb="42" eb="44">
      <t>ブンセキ</t>
    </rPh>
    <rPh sb="46" eb="48">
      <t>コンゴ</t>
    </rPh>
    <rPh sb="49" eb="51">
      <t>チンタイ</t>
    </rPh>
    <rPh sb="51" eb="53">
      <t>ジュウタク</t>
    </rPh>
    <rPh sb="53" eb="56">
      <t>カンリギョウ</t>
    </rPh>
    <rPh sb="56" eb="59">
      <t>ホウカイセイ</t>
    </rPh>
    <rPh sb="60" eb="63">
      <t>ヒツヨウセイ</t>
    </rPh>
    <rPh sb="63" eb="64">
      <t>オヨ</t>
    </rPh>
    <rPh sb="65" eb="67">
      <t>カイセイ</t>
    </rPh>
    <rPh sb="68" eb="69">
      <t>ム</t>
    </rPh>
    <rPh sb="71" eb="73">
      <t>カダイ</t>
    </rPh>
    <rPh sb="77" eb="79">
      <t>ケンショウ</t>
    </rPh>
    <phoneticPr fontId="1"/>
  </si>
  <si>
    <t>不動産・建設経済局
参事官付　賃貸住宅管理業係
tel：03-5253-8111（25138）</t>
    <rPh sb="10" eb="13">
      <t>サンジカン</t>
    </rPh>
    <rPh sb="13" eb="14">
      <t>ツ</t>
    </rPh>
    <rPh sb="15" eb="17">
      <t>チンタイ</t>
    </rPh>
    <rPh sb="17" eb="19">
      <t>ジュウタク</t>
    </rPh>
    <rPh sb="19" eb="22">
      <t>カンリギョウ</t>
    </rPh>
    <rPh sb="22" eb="23">
      <t>カカリ</t>
    </rPh>
    <phoneticPr fontId="1"/>
  </si>
  <si>
    <t>令和３年度賃貸住宅管理業法の円滑な運用のための普及促進業務</t>
    <rPh sb="0" eb="2">
      <t>レイワ</t>
    </rPh>
    <rPh sb="3" eb="5">
      <t>ネンド</t>
    </rPh>
    <rPh sb="5" eb="7">
      <t>チンタイ</t>
    </rPh>
    <rPh sb="7" eb="9">
      <t>ジュウタク</t>
    </rPh>
    <rPh sb="9" eb="11">
      <t>カンリ</t>
    </rPh>
    <rPh sb="11" eb="12">
      <t>ギョウ</t>
    </rPh>
    <rPh sb="12" eb="13">
      <t>ホウ</t>
    </rPh>
    <rPh sb="14" eb="16">
      <t>エンカツ</t>
    </rPh>
    <rPh sb="17" eb="19">
      <t>ウンヨウ</t>
    </rPh>
    <rPh sb="23" eb="25">
      <t>フキュウ</t>
    </rPh>
    <rPh sb="25" eb="27">
      <t>ソクシン</t>
    </rPh>
    <rPh sb="27" eb="29">
      <t>ギョウム</t>
    </rPh>
    <phoneticPr fontId="4"/>
  </si>
  <si>
    <t>（株）船井総研コーポレートリレーションズ</t>
    <rPh sb="1" eb="2">
      <t>カブ</t>
    </rPh>
    <rPh sb="3" eb="7">
      <t>フナイソウケン</t>
    </rPh>
    <phoneticPr fontId="4"/>
  </si>
  <si>
    <t>賃貸住宅管理業法における賃貸住宅管理業者が遵守すべき事項について、賃貸住宅管理業を営む者等に広く周知・普及を図るための効果的・具体的な手法等の検討及び実施を行う。</t>
    <rPh sb="0" eb="2">
      <t>チンタイ</t>
    </rPh>
    <rPh sb="2" eb="4">
      <t>ジュウタク</t>
    </rPh>
    <rPh sb="4" eb="6">
      <t>カンリ</t>
    </rPh>
    <rPh sb="6" eb="8">
      <t>ギョウホウ</t>
    </rPh>
    <rPh sb="12" eb="14">
      <t>チンタイ</t>
    </rPh>
    <rPh sb="14" eb="16">
      <t>ジュウタク</t>
    </rPh>
    <rPh sb="16" eb="18">
      <t>カンリ</t>
    </rPh>
    <rPh sb="18" eb="20">
      <t>ギョウシャ</t>
    </rPh>
    <rPh sb="21" eb="23">
      <t>ジュンシュ</t>
    </rPh>
    <rPh sb="26" eb="28">
      <t>ジコウ</t>
    </rPh>
    <rPh sb="33" eb="35">
      <t>チンタイ</t>
    </rPh>
    <rPh sb="35" eb="37">
      <t>ジュウタク</t>
    </rPh>
    <rPh sb="37" eb="40">
      <t>カンリギョウ</t>
    </rPh>
    <rPh sb="41" eb="42">
      <t>イトナ</t>
    </rPh>
    <rPh sb="43" eb="44">
      <t>シャ</t>
    </rPh>
    <rPh sb="44" eb="45">
      <t>トウ</t>
    </rPh>
    <rPh sb="46" eb="47">
      <t>ヒロ</t>
    </rPh>
    <rPh sb="48" eb="50">
      <t>シュウチ</t>
    </rPh>
    <rPh sb="51" eb="53">
      <t>フキュウ</t>
    </rPh>
    <rPh sb="54" eb="55">
      <t>ハカ</t>
    </rPh>
    <rPh sb="59" eb="62">
      <t>コウカテキ</t>
    </rPh>
    <rPh sb="63" eb="66">
      <t>グタイテキ</t>
    </rPh>
    <rPh sb="67" eb="69">
      <t>シュホウ</t>
    </rPh>
    <rPh sb="69" eb="70">
      <t>トウ</t>
    </rPh>
    <rPh sb="71" eb="73">
      <t>ケントウ</t>
    </rPh>
    <rPh sb="73" eb="74">
      <t>オヨ</t>
    </rPh>
    <rPh sb="75" eb="77">
      <t>ジッシ</t>
    </rPh>
    <rPh sb="78" eb="79">
      <t>オコナ</t>
    </rPh>
    <phoneticPr fontId="1"/>
  </si>
  <si>
    <t>不動産管理（マンション管理業・住宅宿泊管理業）に関する実態把握等に係る調査検討業務</t>
    <rPh sb="0" eb="3">
      <t>フドウサン</t>
    </rPh>
    <rPh sb="3" eb="5">
      <t>カンリ</t>
    </rPh>
    <rPh sb="11" eb="14">
      <t>カンリギョウ</t>
    </rPh>
    <rPh sb="15" eb="22">
      <t>ジュウタクシュクハクカンリギョウ</t>
    </rPh>
    <rPh sb="24" eb="25">
      <t>カン</t>
    </rPh>
    <rPh sb="27" eb="29">
      <t>ジッタイ</t>
    </rPh>
    <rPh sb="29" eb="31">
      <t>ハアク</t>
    </rPh>
    <rPh sb="31" eb="32">
      <t>トウ</t>
    </rPh>
    <rPh sb="33" eb="34">
      <t>カカ</t>
    </rPh>
    <rPh sb="35" eb="41">
      <t>チョウサケントウギョウム</t>
    </rPh>
    <phoneticPr fontId="4"/>
  </si>
  <si>
    <t>三菱ＵＦＪリサーチ＆コンサルティング（株）</t>
    <rPh sb="0" eb="2">
      <t>ミツビシ</t>
    </rPh>
    <rPh sb="19" eb="20">
      <t>カブ</t>
    </rPh>
    <phoneticPr fontId="4"/>
  </si>
  <si>
    <t>産業構造・業務形態を含めた不動産管理業を取り巻く環境変化への対応状況等の実態を把握し、現状や課題等について分析を行うとともに、マンション管理業及び住宅宿泊管理業の適切な管理の確保に向けた環境整備に係る検討を行う。</t>
    <rPh sb="0" eb="2">
      <t>サンギョウ</t>
    </rPh>
    <rPh sb="2" eb="4">
      <t>コウゾウ</t>
    </rPh>
    <rPh sb="5" eb="7">
      <t>ギョウム</t>
    </rPh>
    <rPh sb="7" eb="9">
      <t>ケイタイ</t>
    </rPh>
    <rPh sb="10" eb="11">
      <t>フク</t>
    </rPh>
    <rPh sb="13" eb="16">
      <t>フドウサン</t>
    </rPh>
    <rPh sb="16" eb="19">
      <t>カンリギョウ</t>
    </rPh>
    <rPh sb="20" eb="21">
      <t>ト</t>
    </rPh>
    <rPh sb="22" eb="23">
      <t>マ</t>
    </rPh>
    <rPh sb="24" eb="26">
      <t>カンキョウ</t>
    </rPh>
    <rPh sb="26" eb="28">
      <t>ヘンカ</t>
    </rPh>
    <rPh sb="30" eb="32">
      <t>タイオウ</t>
    </rPh>
    <rPh sb="32" eb="34">
      <t>ジョウキョウ</t>
    </rPh>
    <rPh sb="34" eb="35">
      <t>トウ</t>
    </rPh>
    <rPh sb="36" eb="38">
      <t>ジッタイ</t>
    </rPh>
    <rPh sb="39" eb="41">
      <t>ハアク</t>
    </rPh>
    <rPh sb="43" eb="45">
      <t>ゲンジョウ</t>
    </rPh>
    <rPh sb="46" eb="48">
      <t>カダイ</t>
    </rPh>
    <rPh sb="48" eb="49">
      <t>トウ</t>
    </rPh>
    <rPh sb="53" eb="55">
      <t>ブンセキ</t>
    </rPh>
    <rPh sb="56" eb="57">
      <t>オコナ</t>
    </rPh>
    <rPh sb="68" eb="71">
      <t>カンリギョウ</t>
    </rPh>
    <rPh sb="71" eb="72">
      <t>オヨ</t>
    </rPh>
    <rPh sb="73" eb="75">
      <t>ジュウタク</t>
    </rPh>
    <rPh sb="75" eb="77">
      <t>シュクハク</t>
    </rPh>
    <rPh sb="77" eb="80">
      <t>カンリギョウ</t>
    </rPh>
    <rPh sb="81" eb="83">
      <t>テキセツ</t>
    </rPh>
    <rPh sb="84" eb="86">
      <t>カンリ</t>
    </rPh>
    <rPh sb="87" eb="89">
      <t>カクホ</t>
    </rPh>
    <rPh sb="90" eb="91">
      <t>ム</t>
    </rPh>
    <rPh sb="93" eb="95">
      <t>カンキョウ</t>
    </rPh>
    <rPh sb="95" eb="97">
      <t>セイビ</t>
    </rPh>
    <rPh sb="98" eb="99">
      <t>カカ</t>
    </rPh>
    <rPh sb="100" eb="102">
      <t>ケントウ</t>
    </rPh>
    <rPh sb="103" eb="104">
      <t>オコナ</t>
    </rPh>
    <phoneticPr fontId="1"/>
  </si>
  <si>
    <t>不動産・建設経済局
参事官付　マンション管理業係
tel：03-5253-8111（25155）</t>
    <rPh sb="10" eb="13">
      <t>サンジカン</t>
    </rPh>
    <rPh sb="13" eb="14">
      <t>ツ</t>
    </rPh>
    <rPh sb="20" eb="23">
      <t>カンリギョウ</t>
    </rPh>
    <rPh sb="23" eb="24">
      <t>カカリ</t>
    </rPh>
    <phoneticPr fontId="1"/>
  </si>
  <si>
    <t>既存住宅取引におけるインスペクションに関する実態調査検討業務</t>
  </si>
  <si>
    <t>我が国の既存住宅流通市場の実態把握及び既存住宅の流通シェアが高い諸外国の最新の実態調査を行い、我が国におけるインスペクションの普及拡大に向けた整理・分析を行う。</t>
    <rPh sb="0" eb="1">
      <t>ワ</t>
    </rPh>
    <rPh sb="2" eb="3">
      <t>クニ</t>
    </rPh>
    <rPh sb="4" eb="6">
      <t>キソン</t>
    </rPh>
    <rPh sb="6" eb="8">
      <t>ジュウタク</t>
    </rPh>
    <rPh sb="8" eb="10">
      <t>リュウツウ</t>
    </rPh>
    <rPh sb="10" eb="12">
      <t>シジョウ</t>
    </rPh>
    <rPh sb="13" eb="15">
      <t>ジッタイ</t>
    </rPh>
    <rPh sb="15" eb="17">
      <t>ハアク</t>
    </rPh>
    <rPh sb="17" eb="18">
      <t>オヨ</t>
    </rPh>
    <rPh sb="19" eb="21">
      <t>キソン</t>
    </rPh>
    <rPh sb="21" eb="23">
      <t>ジュウタク</t>
    </rPh>
    <rPh sb="24" eb="26">
      <t>リュウツウ</t>
    </rPh>
    <rPh sb="30" eb="31">
      <t>タカ</t>
    </rPh>
    <rPh sb="32" eb="35">
      <t>ショガイコク</t>
    </rPh>
    <rPh sb="36" eb="38">
      <t>サイシン</t>
    </rPh>
    <rPh sb="39" eb="41">
      <t>ジッタイ</t>
    </rPh>
    <rPh sb="41" eb="43">
      <t>チョウサ</t>
    </rPh>
    <rPh sb="44" eb="45">
      <t>オコナ</t>
    </rPh>
    <rPh sb="47" eb="48">
      <t>ワ</t>
    </rPh>
    <rPh sb="49" eb="50">
      <t>クニ</t>
    </rPh>
    <rPh sb="63" eb="65">
      <t>フキュウ</t>
    </rPh>
    <rPh sb="65" eb="67">
      <t>カクダイ</t>
    </rPh>
    <rPh sb="68" eb="69">
      <t>ム</t>
    </rPh>
    <rPh sb="71" eb="73">
      <t>セイリ</t>
    </rPh>
    <rPh sb="74" eb="76">
      <t>ブンセキ</t>
    </rPh>
    <rPh sb="77" eb="78">
      <t>オコナ</t>
    </rPh>
    <phoneticPr fontId="1"/>
  </si>
  <si>
    <t>不動産・建設経済局
不動産業課　流通市場活性化係
tel：03-5253-8111（25119）</t>
    <rPh sb="16" eb="18">
      <t>リュウツウ</t>
    </rPh>
    <rPh sb="18" eb="20">
      <t>シジョウ</t>
    </rPh>
    <rPh sb="20" eb="23">
      <t>カッセイカ</t>
    </rPh>
    <rPh sb="23" eb="24">
      <t>ガカリ</t>
    </rPh>
    <phoneticPr fontId="1"/>
  </si>
  <si>
    <t>令和３年度　中堅・中小建設企業の海外進出支援業務</t>
    <rPh sb="0" eb="2">
      <t>レイワ</t>
    </rPh>
    <rPh sb="3" eb="5">
      <t>ネンド</t>
    </rPh>
    <rPh sb="6" eb="8">
      <t>チュウケン</t>
    </rPh>
    <rPh sb="9" eb="11">
      <t>チュウショウ</t>
    </rPh>
    <rPh sb="11" eb="13">
      <t>ケンセツ</t>
    </rPh>
    <rPh sb="13" eb="15">
      <t>キギョウ</t>
    </rPh>
    <rPh sb="16" eb="18">
      <t>カイガイ</t>
    </rPh>
    <rPh sb="18" eb="20">
      <t>シンシュツ</t>
    </rPh>
    <rPh sb="20" eb="22">
      <t>シエン</t>
    </rPh>
    <rPh sb="22" eb="24">
      <t>ギョウム</t>
    </rPh>
    <phoneticPr fontId="4"/>
  </si>
  <si>
    <t>（株）オリエンタルコンサルタンツ</t>
    <rPh sb="1" eb="2">
      <t>カブ</t>
    </rPh>
    <phoneticPr fontId="4"/>
  </si>
  <si>
    <t>海外進出のための情報提供セミナーを開催、海外に訪問団を派遣し現地大学と連携した合同就職説明会を開催、中堅・中小建設業海外展開推進協議会（JASMOC）の総会等を開催</t>
    <rPh sb="17" eb="19">
      <t>カイサイ</t>
    </rPh>
    <rPh sb="20" eb="22">
      <t>カイガイ</t>
    </rPh>
    <rPh sb="23" eb="26">
      <t>ホウモンダン</t>
    </rPh>
    <rPh sb="27" eb="29">
      <t>ハケン</t>
    </rPh>
    <rPh sb="30" eb="32">
      <t>ゲンチ</t>
    </rPh>
    <rPh sb="47" eb="49">
      <t>カイサイ</t>
    </rPh>
    <phoneticPr fontId="1"/>
  </si>
  <si>
    <t>不動産・建設経済局
国際市場課国際調整第二係
tel:03-5253-8280</t>
    <rPh sb="0" eb="3">
      <t>フドウサン</t>
    </rPh>
    <rPh sb="4" eb="9">
      <t>ケンセツケイザイキョク</t>
    </rPh>
    <rPh sb="10" eb="12">
      <t>コクサイ</t>
    </rPh>
    <rPh sb="12" eb="15">
      <t>シジョウカ</t>
    </rPh>
    <rPh sb="17" eb="19">
      <t>チョウセイ</t>
    </rPh>
    <rPh sb="19" eb="21">
      <t>ダイニ</t>
    </rPh>
    <rPh sb="21" eb="22">
      <t>カカリ</t>
    </rPh>
    <phoneticPr fontId="1"/>
  </si>
  <si>
    <t>令和５年土地基本調査に係る法人土地・建物基本調査予備調査の実施等業務</t>
    <rPh sb="0" eb="2">
      <t>レイワ</t>
    </rPh>
    <rPh sb="3" eb="4">
      <t>ネン</t>
    </rPh>
    <rPh sb="4" eb="10">
      <t>トチキホンチョウサ</t>
    </rPh>
    <rPh sb="11" eb="12">
      <t>カカ</t>
    </rPh>
    <rPh sb="13" eb="17">
      <t>ホウジントチ</t>
    </rPh>
    <rPh sb="18" eb="20">
      <t>タテモノ</t>
    </rPh>
    <rPh sb="20" eb="22">
      <t>キホン</t>
    </rPh>
    <rPh sb="22" eb="24">
      <t>チョウサ</t>
    </rPh>
    <rPh sb="24" eb="26">
      <t>ヨビ</t>
    </rPh>
    <rPh sb="26" eb="28">
      <t>チョウサ</t>
    </rPh>
    <rPh sb="29" eb="31">
      <t>ジッシ</t>
    </rPh>
    <rPh sb="31" eb="32">
      <t>トウ</t>
    </rPh>
    <rPh sb="32" eb="34">
      <t>ギョウム</t>
    </rPh>
    <phoneticPr fontId="4"/>
  </si>
  <si>
    <t>（株）三菱総合研究所</t>
    <rPh sb="1" eb="2">
      <t>カブ</t>
    </rPh>
    <rPh sb="3" eb="10">
      <t>ミツビシソウゴウケンキュウジョ</t>
    </rPh>
    <phoneticPr fontId="4"/>
  </si>
  <si>
    <t>５年周期で行っている法人土地・建物基本調査の予備調査等を行う。</t>
    <rPh sb="28" eb="29">
      <t>オコナ</t>
    </rPh>
    <phoneticPr fontId="1"/>
  </si>
  <si>
    <t>不動産・建設経済局
情報活用推進課　統計係
tel：03-5253-8354</t>
    <rPh sb="18" eb="20">
      <t>トウケイ</t>
    </rPh>
    <phoneticPr fontId="1"/>
  </si>
  <si>
    <t>令和５年土地基本調査に係る法人土地・建物基本調査標本設計の検討等業務</t>
    <rPh sb="0" eb="2">
      <t>レイワ</t>
    </rPh>
    <rPh sb="3" eb="4">
      <t>ネン</t>
    </rPh>
    <rPh sb="4" eb="10">
      <t>トチキホンチョウサ</t>
    </rPh>
    <rPh sb="11" eb="12">
      <t>カカ</t>
    </rPh>
    <rPh sb="13" eb="17">
      <t>ホウジントチ</t>
    </rPh>
    <rPh sb="18" eb="20">
      <t>タテモノ</t>
    </rPh>
    <rPh sb="20" eb="22">
      <t>キホン</t>
    </rPh>
    <rPh sb="22" eb="24">
      <t>チョウサ</t>
    </rPh>
    <rPh sb="24" eb="26">
      <t>ヒョウホン</t>
    </rPh>
    <rPh sb="26" eb="28">
      <t>セッケイ</t>
    </rPh>
    <rPh sb="29" eb="31">
      <t>ケントウ</t>
    </rPh>
    <rPh sb="31" eb="32">
      <t>トウ</t>
    </rPh>
    <rPh sb="32" eb="34">
      <t>ギョウム</t>
    </rPh>
    <phoneticPr fontId="4"/>
  </si>
  <si>
    <t>（公財）統計情報研究開発センター</t>
    <rPh sb="1" eb="3">
      <t>コウザイ</t>
    </rPh>
    <rPh sb="4" eb="12">
      <t>トウケイジョウホウケンキュウカイハツ</t>
    </rPh>
    <phoneticPr fontId="4"/>
  </si>
  <si>
    <t>５年周期で行っている法人土地・建物基本調査の標本設計の検討等を行う。</t>
    <rPh sb="22" eb="24">
      <t>ヒョウホン</t>
    </rPh>
    <rPh sb="24" eb="26">
      <t>セッケイ</t>
    </rPh>
    <rPh sb="27" eb="29">
      <t>ケントウ</t>
    </rPh>
    <rPh sb="29" eb="30">
      <t>トウ</t>
    </rPh>
    <rPh sb="31" eb="32">
      <t>オコナ</t>
    </rPh>
    <phoneticPr fontId="1"/>
  </si>
  <si>
    <t>不動産・建設経済局
情報活用推進課　統計係
tel：03-5253-8354</t>
    <phoneticPr fontId="1"/>
  </si>
  <si>
    <t>令和３年度建設分野における外国人材の適正化事業</t>
    <rPh sb="0" eb="2">
      <t>レイワ</t>
    </rPh>
    <rPh sb="3" eb="5">
      <t>ネンド</t>
    </rPh>
    <rPh sb="5" eb="7">
      <t>ケンセツ</t>
    </rPh>
    <rPh sb="7" eb="9">
      <t>ブンヤ</t>
    </rPh>
    <rPh sb="13" eb="15">
      <t>ガイコク</t>
    </rPh>
    <rPh sb="15" eb="17">
      <t>ジンザイ</t>
    </rPh>
    <rPh sb="18" eb="21">
      <t>テキセイカ</t>
    </rPh>
    <rPh sb="21" eb="23">
      <t>ジギョウ</t>
    </rPh>
    <phoneticPr fontId="4"/>
  </si>
  <si>
    <t>（一社）建設技能人材機構</t>
    <rPh sb="1" eb="2">
      <t>イッ</t>
    </rPh>
    <rPh sb="2" eb="3">
      <t>シャ</t>
    </rPh>
    <rPh sb="4" eb="6">
      <t>ケンセツ</t>
    </rPh>
    <rPh sb="6" eb="8">
      <t>ギノウ</t>
    </rPh>
    <rPh sb="8" eb="10">
      <t>ジンザイ</t>
    </rPh>
    <rPh sb="10" eb="12">
      <t>キコウ</t>
    </rPh>
    <phoneticPr fontId="4"/>
  </si>
  <si>
    <t>特定技能外国人の円滑な受入れを緊急的に促進するため、海外現地にいる講師・試験官候補者の育成し、日本から講師、試験官を派遣せずに技能教育訓練及び技能評価試験を一貫して海外現地で行える体制を整備することを目的とする。</t>
    <phoneticPr fontId="1"/>
  </si>
  <si>
    <t>不動産・建設経済局
国際市場課企画係
tel:03-5253-8280</t>
    <rPh sb="0" eb="3">
      <t>フドウサン</t>
    </rPh>
    <rPh sb="4" eb="9">
      <t>ケンセツケイザイキョク</t>
    </rPh>
    <rPh sb="10" eb="12">
      <t>コクサイ</t>
    </rPh>
    <rPh sb="12" eb="15">
      <t>シジョウカ</t>
    </rPh>
    <rPh sb="15" eb="17">
      <t>キカク</t>
    </rPh>
    <phoneticPr fontId="1"/>
  </si>
  <si>
    <t>令和３年度人流データを活用した地域の課題解決・価値向上モデル調査業務</t>
    <rPh sb="0" eb="2">
      <t>レイワ</t>
    </rPh>
    <rPh sb="3" eb="5">
      <t>ネンド</t>
    </rPh>
    <rPh sb="5" eb="6">
      <t>ヒト</t>
    </rPh>
    <rPh sb="6" eb="7">
      <t>リュウ</t>
    </rPh>
    <rPh sb="11" eb="13">
      <t>カツヨウ</t>
    </rPh>
    <rPh sb="15" eb="17">
      <t>チイキ</t>
    </rPh>
    <rPh sb="18" eb="20">
      <t>カダイ</t>
    </rPh>
    <rPh sb="20" eb="22">
      <t>カイケツ</t>
    </rPh>
    <rPh sb="23" eb="25">
      <t>カチ</t>
    </rPh>
    <rPh sb="25" eb="27">
      <t>コウジョウ</t>
    </rPh>
    <rPh sb="30" eb="32">
      <t>チョウサ</t>
    </rPh>
    <rPh sb="32" eb="34">
      <t>ギョウム</t>
    </rPh>
    <phoneticPr fontId="4"/>
  </si>
  <si>
    <t>（株）価値総合研究所</t>
    <rPh sb="1" eb="2">
      <t>カブ</t>
    </rPh>
    <rPh sb="3" eb="10">
      <t>カチソウゴウケンキュウジョ</t>
    </rPh>
    <phoneticPr fontId="4"/>
  </si>
  <si>
    <t>人流データの活用に意欲的な都市において、人流データを取得して地域課題の解決等に活用する取組をモデル的に実施し、成果を広く発信する。</t>
    <phoneticPr fontId="1"/>
  </si>
  <si>
    <t>不動産・建設経済局
情報活用推進課　国土情報係
tel：03-5253-8353</t>
    <rPh sb="18" eb="20">
      <t>コクド</t>
    </rPh>
    <rPh sb="20" eb="22">
      <t>ジョウホウ</t>
    </rPh>
    <phoneticPr fontId="1"/>
  </si>
  <si>
    <t>令和３年度連携協議会活動支援及び用地事務調査検討業務</t>
    <rPh sb="0" eb="2">
      <t>レイワ</t>
    </rPh>
    <rPh sb="3" eb="5">
      <t>ネンド</t>
    </rPh>
    <rPh sb="5" eb="7">
      <t>レンケイ</t>
    </rPh>
    <rPh sb="7" eb="10">
      <t>キョウギカイ</t>
    </rPh>
    <rPh sb="10" eb="12">
      <t>カツドウ</t>
    </rPh>
    <rPh sb="12" eb="14">
      <t>シエン</t>
    </rPh>
    <rPh sb="14" eb="15">
      <t>オヨ</t>
    </rPh>
    <rPh sb="16" eb="18">
      <t>ヨウチ</t>
    </rPh>
    <rPh sb="18" eb="20">
      <t>ジム</t>
    </rPh>
    <rPh sb="20" eb="22">
      <t>チョウサ</t>
    </rPh>
    <rPh sb="22" eb="24">
      <t>ケントウ</t>
    </rPh>
    <rPh sb="24" eb="26">
      <t>ギョウム</t>
    </rPh>
    <phoneticPr fontId="4"/>
  </si>
  <si>
    <t>公共事業等を実施する際に土地等を使用又は取得するために、地方公共団体と外部士業団体等とを連携（業務委託）させる手続き方法について、地方整備局、地方公共団体、士業団体等から聞き取りを行いその内容をまとめる「官民連携ガイドライン」を作成するものである。また、全国10地区に設置された所有者不明土地連携協議会（以下「地方協議会」という。）が、地方公共団体の職員を対象に開催する講習会や講演会の活動を支援し、講習会における質疑等や講演会の概要等を取りまとめ、全国的なノウハウの共有を図る資料を作成するものである。</t>
  </si>
  <si>
    <t>不動産・建設経済局
土地政策課公共用地室支援係
tel：03-5253-8270</t>
    <rPh sb="20" eb="22">
      <t>シエン</t>
    </rPh>
    <rPh sb="22" eb="23">
      <t>カカリ</t>
    </rPh>
    <phoneticPr fontId="1"/>
  </si>
  <si>
    <t>令和３年度高精度測位社会プロジェクトの普及促進調査業務</t>
    <rPh sb="0" eb="2">
      <t>レイワ</t>
    </rPh>
    <rPh sb="3" eb="5">
      <t>ネンド</t>
    </rPh>
    <rPh sb="5" eb="8">
      <t>コウセイド</t>
    </rPh>
    <rPh sb="8" eb="10">
      <t>ソクイ</t>
    </rPh>
    <rPh sb="10" eb="12">
      <t>シャカイ</t>
    </rPh>
    <rPh sb="19" eb="21">
      <t>フキュウ</t>
    </rPh>
    <rPh sb="21" eb="23">
      <t>ソクシン</t>
    </rPh>
    <rPh sb="23" eb="25">
      <t>チョウサ</t>
    </rPh>
    <rPh sb="25" eb="27">
      <t>ギョウム</t>
    </rPh>
    <phoneticPr fontId="4"/>
  </si>
  <si>
    <t>産学官連携による高精度測位社会プロジェクトに関する過年度の取組成果も活用しつつ、屋内移動支援サービスをはじめとした屋内空間情報インフラ（屋内デジタル地図、屋内測位環境）を活用したサービスの利活用状況を検証する。また、今後、屋内における高精度な測位環境を活用した新たなサービスの創出を図る民間事業者や地方公共団体その他の地域づくりに関係する主体の参考となる手引きのとりまとめ等を行う。</t>
    <phoneticPr fontId="1"/>
  </si>
  <si>
    <t>不動産・建設経済局
情報活用推進課
tel：03-5253-8353</t>
    <phoneticPr fontId="1"/>
  </si>
  <si>
    <t>令和３年度Ｇ空間情報センターを通じた地理空間情報の流通・利用促進業務</t>
    <rPh sb="0" eb="2">
      <t>レイワ</t>
    </rPh>
    <rPh sb="3" eb="5">
      <t>ネンド</t>
    </rPh>
    <rPh sb="6" eb="8">
      <t>クウカン</t>
    </rPh>
    <rPh sb="8" eb="10">
      <t>ジョウホウ</t>
    </rPh>
    <rPh sb="15" eb="16">
      <t>ツウ</t>
    </rPh>
    <rPh sb="18" eb="20">
      <t>チリ</t>
    </rPh>
    <rPh sb="20" eb="22">
      <t>クウカン</t>
    </rPh>
    <rPh sb="22" eb="24">
      <t>ジョウホウ</t>
    </rPh>
    <rPh sb="25" eb="27">
      <t>リュウツウ</t>
    </rPh>
    <rPh sb="28" eb="30">
      <t>リヨウ</t>
    </rPh>
    <rPh sb="30" eb="32">
      <t>ソクシン</t>
    </rPh>
    <rPh sb="32" eb="34">
      <t>ギョウム</t>
    </rPh>
    <phoneticPr fontId="4"/>
  </si>
  <si>
    <t>（一社）社会基盤情報流通推進協議会</t>
    <rPh sb="1" eb="2">
      <t>イッ</t>
    </rPh>
    <rPh sb="2" eb="3">
      <t>シャ</t>
    </rPh>
    <rPh sb="4" eb="6">
      <t>シャカイ</t>
    </rPh>
    <rPh sb="6" eb="8">
      <t>キバン</t>
    </rPh>
    <rPh sb="8" eb="10">
      <t>ジョウホウ</t>
    </rPh>
    <rPh sb="10" eb="12">
      <t>リュウツウ</t>
    </rPh>
    <rPh sb="12" eb="14">
      <t>スイシン</t>
    </rPh>
    <rPh sb="14" eb="17">
      <t>キョウギカイ</t>
    </rPh>
    <phoneticPr fontId="4"/>
  </si>
  <si>
    <t>Ｇ空間情報センターを通じて地理空間情報の流通環境の整備が進められるよう、分野別PF等との相互連携を図るとともに、不動産、防災・減災に関するGISデータセットの充実を含め、データの可視化やデータを活用したコンテンツの充実など地理空間情報の活用拡大が図られるよう検討を行う。</t>
    <phoneticPr fontId="1"/>
  </si>
  <si>
    <t>不動産・建設経済局
情報活用推進課ＧＩＳ係
tel：03-5253-8353</t>
    <rPh sb="20" eb="21">
      <t>カカリ</t>
    </rPh>
    <phoneticPr fontId="1"/>
  </si>
  <si>
    <t>令和３年度広域的な人流データ活用による行動変容分析業務</t>
    <rPh sb="0" eb="2">
      <t>レイワ</t>
    </rPh>
    <rPh sb="3" eb="5">
      <t>ネンド</t>
    </rPh>
    <rPh sb="5" eb="8">
      <t>コウイキテキ</t>
    </rPh>
    <rPh sb="9" eb="10">
      <t>ジン</t>
    </rPh>
    <rPh sb="10" eb="11">
      <t>リュウ</t>
    </rPh>
    <rPh sb="14" eb="16">
      <t>カツヨウ</t>
    </rPh>
    <rPh sb="19" eb="21">
      <t>コウドウ</t>
    </rPh>
    <rPh sb="21" eb="23">
      <t>ヘンヨウ</t>
    </rPh>
    <rPh sb="23" eb="25">
      <t>ブンセキ</t>
    </rPh>
    <rPh sb="25" eb="27">
      <t>ギョウム</t>
    </rPh>
    <phoneticPr fontId="4"/>
  </si>
  <si>
    <t>国際航業（株）　東京支店</t>
    <rPh sb="0" eb="2">
      <t>コクサイ</t>
    </rPh>
    <rPh sb="2" eb="4">
      <t>コウギョウ</t>
    </rPh>
    <rPh sb="5" eb="6">
      <t>カブ</t>
    </rPh>
    <rPh sb="8" eb="10">
      <t>トウキョウ</t>
    </rPh>
    <rPh sb="10" eb="12">
      <t>シテン</t>
    </rPh>
    <phoneticPr fontId="4"/>
  </si>
  <si>
    <t>人流データを活用して人流動態、地域経済状況を調査・分析し、分析結果をもとに、幅広に地域活性化に資する活用方策の検討を行う。</t>
    <phoneticPr fontId="1"/>
  </si>
  <si>
    <t>インボイス制度調査業務</t>
    <rPh sb="5" eb="7">
      <t>セイド</t>
    </rPh>
    <rPh sb="7" eb="9">
      <t>チョウサ</t>
    </rPh>
    <rPh sb="9" eb="11">
      <t>ギョウム</t>
    </rPh>
    <phoneticPr fontId="4"/>
  </si>
  <si>
    <t>（株）WOW  WORLD</t>
    <rPh sb="0" eb="3">
      <t>カブ</t>
    </rPh>
    <phoneticPr fontId="4"/>
  </si>
  <si>
    <t>消費税インボイス制度の令和５年10月導入に向けて、建設業者の認知状況等を把握することを目的とするＷＥＢアンケート調査のシステム構築を行う。</t>
    <rPh sb="56" eb="58">
      <t>チョウサ</t>
    </rPh>
    <rPh sb="63" eb="65">
      <t>コウチク</t>
    </rPh>
    <rPh sb="66" eb="67">
      <t>オコナ</t>
    </rPh>
    <phoneticPr fontId="1"/>
  </si>
  <si>
    <t>土地・建設産業局建設市場整備課調整係
tel：03-5253-8281</t>
    <rPh sb="15" eb="17">
      <t>チョウセイ</t>
    </rPh>
    <phoneticPr fontId="1"/>
  </si>
  <si>
    <t>地域建設産業のＩＣＴ化を通じた生産性向上及び事業承継に関する調査検討業務</t>
    <rPh sb="0" eb="2">
      <t>チイキ</t>
    </rPh>
    <rPh sb="2" eb="4">
      <t>ケンセツ</t>
    </rPh>
    <rPh sb="4" eb="6">
      <t>サンギョウ</t>
    </rPh>
    <rPh sb="10" eb="11">
      <t>カ</t>
    </rPh>
    <rPh sb="12" eb="13">
      <t>ツウ</t>
    </rPh>
    <rPh sb="15" eb="18">
      <t>セイサンセイ</t>
    </rPh>
    <rPh sb="18" eb="20">
      <t>コウジョウ</t>
    </rPh>
    <rPh sb="20" eb="21">
      <t>オヨ</t>
    </rPh>
    <rPh sb="22" eb="24">
      <t>ジギョウ</t>
    </rPh>
    <rPh sb="24" eb="26">
      <t>ショウケイ</t>
    </rPh>
    <rPh sb="27" eb="28">
      <t>カン</t>
    </rPh>
    <rPh sb="30" eb="32">
      <t>チョウサ</t>
    </rPh>
    <rPh sb="32" eb="34">
      <t>ケントウ</t>
    </rPh>
    <rPh sb="34" eb="36">
      <t>ギョウム</t>
    </rPh>
    <phoneticPr fontId="4"/>
  </si>
  <si>
    <t>中央ビジネス研究所（株）</t>
    <rPh sb="0" eb="2">
      <t>チュウオウ</t>
    </rPh>
    <rPh sb="6" eb="9">
      <t>ケンキュウジョ</t>
    </rPh>
    <rPh sb="10" eb="11">
      <t>カブ</t>
    </rPh>
    <phoneticPr fontId="4"/>
  </si>
  <si>
    <t>建設産業に精通した中小企業診断士等の専門家よりアドバイスを受けられる「相談支援」、また、特に中小中堅建設企業が抱える課題解決の参考となるモデル性の高い取組を重点的に支援する「重点支援」を実施する。また、事例集を作成し、効率的な横展開を実施する。</t>
    <rPh sb="0" eb="2">
      <t>ケンセツ</t>
    </rPh>
    <rPh sb="2" eb="4">
      <t>サンギョウ</t>
    </rPh>
    <rPh sb="5" eb="7">
      <t>セイツウ</t>
    </rPh>
    <rPh sb="9" eb="11">
      <t>チュウショウ</t>
    </rPh>
    <rPh sb="11" eb="13">
      <t>キギョウ</t>
    </rPh>
    <rPh sb="13" eb="15">
      <t>シンダン</t>
    </rPh>
    <rPh sb="15" eb="16">
      <t>シ</t>
    </rPh>
    <rPh sb="16" eb="17">
      <t>トウ</t>
    </rPh>
    <rPh sb="18" eb="21">
      <t>センモンカ</t>
    </rPh>
    <rPh sb="29" eb="30">
      <t>ウ</t>
    </rPh>
    <rPh sb="35" eb="37">
      <t>ソウダン</t>
    </rPh>
    <rPh sb="37" eb="39">
      <t>シエン</t>
    </rPh>
    <rPh sb="44" eb="45">
      <t>トク</t>
    </rPh>
    <rPh sb="46" eb="48">
      <t>チュウショウ</t>
    </rPh>
    <rPh sb="48" eb="50">
      <t>チュウケン</t>
    </rPh>
    <rPh sb="50" eb="52">
      <t>ケンセツ</t>
    </rPh>
    <rPh sb="52" eb="54">
      <t>キギョウ</t>
    </rPh>
    <rPh sb="55" eb="56">
      <t>カカ</t>
    </rPh>
    <rPh sb="58" eb="60">
      <t>カダイ</t>
    </rPh>
    <rPh sb="60" eb="62">
      <t>カイケツ</t>
    </rPh>
    <rPh sb="63" eb="65">
      <t>サンコウ</t>
    </rPh>
    <rPh sb="71" eb="72">
      <t>セイ</t>
    </rPh>
    <rPh sb="73" eb="74">
      <t>タカ</t>
    </rPh>
    <rPh sb="75" eb="77">
      <t>トリクミ</t>
    </rPh>
    <rPh sb="78" eb="80">
      <t>ジュウテン</t>
    </rPh>
    <rPh sb="80" eb="81">
      <t>テキ</t>
    </rPh>
    <rPh sb="82" eb="84">
      <t>シエン</t>
    </rPh>
    <rPh sb="87" eb="89">
      <t>ジュウテン</t>
    </rPh>
    <rPh sb="89" eb="91">
      <t>シエン</t>
    </rPh>
    <rPh sb="93" eb="95">
      <t>ジッシ</t>
    </rPh>
    <rPh sb="101" eb="103">
      <t>ジレイ</t>
    </rPh>
    <rPh sb="103" eb="104">
      <t>シュウ</t>
    </rPh>
    <rPh sb="105" eb="107">
      <t>サクセイ</t>
    </rPh>
    <rPh sb="109" eb="111">
      <t>コウリツ</t>
    </rPh>
    <rPh sb="111" eb="112">
      <t>テキ</t>
    </rPh>
    <rPh sb="113" eb="114">
      <t>ヨコ</t>
    </rPh>
    <rPh sb="114" eb="116">
      <t>テンカイ</t>
    </rPh>
    <rPh sb="117" eb="119">
      <t>ジッシ</t>
    </rPh>
    <phoneticPr fontId="1"/>
  </si>
  <si>
    <t>令和３年度　建設技術者の人材確保・育成に関する調査検討業務</t>
    <rPh sb="0" eb="2">
      <t>レイワ</t>
    </rPh>
    <rPh sb="3" eb="5">
      <t>ネンド</t>
    </rPh>
    <rPh sb="6" eb="8">
      <t>ケンセツ</t>
    </rPh>
    <rPh sb="8" eb="11">
      <t>ギジュツシャ</t>
    </rPh>
    <rPh sb="12" eb="14">
      <t>ジンザイ</t>
    </rPh>
    <rPh sb="14" eb="16">
      <t>カクホ</t>
    </rPh>
    <rPh sb="17" eb="19">
      <t>イクセイ</t>
    </rPh>
    <rPh sb="20" eb="21">
      <t>カン</t>
    </rPh>
    <rPh sb="23" eb="25">
      <t>チョウサ</t>
    </rPh>
    <rPh sb="25" eb="27">
      <t>ケントウ</t>
    </rPh>
    <rPh sb="27" eb="29">
      <t>ギョウム</t>
    </rPh>
    <phoneticPr fontId="4"/>
  </si>
  <si>
    <t>効率的かつ適正な施工管理の実現に向けた技術者制度のあり方に関する調査検討を行う。</t>
    <phoneticPr fontId="1"/>
  </si>
  <si>
    <t>令和３年度建設資材労働力需要実態調査業務</t>
    <rPh sb="0" eb="2">
      <t>レイワ</t>
    </rPh>
    <rPh sb="3" eb="5">
      <t>ネンド</t>
    </rPh>
    <rPh sb="5" eb="7">
      <t>ケンセツ</t>
    </rPh>
    <rPh sb="7" eb="9">
      <t>シザイ</t>
    </rPh>
    <rPh sb="9" eb="12">
      <t>ロウドウリョク</t>
    </rPh>
    <rPh sb="12" eb="14">
      <t>ジュヨウ</t>
    </rPh>
    <rPh sb="14" eb="16">
      <t>ジッタイ</t>
    </rPh>
    <rPh sb="16" eb="18">
      <t>チョウサ</t>
    </rPh>
    <rPh sb="18" eb="20">
      <t>ギョウム</t>
    </rPh>
    <phoneticPr fontId="4"/>
  </si>
  <si>
    <t>（株）ＣＣＮグループ</t>
    <rPh sb="1" eb="2">
      <t>カブ</t>
    </rPh>
    <phoneticPr fontId="4"/>
  </si>
  <si>
    <t>既存住宅流通・利活用の促進に関する調査検討業務</t>
  </si>
  <si>
    <t>（株）価値総合研究所</t>
    <rPh sb="1" eb="2">
      <t>カブ</t>
    </rPh>
    <rPh sb="3" eb="5">
      <t>カチ</t>
    </rPh>
    <rPh sb="5" eb="7">
      <t>ソウゴウ</t>
    </rPh>
    <rPh sb="7" eb="10">
      <t>ケンキュウジョ</t>
    </rPh>
    <phoneticPr fontId="4"/>
  </si>
  <si>
    <t>予算・人員の都合で空き家バンクを設置できない自治体向けに、空き家バンク設置済みの自治体から空き家バンク制度要綱や各種様式等を収集・分析し、ガイドラインの作成を行う。</t>
    <rPh sb="0" eb="2">
      <t>ヨサン</t>
    </rPh>
    <rPh sb="3" eb="5">
      <t>ジンイン</t>
    </rPh>
    <rPh sb="6" eb="8">
      <t>ツゴウ</t>
    </rPh>
    <rPh sb="9" eb="10">
      <t>ア</t>
    </rPh>
    <rPh sb="11" eb="12">
      <t>ヤ</t>
    </rPh>
    <rPh sb="16" eb="18">
      <t>セッチ</t>
    </rPh>
    <rPh sb="22" eb="25">
      <t>ジチタイ</t>
    </rPh>
    <rPh sb="25" eb="26">
      <t>ム</t>
    </rPh>
    <rPh sb="29" eb="30">
      <t>ア</t>
    </rPh>
    <rPh sb="31" eb="32">
      <t>ヤ</t>
    </rPh>
    <rPh sb="35" eb="37">
      <t>セッチ</t>
    </rPh>
    <rPh sb="37" eb="38">
      <t>ズ</t>
    </rPh>
    <rPh sb="40" eb="43">
      <t>ジチタイ</t>
    </rPh>
    <rPh sb="45" eb="46">
      <t>ア</t>
    </rPh>
    <rPh sb="47" eb="48">
      <t>ヤ</t>
    </rPh>
    <rPh sb="51" eb="53">
      <t>セイド</t>
    </rPh>
    <rPh sb="53" eb="55">
      <t>ヨウコウ</t>
    </rPh>
    <rPh sb="56" eb="58">
      <t>カクシュ</t>
    </rPh>
    <rPh sb="58" eb="60">
      <t>ヨウシキ</t>
    </rPh>
    <rPh sb="60" eb="61">
      <t>トウ</t>
    </rPh>
    <rPh sb="62" eb="64">
      <t>シュウシュウ</t>
    </rPh>
    <rPh sb="65" eb="67">
      <t>ブンセキ</t>
    </rPh>
    <rPh sb="76" eb="78">
      <t>サクセイ</t>
    </rPh>
    <rPh sb="79" eb="80">
      <t>オコナ</t>
    </rPh>
    <phoneticPr fontId="1"/>
  </si>
  <si>
    <t>令和３年度　我が国不動産企業の国際展開支援業務</t>
    <rPh sb="0" eb="2">
      <t>レイワ</t>
    </rPh>
    <rPh sb="3" eb="5">
      <t>ネンド</t>
    </rPh>
    <rPh sb="6" eb="7">
      <t>ワ</t>
    </rPh>
    <rPh sb="8" eb="9">
      <t>クニ</t>
    </rPh>
    <rPh sb="9" eb="12">
      <t>フドウサン</t>
    </rPh>
    <rPh sb="12" eb="14">
      <t>キギョウ</t>
    </rPh>
    <rPh sb="15" eb="17">
      <t>コクサイ</t>
    </rPh>
    <rPh sb="17" eb="19">
      <t>テンカイ</t>
    </rPh>
    <rPh sb="19" eb="21">
      <t>シエン</t>
    </rPh>
    <rPh sb="21" eb="23">
      <t>ギョウム</t>
    </rPh>
    <phoneticPr fontId="4"/>
  </si>
  <si>
    <t>デロイトトーマツファイナンシャルアドバイザリー（合）</t>
    <rPh sb="24" eb="25">
      <t>ゴウ</t>
    </rPh>
    <phoneticPr fontId="4"/>
  </si>
  <si>
    <t>我が国不動産企業の海外進出に際して一層の制度整備が望まれる分野に関する調査・分析の実施及び、海外不動産業官民ネットワークの会合・対象国との二国間会議等の開催。</t>
    <rPh sb="41" eb="43">
      <t>ジッシ</t>
    </rPh>
    <rPh sb="43" eb="44">
      <t>オヨ</t>
    </rPh>
    <rPh sb="46" eb="48">
      <t>カイガイ</t>
    </rPh>
    <rPh sb="48" eb="51">
      <t>フドウサン</t>
    </rPh>
    <rPh sb="51" eb="52">
      <t>ギョウ</t>
    </rPh>
    <rPh sb="52" eb="54">
      <t>カンミン</t>
    </rPh>
    <rPh sb="61" eb="63">
      <t>カイゴウ</t>
    </rPh>
    <rPh sb="64" eb="66">
      <t>タイショウ</t>
    </rPh>
    <rPh sb="66" eb="67">
      <t>コク</t>
    </rPh>
    <rPh sb="69" eb="72">
      <t>ニコクカン</t>
    </rPh>
    <rPh sb="72" eb="74">
      <t>カイギ</t>
    </rPh>
    <rPh sb="74" eb="75">
      <t>トウ</t>
    </rPh>
    <rPh sb="76" eb="78">
      <t>カイサイ</t>
    </rPh>
    <phoneticPr fontId="1"/>
  </si>
  <si>
    <t>不動産・建設経済局
国際市場課国際企画係
tel:03-5253-8280</t>
    <rPh sb="0" eb="3">
      <t>フドウサン</t>
    </rPh>
    <rPh sb="4" eb="9">
      <t>ケンセツケイザイキョク</t>
    </rPh>
    <rPh sb="10" eb="12">
      <t>コクサイ</t>
    </rPh>
    <rPh sb="12" eb="15">
      <t>シジョウカ</t>
    </rPh>
    <rPh sb="17" eb="19">
      <t>キカク</t>
    </rPh>
    <phoneticPr fontId="1"/>
  </si>
  <si>
    <t>建物移転料算定要領の見直し検討業務</t>
    <rPh sb="0" eb="9">
      <t>タテモノイテンリョウサンテイヨウリョウ</t>
    </rPh>
    <rPh sb="10" eb="12">
      <t>ミナオ</t>
    </rPh>
    <rPh sb="13" eb="15">
      <t>ケントウ</t>
    </rPh>
    <rPh sb="15" eb="17">
      <t>ギョウム</t>
    </rPh>
    <phoneticPr fontId="4"/>
  </si>
  <si>
    <t>（一財）公共用地補償機構</t>
    <rPh sb="1" eb="2">
      <t>イチ</t>
    </rPh>
    <rPh sb="2" eb="3">
      <t>ザイ</t>
    </rPh>
    <rPh sb="4" eb="12">
      <t>コウキョウヨウチホショウキコウ</t>
    </rPh>
    <phoneticPr fontId="4"/>
  </si>
  <si>
    <t>国土交通省の公共用地の取得に伴う損失補償基準に規定する建物の移転料は、「建物移転料算定要領」（以下、建物要領）を適用して調査算定を行うこととしているところであるが、正当な補償を確保しつつ用地業務の合理化・迅速化を図るため、建物調査算定方法の合理化を検討し、建物要領の見直しを検討するものである。</t>
  </si>
  <si>
    <t>不動産・建設経済局
土地政策課公共用地室補償基準係
tel：03-5253-8270</t>
  </si>
  <si>
    <t>２０２１年度入契・運用指針調査及び各種委員会運営等支援業務</t>
    <rPh sb="4" eb="6">
      <t>ネンド</t>
    </rPh>
    <rPh sb="6" eb="8">
      <t>ニュウケイ</t>
    </rPh>
    <rPh sb="9" eb="11">
      <t>ウンヨウ</t>
    </rPh>
    <rPh sb="11" eb="13">
      <t>シシン</t>
    </rPh>
    <rPh sb="13" eb="15">
      <t>チョウサ</t>
    </rPh>
    <rPh sb="15" eb="16">
      <t>オヨ</t>
    </rPh>
    <rPh sb="17" eb="19">
      <t>カクシュ</t>
    </rPh>
    <rPh sb="19" eb="22">
      <t>イインカイ</t>
    </rPh>
    <rPh sb="22" eb="24">
      <t>ウンエイ</t>
    </rPh>
    <rPh sb="24" eb="25">
      <t>トウ</t>
    </rPh>
    <rPh sb="25" eb="27">
      <t>シエン</t>
    </rPh>
    <rPh sb="27" eb="29">
      <t>ギョウム</t>
    </rPh>
    <phoneticPr fontId="4"/>
  </si>
  <si>
    <t>（株）エーフォース</t>
    <rPh sb="1" eb="2">
      <t>カブ</t>
    </rPh>
    <phoneticPr fontId="4"/>
  </si>
  <si>
    <t>本業務は、入契法第19条の規定により、公共工事の発注者に対して国土交通省、財務省及び総務省の連名で毎年度実施する調査（以下「入契調査」という。）及び品確法第22条の規定に基づき定められた運用指針により、公共工事の発注者に対して国土交通省が毎年度実施する調査（以下「運用指針調査」という。）について、調査票の改修、調査票の回収・集計及び調査結果の公表資料作成等を支援し、また、入契法等に基づく各種委員会の運営等を支援することを目的としている。</t>
    <rPh sb="0" eb="1">
      <t>ホン</t>
    </rPh>
    <rPh sb="1" eb="3">
      <t>ギョウム</t>
    </rPh>
    <rPh sb="5" eb="6">
      <t>ニュウ</t>
    </rPh>
    <phoneticPr fontId="1"/>
  </si>
  <si>
    <t>不動産・建設経済局
建設業課入札制度企画指導室企画係
tel：03-5253-8111（24784）</t>
    <rPh sb="10" eb="14">
      <t>ケンセツギョウカ</t>
    </rPh>
    <rPh sb="14" eb="16">
      <t>ニュウサツ</t>
    </rPh>
    <rPh sb="16" eb="18">
      <t>セイド</t>
    </rPh>
    <rPh sb="18" eb="20">
      <t>キカク</t>
    </rPh>
    <rPh sb="20" eb="23">
      <t>シドウシツ</t>
    </rPh>
    <rPh sb="23" eb="25">
      <t>キカク</t>
    </rPh>
    <rPh sb="25" eb="26">
      <t>カカリ</t>
    </rPh>
    <phoneticPr fontId="1"/>
  </si>
  <si>
    <t>令和３年度行政と土地所有者等による管理不全土地等における適正な土地の利用や管理に係る調査・検討業務</t>
    <rPh sb="0" eb="2">
      <t>レイワ</t>
    </rPh>
    <rPh sb="3" eb="5">
      <t>ネンド</t>
    </rPh>
    <rPh sb="5" eb="7">
      <t>ギョウセイ</t>
    </rPh>
    <rPh sb="8" eb="10">
      <t>トチ</t>
    </rPh>
    <rPh sb="10" eb="13">
      <t>ショユウシャ</t>
    </rPh>
    <rPh sb="13" eb="14">
      <t>トウ</t>
    </rPh>
    <rPh sb="17" eb="19">
      <t>カンリ</t>
    </rPh>
    <rPh sb="19" eb="21">
      <t>フゼン</t>
    </rPh>
    <rPh sb="21" eb="23">
      <t>トチ</t>
    </rPh>
    <rPh sb="23" eb="24">
      <t>トウ</t>
    </rPh>
    <rPh sb="28" eb="30">
      <t>テキセイ</t>
    </rPh>
    <rPh sb="31" eb="33">
      <t>トチ</t>
    </rPh>
    <rPh sb="34" eb="36">
      <t>リヨウ</t>
    </rPh>
    <rPh sb="37" eb="39">
      <t>カンリ</t>
    </rPh>
    <rPh sb="40" eb="41">
      <t>カカ</t>
    </rPh>
    <rPh sb="42" eb="44">
      <t>チョウサ</t>
    </rPh>
    <rPh sb="45" eb="47">
      <t>ケントウ</t>
    </rPh>
    <rPh sb="47" eb="49">
      <t>ギョウム</t>
    </rPh>
    <phoneticPr fontId="4"/>
  </si>
  <si>
    <t>（一財）日本不動産研究所</t>
    <rPh sb="1" eb="2">
      <t>イチ</t>
    </rPh>
    <rPh sb="2" eb="3">
      <t>ザイ</t>
    </rPh>
    <rPh sb="4" eb="6">
      <t>ニホン</t>
    </rPh>
    <rPh sb="6" eb="9">
      <t>フドウサン</t>
    </rPh>
    <rPh sb="9" eb="11">
      <t>ケンキュウ</t>
    </rPh>
    <rPh sb="11" eb="12">
      <t>ショ</t>
    </rPh>
    <phoneticPr fontId="4"/>
  </si>
  <si>
    <t>土地所有者等向け管理不全土地等における適正な土地の利用や管理に係るガイドラインの作成に向けた調査・検討を行うとともに、国内外の管理不全土地や低未利用土地対策に係る制度や事例を収集する。</t>
  </si>
  <si>
    <t>不動産・建設経済局
土地政策課政策第二係
tel：03-5253-8290</t>
  </si>
  <si>
    <t>令和３年度不動産証券化手法を活用した地域振興のためのネットワークの形成促進に向けた調査検討業務</t>
    <rPh sb="0" eb="2">
      <t>レイワ</t>
    </rPh>
    <rPh sb="3" eb="5">
      <t>ネンド</t>
    </rPh>
    <rPh sb="5" eb="8">
      <t>フドウサン</t>
    </rPh>
    <rPh sb="8" eb="11">
      <t>ショウケンカ</t>
    </rPh>
    <rPh sb="11" eb="13">
      <t>シュホウ</t>
    </rPh>
    <rPh sb="14" eb="16">
      <t>カツヨウ</t>
    </rPh>
    <rPh sb="18" eb="20">
      <t>チイキ</t>
    </rPh>
    <rPh sb="20" eb="22">
      <t>シンコウ</t>
    </rPh>
    <rPh sb="33" eb="35">
      <t>ケイセイ</t>
    </rPh>
    <rPh sb="35" eb="37">
      <t>ソクシン</t>
    </rPh>
    <rPh sb="38" eb="39">
      <t>ム</t>
    </rPh>
    <rPh sb="41" eb="43">
      <t>チョウサ</t>
    </rPh>
    <rPh sb="43" eb="45">
      <t>ケントウ</t>
    </rPh>
    <rPh sb="45" eb="47">
      <t>ギョウム</t>
    </rPh>
    <phoneticPr fontId="4"/>
  </si>
  <si>
    <t>地域の関係者間でのマッチングサービス手法の検討・構築、新たな用途への活用モデルとなる改修案件の形成支援、土地・建物を賃借する不動産特定共同事業にかかるモデル約款を作成・周知</t>
    <rPh sb="6" eb="7">
      <t>カン</t>
    </rPh>
    <rPh sb="42" eb="44">
      <t>カイシュウ</t>
    </rPh>
    <phoneticPr fontId="1"/>
  </si>
  <si>
    <t>２０２１年度入札契約改善推進事業に係る発注者支援業務</t>
    <rPh sb="4" eb="6">
      <t>ネンド</t>
    </rPh>
    <rPh sb="6" eb="8">
      <t>ニュウサツ</t>
    </rPh>
    <rPh sb="8" eb="10">
      <t>ケイヤク</t>
    </rPh>
    <rPh sb="10" eb="12">
      <t>カイゼン</t>
    </rPh>
    <rPh sb="12" eb="14">
      <t>スイシン</t>
    </rPh>
    <rPh sb="14" eb="16">
      <t>ジギョウ</t>
    </rPh>
    <rPh sb="17" eb="18">
      <t>カカ</t>
    </rPh>
    <rPh sb="19" eb="22">
      <t>ハッチュウシャ</t>
    </rPh>
    <rPh sb="22" eb="24">
      <t>シエン</t>
    </rPh>
    <rPh sb="24" eb="26">
      <t>ギョウム</t>
    </rPh>
    <phoneticPr fontId="4"/>
  </si>
  <si>
    <t>明豊ファシリティワークス（株）</t>
    <rPh sb="0" eb="2">
      <t>メイホウ</t>
    </rPh>
    <rPh sb="13" eb="14">
      <t>カブ</t>
    </rPh>
    <phoneticPr fontId="4"/>
  </si>
  <si>
    <t>本業務は、発注者である地方公共団体がその体制及び能力を考慮しつつ、地域の実情等に応じて入札契約方式等を改善し取組を推進できるよう、地方公共団体に対して専門家等を派遣し、支援対象事業の性格や地域の実情等に関する課題の整理、新たに導入、あるいは改善する入札契約方式等において必要となる諸手続の支援等を行うことにより、入札契約制度の改善を推進することを目的とするものである。</t>
    <rPh sb="0" eb="1">
      <t>ホン</t>
    </rPh>
    <rPh sb="1" eb="3">
      <t>ギョウム</t>
    </rPh>
    <rPh sb="5" eb="8">
      <t>ハッチュウシャ</t>
    </rPh>
    <rPh sb="11" eb="13">
      <t>チホウ</t>
    </rPh>
    <rPh sb="13" eb="15">
      <t>コウキョウ</t>
    </rPh>
    <rPh sb="15" eb="17">
      <t>ダンタイ</t>
    </rPh>
    <rPh sb="20" eb="22">
      <t>タイセイ</t>
    </rPh>
    <rPh sb="22" eb="23">
      <t>オヨ</t>
    </rPh>
    <rPh sb="24" eb="26">
      <t>ノウリョク</t>
    </rPh>
    <rPh sb="27" eb="29">
      <t>コウリョ</t>
    </rPh>
    <rPh sb="33" eb="35">
      <t>チイキ</t>
    </rPh>
    <rPh sb="36" eb="38">
      <t>ジツジョウ</t>
    </rPh>
    <rPh sb="38" eb="39">
      <t>トウ</t>
    </rPh>
    <rPh sb="40" eb="41">
      <t>オウ</t>
    </rPh>
    <rPh sb="43" eb="45">
      <t>ニュウサツ</t>
    </rPh>
    <rPh sb="45" eb="47">
      <t>ケイヤク</t>
    </rPh>
    <rPh sb="47" eb="49">
      <t>ホウシキ</t>
    </rPh>
    <rPh sb="49" eb="50">
      <t>トウ</t>
    </rPh>
    <rPh sb="51" eb="53">
      <t>カイゼン</t>
    </rPh>
    <rPh sb="54" eb="56">
      <t>トリクミ</t>
    </rPh>
    <rPh sb="57" eb="59">
      <t>スイシン</t>
    </rPh>
    <rPh sb="65" eb="67">
      <t>チホウ</t>
    </rPh>
    <rPh sb="67" eb="69">
      <t>コウキョウ</t>
    </rPh>
    <rPh sb="69" eb="71">
      <t>ダンタイ</t>
    </rPh>
    <rPh sb="72" eb="73">
      <t>タイ</t>
    </rPh>
    <rPh sb="75" eb="78">
      <t>センモンカ</t>
    </rPh>
    <rPh sb="78" eb="79">
      <t>トウ</t>
    </rPh>
    <rPh sb="80" eb="82">
      <t>ハケン</t>
    </rPh>
    <rPh sb="84" eb="86">
      <t>シエン</t>
    </rPh>
    <rPh sb="86" eb="88">
      <t>タイショウ</t>
    </rPh>
    <rPh sb="88" eb="90">
      <t>ジギョウ</t>
    </rPh>
    <rPh sb="91" eb="93">
      <t>セイカク</t>
    </rPh>
    <rPh sb="94" eb="96">
      <t>チイキ</t>
    </rPh>
    <rPh sb="97" eb="99">
      <t>ジツジョウ</t>
    </rPh>
    <rPh sb="99" eb="100">
      <t>トウ</t>
    </rPh>
    <rPh sb="101" eb="102">
      <t>カン</t>
    </rPh>
    <rPh sb="104" eb="106">
      <t>カダイ</t>
    </rPh>
    <rPh sb="107" eb="109">
      <t>セイリ</t>
    </rPh>
    <rPh sb="110" eb="111">
      <t>アラ</t>
    </rPh>
    <rPh sb="113" eb="115">
      <t>ドウニュウ</t>
    </rPh>
    <rPh sb="120" eb="122">
      <t>カイゼン</t>
    </rPh>
    <rPh sb="124" eb="126">
      <t>ニュウサツ</t>
    </rPh>
    <rPh sb="126" eb="128">
      <t>ケイヤク</t>
    </rPh>
    <rPh sb="128" eb="130">
      <t>ホウシキ</t>
    </rPh>
    <rPh sb="130" eb="131">
      <t>トウ</t>
    </rPh>
    <rPh sb="135" eb="137">
      <t>ヒツヨウ</t>
    </rPh>
    <rPh sb="140" eb="141">
      <t>ショ</t>
    </rPh>
    <rPh sb="141" eb="143">
      <t>テツヅ</t>
    </rPh>
    <rPh sb="144" eb="146">
      <t>シエン</t>
    </rPh>
    <rPh sb="146" eb="147">
      <t>トウ</t>
    </rPh>
    <rPh sb="148" eb="149">
      <t>オコナ</t>
    </rPh>
    <rPh sb="156" eb="158">
      <t>ニュウサツ</t>
    </rPh>
    <rPh sb="158" eb="160">
      <t>ケイヤク</t>
    </rPh>
    <rPh sb="160" eb="162">
      <t>セイド</t>
    </rPh>
    <rPh sb="163" eb="165">
      <t>カイゼン</t>
    </rPh>
    <rPh sb="166" eb="168">
      <t>スイシン</t>
    </rPh>
    <rPh sb="173" eb="175">
      <t>モクテキ</t>
    </rPh>
    <phoneticPr fontId="1"/>
  </si>
  <si>
    <t>令和３年度　復興事前準備の主流化に向けた検討調査</t>
  </si>
  <si>
    <t>（株）オオバ東京支店</t>
    <rPh sb="1" eb="2">
      <t>カブ</t>
    </rPh>
    <rPh sb="6" eb="8">
      <t>トウキョウ</t>
    </rPh>
    <rPh sb="8" eb="10">
      <t>シテン</t>
    </rPh>
    <phoneticPr fontId="2"/>
  </si>
  <si>
    <t>復興事前準備の取組事例調査や伴走支援を通じて着手・実施における課題把握等をふまえた主流化方策の検討を行い、復興事前準備の主流化に向けたノウハウ・ケーススタディ集にとりまとめることを目的とする　</t>
  </si>
  <si>
    <t>防災・減災まちづくりに向けた移転の促進に係る調査検討業務</t>
  </si>
  <si>
    <t>（株）ＵＲリンケージ</t>
    <rPh sb="1" eb="2">
      <t>カブ</t>
    </rPh>
    <phoneticPr fontId="2"/>
  </si>
  <si>
    <t>激甚化・頻発化する災害に対して、住民の安全・安心な暮らしを守るために有効な手段の一つである、災害上危険なエリアからの移転について、事例分析やモデルプロジェクトのハンズオン支援等により、移転の促進に向けた方策について調査検討を行う。また、河川整備との連携、税制特例の活用等をにらんだ総合的な防災移転方策や、移転の取り組みを円滑化するためのガイドラインのとりまとめを行うことを目的とする</t>
  </si>
  <si>
    <t>スマートシティの全国展開に関する調査・支援業務</t>
  </si>
  <si>
    <t>共同提案体（代）
デロイトトーマツコンサルティング（同）</t>
    <rPh sb="26" eb="27">
      <t>ドウ</t>
    </rPh>
    <phoneticPr fontId="2"/>
  </si>
  <si>
    <t>本業務は新技術やデータを活用し都市・地域の課題解決を目指すスマートシティの取組を社会実装し、さらに全国展開することを目的として、スマートシティの取組事例の収集・分析を行うほか、ホームページの作成・更新を含むスマートシティ官民連携プラットフォームの運営、フォーラム開催等の普及啓発活動を実施するものである。　</t>
  </si>
  <si>
    <t>新型コロナウィルス流行に伴う人々の行動変化に関する実態調査</t>
  </si>
  <si>
    <t>（一財）計量計画研究所</t>
    <rPh sb="1" eb="3">
      <t>イチザイ</t>
    </rPh>
    <rPh sb="4" eb="6">
      <t>ケイリョウ</t>
    </rPh>
    <rPh sb="6" eb="8">
      <t>ケイカク</t>
    </rPh>
    <rPh sb="8" eb="11">
      <t>ケンキュウジョ</t>
    </rPh>
    <phoneticPr fontId="2"/>
  </si>
  <si>
    <t>新型コロナウィルス流行に伴う人々の行動変化（活動時間、活動頻度、意識 等）の実態を把握するため、WEBアンケート調査を実施し、調査結果のとりまとめ及び分析を行う。</t>
  </si>
  <si>
    <t>市街地開発事業等における無電柱化推進方策の具体化に向けた調査検証業務</t>
  </si>
  <si>
    <t>共同提案体（代）　（株）オオバ東京支店　他１社</t>
    <rPh sb="6" eb="7">
      <t>ダイ</t>
    </rPh>
    <rPh sb="10" eb="11">
      <t>カブ</t>
    </rPh>
    <rPh sb="20" eb="21">
      <t>ホカ</t>
    </rPh>
    <rPh sb="22" eb="23">
      <t>シャ</t>
    </rPh>
    <phoneticPr fontId="2"/>
  </si>
  <si>
    <t>既存市街地における持続可能で多様性のある市街地整備手法の実現に向けた制度改善等検討業務</t>
  </si>
  <si>
    <t>共同提案体（代）　（株）アール・アイ・エー　他２社</t>
    <rPh sb="6" eb="7">
      <t>ダイ</t>
    </rPh>
    <rPh sb="10" eb="11">
      <t>カブ</t>
    </rPh>
    <rPh sb="22" eb="23">
      <t>ホカ</t>
    </rPh>
    <rPh sb="24" eb="25">
      <t>シャ</t>
    </rPh>
    <phoneticPr fontId="2"/>
  </si>
  <si>
    <t>　既存市街地における持続可能で多様性のある市街地整備手法の実現に向け、市街地再開発事業や土地区画整理事業等の柔軟な制度の活用や円滑な実施及び事業完了後の地域の持続的な活性化等に資する方策について、現状分析、課題の整理を行った上で、制度改正等を見据えた対応方策の検討を行うもの。</t>
    <rPh sb="133" eb="134">
      <t>オコナ</t>
    </rPh>
    <phoneticPr fontId="3"/>
  </si>
  <si>
    <t>デジタル化・ニューノーマル等の新たな課題を踏まえた都市アセットの利活用に向けた市街地整備や新技術活用のあり方検討業務</t>
  </si>
  <si>
    <t>（株）市浦ハウジング＆プランニング　東京支店</t>
    <rPh sb="1" eb="2">
      <t>カブ</t>
    </rPh>
    <rPh sb="3" eb="5">
      <t>イチウラ</t>
    </rPh>
    <rPh sb="18" eb="20">
      <t>トウキョウ</t>
    </rPh>
    <rPh sb="20" eb="22">
      <t>シテン</t>
    </rPh>
    <phoneticPr fontId="2"/>
  </si>
  <si>
    <t>　本業務においては、都市アセット（都市における官民の既存ストック）の再構築・再整備、新技術の実装等により、早期の課題解決を実現する柔軟な都市アセットの利活用手法等について検討を行う。</t>
  </si>
  <si>
    <t>防災・減災対策の推進に向けた市街地整備手法に関する検討業務</t>
  </si>
  <si>
    <t>共同提案体（代）　（公社）街づくり区画整理協会　他１社</t>
    <rPh sb="5" eb="8">
      <t>ダイ</t>
    </rPh>
    <rPh sb="9" eb="13">
      <t>コウシャ</t>
    </rPh>
    <rPh sb="13" eb="14">
      <t>マチ</t>
    </rPh>
    <rPh sb="17" eb="19">
      <t>クカク</t>
    </rPh>
    <rPh sb="19" eb="21">
      <t>セイリ</t>
    </rPh>
    <rPh sb="21" eb="23">
      <t>キョウカイ</t>
    </rPh>
    <rPh sb="24" eb="25">
      <t>ホカ</t>
    </rPh>
    <rPh sb="26" eb="27">
      <t>シャ</t>
    </rPh>
    <phoneticPr fontId="2"/>
  </si>
  <si>
    <t>水災害をはじめとした各種災害に対し、具体の地区を想定したモデルケースでの施策実現の検討や、抽出される課題の整理・対策の検討等を行い、これからの防災・減災に資する市街地整備手法についてとりまとめる。</t>
  </si>
  <si>
    <t>アルメーレ国際園芸博覧会出展調査</t>
  </si>
  <si>
    <t>（公財）都市緑化機構</t>
    <rPh sb="0" eb="4">
      <t>コウザイ</t>
    </rPh>
    <rPh sb="4" eb="6">
      <t>トシ</t>
    </rPh>
    <rPh sb="6" eb="8">
      <t>リョッカ</t>
    </rPh>
    <rPh sb="8" eb="10">
      <t>キコウ</t>
    </rPh>
    <phoneticPr fontId="20"/>
  </si>
  <si>
    <t>　2022年にオランダ・アルメーレにおいて国際園芸博覧会（以下、「園芸博」という。）の開催が決定しており、オランダから日本国政府に対して参加招請がなされている。我が国では1984年以降開催されている園芸博に農林水産省と国土交通省が閣議了解に基づき政府出展しており、国土交通省は日本庭園の屋外出展を行っている。2019年の北京園芸博に引き続き、今回のアルメーレ園芸博においても農林水産省と連携し、日本が有する造園・緑化技術や文化の海外展開をより効果的なものとし、日本とオランダ両国間の友好関係向上や日本への関心を高めインバウンドの増加につなげることを目的とする。
　園芸博では、多数の国や地域から緑や花等に関する出展が行われ、それらに関する最先端の技術がアピールされる場となることから、日本の有する造園文化や高度な造園緑化技術を海外発信する絶好の機会である。このため、実際に造園緑化事業の海外展開を目指す関係機関、民間企業等による積極的な出展協力を促すにあたり、国として出展企画に係る全体的なコーディネートや現地調整、設計、整備等の調整を行うものである。</t>
  </si>
  <si>
    <t>都市緑化等による温室効果ガス吸収源対策の推進等に関する調査</t>
  </si>
  <si>
    <t>令和３年度公園緑地工事積算体系の更新等に係る調査検討業務</t>
  </si>
  <si>
    <t>（一社）日本公園緑地協会</t>
    <rPh sb="0" eb="4">
      <t>イチシャ</t>
    </rPh>
    <rPh sb="4" eb="6">
      <t>ニホン</t>
    </rPh>
    <rPh sb="6" eb="8">
      <t>コウエン</t>
    </rPh>
    <rPh sb="8" eb="10">
      <t>リョクチ</t>
    </rPh>
    <rPh sb="10" eb="12">
      <t>キョウカイ</t>
    </rPh>
    <phoneticPr fontId="2"/>
  </si>
  <si>
    <t>　本業務は、現在の公園緑地工事積算体系について、事業区分「公園緑地整備・改修」の工事区分に「緑地育成」を追加するために必要な調査検討を行うとともに、大型遊具の積算基準の見直しに係る調査検討及び土木工事分野における積算体系の改定等を踏まえた更新に必要な作業等を行うことにより、公園緑地工事の円滑な施工等に資することを目的とする。</t>
  </si>
  <si>
    <t>令和３年度海外における日本庭園保全再生方策検討調査</t>
  </si>
  <si>
    <t>　海外における日本庭園は、日本の魅力を分かりやすく発信する重要なコンテンツの一つとして、訪問者が来日動機を持つきっかけの場となるなど対日理解及びインバウンド促進に貢献している。
しかしながら、外国人技術者の庭園整備・管理技術が未熟なことにより、整備後は適切に管理されないものが多く、植栽地や池の修景空間、石積みや竹垣等に損傷が見受けられるなど、適切に維持管理されていないものがある。在外公館等には、日本庭園の修復・管理に関する多くの相談や要望が寄せられており、その保全再生が大きな課題となっている。
　このため、これらの維持管理に課題のある海外日本庭園について、「海外日本庭園再生プロジェクト」として、日本から造園技術者を派遣し、海外日本庭園の修復支援事業を実施する。また、外国人技術者でも庭園の維持管理を適切に行うことのできる分かりやすい維持管理マニュアルの整備等を行う。
修復された日本庭園は、外交の舞台としても活用され、日本の造園技術に対する評価も高いことから、修復支援事業を通じた日本の造園緑化技術の海外展開の強化を図る。</t>
  </si>
  <si>
    <t>ガーデンツーリズムの効果的な普及促進及び支援手法検討調査</t>
  </si>
  <si>
    <t>　平成31年４月に「庭園間交流連携促進計画登録制度（通称：ガーデンツーリズム登録制度）」が創設された。これは、各地域の庭園がその個性を十分に発揮させつつ、それぞれの庭園の「連携」により観光資源としての活用を促進し、もって地域の活性化と庭園を通じた地域の文化の向上を図ることを「ガーデンツーリズム」と定義し、この「連携」を促すための制度として、各地域において庭園の管理者等によって協議会を設置し、統一的なテーマのもと、庭園同士が「連携」した各種事業を計画として取りまとめるもので、国土交通省に登録申請があった計画について、有識者委員会により審議を行った上で、都市局長名で登録を行うものである。これまで１０計画が登録され、登録された計画については国土交通省がHPで公表するとともに、PRについて支援を行うこととしている。
　本業務では、登録制度の運用及び国内外への効果的な普及促進を行うとともに、登録団体・関係組織への効果的な支援について調査検討、実施を行うことを通して、全国的なガーデンツーリズムの普及・推進を図ることを目的とする。</t>
  </si>
  <si>
    <t>２０２７年国際園芸博覧会の認定申請書の作成及びテーマ具体化に関する調査</t>
  </si>
  <si>
    <t>共同提案体（代）　（株）プレック研究所　他１社</t>
    <rPh sb="5" eb="8">
      <t>ダイ</t>
    </rPh>
    <rPh sb="9" eb="12">
      <t>カブ</t>
    </rPh>
    <rPh sb="20" eb="21">
      <t>ホカ</t>
    </rPh>
    <rPh sb="22" eb="23">
      <t>シャ</t>
    </rPh>
    <phoneticPr fontId="2"/>
  </si>
  <si>
    <t>　横浜市において2027年に開催を予定しているＡ１クラスの国際園芸博覧会は、2019年9月にＡＩＰＨ総会において、横浜市が開催都市として開催申請し、2020年2月に国土交通大臣、農林水産大臣連名による政府指示書がＡＩＰＨに提出されたことにより、3月のAIPH春会合において正式承認された。
　一方、Ａ１クラスの国際園芸博覧会として開催するためには、ＡＩＰＨ（国際園芸家協会）の承認に加え、各国政府が加盟するＢＩＥ（博覧会国際事務局）による認定を得る必要があることから、2021年度からＢＩＥの認定に向けた協議を行い、国際園芸博覧会としての開催を可能とするため、認定申請書の内容作成等を行うとともに、国際園芸博覧会に対する関心を高める検討を行う。</t>
  </si>
  <si>
    <t>パシフィックコンサルタンツ（株）　首都圏本社</t>
    <rPh sb="13" eb="16">
      <t>カブ</t>
    </rPh>
    <rPh sb="17" eb="20">
      <t>シュトケン</t>
    </rPh>
    <rPh sb="20" eb="22">
      <t>ホンシャ</t>
    </rPh>
    <phoneticPr fontId="2"/>
  </si>
  <si>
    <t>本業務は、現地確認や簡易地盤調査の結果、当面経過観察の対象とされた盛土造成地に対する着目すべき調査のポイント、調査手法や運用体制等をマニュアルとして取りまとめることを目的とする。</t>
  </si>
  <si>
    <t>復建調査設計（株）　東京支社</t>
    <rPh sb="6" eb="9">
      <t>カブ</t>
    </rPh>
    <phoneticPr fontId="1"/>
  </si>
  <si>
    <t>本業務では、地方公共団体や宅地所有者が行う老朽化擁壁の種別毎の対策手法を示す技術マニュアル（案）を策定することを目的とする。</t>
  </si>
  <si>
    <t>まちづくりの評価指標のあり方に関する調査検討業務</t>
  </si>
  <si>
    <t>有限責任監査法人トーマツ</t>
  </si>
  <si>
    <t>　まちづくり団体の活動を含め、実際のまちづくりが市民のニーズに真に応えているかを検証するためには、都市アセットの整備量といった従来型のハードを中心に据えたまちづくりの評価指標だけではなく、都市アセットを利活用して行われている都市活動の内容や都市の利便性に着目し、市民のQoL（Quality of Life：生活の質）向上の度合いを可視化する評価指標を設定することが重要である。
　本業務は、市民のQoLや居心地の良さの観点も含めて、実際のまちづくりが市民のニーズに真に応えているかを検証するための評価指標のあり方について、先進的な事例の調査等をもとに検討を行うことを目的とするものである。</t>
  </si>
  <si>
    <t>都市構造等のまちづくり方策の評価に関する調査検討業務</t>
    <rPh sb="0" eb="2">
      <t>トシ</t>
    </rPh>
    <rPh sb="2" eb="4">
      <t>コウゾウ</t>
    </rPh>
    <rPh sb="4" eb="5">
      <t>トウ</t>
    </rPh>
    <rPh sb="11" eb="13">
      <t>ホウサク</t>
    </rPh>
    <rPh sb="14" eb="16">
      <t>ヒョウカ</t>
    </rPh>
    <rPh sb="17" eb="18">
      <t>カン</t>
    </rPh>
    <rPh sb="20" eb="22">
      <t>チョウサ</t>
    </rPh>
    <rPh sb="22" eb="24">
      <t>ケントウ</t>
    </rPh>
    <rPh sb="24" eb="26">
      <t>ギョウム</t>
    </rPh>
    <phoneticPr fontId="2"/>
  </si>
  <si>
    <t>共同提案体（代）　（株）日建設計総合研究所　他１社</t>
    <rPh sb="0" eb="2">
      <t>キョウドウ</t>
    </rPh>
    <rPh sb="2" eb="4">
      <t>テイアン</t>
    </rPh>
    <rPh sb="4" eb="5">
      <t>タイ</t>
    </rPh>
    <rPh sb="5" eb="8">
      <t>ダイ</t>
    </rPh>
    <rPh sb="9" eb="12">
      <t>カブ</t>
    </rPh>
    <rPh sb="12" eb="14">
      <t>ニッケン</t>
    </rPh>
    <rPh sb="14" eb="16">
      <t>セッケイ</t>
    </rPh>
    <rPh sb="16" eb="18">
      <t>ソウゴウ</t>
    </rPh>
    <rPh sb="18" eb="21">
      <t>ケンキュウジョ</t>
    </rPh>
    <rPh sb="22" eb="23">
      <t>ホカ</t>
    </rPh>
    <rPh sb="24" eb="25">
      <t>シャ</t>
    </rPh>
    <phoneticPr fontId="2"/>
  </si>
  <si>
    <t>　本業務は、立地適正化計画をはじめとしたまちづくり方策における目標・KPI等の現状を調査・整理した上で、「都市構造の評価に関するハンドブック」の改定等のまちづくり方策の評価方法の改善に向けた調査検討を行うことを目的とする。</t>
  </si>
  <si>
    <t>データを活用したまちづくりの深度化に向けた調査検討業務</t>
    <rPh sb="4" eb="6">
      <t>カツヨウ</t>
    </rPh>
    <rPh sb="14" eb="16">
      <t>シンド</t>
    </rPh>
    <rPh sb="16" eb="17">
      <t>カ</t>
    </rPh>
    <rPh sb="18" eb="19">
      <t>ム</t>
    </rPh>
    <rPh sb="21" eb="23">
      <t>チョウサ</t>
    </rPh>
    <rPh sb="23" eb="25">
      <t>ケントウ</t>
    </rPh>
    <rPh sb="25" eb="27">
      <t>ギョウム</t>
    </rPh>
    <phoneticPr fontId="2"/>
  </si>
  <si>
    <t>データを活用したまちづくりを更に発展・深化させるため、本業務は、データを活用したまちづくりの国内外の最新の事例を調査し、その課題や項事例等を踏まえ、まちづくりの好循環を生み出すデータ活用のあり方の検討を行う。さらに、その成果等を踏まえ、「データを活用したまちづくり～取組のヒントと事例～」の内容更新等を行うことで、自治体職員や民間事業者等がより新技術・データを活用したまちづくりに取組みやすい環境等を整備することを目的とする。　</t>
  </si>
  <si>
    <t>エネルギー施策と連携した持続可能で災害に強いまちづくり推進方策検討業務</t>
    <rPh sb="5" eb="7">
      <t>シサク</t>
    </rPh>
    <rPh sb="8" eb="10">
      <t>レンケイ</t>
    </rPh>
    <rPh sb="12" eb="14">
      <t>ジゾク</t>
    </rPh>
    <rPh sb="14" eb="16">
      <t>カノウ</t>
    </rPh>
    <rPh sb="17" eb="19">
      <t>サイガイ</t>
    </rPh>
    <rPh sb="20" eb="21">
      <t>ツヨ</t>
    </rPh>
    <rPh sb="27" eb="29">
      <t>スイシン</t>
    </rPh>
    <rPh sb="29" eb="31">
      <t>ホウサク</t>
    </rPh>
    <rPh sb="31" eb="33">
      <t>ケントウ</t>
    </rPh>
    <rPh sb="33" eb="35">
      <t>ギョウム</t>
    </rPh>
    <phoneticPr fontId="1"/>
  </si>
  <si>
    <t>共同提案体（代）　（一社）　都市環境エネルギー協会　他２社</t>
    <rPh sb="0" eb="2">
      <t>キョウドウ</t>
    </rPh>
    <rPh sb="2" eb="4">
      <t>テイアン</t>
    </rPh>
    <rPh sb="4" eb="5">
      <t>タイ</t>
    </rPh>
    <rPh sb="5" eb="8">
      <t>ダイ</t>
    </rPh>
    <rPh sb="9" eb="13">
      <t>イチシャ</t>
    </rPh>
    <rPh sb="14" eb="16">
      <t>トシ</t>
    </rPh>
    <rPh sb="16" eb="18">
      <t>カンキョウ</t>
    </rPh>
    <rPh sb="23" eb="25">
      <t>キョウカイ</t>
    </rPh>
    <rPh sb="26" eb="27">
      <t>ホカ</t>
    </rPh>
    <rPh sb="28" eb="29">
      <t>シャ</t>
    </rPh>
    <phoneticPr fontId="2"/>
  </si>
  <si>
    <t>共同提案体（代）　（公社）日本交通計画協会　他１社</t>
    <rPh sb="5" eb="8">
      <t>ダイ</t>
    </rPh>
    <rPh sb="9" eb="13">
      <t>コウシャ</t>
    </rPh>
    <rPh sb="13" eb="15">
      <t>ニホン</t>
    </rPh>
    <rPh sb="15" eb="17">
      <t>コウツウ</t>
    </rPh>
    <rPh sb="17" eb="19">
      <t>ケイカク</t>
    </rPh>
    <rPh sb="19" eb="21">
      <t>キョウカイ</t>
    </rPh>
    <rPh sb="22" eb="23">
      <t>ホカ</t>
    </rPh>
    <rPh sb="24" eb="25">
      <t>シャ</t>
    </rPh>
    <phoneticPr fontId="2"/>
  </si>
  <si>
    <t>車中心の空間をウォーカブルな人中心の空間へ転換し、「居心地が良く歩きたくなる」空間の創出に向けた取組が展開されつつある中、新型コロナ危機とこれを契機とした「ニューノーマル」によって、これまで以上にそのニーズが高まっている。本業務では、「居心地が良く歩きたくなる」街路づくりに向けた取組の具体的な事業運用方策の確立のための検討や当該取組に関する広報・普及啓発等、取組の裾野を拡大するための方策について、「居心地が良く歩きたくなる」街路づくりに関する取組の調査・検討を行うものである。</t>
  </si>
  <si>
    <t>駅周辺等の空間再構築に向けた駅周辺都市施設の整備体制検討業務</t>
  </si>
  <si>
    <t>（株）日建設計総合研究所</t>
    <rPh sb="0" eb="3">
      <t>カブ</t>
    </rPh>
    <rPh sb="3" eb="5">
      <t>ニッケン</t>
    </rPh>
    <rPh sb="5" eb="7">
      <t>セッケイ</t>
    </rPh>
    <rPh sb="7" eb="9">
      <t>ソウゴウ</t>
    </rPh>
    <rPh sb="9" eb="12">
      <t>ケンキュウジョ</t>
    </rPh>
    <phoneticPr fontId="2"/>
  </si>
  <si>
    <t>都市の魅力・活力向上に向けたウォーカブルなまちなか形成、新型コロナ危機に対応した都市アセットの利活用を通じたまちづくり及びその実現のためのデジタル技術・データの活用が求められる中、まちの拠点となる駅まち空間（駅や駅前広場と一体的に空間の活用や機能の配置を検討すべき区域）においても、行政、民間開発事業者及び鉄道事業者等が一体となって安全性や快適性、利便性の高いゆとりある一体的な空間への再構築・利活用を進めることが求められている。
本業務では、デジタル技術・データを活用した駅まち空間再構築・利活用のあり方について検討方策案を作成するとともに、駅まち空間における必要な機能や空間の確保方策、駅まち空間と周辺市街地との接続や機能分担等の駅まち空間の再構築及び利活用について、駅まち再構築整備を企図する関係者の理解促進を図るための資料を作成し、駅まち空間を活用した持続可能な都市づくりの普及啓発を行う。</t>
  </si>
  <si>
    <t>安全で誰もが使いやすいこれからの駐車場のあり方とまちづくりに資する駐車場の空間活用方策に関する調査検討業務</t>
  </si>
  <si>
    <t xml:space="preserve">共同提案体（代）　（一財）計量計画研究所　他２社
</t>
    <rPh sb="5" eb="8">
      <t>ダイ</t>
    </rPh>
    <rPh sb="9" eb="13">
      <t>イチザイ</t>
    </rPh>
    <rPh sb="21" eb="22">
      <t>ホカ</t>
    </rPh>
    <rPh sb="23" eb="24">
      <t>シャ</t>
    </rPh>
    <phoneticPr fontId="1"/>
  </si>
  <si>
    <t>高齢者、障害者等の移動等の円滑化の促進に関する法律の改正や障害者等の社会参画の拡大などを機に、都市空間における施設のバリアフリー化などに対する社会的関心が高まっている現状の中、これまで以上に安全で誰もが使いやすい駐車場のニーズが高まっている。さらに、新型コロナ危機を契機とした「ニューノーマル」によって、既存ストックの有効活用が求められる中、都市内の重要な施設の一つである駐車場についても、まちづくりの中で駐車場の空間を有効に活用するための方策等を検討する必要がある。本業務では、駐車場の安全性の向上やバリアフリー化、空間活用等に関するデータの集計や取組事例の収集による現状の把握、課題の分析等を通じ、誰もが使いやすいこれからの駐車場の実現とまちづくりに資する駐車場の空間活用に向けた取組の推進を図ることを目的とする。</t>
  </si>
  <si>
    <t>グリーンインフラ活用型都市構築支援事業の事業評価手法検討調査</t>
  </si>
  <si>
    <t>グリーンインフラ創出に関する費用対効果分析手法を検討し、評価実施要領細目、費用対効果分析手法マニュアル案等をとりまとめる</t>
  </si>
  <si>
    <t>景観まちづくり質的向上促進手法等検討調査</t>
  </si>
  <si>
    <t>（株）アルテップ</t>
    <rPh sb="0" eb="3">
      <t>カブ</t>
    </rPh>
    <phoneticPr fontId="2"/>
  </si>
  <si>
    <t>景観計画の策定による景観まちづくりの取組みが多くの自治体に広がっているところだが、今後はさらにその質を高めていく必要がある。地域の個性・魅力を活かした景観まちづくりをより一層促進するための検討調査を行う。</t>
    <rPh sb="0" eb="2">
      <t>ケイカン</t>
    </rPh>
    <rPh sb="2" eb="4">
      <t>ケイカク</t>
    </rPh>
    <rPh sb="5" eb="7">
      <t>サクテイ</t>
    </rPh>
    <rPh sb="10" eb="12">
      <t>ケイカン</t>
    </rPh>
    <rPh sb="18" eb="20">
      <t>トリクミ</t>
    </rPh>
    <rPh sb="22" eb="23">
      <t>オオ</t>
    </rPh>
    <rPh sb="25" eb="28">
      <t>ジチタイ</t>
    </rPh>
    <rPh sb="29" eb="30">
      <t>ヒロ</t>
    </rPh>
    <rPh sb="41" eb="43">
      <t>コンゴ</t>
    </rPh>
    <rPh sb="49" eb="50">
      <t>シツ</t>
    </rPh>
    <rPh sb="51" eb="52">
      <t>タカ</t>
    </rPh>
    <rPh sb="56" eb="58">
      <t>ヒツヨウ</t>
    </rPh>
    <rPh sb="62" eb="64">
      <t>チイキ</t>
    </rPh>
    <rPh sb="65" eb="67">
      <t>コセイ</t>
    </rPh>
    <rPh sb="68" eb="70">
      <t>ミリョク</t>
    </rPh>
    <rPh sb="71" eb="72">
      <t>イ</t>
    </rPh>
    <rPh sb="75" eb="77">
      <t>ケイカン</t>
    </rPh>
    <rPh sb="85" eb="87">
      <t>イッソウ</t>
    </rPh>
    <rPh sb="87" eb="89">
      <t>ソクシン</t>
    </rPh>
    <rPh sb="94" eb="96">
      <t>ケントウ</t>
    </rPh>
    <rPh sb="96" eb="98">
      <t>チョウサ</t>
    </rPh>
    <rPh sb="99" eb="100">
      <t>オコナ</t>
    </rPh>
    <phoneticPr fontId="1"/>
  </si>
  <si>
    <t>民間活力を生かした緑地活用・管理手法検討業務</t>
  </si>
  <si>
    <t>（公財）都市緑化機構</t>
    <rPh sb="0" eb="4">
      <t>コウザイ</t>
    </rPh>
    <rPh sb="4" eb="6">
      <t>トシ</t>
    </rPh>
    <rPh sb="6" eb="8">
      <t>リョクカ</t>
    </rPh>
    <rPh sb="8" eb="10">
      <t>キコウ</t>
    </rPh>
    <phoneticPr fontId="2"/>
  </si>
  <si>
    <t>本業務は屋上緑化・壁面緑化を対象とした施工実績調査及び霞ヶ関合同庁舎３号館を具体例とした効果検証等を通じて、民間主体による質の高い緑地空間の整備を推進していくための方策検討を行うことを目的とするものである。　</t>
  </si>
  <si>
    <t>都市緑化の推進・緑地保全施策の実績の分析に関する検討調査</t>
  </si>
  <si>
    <t>（一財）日本緑化センター</t>
    <rPh sb="0" eb="4">
      <t>イチザイ</t>
    </rPh>
    <rPh sb="4" eb="6">
      <t>ニホン</t>
    </rPh>
    <rPh sb="6" eb="8">
      <t>リョクカ</t>
    </rPh>
    <phoneticPr fontId="2"/>
  </si>
  <si>
    <t>地方公共団体における都市緑地法等に基づく制度の運用状況について、前年度における取組の実績に関するデータを収集・整理するとともに、都市における民有地を活用した国内外の質の高い緑地空間の整備事例の収集等を行う。</t>
  </si>
  <si>
    <t>都市におけるグリーンインフラとしての緑地の効果的な機能発揮に資する計画手法等に係る調査検討業務</t>
  </si>
  <si>
    <t>（株）プレック研究所</t>
    <rPh sb="0" eb="3">
      <t>カブ</t>
    </rPh>
    <rPh sb="7" eb="10">
      <t>ケンキュウジョ</t>
    </rPh>
    <phoneticPr fontId="2"/>
  </si>
  <si>
    <t>都市における緑地の有するグリーンインフラとしての機能を地方公共団体や民間事業者がより効果的に計画・活用できるよう、緑地のネットワーク化、緑地保全制度の活用促進等に係る検討を行う。　</t>
  </si>
  <si>
    <t>令和３年度テレワーク人口実態調査等業務</t>
  </si>
  <si>
    <t>共同提案体（代）　（一財）計量計画研究所　他１社</t>
    <rPh sb="0" eb="2">
      <t>キョウドウ</t>
    </rPh>
    <rPh sb="2" eb="4">
      <t>テイアン</t>
    </rPh>
    <rPh sb="4" eb="5">
      <t>タイ</t>
    </rPh>
    <rPh sb="5" eb="8">
      <t>ダイ</t>
    </rPh>
    <rPh sb="9" eb="13">
      <t>イチザイ</t>
    </rPh>
    <rPh sb="13" eb="15">
      <t>ケイリョウ</t>
    </rPh>
    <rPh sb="15" eb="17">
      <t>ケイカク</t>
    </rPh>
    <rPh sb="17" eb="20">
      <t>ケンキュウジョ</t>
    </rPh>
    <rPh sb="21" eb="22">
      <t>ホカ</t>
    </rPh>
    <rPh sb="23" eb="24">
      <t>シャ</t>
    </rPh>
    <phoneticPr fontId="2"/>
  </si>
  <si>
    <t>　本業務は、就業者におけるテレワークの実施実態を調査し、テレワークの普及状況や普及拡大にあたっての課題等を把握することを目的とする。</t>
  </si>
  <si>
    <t>カーボンニュートラル社会に向けた都市政策のあり方検討業務</t>
  </si>
  <si>
    <t>（一財）計量計画研究所</t>
    <rPh sb="0" eb="4">
      <t>イチザイ</t>
    </rPh>
    <rPh sb="4" eb="6">
      <t>ケイリョウ</t>
    </rPh>
    <rPh sb="6" eb="8">
      <t>ケイカク</t>
    </rPh>
    <rPh sb="8" eb="11">
      <t>ケンキュウジョ</t>
    </rPh>
    <phoneticPr fontId="2"/>
  </si>
  <si>
    <t>　本業務は、2050年カーボンニュートラル（脱炭素）社会に向け、都市計画、都市政策においてカーボンニュートラルをはじめとするサステナビリティが考慮されるよう、都市計画やまちづくりの観点から、取組事例を調査するとともに、都市政策における対応事項について整理することを目的とする。　</t>
    <rPh sb="1" eb="2">
      <t>ホン</t>
    </rPh>
    <rPh sb="2" eb="4">
      <t>ギョウム</t>
    </rPh>
    <phoneticPr fontId="20"/>
  </si>
  <si>
    <t>まちづくりのデジタルトランスフォーメーションの推進に向けた3D都市モデルの標準仕様の拡張等に関する調査業務</t>
  </si>
  <si>
    <t>　Project PLATEAUの一環として、令和2年度に策定した3D都市モデルの標準仕様及び標準作業手順を拡張し、3D都市モデル整備の効率化・高度化を図るとともに、3D都市モデルを基礎とした都市計画GISの標準仕様を定めるための検討、3D都市モデルの基礎データとなる都市計画基礎調査情報等の充実等を図り、まちづくりのデジタルトランスフォーメーションを更に強力に進める。</t>
  </si>
  <si>
    <t>先進的なエリアマネジメントの推進方策に関する調査・検討業務</t>
    <rPh sb="0" eb="3">
      <t>センシンテキ</t>
    </rPh>
    <rPh sb="14" eb="16">
      <t>スイシン</t>
    </rPh>
    <rPh sb="16" eb="18">
      <t>ホウサク</t>
    </rPh>
    <rPh sb="19" eb="20">
      <t>カン</t>
    </rPh>
    <rPh sb="22" eb="24">
      <t>チョウサ</t>
    </rPh>
    <rPh sb="25" eb="27">
      <t>ケントウ</t>
    </rPh>
    <rPh sb="27" eb="29">
      <t>ギョウム</t>
    </rPh>
    <phoneticPr fontId="19"/>
  </si>
  <si>
    <t>　新型コロナウイルス感染症拡大を契機として、エリアマネジメントなどの民間主導で行われているまちづくり活動においては、ウィズ/アフターコロナにおける「新たな日常」に対応した憩いの場の創出など、来訪者のみならずエリア内の事業者や住民等も対象とした、エリアの価値の向上に資する取組を広く展開することが求められている。
　本業務では、官民連携によるウィズ/アフターコロナ時代におけるまちづくりを推進するため、エリアマネジメント団体による、柔軟かつ多様なオープンスペースや屋内空間の活用、リアルタイムなデータを活用したまちづくり、エリアマネジメント団体と地域で活動する団体、就業者、住民等、多様な者と連携した活動、それらの活動を持続可能な取組とするための実施体制や資金確保の仕組みなど、先進的な取組及びそれを持続可能とする方策についてを調査・分析するとともに、それらの取組を全国各都市へ波及させ、効果的な実践につなげるための方策の検討及び先進事例を普及啓発資料としてまとめる。</t>
  </si>
  <si>
    <t>官民連携による新たな都市空間創造に向けた人材育成に係る調査・検討業務</t>
    <rPh sb="0" eb="2">
      <t>カンミン</t>
    </rPh>
    <rPh sb="2" eb="4">
      <t>レンケイ</t>
    </rPh>
    <rPh sb="7" eb="8">
      <t>アラ</t>
    </rPh>
    <rPh sb="10" eb="14">
      <t>トシクウカン</t>
    </rPh>
    <rPh sb="14" eb="16">
      <t>ソウゾウ</t>
    </rPh>
    <rPh sb="17" eb="18">
      <t>ム</t>
    </rPh>
    <rPh sb="20" eb="22">
      <t>ジンザイ</t>
    </rPh>
    <rPh sb="22" eb="24">
      <t>イクセイ</t>
    </rPh>
    <rPh sb="25" eb="26">
      <t>カカ</t>
    </rPh>
    <rPh sb="27" eb="29">
      <t>チョウサ</t>
    </rPh>
    <rPh sb="30" eb="32">
      <t>ケントウ</t>
    </rPh>
    <rPh sb="32" eb="34">
      <t>ギョウム</t>
    </rPh>
    <phoneticPr fontId="19"/>
  </si>
  <si>
    <t>デロイトトーマツファイナンシャルアドバイザリー（同）</t>
    <rPh sb="24" eb="25">
      <t>ドウ</t>
    </rPh>
    <phoneticPr fontId="2"/>
  </si>
  <si>
    <t>　居心地が良く歩きたくなるまちなかの形成など、都市の魅力や向上を図るためには、官民が連携してまちづくりを進めていくことが重要であり、民間まちづくり活動の担い手を発掘・育成するためには、「民」の活動を下支えする「官」側の意識醸成が不可欠である。
　本業務では、官民連携によるまちづくりの考え方や、それに基づく公共空間の利活用の手法等について、中小都市を含めた全国の地方公共団体の職員に幅広く啓発を行うため、インターネット配信等を活用した人材育成モデル事業を通じて官の人材を発掘・育成していくことにより、官民連携による新たな都市空間創造の推進に資する取組の調査・検討を行うことを目的とする。</t>
  </si>
  <si>
    <t>都市の魅力向上に資するウォーカブル空間の形成の推進に関する調査・検討業務</t>
  </si>
  <si>
    <t>　都市の魅力向上に向けた人々の多様なアクティビティ（飲食、散歩、休憩等）を誘発する人中心の「居心地が良く歩きたくなる」まちなか空間を形成するためには、官民が連携してのパブリック空間や空き地、空き店舗の再生・利活用等による交流・滞在空間の形成等が有効である。
　本業務においては、令和２年度の都市再生特別措置法改正等を受けて、人中心の「居心地が良く歩きたくなる」まちなか空間の形成に向けてパブリック空間や空き地、空き店舗の再生・利活用等を実施している具体事例等を調査するとともに、先進的な取組等について全国規模での効果的な普及啓発方策を検討し、都市の魅力向上に資するウォーカブル空間の形成の推進に向け水平展開を図ることを目的とする。</t>
  </si>
  <si>
    <t>都市構造の再編に向けた公共貢献のあり方検討調査</t>
  </si>
  <si>
    <t>（株）三菱総合研究所</t>
    <rPh sb="0" eb="3">
      <t>カブ</t>
    </rPh>
    <rPh sb="3" eb="5">
      <t>ミツビシ</t>
    </rPh>
    <rPh sb="5" eb="7">
      <t>ソウゴウ</t>
    </rPh>
    <rPh sb="7" eb="10">
      <t>ケンキュウジョ</t>
    </rPh>
    <phoneticPr fontId="2"/>
  </si>
  <si>
    <t>　流域の視点からの水災害リスクの軽減をはじめとする、広域的な視点からの都市の問題の解決を図るまちづくりのあり方について調査・検討する.。</t>
  </si>
  <si>
    <t>近年の都市交通の動向を踏まえた諸外国の都市交通施策に関する調査検討</t>
  </si>
  <si>
    <t>　本業務では、諸外国におけるCOVID-19の影響等の新たな動向も踏まえた都市交通施策の詳細な調査・分析を通じ、我が国の都市交通施策への適用可能性を検討するとともに、国内各地の様々な都市交通システムの優位性を明らかにすることで、当該インフラの輸出促進に向けた基礎資料とすることを目的とする。</t>
  </si>
  <si>
    <t>コンパクト・プラス・ネットワークの都市構造実現のための交通戦略策定の在り方検討業務</t>
  </si>
  <si>
    <t>共同提案体（代）　（公社）日本交通計画協会　他２社</t>
    <rPh sb="0" eb="2">
      <t>キョウドウ</t>
    </rPh>
    <rPh sb="2" eb="4">
      <t>テイアン</t>
    </rPh>
    <rPh sb="4" eb="5">
      <t>タイ</t>
    </rPh>
    <rPh sb="5" eb="8">
      <t>ダイ</t>
    </rPh>
    <rPh sb="9" eb="13">
      <t>コウシャ</t>
    </rPh>
    <rPh sb="22" eb="23">
      <t>ホカ</t>
    </rPh>
    <rPh sb="24" eb="25">
      <t>シャ</t>
    </rPh>
    <phoneticPr fontId="2"/>
  </si>
  <si>
    <t>　本業務では、都市構造に適合した公共交通を含む都市交通施設の整備を推進するために必要な、総合的な交通戦略の継続的な策定・見直しのあり方について検討するとともに、交通戦略の策定にあたって、都市政策を視野に入れる等、考慮すべき整備方針について調査を行い、今後の都市交通施策の展開について検討を行う。</t>
  </si>
  <si>
    <t>社会情勢の変化等を踏まえた自転車等駐車場の整備のあり方に関する調査検討業務</t>
  </si>
  <si>
    <t>共同提案体（代）　（公社）日本交通計画協会　他１社</t>
    <rPh sb="0" eb="2">
      <t>キョウドウ</t>
    </rPh>
    <rPh sb="2" eb="4">
      <t>テイアン</t>
    </rPh>
    <rPh sb="4" eb="5">
      <t>タイ</t>
    </rPh>
    <rPh sb="5" eb="8">
      <t>ダイ</t>
    </rPh>
    <rPh sb="9" eb="13">
      <t>コウシャ</t>
    </rPh>
    <rPh sb="13" eb="15">
      <t>ニホン</t>
    </rPh>
    <rPh sb="22" eb="23">
      <t>ホカ</t>
    </rPh>
    <rPh sb="24" eb="25">
      <t>シャ</t>
    </rPh>
    <phoneticPr fontId="2"/>
  </si>
  <si>
    <t>　本業務では、社会情勢の変化等を踏まえた自転車等駐車場の整備のあり方の検討を行うとともに、都市交通としてのシェアサイクルをさらに普及促進していくための方策について検討することを目的とする。</t>
  </si>
  <si>
    <t>コロナ禍における鉄道沿線まちづくりの推進に係る調査検討業務</t>
  </si>
  <si>
    <t>　本業務では、大都市郊外及び地方都市を対象に、コロナ禍における社会情勢の変化や鉄道利用者の行動変容を踏まえつつ、鉄道沿線自治体や鉄道事業者を始めとする関係者が連携し、沿線での移動需要の喚起や地域内の回遊性の向上、沿線価値の向上を図るための取組を推進するとともに、広域的なコンパクト・プラス・ネットワークの実現につながる方策を、ケーススタディを通して検討する。</t>
  </si>
  <si>
    <t>交通結節点整備と周辺施設のあり方に関する調査検討業務</t>
  </si>
  <si>
    <t>（株）日本総合研究所</t>
    <rPh sb="0" eb="3">
      <t>カブ</t>
    </rPh>
    <rPh sb="3" eb="5">
      <t>ニホン</t>
    </rPh>
    <rPh sb="5" eb="7">
      <t>ソウゴウ</t>
    </rPh>
    <rPh sb="7" eb="10">
      <t>ケンキュウジョ</t>
    </rPh>
    <phoneticPr fontId="2"/>
  </si>
  <si>
    <t>　本調査では駅施設及び駅前広場等の交通結節点整備によりストック効果が効果的に発現することを都市規模に応じて分析・検討するとともに、官民連携による都市拠点としての交通結節点の一体整備の進め方について検討する。</t>
  </si>
  <si>
    <t>連続立体交差事業の促進に向けた調査検討業務</t>
  </si>
  <si>
    <t>　本業務では、実際に連続立体交差事業が道路交通や駅沿線まちづくりへ及ぼした効果について、収集や分析を通し整理するとともに、昨今の社会情勢の変化を踏まえた事業の効果的・効率的な実施に向けて、関係者間の円滑な合意形成を促進するための方策について検討する。</t>
    <rPh sb="1" eb="2">
      <t>ホン</t>
    </rPh>
    <rPh sb="2" eb="4">
      <t>ギョウム</t>
    </rPh>
    <phoneticPr fontId="1"/>
  </si>
  <si>
    <t>都市と緑・農が共生するまちづくりの実現に向けた施策に関する効果分析及び展開方策の検討調査</t>
  </si>
  <si>
    <t>日本工営（株）　東京支店</t>
    <rPh sb="0" eb="2">
      <t>ニホン</t>
    </rPh>
    <rPh sb="2" eb="4">
      <t>コウエイ</t>
    </rPh>
    <rPh sb="5" eb="6">
      <t>カブ</t>
    </rPh>
    <rPh sb="8" eb="10">
      <t>トウキョウ</t>
    </rPh>
    <rPh sb="10" eb="12">
      <t>シテン</t>
    </rPh>
    <phoneticPr fontId="2"/>
  </si>
  <si>
    <t>　都市と緑・農が共生するまちづくりの観点から、生産緑地法に基づく特定生産緑地の指定手続きや、新たな制度を活用した都市農地の保全・活用策について、全国的に推進するための現況調査及び展開方策の検討を行う。　</t>
  </si>
  <si>
    <t>都市公園利用実態に関する調査業務</t>
  </si>
  <si>
    <t>（一財）公園財団</t>
    <rPh sb="0" eb="4">
      <t>イチザイ</t>
    </rPh>
    <rPh sb="4" eb="6">
      <t>コウエン</t>
    </rPh>
    <rPh sb="6" eb="8">
      <t>ザイダン</t>
    </rPh>
    <phoneticPr fontId="2"/>
  </si>
  <si>
    <t>　本業務は、国及び地方公共団体が管理する都市公園の利用実態や利用者の都市公園に対する多様なニーズを調査することで、都市公園に期待される役割や抱えている課題の変化等を的確に把握し、今後の都市公園の整備・維持管理等のあり方を検討するための基礎資料を整理するものである。　</t>
  </si>
  <si>
    <t>都市公園ストックおよびユニバーサルデザインに関する調査検討業務</t>
  </si>
  <si>
    <t>　本業務は、都市公園のストックの機能を一層発揮させるため、都市公園の適正な管理・活用・更新のさらなる促進が求められることを踏まえ、公園施設の長寿命化や維持管理・更新等に関する情報を収集、分析した上で、課題の整理や対応策の検討等を行うとともに、都市公園におけるユニバーサルデザイン化の促進を図るため、都市公園のバリアフリーの適合状況に関するデータの精査・集計を行うとともに、都市公園の移動等円滑化整備ガイドライン【改訂版】の改訂に向けた検討等を行うものである。</t>
  </si>
  <si>
    <t>令和３年度インドネシアにおけるTOD型都市開発の案件形成推進業務</t>
    <rPh sb="0" eb="2">
      <t>レイワ</t>
    </rPh>
    <rPh sb="3" eb="5">
      <t>ネンド</t>
    </rPh>
    <rPh sb="18" eb="19">
      <t>ガタ</t>
    </rPh>
    <rPh sb="19" eb="21">
      <t>トシ</t>
    </rPh>
    <rPh sb="21" eb="23">
      <t>カイハツ</t>
    </rPh>
    <rPh sb="24" eb="26">
      <t>アンケン</t>
    </rPh>
    <rPh sb="26" eb="28">
      <t>ケイセイ</t>
    </rPh>
    <rPh sb="28" eb="30">
      <t>スイシン</t>
    </rPh>
    <rPh sb="30" eb="32">
      <t>ギョウム</t>
    </rPh>
    <phoneticPr fontId="1"/>
  </si>
  <si>
    <t>共同提案体（代）　日本工営（株）　他１社</t>
    <rPh sb="0" eb="2">
      <t>キョウドウ</t>
    </rPh>
    <rPh sb="2" eb="4">
      <t>テイアン</t>
    </rPh>
    <rPh sb="4" eb="5">
      <t>タイ</t>
    </rPh>
    <rPh sb="5" eb="8">
      <t>ダイ</t>
    </rPh>
    <rPh sb="9" eb="11">
      <t>ニホン</t>
    </rPh>
    <rPh sb="11" eb="13">
      <t>コウエイ</t>
    </rPh>
    <rPh sb="13" eb="16">
      <t>カブ</t>
    </rPh>
    <rPh sb="17" eb="18">
      <t>ホカ</t>
    </rPh>
    <rPh sb="19" eb="20">
      <t>シャ</t>
    </rPh>
    <phoneticPr fontId="2"/>
  </si>
  <si>
    <t>　本業務では、インドネシアBSD地区開発の進捗を踏まえつつ、同地区における新規都市開発案件の形成に向け、具体的な調査対象エリアを特定の上、当該エリアに係る開発構想・計画の策定を行い、日本の民間企業による都市開発案件の形成・事業展開につなげることで、もってインフラシステムの海外展開の推進に寄与することを目的とする。</t>
  </si>
  <si>
    <t>令和３年度カンボジアにおける都市開発の案件形成推進調査及び制度構築支援業務</t>
  </si>
  <si>
    <t>共同提案体（代）　（株）ＵＲリンケージ　他１社</t>
    <rPh sb="5" eb="8">
      <t>ダイ</t>
    </rPh>
    <rPh sb="9" eb="12">
      <t>カブ</t>
    </rPh>
    <rPh sb="20" eb="21">
      <t>ホカ</t>
    </rPh>
    <rPh sb="22" eb="23">
      <t>シャ</t>
    </rPh>
    <phoneticPr fontId="2"/>
  </si>
  <si>
    <t>下水道における新型コロナウイルスに関する調査検討業務</t>
  </si>
  <si>
    <t>NJS・島津テクノリサーチ・管清工業共同提案体</t>
  </si>
  <si>
    <t>下水道における新型コロナウイルスに関する調査検討業務を行う。</t>
    <rPh sb="24" eb="26">
      <t>ギョウム</t>
    </rPh>
    <rPh sb="27" eb="28">
      <t>オコナ</t>
    </rPh>
    <phoneticPr fontId="1"/>
  </si>
  <si>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6"/>
  </si>
  <si>
    <t>令和３年度　最新の国際動向を踏まえた防災の主流化推進方策検討業務</t>
  </si>
  <si>
    <t>国立大学法人　政策研究大学院大学</t>
  </si>
  <si>
    <t>最新の国際動向を踏まえた防災の主流化推進方策検討業務を行う。</t>
    <rPh sb="27" eb="28">
      <t>オコナ</t>
    </rPh>
    <phoneticPr fontId="1"/>
  </si>
  <si>
    <t>令和３年度　河川行政等における情報発信方策に関する検討業務</t>
  </si>
  <si>
    <t>（株）博報堂</t>
  </si>
  <si>
    <t>河川行政等における情報発信方策に関する検討業務を行う。</t>
    <rPh sb="24" eb="25">
      <t>オコナ</t>
    </rPh>
    <phoneticPr fontId="1"/>
  </si>
  <si>
    <t>令和３年度水管理・国土保全局ホームページ運営補助業務</t>
  </si>
  <si>
    <t>（株）オーエムシー</t>
  </si>
  <si>
    <t>水管理・国土保全局ホームページ運営補助業務を行う。</t>
    <rPh sb="22" eb="23">
      <t>オコナ</t>
    </rPh>
    <phoneticPr fontId="1"/>
  </si>
  <si>
    <t>下水道における市民科学の推進に向けた検討業務</t>
  </si>
  <si>
    <t>国際航業株式会社東京支店</t>
  </si>
  <si>
    <t>下水道における市民科学の推進に向けた検討業務を行う。</t>
    <rPh sb="23" eb="24">
      <t>オコナ</t>
    </rPh>
    <phoneticPr fontId="1"/>
  </si>
  <si>
    <t>令和３年度「流域治水」に関する広報業務</t>
  </si>
  <si>
    <t>「流域治水」に関する広報業務を行う。</t>
    <rPh sb="15" eb="16">
      <t>オコナ</t>
    </rPh>
    <phoneticPr fontId="1"/>
  </si>
  <si>
    <t>海岸における利活用推進のための施策検討業務</t>
  </si>
  <si>
    <t>（公財）リバーフロント研究所</t>
  </si>
  <si>
    <t>海岸における利活用推進のための施策検討業務を行う。</t>
    <rPh sb="22" eb="23">
      <t>オコナ</t>
    </rPh>
    <phoneticPr fontId="1"/>
  </si>
  <si>
    <t>令和３年度　防災協働対話を活用した海外の防災課題解決検討業務</t>
  </si>
  <si>
    <t>国際建設技術協会・建設技研インターナショナル・八千代エンジニヤリング共同提案体</t>
  </si>
  <si>
    <t>防災協働対話を活用した海外の防災課題解決検討業務を行う。</t>
    <rPh sb="25" eb="26">
      <t>オコナ</t>
    </rPh>
    <phoneticPr fontId="1"/>
  </si>
  <si>
    <t>令和３年度　海外の水関連災害等の調査・分析</t>
  </si>
  <si>
    <t>国際建設技術協会・パシフィックコンサルタンツ共同提案体</t>
  </si>
  <si>
    <t>海外の水関連災害等の調査・分析を行う。</t>
    <rPh sb="16" eb="17">
      <t>オコナ</t>
    </rPh>
    <phoneticPr fontId="1"/>
  </si>
  <si>
    <t>内水氾濫の特性を踏まえた自助共助の促進による減災対応方策検討業務</t>
  </si>
  <si>
    <t>日本下水道新技術機構・日水コン共同提案体</t>
  </si>
  <si>
    <t>内水氾濫の特性を踏まえた自助共助の促進による減災対応方策検討業務を行う。</t>
    <rPh sb="33" eb="34">
      <t>オコナ</t>
    </rPh>
    <phoneticPr fontId="1"/>
  </si>
  <si>
    <t>新たな水環境管理に関する検討業務</t>
  </si>
  <si>
    <t>日水コン・日本下水道新技術機構共同提案体</t>
  </si>
  <si>
    <t>新たな水環境管理に関する検討業務を行う。</t>
    <rPh sb="17" eb="18">
      <t>オコナ</t>
    </rPh>
    <phoneticPr fontId="1"/>
  </si>
  <si>
    <t>水の再利用における国際標準化に係る検討業務</t>
  </si>
  <si>
    <t>（一財）造水促進センター</t>
  </si>
  <si>
    <t>水の再利用における国際標準化に係る検討業務を行う。</t>
    <rPh sb="22" eb="23">
      <t>オコナ</t>
    </rPh>
    <phoneticPr fontId="1"/>
  </si>
  <si>
    <t>令和３年度　諸外国における水防災の取組の現状に関する比較分析検討業務</t>
  </si>
  <si>
    <t>令和３年度　諸外国における水防災の取組の現状に関する比較分析検討業務を行う。</t>
    <rPh sb="35" eb="36">
      <t>オコナ</t>
    </rPh>
    <phoneticPr fontId="1"/>
  </si>
  <si>
    <t>広域化・共同化計画の策定に向けた下水道事業の広域連携に関するモデル検討業務</t>
  </si>
  <si>
    <t>NJS・日水コン共同提案体</t>
  </si>
  <si>
    <t>広域化・共同化計画の策定に向けた下水道事業の広域連携に関するモデル検討業務を行う。</t>
    <rPh sb="38" eb="39">
      <t>オコナ</t>
    </rPh>
    <phoneticPr fontId="1"/>
  </si>
  <si>
    <t>大規模構造物の技術基準改定等に係る検討業務</t>
  </si>
  <si>
    <t>（一財）ダム技術センター</t>
  </si>
  <si>
    <t>大規模構造物の技術基準改定等に係る検討業務を行う。</t>
    <rPh sb="22" eb="23">
      <t>オコナ</t>
    </rPh>
    <phoneticPr fontId="1"/>
  </si>
  <si>
    <t>効率的な下水道情報の利活用に向けたデータベース改修業務</t>
  </si>
  <si>
    <t>メタウォーター（株）</t>
  </si>
  <si>
    <t>効率的な下水道情報の利活用に向けたデータベース改修業務を行う。</t>
    <rPh sb="28" eb="29">
      <t>オコナ</t>
    </rPh>
    <phoneticPr fontId="1"/>
  </si>
  <si>
    <t>令和３年度　民間技術者によるＴＥＣ－ＦＯＲＣＥ活動支援検討業務</t>
  </si>
  <si>
    <t>令和３年度　民間技術者によるＴＥＣ－ＦＯＲＣＥ活動支援検討業務　八千代エンジニヤリング・関東地域づくり協会共同提案体</t>
  </si>
  <si>
    <t>民間技術者によるＴＥＣ－ＦＯＲＣＥ活動支援検討業務を行う。</t>
    <rPh sb="26" eb="27">
      <t>オコナ</t>
    </rPh>
    <phoneticPr fontId="1"/>
  </si>
  <si>
    <t>防災・減災が主流となる社会の構築に関する広報検討業務</t>
  </si>
  <si>
    <t>復建調査設計（株）</t>
  </si>
  <si>
    <t>防災・減災が主流となる社会の構築に関する広報検討業務を行う。</t>
    <rPh sb="27" eb="28">
      <t>オコナ</t>
    </rPh>
    <phoneticPr fontId="1"/>
  </si>
  <si>
    <t>令和３年度　防災教育及び河川教育の普及・展開に関する広報検討・資料作成業務</t>
  </si>
  <si>
    <t>（公財）河川財団</t>
  </si>
  <si>
    <t>防災教育及び河川教育の普及・展開に関する広報検討・資料作成業務を行う。</t>
    <rPh sb="32" eb="33">
      <t>オコナ</t>
    </rPh>
    <phoneticPr fontId="1"/>
  </si>
  <si>
    <t>令和３年度　ＴＥＣ－ＦＯＲＣＥの効果的な広報手法検討業務</t>
  </si>
  <si>
    <t>ＴＥＣ－ＦＯＲＣＥの効果的な広報手法検討業務を行う。</t>
    <rPh sb="23" eb="24">
      <t>オコナ</t>
    </rPh>
    <phoneticPr fontId="1"/>
  </si>
  <si>
    <t>災害復旧時の被災市町村に対する技術支援に関する調査・検討業務</t>
  </si>
  <si>
    <t>災害復旧時の被災市町村に対する技術支援に関する調査・検討業務を行う。</t>
    <rPh sb="31" eb="32">
      <t>オコナ</t>
    </rPh>
    <phoneticPr fontId="1"/>
  </si>
  <si>
    <t>災害対応高度化ガイダンス調達仕様書作成等業務</t>
  </si>
  <si>
    <t>日本工営（株）</t>
  </si>
  <si>
    <t>災害対応高度化ガイダンス調達仕様書作成等業務を行う。</t>
    <rPh sb="23" eb="24">
      <t>オコナ</t>
    </rPh>
    <phoneticPr fontId="1"/>
  </si>
  <si>
    <t>河川・流域における地域との連携促進に関する調査検討業務</t>
  </si>
  <si>
    <t>河川・流域における地域との連携促進に関する調査検討業務を行う。</t>
    <rPh sb="28" eb="29">
      <t>オコナ</t>
    </rPh>
    <phoneticPr fontId="1"/>
  </si>
  <si>
    <t>令和３年度　技術的動向を踏まえた河川砂防技術基準改定検討業務</t>
  </si>
  <si>
    <t>技術的動向を踏まえた河川砂防技術基準改定検討業務を行う。</t>
    <rPh sb="25" eb="26">
      <t>オコナ</t>
    </rPh>
    <phoneticPr fontId="1"/>
  </si>
  <si>
    <t>新たな水辺空間活用推進のための広報業務</t>
  </si>
  <si>
    <t>新たな水辺空間活用推進のための広報業務を行う。</t>
    <rPh sb="20" eb="21">
      <t>オコナ</t>
    </rPh>
    <phoneticPr fontId="1"/>
  </si>
  <si>
    <t>公共施設等運営事業ガイドラインの改正に関する検討業務</t>
  </si>
  <si>
    <t>EY新日本有限責任監査法人</t>
  </si>
  <si>
    <t>公共施設等運営事業ガイドラインの改正に関する検討業務を行う。</t>
    <rPh sb="27" eb="28">
      <t>オコナ</t>
    </rPh>
    <phoneticPr fontId="1"/>
  </si>
  <si>
    <t>下水道による総合的な都市浸水対策の推進方策検討業務</t>
  </si>
  <si>
    <t>日水コン・東京設計事務所・日本下水道新技術機構共同提案体</t>
  </si>
  <si>
    <t>下水道による総合的な都市浸水対策の推進方策検討業務を行う。</t>
    <rPh sb="26" eb="27">
      <t>オコナ</t>
    </rPh>
    <phoneticPr fontId="1"/>
  </si>
  <si>
    <t>令和３年度　持続的な下水道運営に向けた先進的取組の導入及び普及に関する検討業務</t>
  </si>
  <si>
    <t>日水コン・NJS共同提案体</t>
  </si>
  <si>
    <t>令和３年度　持続的な下水道運営に向けた先進的取組の導入及び普及に関する検討業務を行う。</t>
    <rPh sb="40" eb="41">
      <t>オコナ</t>
    </rPh>
    <phoneticPr fontId="1"/>
  </si>
  <si>
    <t>持続性ある多自然川づくりに関する方策検討業務</t>
  </si>
  <si>
    <t>持続性ある多自然川づくりに関する方策検討業務リバーフロント研究所・日本生態系協会共同提案体</t>
  </si>
  <si>
    <t>持続性ある多自然川づくりに関する方策検討業務を行う。</t>
    <rPh sb="23" eb="24">
      <t>オコナ</t>
    </rPh>
    <phoneticPr fontId="1"/>
  </si>
  <si>
    <t>雨天時における下水道の適正処理等に係る検討業務</t>
  </si>
  <si>
    <t>日水コン・NJS・日本下水道新技術機構共同提案体</t>
  </si>
  <si>
    <t>雨天時における下水道の適正処理等に係る検討業務を行う。</t>
    <rPh sb="24" eb="25">
      <t>オコナ</t>
    </rPh>
    <phoneticPr fontId="1"/>
  </si>
  <si>
    <t>今後の水害リスク情報の提供のあり方等に関する調査検討業務</t>
  </si>
  <si>
    <t>今後の水害リスク情報の提供のあり方等に関する調査検討業務（一財）河川情報センター・（一財）国土技術研究センター共同提案体</t>
  </si>
  <si>
    <t>今後の水害リスク情報の提供のあり方等に関する調査検討業務を行う。</t>
    <rPh sb="29" eb="30">
      <t>オコナ</t>
    </rPh>
    <phoneticPr fontId="1"/>
  </si>
  <si>
    <t>河川維持管理及び点検・評価の効率化に関する検討業務</t>
  </si>
  <si>
    <t>河川維持管理及び点検・評価の効率化に関する検討業務
河川財団・ダム堰施設技術協会・河川ポンプ施設技術協会共同提案体</t>
  </si>
  <si>
    <t>河川維持管理及び点検・評価の効率化に関する検討業務を行う。</t>
    <rPh sb="26" eb="27">
      <t>オコナ</t>
    </rPh>
    <phoneticPr fontId="1"/>
  </si>
  <si>
    <t>河川維持管理のDX（効率化・高度化）に関する検討業務</t>
  </si>
  <si>
    <t>河川維持管理のDX（効率化・高度化）に関する検討業務河川財団・パスコ・ニュージェック共同提案体</t>
  </si>
  <si>
    <t>河川維持管理のDX（効率化・高度化）に関する検討業務を行う。</t>
    <rPh sb="27" eb="28">
      <t>オコナ</t>
    </rPh>
    <phoneticPr fontId="1"/>
  </si>
  <si>
    <t>河川環境教育推進検討業務</t>
  </si>
  <si>
    <t>河川環境教育推進検討業務を行う。</t>
    <rPh sb="13" eb="14">
      <t>オコナ</t>
    </rPh>
    <phoneticPr fontId="1"/>
  </si>
  <si>
    <t>浸水対策に関する情報発信支援業務</t>
  </si>
  <si>
    <t>（公財）日本下水道新技術機構</t>
    <rPh sb="1" eb="3">
      <t>コウザイ</t>
    </rPh>
    <rPh sb="4" eb="6">
      <t>ニホン</t>
    </rPh>
    <rPh sb="6" eb="9">
      <t>ゲスイドウ</t>
    </rPh>
    <rPh sb="9" eb="12">
      <t>シンギジュツ</t>
    </rPh>
    <rPh sb="12" eb="14">
      <t>キコウ</t>
    </rPh>
    <phoneticPr fontId="4"/>
  </si>
  <si>
    <t>浸水対策に関する情報発信支援業務を行う。</t>
    <rPh sb="17" eb="18">
      <t>オコナ</t>
    </rPh>
    <phoneticPr fontId="1"/>
  </si>
  <si>
    <t>下水道事業における設計積算基準の適正化に関する検討業務</t>
  </si>
  <si>
    <t>地方共同法人　日本下水道事業団</t>
  </si>
  <si>
    <t>下水道事業における設計積算基準の適正化に関する検討業務を行う。</t>
    <rPh sb="28" eb="29">
      <t>オコナ</t>
    </rPh>
    <phoneticPr fontId="1"/>
  </si>
  <si>
    <t>河川堤防の強化に関する検討業務</t>
  </si>
  <si>
    <t>国土技術研究センター・キタック設計共同提案体</t>
  </si>
  <si>
    <t>河川堤防の強化に関する検討業務を行う。</t>
    <rPh sb="16" eb="17">
      <t>オコナ</t>
    </rPh>
    <phoneticPr fontId="1"/>
  </si>
  <si>
    <t>気候変動の影響による外力変化を踏まえた防災・減災対策に関する検討業務</t>
  </si>
  <si>
    <t>気候変動の影響による外力変化を踏まえた防災・減災対策に関する検討業務を行う。</t>
    <rPh sb="35" eb="36">
      <t>オコナ</t>
    </rPh>
    <phoneticPr fontId="1"/>
  </si>
  <si>
    <t>水ビジネスの海外展開と動向把握の方策に係る調査検討業務</t>
  </si>
  <si>
    <t>水ビジネスの海外展開と動向把握の方策に係る調査検討業務を行う。</t>
    <rPh sb="28" eb="29">
      <t>オコナ</t>
    </rPh>
    <phoneticPr fontId="1"/>
  </si>
  <si>
    <t>下水道分野における本邦優位技術の普及方策に係る調査検討業務</t>
  </si>
  <si>
    <t>（株）日水コン</t>
  </si>
  <si>
    <t>下水道分野における本邦優位技術の普及方策に係る調査検討業務を行う。</t>
    <rPh sb="30" eb="31">
      <t>オコナ</t>
    </rPh>
    <phoneticPr fontId="1"/>
  </si>
  <si>
    <t>東南アジアにおける推進工法の現地基準化に向けた方策検討業務</t>
  </si>
  <si>
    <t>日水コン・日本工営・グローバルワークス・機動建設工業共同提案体</t>
  </si>
  <si>
    <t>東南アジアにおける推進工法の現地基準化に向けた方策検討業務を行う。</t>
    <rPh sb="30" eb="31">
      <t>オコナ</t>
    </rPh>
    <phoneticPr fontId="1"/>
  </si>
  <si>
    <t>治水事業の広報等に関する資料作成業務</t>
  </si>
  <si>
    <t>（公社）日本河川協会</t>
  </si>
  <si>
    <t>治水事業の広報等に関する資料作成業務を行う。</t>
    <rPh sb="19" eb="20">
      <t>オコナ</t>
    </rPh>
    <phoneticPr fontId="1"/>
  </si>
  <si>
    <t>中小規模団体における下水道経営改善支援方策検討業務</t>
  </si>
  <si>
    <t>（株）浜銀総合研究所</t>
  </si>
  <si>
    <t>中小規模団体における下水道経営改善支援方策検討業務を行う。</t>
    <rPh sb="26" eb="27">
      <t>オコナ</t>
    </rPh>
    <phoneticPr fontId="1"/>
  </si>
  <si>
    <t>令和３年度 河川に係る活動に関する調査検討業</t>
  </si>
  <si>
    <t>河川に係る活動に関する調査検討業を行う。</t>
    <rPh sb="17" eb="18">
      <t>オコナ</t>
    </rPh>
    <phoneticPr fontId="1"/>
  </si>
  <si>
    <t>下水道における各種データ集計作成業務</t>
  </si>
  <si>
    <t>（株）シンカ</t>
  </si>
  <si>
    <t>下水道における各種データ集計作成業務を行う。</t>
    <rPh sb="19" eb="20">
      <t>オコナ</t>
    </rPh>
    <phoneticPr fontId="1"/>
  </si>
  <si>
    <t>下水道分野における災害対応力強化に向けた人材育成業務</t>
  </si>
  <si>
    <t>日本下水道事業団</t>
  </si>
  <si>
    <t>下水道分野における災害対応力強化に向けた人材育成業務を行う。</t>
    <rPh sb="27" eb="28">
      <t>オコナ</t>
    </rPh>
    <phoneticPr fontId="1"/>
  </si>
  <si>
    <t>令和3年度　水害統計調査の調査手法等に関する検討業務</t>
  </si>
  <si>
    <t>（一財）河川情報センター</t>
  </si>
  <si>
    <t>水害統計調査の調査手法等に関する検討業務を行う。</t>
    <rPh sb="21" eb="22">
      <t>オコナ</t>
    </rPh>
    <phoneticPr fontId="1"/>
  </si>
  <si>
    <t>令和３年度下水道事業における公共施設等運営事業等の案件形成に関する方策検討業務</t>
  </si>
  <si>
    <t>日水コン・ＮＪＳ共同提案体</t>
  </si>
  <si>
    <t>下水道事業における公共施設等運営事業等の案件形成に関する方策検討業務を行う。</t>
    <rPh sb="35" eb="36">
      <t>オコナ</t>
    </rPh>
    <phoneticPr fontId="1"/>
  </si>
  <si>
    <t>下水道システムを活用した紙オムツ受入可能性調査業務</t>
  </si>
  <si>
    <t>（株）三菱総合研究所</t>
  </si>
  <si>
    <t>下水道システムを活用した紙オムツ受入可能性調査業務を行う。</t>
    <rPh sb="26" eb="27">
      <t>オコナ</t>
    </rPh>
    <phoneticPr fontId="1"/>
  </si>
  <si>
    <t>下水道事業の効率的な推進に向けた事業計画等のあり方検討業務</t>
  </si>
  <si>
    <t>下水道事業の効率的な推進に向けた事業計画等のあり方検討業務を行う。</t>
    <rPh sb="30" eb="31">
      <t>オコナ</t>
    </rPh>
    <phoneticPr fontId="1"/>
  </si>
  <si>
    <t>下水道分野における温室効果ガス削減に向けた検討業務</t>
  </si>
  <si>
    <t>下水道分野における温室効果ガス削減に向けた検討業務を行う。</t>
    <rPh sb="26" eb="27">
      <t>オコナ</t>
    </rPh>
    <phoneticPr fontId="1"/>
  </si>
  <si>
    <t>紙オムツ受入による下水道施設への影響調査業務</t>
  </si>
  <si>
    <t>日本下水道新技術機構・ＬＩＸＩＬ共同提案体</t>
  </si>
  <si>
    <t>紙オムツ受入による下水道施設への影響調査業務を行う。</t>
    <rPh sb="23" eb="24">
      <t>オコナ</t>
    </rPh>
    <phoneticPr fontId="1"/>
  </si>
  <si>
    <t>人口減少を踏まえた下水道事業の持続的な運営に向けた将来施策検討業務</t>
  </si>
  <si>
    <t>（公財）日本下水道新技術機構</t>
  </si>
  <si>
    <t>人口減少を踏まえた下水道事業の持続的な運営に向けた将来施策検討業務を行う。</t>
    <rPh sb="34" eb="35">
      <t>オコナ</t>
    </rPh>
    <phoneticPr fontId="1"/>
  </si>
  <si>
    <t>下水道施設における資源有効利用案件形成業務</t>
  </si>
  <si>
    <t>エム・アール・アイ　リサーチアソシエイツ（株）</t>
  </si>
  <si>
    <t>下水道施設における資源有効利用案件形成業務を行う。</t>
    <rPh sb="22" eb="23">
      <t>オコナ</t>
    </rPh>
    <phoneticPr fontId="1"/>
  </si>
  <si>
    <t>異業種技術の下水道分野への活用に向けた戦略検討業務</t>
  </si>
  <si>
    <t>異業種技術の下水道分野への活用に向けた戦略検討業務を行う。</t>
    <rPh sb="26" eb="27">
      <t>オコナ</t>
    </rPh>
    <phoneticPr fontId="1"/>
  </si>
  <si>
    <t>B-DASHプロジェクト実証技術の普及展開支援業務</t>
  </si>
  <si>
    <t>（株）クオラス</t>
    <rPh sb="1" eb="2">
      <t>カブ</t>
    </rPh>
    <phoneticPr fontId="4"/>
  </si>
  <si>
    <t>B-DASHプロジェクト実証技術の普及展開支援業務を行う。</t>
    <rPh sb="26" eb="27">
      <t>オコナ</t>
    </rPh>
    <phoneticPr fontId="1"/>
  </si>
  <si>
    <t>下水道施設におけるAI等を活用した資源利用検討業務</t>
  </si>
  <si>
    <t>下水道施設におけるAI等を活用した資源利用検討業務 建設技術研究所・日本水工設計共同提案体</t>
  </si>
  <si>
    <t>下水道施設におけるAI等を活用した資源利用検討業務を行う。</t>
    <rPh sb="26" eb="27">
      <t>オコナ</t>
    </rPh>
    <phoneticPr fontId="1"/>
  </si>
  <si>
    <t>下水道分野における海外展開推進方策検討業務</t>
  </si>
  <si>
    <t>下水道分野における海外展開推進方策検討業務　エム・アール・アイリサーチアソシエイツ・三菱総合研究所・下水道事業支援センター共同提案体</t>
  </si>
  <si>
    <t>下水道分野における海外展開推進方策検討業務を行う。</t>
    <rPh sb="22" eb="23">
      <t>オコナ</t>
    </rPh>
    <phoneticPr fontId="1"/>
  </si>
  <si>
    <t>他分野における先端技術の下水道との連携可能性等検討業務</t>
  </si>
  <si>
    <t>他分野における先端技術の下水道との連携可能性等検討業務
建設技術研究所・土木学会共同提案体</t>
  </si>
  <si>
    <t>他分野における先端技術の下水道との連携可能性等検討業務を行う。</t>
    <rPh sb="28" eb="29">
      <t>オコナ</t>
    </rPh>
    <phoneticPr fontId="1"/>
  </si>
  <si>
    <t>下水道分野における革新的技術等普及展開方策検討業務</t>
  </si>
  <si>
    <t>下水道分野における革新的技術等普及展開方策検討業務を行う。</t>
    <rPh sb="26" eb="27">
      <t>オコナ</t>
    </rPh>
    <phoneticPr fontId="1"/>
  </si>
  <si>
    <t>令和３年度低潮線保全区域衛星画像等撮影</t>
  </si>
  <si>
    <t>国際航業（株）</t>
  </si>
  <si>
    <t>低潮線保全区域衛星画像等撮影を行う。</t>
    <rPh sb="15" eb="16">
      <t>オコナ</t>
    </rPh>
    <phoneticPr fontId="1"/>
  </si>
  <si>
    <t>令和3年度　下水道における化学物質排出量の把握及び化学物質管理計画の策定推進等に関する調査業務</t>
  </si>
  <si>
    <t>（一社）環境情報科学センター</t>
  </si>
  <si>
    <t>下水道における化学物質排出量の把握及び化学物質管理計画の策定推進等に関する調査業務を行う。</t>
    <rPh sb="42" eb="43">
      <t>オコナ</t>
    </rPh>
    <phoneticPr fontId="1"/>
  </si>
  <si>
    <t>令和３年度水源地域の課題と情報発信に関する調査業務</t>
  </si>
  <si>
    <t>中央開発株式会社</t>
  </si>
  <si>
    <t>水源地域からの情報発信手法及び水源地域振興の担い手等に関する調査を行う。</t>
  </si>
  <si>
    <t>水源地域からの情報発信手法及び水源地域振興の担い手等に関する調査</t>
  </si>
  <si>
    <t>水管理・国土保全局水資源部水資源政策課
03-5253-8111
(内線31314)</t>
  </si>
  <si>
    <t>令和３年度新たな世界的水資源問題への対応方策検討業務</t>
  </si>
  <si>
    <t>特定非営利活動法人
日本水フォーラム</t>
    <rPh sb="0" eb="2">
      <t>トクテイ</t>
    </rPh>
    <rPh sb="2" eb="5">
      <t>ヒエイリ</t>
    </rPh>
    <rPh sb="5" eb="7">
      <t>カツドウ</t>
    </rPh>
    <rPh sb="7" eb="9">
      <t>ホウジン</t>
    </rPh>
    <rPh sb="10" eb="12">
      <t>ニホン</t>
    </rPh>
    <rPh sb="12" eb="13">
      <t>ミズ</t>
    </rPh>
    <phoneticPr fontId="1"/>
  </si>
  <si>
    <t>水に関する国際会議における情報収集・発信及び世界水フォーラム等に向けた取組方策検討を行う。</t>
  </si>
  <si>
    <t>水に関する国際会議における情報収集・発信及び世界水フォーラム等に向けた取組方策検討</t>
  </si>
  <si>
    <t>水管理・国土保全局水資源部水資源計画課
０３－５２５３－８１１１
（内線３１２５４）</t>
    <rPh sb="16" eb="18">
      <t>ケイカク</t>
    </rPh>
    <phoneticPr fontId="1"/>
  </si>
  <si>
    <t>令和３年度水資源分野における海外社会資本事業への参入促進に関する調査業務</t>
  </si>
  <si>
    <t>独立行政法人
水資源機構</t>
  </si>
  <si>
    <t>水資源分野における我が国事業者の海外展開活性化検討調査を行う。</t>
  </si>
  <si>
    <t>水資源分野における我が国事業者の海外展開活性化検討調査</t>
  </si>
  <si>
    <t>水管理・国土保全局水資源部水資源計画課
03-5253-8111
(内線31254)</t>
  </si>
  <si>
    <t>令和３年度都市用水使用水量の動向等に関する調査業務</t>
  </si>
  <si>
    <t>株式会社
建設技術研究所</t>
  </si>
  <si>
    <t>水需要の動向把握、将来水需要量の推計及び水資源開発基本計画に関する基礎資料作成を行う。</t>
  </si>
  <si>
    <t>水需要の動向把握、将来水需要量の推計及び水資源開発基本計画に関する基礎資料作成</t>
  </si>
  <si>
    <t>水管理・国土保全局水資源部水資源計画課
03-5253-8111
(内線31235)</t>
  </si>
  <si>
    <t>令和３年度都市用水使用量等調査分析他業務</t>
  </si>
  <si>
    <t>開発エンジニアリング
株式会社</t>
    <rPh sb="0" eb="2">
      <t>カイハツ</t>
    </rPh>
    <rPh sb="11" eb="15">
      <t>カブシキガイシャ</t>
    </rPh>
    <phoneticPr fontId="1"/>
  </si>
  <si>
    <t>都市用水使用量分析調査及び全国水需給動態調査の運営を行う。</t>
  </si>
  <si>
    <t>都市用水使用量分析調査及び全国水需給動態調査の運営</t>
  </si>
  <si>
    <t>水管理・国土保全局水資源部水資源計画課
03-5253-8111
(内線31234)</t>
  </si>
  <si>
    <t>令和３年度地下水データベース構築等業務</t>
  </si>
  <si>
    <t>地下水マネジメントに資する地下水位データ一元化のデータベース構築を行う。</t>
    <rPh sb="30" eb="32">
      <t>コウチク</t>
    </rPh>
    <phoneticPr fontId="1"/>
  </si>
  <si>
    <t>地下水マネジメントに資する地下水位データ一元化のデータベース構築</t>
    <rPh sb="30" eb="32">
      <t>コウチク</t>
    </rPh>
    <phoneticPr fontId="1"/>
  </si>
  <si>
    <t>水管理・国土保全局水資源部水資源政策課
03-5253-8111
(内線31154)</t>
  </si>
  <si>
    <t>令和３年度気候変動による危機的な渇水への適応策の検討業務</t>
  </si>
  <si>
    <t>令和３年度気候変動による危機的な渇水への適応策の検討業務国土技術研究センター・パシフィックコンサルタンツ共同提案体</t>
    <rPh sb="52" eb="54">
      <t>キョウドウ</t>
    </rPh>
    <rPh sb="54" eb="56">
      <t>テイアン</t>
    </rPh>
    <rPh sb="56" eb="57">
      <t>タイ</t>
    </rPh>
    <phoneticPr fontId="1"/>
  </si>
  <si>
    <t>－</t>
  </si>
  <si>
    <t>危機的な渇水への適応策及び渇水リスク評価の検討を行う。</t>
    <rPh sb="0" eb="3">
      <t>キキテキ</t>
    </rPh>
    <rPh sb="4" eb="6">
      <t>カッスイ</t>
    </rPh>
    <rPh sb="8" eb="11">
      <t>テキオウサク</t>
    </rPh>
    <rPh sb="11" eb="12">
      <t>オヨ</t>
    </rPh>
    <rPh sb="13" eb="15">
      <t>カッスイ</t>
    </rPh>
    <rPh sb="18" eb="20">
      <t>ヒョウカ</t>
    </rPh>
    <rPh sb="21" eb="23">
      <t>ケントウ</t>
    </rPh>
    <phoneticPr fontId="1"/>
  </si>
  <si>
    <t>危機的な渇水への適応策及び渇水リスク評価の検討</t>
    <rPh sb="0" eb="3">
      <t>キキテキ</t>
    </rPh>
    <rPh sb="4" eb="6">
      <t>カッスイ</t>
    </rPh>
    <rPh sb="8" eb="11">
      <t>テキオウサク</t>
    </rPh>
    <rPh sb="11" eb="12">
      <t>オヨ</t>
    </rPh>
    <rPh sb="13" eb="15">
      <t>カッスイ</t>
    </rPh>
    <rPh sb="18" eb="20">
      <t>ヒョウカ</t>
    </rPh>
    <rPh sb="21" eb="23">
      <t>ケントウ</t>
    </rPh>
    <phoneticPr fontId="1"/>
  </si>
  <si>
    <t>令和３年度地盤沈下防止等調査検討業務</t>
  </si>
  <si>
    <t>国際航業株式会社</t>
  </si>
  <si>
    <t>地盤沈下防止等対策要綱地域の地下水、地盤沈下に関するデータの資料収集整理を行う。</t>
  </si>
  <si>
    <t>地盤沈下防止等対策要綱地域の地下水、地盤沈下に関するデータの資料収集整理</t>
  </si>
  <si>
    <t>令和３年度全国水需給動態調査</t>
  </si>
  <si>
    <t>香川県</t>
    <rPh sb="0" eb="3">
      <t>カガワケン</t>
    </rPh>
    <phoneticPr fontId="1"/>
  </si>
  <si>
    <t>当該都道府県における､水需給動向調査､雨水･再生水利用施設実態調査を行う。</t>
  </si>
  <si>
    <t>当該都道府県における､水需給動向調査､雨水･再生水利用施設実態調査</t>
  </si>
  <si>
    <t>水管理･国土保全局水資源部水資源計画課
03-5253-8111
（内線31234）</t>
  </si>
  <si>
    <t>福島県</t>
  </si>
  <si>
    <t>静岡県</t>
    <rPh sb="0" eb="3">
      <t>シズオカケン</t>
    </rPh>
    <phoneticPr fontId="1"/>
  </si>
  <si>
    <t>富山県</t>
  </si>
  <si>
    <t>秋田県</t>
  </si>
  <si>
    <t>和歌山県</t>
  </si>
  <si>
    <t>滋賀県</t>
  </si>
  <si>
    <t>沖縄県</t>
  </si>
  <si>
    <t>茨城県</t>
    <rPh sb="0" eb="3">
      <t>イバラキケン</t>
    </rPh>
    <phoneticPr fontId="1"/>
  </si>
  <si>
    <t>島根県</t>
  </si>
  <si>
    <t>京都府</t>
  </si>
  <si>
    <t>青森県</t>
  </si>
  <si>
    <t>三重県</t>
    <rPh sb="0" eb="3">
      <t>ミエケン</t>
    </rPh>
    <phoneticPr fontId="1"/>
  </si>
  <si>
    <t>熊本県</t>
  </si>
  <si>
    <t>佐賀県</t>
  </si>
  <si>
    <t>岐阜県</t>
  </si>
  <si>
    <t>宮崎県</t>
  </si>
  <si>
    <t>愛知県</t>
    <rPh sb="0" eb="3">
      <t>アイチケン</t>
    </rPh>
    <phoneticPr fontId="1"/>
  </si>
  <si>
    <t>大分県</t>
  </si>
  <si>
    <t>福岡県</t>
  </si>
  <si>
    <t>徳島県</t>
  </si>
  <si>
    <t>千葉県</t>
  </si>
  <si>
    <t>新潟県</t>
  </si>
  <si>
    <t>長崎県</t>
    <rPh sb="0" eb="3">
      <t>ナガサキケン</t>
    </rPh>
    <phoneticPr fontId="1"/>
  </si>
  <si>
    <t>山口県</t>
  </si>
  <si>
    <t>鳥取県</t>
  </si>
  <si>
    <t>岡山県</t>
    <rPh sb="0" eb="3">
      <t>オカヤマケン</t>
    </rPh>
    <phoneticPr fontId="1"/>
  </si>
  <si>
    <t>大阪府</t>
  </si>
  <si>
    <t>広島県</t>
  </si>
  <si>
    <t>宮城県</t>
  </si>
  <si>
    <t>高知県</t>
  </si>
  <si>
    <t>福井県</t>
  </si>
  <si>
    <t>栃木県</t>
  </si>
  <si>
    <t>山梨県</t>
  </si>
  <si>
    <t>北海道</t>
  </si>
  <si>
    <t>群馬県</t>
  </si>
  <si>
    <t>神奈川県</t>
    <rPh sb="0" eb="4">
      <t>カナガワケン</t>
    </rPh>
    <phoneticPr fontId="1"/>
  </si>
  <si>
    <t>石川県</t>
  </si>
  <si>
    <t>長野県</t>
  </si>
  <si>
    <t>鹿児島県</t>
  </si>
  <si>
    <t>兵庫県</t>
  </si>
  <si>
    <t>岩手県</t>
  </si>
  <si>
    <t>山形県</t>
    <rPh sb="0" eb="3">
      <t>ヤマガタケン</t>
    </rPh>
    <phoneticPr fontId="1"/>
  </si>
  <si>
    <t>愛媛県</t>
  </si>
  <si>
    <t>東京都</t>
  </si>
  <si>
    <t>奈良県</t>
  </si>
  <si>
    <t>埼玉県</t>
    <rPh sb="0" eb="3">
      <t>サイタマケン</t>
    </rPh>
    <phoneticPr fontId="1"/>
  </si>
  <si>
    <t>令和３年度　道路統計調査システム等の保守及び賃貸借業務等</t>
    <rPh sb="0" eb="2">
      <t>レイワ</t>
    </rPh>
    <rPh sb="3" eb="5">
      <t>ネンド</t>
    </rPh>
    <rPh sb="6" eb="8">
      <t>ドウロ</t>
    </rPh>
    <rPh sb="8" eb="10">
      <t>トウケイ</t>
    </rPh>
    <rPh sb="10" eb="12">
      <t>チョウサ</t>
    </rPh>
    <rPh sb="16" eb="17">
      <t>トウ</t>
    </rPh>
    <rPh sb="18" eb="20">
      <t>ホシュ</t>
    </rPh>
    <rPh sb="20" eb="21">
      <t>オヨ</t>
    </rPh>
    <rPh sb="22" eb="25">
      <t>チンタイシャク</t>
    </rPh>
    <rPh sb="25" eb="27">
      <t>ギョウム</t>
    </rPh>
    <rPh sb="27" eb="28">
      <t>トウ</t>
    </rPh>
    <phoneticPr fontId="3"/>
  </si>
  <si>
    <t>（株）フォーカスシステムズ</t>
    <rPh sb="0" eb="3">
      <t>カブ</t>
    </rPh>
    <phoneticPr fontId="3"/>
  </si>
  <si>
    <t>道路整備計画の立案、策定及び道路施設の管理に必要な基礎資料となる道路統計年報を作成するため、道路統計調査システム等の保守及び賃貸借業務等を実施する。</t>
    <phoneticPr fontId="1"/>
  </si>
  <si>
    <t>道路局企画課調査統計係
tel:03-5253-8485</t>
    <rPh sb="6" eb="8">
      <t>チョウサ</t>
    </rPh>
    <rPh sb="8" eb="10">
      <t>トウケイ</t>
    </rPh>
    <phoneticPr fontId="1"/>
  </si>
  <si>
    <t>道路局企画課企画第二係
tel:03-5253-8485</t>
  </si>
  <si>
    <t>令和３年度　道路政策の方向性の検討に資する論調調査・整理等業務</t>
    <rPh sb="0" eb="2">
      <t>レイワ</t>
    </rPh>
    <rPh sb="3" eb="5">
      <t>ネンド</t>
    </rPh>
    <rPh sb="6" eb="8">
      <t>ドウロ</t>
    </rPh>
    <rPh sb="8" eb="10">
      <t>セイサク</t>
    </rPh>
    <rPh sb="11" eb="14">
      <t>ホウコウセイ</t>
    </rPh>
    <rPh sb="15" eb="17">
      <t>ケントウ</t>
    </rPh>
    <rPh sb="18" eb="19">
      <t>シ</t>
    </rPh>
    <rPh sb="21" eb="23">
      <t>ロンチョウ</t>
    </rPh>
    <rPh sb="23" eb="25">
      <t>チョウサ</t>
    </rPh>
    <rPh sb="26" eb="28">
      <t>セイリ</t>
    </rPh>
    <rPh sb="28" eb="29">
      <t>トウ</t>
    </rPh>
    <rPh sb="29" eb="31">
      <t>ギョウム</t>
    </rPh>
    <phoneticPr fontId="3"/>
  </si>
  <si>
    <t>（株）博報堂</t>
    <rPh sb="0" eb="3">
      <t>カブ</t>
    </rPh>
    <rPh sb="3" eb="6">
      <t>ハクホウドウ</t>
    </rPh>
    <phoneticPr fontId="3"/>
  </si>
  <si>
    <t>道路に関する施策や取組などについて、有識者や各種マスメディアを始めとする各種論調等を収集し、道路政策の方向性を検討するための基礎資料として、調査・分析を行う。</t>
    <rPh sb="76" eb="77">
      <t>オコナ</t>
    </rPh>
    <phoneticPr fontId="1"/>
  </si>
  <si>
    <t>令和３年度　自動車起終点調査（ＯＤ調査）の実査に関する統括業務</t>
    <rPh sb="0" eb="2">
      <t>レイワ</t>
    </rPh>
    <rPh sb="3" eb="5">
      <t>ネンド</t>
    </rPh>
    <rPh sb="6" eb="9">
      <t>ジドウシャ</t>
    </rPh>
    <rPh sb="9" eb="12">
      <t>キシュウテン</t>
    </rPh>
    <rPh sb="12" eb="14">
      <t>チョウサ</t>
    </rPh>
    <rPh sb="17" eb="19">
      <t>チョウサ</t>
    </rPh>
    <rPh sb="21" eb="23">
      <t>ジッサ</t>
    </rPh>
    <rPh sb="24" eb="25">
      <t>カン</t>
    </rPh>
    <rPh sb="27" eb="29">
      <t>トウカツ</t>
    </rPh>
    <rPh sb="29" eb="31">
      <t>ギョウム</t>
    </rPh>
    <phoneticPr fontId="3"/>
  </si>
  <si>
    <t>令和３年度　自動車起終点調査（ＯＤ調査）の実査に関する統括業務　計量計画研究所・サーベイリサーチセンター・フォーカスシステムズ共同提案体</t>
    <rPh sb="0" eb="2">
      <t>レイワ</t>
    </rPh>
    <rPh sb="3" eb="5">
      <t>ネンド</t>
    </rPh>
    <rPh sb="6" eb="9">
      <t>ジドウシャ</t>
    </rPh>
    <rPh sb="9" eb="12">
      <t>キシュウテン</t>
    </rPh>
    <rPh sb="12" eb="14">
      <t>チョウサ</t>
    </rPh>
    <rPh sb="17" eb="19">
      <t>チョウサ</t>
    </rPh>
    <rPh sb="21" eb="23">
      <t>ジッサ</t>
    </rPh>
    <rPh sb="24" eb="25">
      <t>カン</t>
    </rPh>
    <rPh sb="27" eb="29">
      <t>トウカツ</t>
    </rPh>
    <rPh sb="29" eb="31">
      <t>ギョウム</t>
    </rPh>
    <rPh sb="32" eb="34">
      <t>ケイリョウ</t>
    </rPh>
    <rPh sb="34" eb="36">
      <t>ケイカク</t>
    </rPh>
    <rPh sb="36" eb="39">
      <t>ケンキュウジョ</t>
    </rPh>
    <rPh sb="63" eb="65">
      <t>キョウドウ</t>
    </rPh>
    <rPh sb="65" eb="67">
      <t>テイアン</t>
    </rPh>
    <rPh sb="67" eb="68">
      <t>カラダ</t>
    </rPh>
    <phoneticPr fontId="3"/>
  </si>
  <si>
    <t>令和２年度に実施する予定だった全国道路･街路交通情勢調査 自動車起終点調査(OD 調査)が延期になったことから、令和３年度に実施予定となった場合、OD 調査を円滑な調査実施を実現するため、調査計画の立案や調査進捗管理等の全国的な統括を行う。</t>
    <phoneticPr fontId="1"/>
  </si>
  <si>
    <t>道路局企画課道路経済調査室調査第二係
tel：03-5253-8487</t>
    <rPh sb="16" eb="17">
      <t>ニ</t>
    </rPh>
    <phoneticPr fontId="21"/>
  </si>
  <si>
    <t>令和３年度　地域にふさわしい道路景観の実現及び多様な主体との連携による地域活性化に関する調査検討業務</t>
    <rPh sb="0" eb="2">
      <t>レイワ</t>
    </rPh>
    <rPh sb="3" eb="5">
      <t>ネンド</t>
    </rPh>
    <rPh sb="6" eb="8">
      <t>チイキ</t>
    </rPh>
    <rPh sb="14" eb="16">
      <t>ドウロ</t>
    </rPh>
    <rPh sb="16" eb="18">
      <t>ケイカン</t>
    </rPh>
    <rPh sb="19" eb="21">
      <t>ジツゲン</t>
    </rPh>
    <rPh sb="21" eb="22">
      <t>オヨ</t>
    </rPh>
    <rPh sb="23" eb="25">
      <t>タヨウ</t>
    </rPh>
    <rPh sb="26" eb="28">
      <t>シュタイ</t>
    </rPh>
    <rPh sb="30" eb="32">
      <t>レンケイ</t>
    </rPh>
    <rPh sb="35" eb="37">
      <t>チイキ</t>
    </rPh>
    <rPh sb="37" eb="40">
      <t>カッセイカ</t>
    </rPh>
    <rPh sb="41" eb="42">
      <t>カン</t>
    </rPh>
    <rPh sb="44" eb="46">
      <t>チョウサ</t>
    </rPh>
    <rPh sb="46" eb="48">
      <t>ケントウ</t>
    </rPh>
    <rPh sb="48" eb="50">
      <t>ギョウム</t>
    </rPh>
    <phoneticPr fontId="3"/>
  </si>
  <si>
    <t>（一財）日本みち研究所</t>
    <rPh sb="1" eb="2">
      <t>イチ</t>
    </rPh>
    <rPh sb="2" eb="3">
      <t>ザイ</t>
    </rPh>
    <rPh sb="4" eb="6">
      <t>ニホン</t>
    </rPh>
    <rPh sb="8" eb="11">
      <t>ケンキュウジョ</t>
    </rPh>
    <phoneticPr fontId="3"/>
  </si>
  <si>
    <t>地域にふさわしい道路景観の実現に向けた課題の整理や景観に配慮した取組の推進等に関する調査検討を行うとともに、日本風景街道や道路協力団体等の多様な主体との連携による良好な景観形成や地域活性化に関する調査検討を行う。</t>
    <phoneticPr fontId="1"/>
  </si>
  <si>
    <t>道路局環境安全・防災課環境調査係
tel：03-5253-8495</t>
    <rPh sb="0" eb="3">
      <t>ドウロキョク</t>
    </rPh>
    <rPh sb="3" eb="5">
      <t>カンキョウ</t>
    </rPh>
    <rPh sb="5" eb="7">
      <t>アンゼン</t>
    </rPh>
    <rPh sb="8" eb="10">
      <t>ボウサイ</t>
    </rPh>
    <rPh sb="10" eb="11">
      <t>カ</t>
    </rPh>
    <rPh sb="11" eb="13">
      <t>カンキョウ</t>
    </rPh>
    <rPh sb="13" eb="15">
      <t>チョウサ</t>
    </rPh>
    <rPh sb="15" eb="16">
      <t>カカリ</t>
    </rPh>
    <phoneticPr fontId="21"/>
  </si>
  <si>
    <t>令和３年度　道路における賑わい創出に関する調査検討業務</t>
    <rPh sb="0" eb="2">
      <t>レイワ</t>
    </rPh>
    <rPh sb="3" eb="5">
      <t>ネンド</t>
    </rPh>
    <rPh sb="6" eb="8">
      <t>ドウロ</t>
    </rPh>
    <rPh sb="12" eb="13">
      <t>ニギ</t>
    </rPh>
    <rPh sb="15" eb="17">
      <t>ソウシュツ</t>
    </rPh>
    <rPh sb="18" eb="19">
      <t>カン</t>
    </rPh>
    <rPh sb="21" eb="23">
      <t>チョウサ</t>
    </rPh>
    <rPh sb="23" eb="25">
      <t>ケントウ</t>
    </rPh>
    <rPh sb="25" eb="27">
      <t>ギョウム</t>
    </rPh>
    <phoneticPr fontId="3"/>
  </si>
  <si>
    <t>令和３年度　道路における賑わい創出に関する調査検討業務　日本みち研究所・建設技術研究所共同提案体</t>
    <rPh sb="0" eb="2">
      <t>レイワ</t>
    </rPh>
    <rPh sb="3" eb="5">
      <t>ネンド</t>
    </rPh>
    <rPh sb="6" eb="8">
      <t>ドウロ</t>
    </rPh>
    <rPh sb="12" eb="13">
      <t>ニギ</t>
    </rPh>
    <rPh sb="15" eb="17">
      <t>ソウシュツ</t>
    </rPh>
    <rPh sb="18" eb="19">
      <t>カン</t>
    </rPh>
    <rPh sb="21" eb="23">
      <t>チョウサ</t>
    </rPh>
    <rPh sb="23" eb="25">
      <t>ケントウ</t>
    </rPh>
    <rPh sb="25" eb="27">
      <t>ギョウム</t>
    </rPh>
    <rPh sb="28" eb="30">
      <t>ニホン</t>
    </rPh>
    <rPh sb="32" eb="35">
      <t>ケンキュウジョ</t>
    </rPh>
    <rPh sb="36" eb="38">
      <t>ケンセツ</t>
    </rPh>
    <rPh sb="38" eb="40">
      <t>ギジュツ</t>
    </rPh>
    <rPh sb="40" eb="43">
      <t>ケンキュウジョ</t>
    </rPh>
    <rPh sb="43" eb="45">
      <t>キョウドウ</t>
    </rPh>
    <rPh sb="45" eb="47">
      <t>テイアン</t>
    </rPh>
    <rPh sb="47" eb="48">
      <t>タイ</t>
    </rPh>
    <phoneticPr fontId="3"/>
  </si>
  <si>
    <t>道路における賑わい創出により地域の魅力向上、活性化を推進するため、歩行者利便増進道路制度の活用拡大、全国展開に向けた調査検討を行う。</t>
    <phoneticPr fontId="1"/>
  </si>
  <si>
    <t>道路局環境安全・防災課計画係
tel：03-5253-8495</t>
    <rPh sb="0" eb="3">
      <t>ドウロキョク</t>
    </rPh>
    <rPh sb="3" eb="5">
      <t>カンキョウ</t>
    </rPh>
    <rPh sb="5" eb="7">
      <t>アンゼン</t>
    </rPh>
    <rPh sb="8" eb="10">
      <t>ボウサイ</t>
    </rPh>
    <rPh sb="10" eb="11">
      <t>カ</t>
    </rPh>
    <rPh sb="11" eb="13">
      <t>ケイカク</t>
    </rPh>
    <rPh sb="13" eb="14">
      <t>カカリ</t>
    </rPh>
    <phoneticPr fontId="2"/>
  </si>
  <si>
    <t>令和３年度　無電柱化の推進方策検討業務</t>
    <rPh sb="0" eb="2">
      <t>レイワ</t>
    </rPh>
    <rPh sb="3" eb="5">
      <t>ネンド</t>
    </rPh>
    <rPh sb="6" eb="7">
      <t>ム</t>
    </rPh>
    <rPh sb="7" eb="9">
      <t>デンチュウ</t>
    </rPh>
    <rPh sb="9" eb="10">
      <t>カ</t>
    </rPh>
    <rPh sb="11" eb="13">
      <t>スイシン</t>
    </rPh>
    <rPh sb="13" eb="15">
      <t>ホウサク</t>
    </rPh>
    <rPh sb="15" eb="17">
      <t>ケントウ</t>
    </rPh>
    <rPh sb="17" eb="19">
      <t>ギョウム</t>
    </rPh>
    <phoneticPr fontId="3"/>
  </si>
  <si>
    <t>令和３年度　無電柱化の推進方策検討業務パシフィックコンサルタンツ・日本総合研究所共同提案体</t>
    <rPh sb="0" eb="2">
      <t>レイワ</t>
    </rPh>
    <rPh sb="3" eb="5">
      <t>ネンド</t>
    </rPh>
    <rPh sb="6" eb="7">
      <t>ム</t>
    </rPh>
    <rPh sb="7" eb="9">
      <t>デンチュウ</t>
    </rPh>
    <rPh sb="9" eb="10">
      <t>カ</t>
    </rPh>
    <rPh sb="11" eb="13">
      <t>スイシン</t>
    </rPh>
    <rPh sb="13" eb="15">
      <t>ホウサク</t>
    </rPh>
    <rPh sb="15" eb="17">
      <t>ケントウ</t>
    </rPh>
    <rPh sb="17" eb="19">
      <t>ギョウム</t>
    </rPh>
    <rPh sb="33" eb="35">
      <t>ニホン</t>
    </rPh>
    <rPh sb="35" eb="37">
      <t>ソウゴウ</t>
    </rPh>
    <rPh sb="37" eb="40">
      <t>ケンキュウジョ</t>
    </rPh>
    <rPh sb="40" eb="42">
      <t>キョウドウ</t>
    </rPh>
    <rPh sb="42" eb="44">
      <t>テイアン</t>
    </rPh>
    <rPh sb="44" eb="45">
      <t>カラダ</t>
    </rPh>
    <phoneticPr fontId="3"/>
  </si>
  <si>
    <t>無電柱化の取組状況・進捗状況の整理・分析等を行う。</t>
    <phoneticPr fontId="1"/>
  </si>
  <si>
    <t>道路局環境安全・防災課環境分析係
tel：03-5253-8495</t>
    <rPh sb="0" eb="3">
      <t>ドウロキョク</t>
    </rPh>
    <rPh sb="3" eb="5">
      <t>カンキョウ</t>
    </rPh>
    <rPh sb="5" eb="7">
      <t>アンゼン</t>
    </rPh>
    <rPh sb="8" eb="10">
      <t>ボウサイ</t>
    </rPh>
    <rPh sb="10" eb="11">
      <t>カ</t>
    </rPh>
    <rPh sb="11" eb="13">
      <t>カンキョウ</t>
    </rPh>
    <rPh sb="13" eb="15">
      <t>ブンセキ</t>
    </rPh>
    <rPh sb="15" eb="16">
      <t>カカリ</t>
    </rPh>
    <phoneticPr fontId="2"/>
  </si>
  <si>
    <t>令和３年度　道路におけるカーボンニュートラル方策に関する検討業務</t>
    <rPh sb="0" eb="2">
      <t>レイワ</t>
    </rPh>
    <rPh sb="3" eb="5">
      <t>ネンド</t>
    </rPh>
    <rPh sb="6" eb="8">
      <t>ドウロ</t>
    </rPh>
    <rPh sb="22" eb="24">
      <t>ホウサク</t>
    </rPh>
    <rPh sb="25" eb="26">
      <t>カン</t>
    </rPh>
    <rPh sb="28" eb="30">
      <t>ケントウ</t>
    </rPh>
    <rPh sb="30" eb="32">
      <t>ギョウム</t>
    </rPh>
    <phoneticPr fontId="3"/>
  </si>
  <si>
    <t>令和３年度　道路におけるカーボンニュートラル方策に関する検討業務パシフィックコンサルタンツ・公共計画研究所共同提案体</t>
    <rPh sb="0" eb="2">
      <t>レイワ</t>
    </rPh>
    <rPh sb="3" eb="5">
      <t>ネンド</t>
    </rPh>
    <rPh sb="6" eb="8">
      <t>ドウロ</t>
    </rPh>
    <rPh sb="22" eb="24">
      <t>ホウサク</t>
    </rPh>
    <rPh sb="25" eb="26">
      <t>カン</t>
    </rPh>
    <rPh sb="28" eb="30">
      <t>ケントウ</t>
    </rPh>
    <rPh sb="30" eb="32">
      <t>ギョウム</t>
    </rPh>
    <rPh sb="46" eb="48">
      <t>コウキョウ</t>
    </rPh>
    <rPh sb="48" eb="50">
      <t>ケイカク</t>
    </rPh>
    <rPh sb="50" eb="53">
      <t>ケンキュウジョ</t>
    </rPh>
    <rPh sb="53" eb="55">
      <t>キョウドウ</t>
    </rPh>
    <rPh sb="55" eb="57">
      <t>テイアン</t>
    </rPh>
    <rPh sb="57" eb="58">
      <t>タイ</t>
    </rPh>
    <phoneticPr fontId="3"/>
  </si>
  <si>
    <t>2050年カーボンニュートラルの実現に向けて、道路におけるカーボンニュートラルに資する方策の更なる推進のために、道路における再生可能エネルギー利活用の推進のための方策や、EV充電器の道路内配置についての海外事例の調査と日本で導入するための方策等の検討を行う。</t>
    <phoneticPr fontId="1"/>
  </si>
  <si>
    <t>道路局環境安全・防災課環境対策係
tel：03-5253-8495</t>
    <rPh sb="8" eb="10">
      <t>ボウサイ</t>
    </rPh>
    <rPh sb="11" eb="13">
      <t>カンキョウ</t>
    </rPh>
    <rPh sb="13" eb="15">
      <t>タイサク</t>
    </rPh>
    <phoneticPr fontId="2"/>
  </si>
  <si>
    <t>令和３年度　道路への多様なニーズへ対応するための方策に関する調査検討業務</t>
    <rPh sb="0" eb="2">
      <t>レイワ</t>
    </rPh>
    <rPh sb="3" eb="5">
      <t>ネンド</t>
    </rPh>
    <rPh sb="6" eb="8">
      <t>ドウロ</t>
    </rPh>
    <rPh sb="10" eb="12">
      <t>タヨウ</t>
    </rPh>
    <rPh sb="17" eb="19">
      <t>タイオウ</t>
    </rPh>
    <rPh sb="24" eb="26">
      <t>ホウサク</t>
    </rPh>
    <rPh sb="27" eb="28">
      <t>カン</t>
    </rPh>
    <rPh sb="30" eb="32">
      <t>チョウサ</t>
    </rPh>
    <rPh sb="32" eb="34">
      <t>ケントウ</t>
    </rPh>
    <rPh sb="34" eb="36">
      <t>ギョウム</t>
    </rPh>
    <phoneticPr fontId="3"/>
  </si>
  <si>
    <t>令和３年度　道路への多様なニーズへ対応するための方策に関する調査検討業務　日本みち研究所・セントラルコンサルタント共同提案体</t>
    <rPh sb="0" eb="2">
      <t>レイワ</t>
    </rPh>
    <rPh sb="3" eb="5">
      <t>ネンド</t>
    </rPh>
    <rPh sb="6" eb="8">
      <t>ドウロ</t>
    </rPh>
    <rPh sb="10" eb="12">
      <t>タヨウ</t>
    </rPh>
    <rPh sb="17" eb="19">
      <t>タイオウ</t>
    </rPh>
    <rPh sb="24" eb="26">
      <t>ホウサク</t>
    </rPh>
    <rPh sb="27" eb="28">
      <t>カン</t>
    </rPh>
    <rPh sb="30" eb="32">
      <t>チョウサ</t>
    </rPh>
    <rPh sb="32" eb="34">
      <t>ケントウ</t>
    </rPh>
    <rPh sb="34" eb="36">
      <t>ギョウム</t>
    </rPh>
    <rPh sb="37" eb="39">
      <t>ニホン</t>
    </rPh>
    <rPh sb="41" eb="44">
      <t>ケンキュウジョ</t>
    </rPh>
    <rPh sb="57" eb="59">
      <t>キョウドウ</t>
    </rPh>
    <rPh sb="59" eb="61">
      <t>テイアン</t>
    </rPh>
    <rPh sb="61" eb="62">
      <t>カラダ</t>
    </rPh>
    <phoneticPr fontId="3"/>
  </si>
  <si>
    <t>道路空間への多様なニーズへ対応するため、道路空間のあり方を検討し、一般化に向けた新たな基準や制度の設計に向けた調査検討を行う。</t>
    <phoneticPr fontId="1"/>
  </si>
  <si>
    <t>令和３年度　道路のバリアフリー・ユニバーサルデザイン化の推進に関する検討業務</t>
    <rPh sb="0" eb="2">
      <t>レイワ</t>
    </rPh>
    <rPh sb="3" eb="5">
      <t>ネンド</t>
    </rPh>
    <rPh sb="6" eb="8">
      <t>ドウロ</t>
    </rPh>
    <rPh sb="26" eb="27">
      <t>カ</t>
    </rPh>
    <rPh sb="28" eb="30">
      <t>スイシン</t>
    </rPh>
    <rPh sb="31" eb="32">
      <t>カン</t>
    </rPh>
    <rPh sb="34" eb="36">
      <t>ケントウ</t>
    </rPh>
    <rPh sb="36" eb="38">
      <t>ギョウム</t>
    </rPh>
    <phoneticPr fontId="3"/>
  </si>
  <si>
    <t>（一財）国土技術研究センター</t>
    <rPh sb="1" eb="2">
      <t>イチ</t>
    </rPh>
    <rPh sb="2" eb="3">
      <t>ザイ</t>
    </rPh>
    <rPh sb="4" eb="6">
      <t>コクド</t>
    </rPh>
    <rPh sb="6" eb="8">
      <t>ギジュツ</t>
    </rPh>
    <rPh sb="8" eb="10">
      <t>ケンキュウ</t>
    </rPh>
    <phoneticPr fontId="3"/>
  </si>
  <si>
    <t>道路のバリアフリー・ユニバーサルデザイン化の推進に向けて、整備に関する実態や道路条件を踏まえた対応策、評価指標等について調査検討を行う。</t>
    <phoneticPr fontId="1"/>
  </si>
  <si>
    <t>令和３年度　道路の先進的な利活用に関する調査検討業務</t>
    <rPh sb="0" eb="2">
      <t>レイワ</t>
    </rPh>
    <rPh sb="3" eb="5">
      <t>ネンド</t>
    </rPh>
    <rPh sb="6" eb="8">
      <t>ドウロ</t>
    </rPh>
    <rPh sb="9" eb="12">
      <t>センシンテキ</t>
    </rPh>
    <rPh sb="13" eb="16">
      <t>リカツヨウ</t>
    </rPh>
    <rPh sb="17" eb="18">
      <t>カン</t>
    </rPh>
    <rPh sb="20" eb="22">
      <t>チョウサ</t>
    </rPh>
    <rPh sb="22" eb="24">
      <t>ケントウ</t>
    </rPh>
    <rPh sb="24" eb="26">
      <t>ギョウム</t>
    </rPh>
    <phoneticPr fontId="3"/>
  </si>
  <si>
    <t>令和３年度に各地域で実施する道路に関する社会実験のとりまとめ、過年度の社会実験結果のフォローアップを行うとともに、他地域への普及及び道路施策へのフィードバック、社会実験制度の充実のための方策を調査・検討する。</t>
    <phoneticPr fontId="1"/>
  </si>
  <si>
    <t>令和３年度　社会情勢を踏まえた新たな道路交通調査体系の構築に向けた検討業務</t>
    <rPh sb="0" eb="2">
      <t>レイワ</t>
    </rPh>
    <rPh sb="3" eb="5">
      <t>ネンド</t>
    </rPh>
    <rPh sb="6" eb="8">
      <t>シャカイ</t>
    </rPh>
    <rPh sb="8" eb="10">
      <t>ジョウセイ</t>
    </rPh>
    <rPh sb="11" eb="12">
      <t>フ</t>
    </rPh>
    <rPh sb="15" eb="16">
      <t>アラ</t>
    </rPh>
    <rPh sb="18" eb="20">
      <t>ドウロ</t>
    </rPh>
    <rPh sb="20" eb="22">
      <t>コウツウ</t>
    </rPh>
    <rPh sb="22" eb="24">
      <t>チョウサ</t>
    </rPh>
    <rPh sb="24" eb="26">
      <t>タイケイ</t>
    </rPh>
    <rPh sb="27" eb="29">
      <t>コウチク</t>
    </rPh>
    <rPh sb="30" eb="31">
      <t>ム</t>
    </rPh>
    <rPh sb="33" eb="35">
      <t>ケントウ</t>
    </rPh>
    <rPh sb="35" eb="37">
      <t>ギョウム</t>
    </rPh>
    <phoneticPr fontId="3"/>
  </si>
  <si>
    <t>（一財）計量計画研究所</t>
    <rPh sb="1" eb="2">
      <t>イチ</t>
    </rPh>
    <rPh sb="2" eb="3">
      <t>ザイ</t>
    </rPh>
    <rPh sb="4" eb="6">
      <t>ケイリョウ</t>
    </rPh>
    <rPh sb="6" eb="8">
      <t>ケイカク</t>
    </rPh>
    <rPh sb="8" eb="11">
      <t>ケンキュウジョ</t>
    </rPh>
    <phoneticPr fontId="3"/>
  </si>
  <si>
    <t>ICT技術が急速に進展する中で、ETC2.0プローブ情報等を活用して効率的で常時観測可能な道路交通調査体系の構築に向けた検討を行うものとする。また、近年の自動車の保有・利用形態の変化を踏まえた、今後の調査体系の構築に向けた検討を行う。</t>
    <phoneticPr fontId="1"/>
  </si>
  <si>
    <t>令和３年度　冬期道路交通確保に関する検討業務</t>
    <rPh sb="0" eb="2">
      <t>レイワ</t>
    </rPh>
    <rPh sb="3" eb="5">
      <t>ネンド</t>
    </rPh>
    <rPh sb="6" eb="8">
      <t>トウキ</t>
    </rPh>
    <rPh sb="8" eb="10">
      <t>ドウロ</t>
    </rPh>
    <rPh sb="10" eb="12">
      <t>コウツウ</t>
    </rPh>
    <rPh sb="12" eb="14">
      <t>カクホ</t>
    </rPh>
    <rPh sb="15" eb="16">
      <t>カン</t>
    </rPh>
    <rPh sb="18" eb="20">
      <t>ケントウ</t>
    </rPh>
    <rPh sb="20" eb="22">
      <t>ギョウム</t>
    </rPh>
    <phoneticPr fontId="3"/>
  </si>
  <si>
    <t>（株）建設技術研究所</t>
    <rPh sb="0" eb="3">
      <t>カブ</t>
    </rPh>
    <rPh sb="3" eb="5">
      <t>ケンセツ</t>
    </rPh>
    <rPh sb="5" eb="7">
      <t>ギジュツ</t>
    </rPh>
    <rPh sb="7" eb="10">
      <t>ケンキュウジョ</t>
    </rPh>
    <phoneticPr fontId="3"/>
  </si>
  <si>
    <t>近年頻発する短期間集中的な降雪に備え、必要な対策を検討するとともに、令和３年度冬期における対策の取り組み状況や課題などについて分析し、また、冬期道路管理に必要となる消融雪施設について、新技術の普及に向けた検討を行い、冬期の道路交通確保に向けた検討を行う。</t>
    <phoneticPr fontId="1"/>
  </si>
  <si>
    <t>道路局環境安全・防災課道路防災対策室安全企画係
tel：03-5253-8489</t>
    <rPh sb="0" eb="3">
      <t>ドウロキョク</t>
    </rPh>
    <rPh sb="3" eb="5">
      <t>カンキョウ</t>
    </rPh>
    <rPh sb="5" eb="7">
      <t>アンゼン</t>
    </rPh>
    <rPh sb="8" eb="11">
      <t>ボウサイカ</t>
    </rPh>
    <rPh sb="11" eb="13">
      <t>ドウロ</t>
    </rPh>
    <rPh sb="13" eb="15">
      <t>ボウサイ</t>
    </rPh>
    <rPh sb="15" eb="18">
      <t>タイサクシツ</t>
    </rPh>
    <rPh sb="18" eb="20">
      <t>アンゼン</t>
    </rPh>
    <rPh sb="20" eb="22">
      <t>キカク</t>
    </rPh>
    <rPh sb="22" eb="23">
      <t>カカリ</t>
    </rPh>
    <phoneticPr fontId="2"/>
  </si>
  <si>
    <t>令和３年度　踏切道対策の推進に関する検討業務</t>
    <rPh sb="0" eb="2">
      <t>レイワ</t>
    </rPh>
    <rPh sb="3" eb="5">
      <t>ネンド</t>
    </rPh>
    <rPh sb="6" eb="8">
      <t>フミキリ</t>
    </rPh>
    <rPh sb="8" eb="9">
      <t>ドウ</t>
    </rPh>
    <rPh sb="9" eb="11">
      <t>タイサク</t>
    </rPh>
    <rPh sb="12" eb="14">
      <t>スイシン</t>
    </rPh>
    <rPh sb="15" eb="16">
      <t>カン</t>
    </rPh>
    <rPh sb="18" eb="20">
      <t>ケントウ</t>
    </rPh>
    <rPh sb="20" eb="22">
      <t>ギョウム</t>
    </rPh>
    <phoneticPr fontId="3"/>
  </si>
  <si>
    <t>令和３年度　踏切道対策の推進に関する検討業務　パシフィックコンサルタンツ・日本みち研究所共同提案体</t>
    <rPh sb="0" eb="2">
      <t>レイワ</t>
    </rPh>
    <rPh sb="3" eb="5">
      <t>ネンド</t>
    </rPh>
    <rPh sb="6" eb="8">
      <t>フミキリ</t>
    </rPh>
    <rPh sb="8" eb="9">
      <t>ミチ</t>
    </rPh>
    <rPh sb="9" eb="11">
      <t>タイサク</t>
    </rPh>
    <rPh sb="12" eb="14">
      <t>スイシン</t>
    </rPh>
    <rPh sb="15" eb="16">
      <t>カン</t>
    </rPh>
    <rPh sb="18" eb="20">
      <t>ケントウ</t>
    </rPh>
    <rPh sb="20" eb="22">
      <t>ギョウム</t>
    </rPh>
    <rPh sb="37" eb="39">
      <t>ニホン</t>
    </rPh>
    <rPh sb="41" eb="44">
      <t>ケンキュウジョ</t>
    </rPh>
    <rPh sb="44" eb="46">
      <t>キョウドウ</t>
    </rPh>
    <rPh sb="46" eb="48">
      <t>テイアン</t>
    </rPh>
    <rPh sb="48" eb="49">
      <t>タイ</t>
    </rPh>
    <phoneticPr fontId="3"/>
  </si>
  <si>
    <t>カルテ踏切や法指定踏切道等について、データ分析及び改良計画の対策内容等を整理し、進捗状況の把握等を行うとともに、進捗状況や改良後の評価結果等の「見える化」を推進するための検討を行う。また、バリアフリー化への対応等の課題踏切及び災害時の管理方法を定めるべき踏切道について、対象踏切道を抽出し、指定基準等の課題の整理を行う。</t>
    <phoneticPr fontId="1"/>
  </si>
  <si>
    <t>道路局路政課交通係
tel:03-5253-8479</t>
  </si>
  <si>
    <t>令和３年度　交通事故データやビッグデータ等を活用した幹線道路の交通安全対策推進方策に関する検討業務</t>
    <rPh sb="0" eb="2">
      <t>レイワ</t>
    </rPh>
    <rPh sb="3" eb="5">
      <t>ネンド</t>
    </rPh>
    <rPh sb="6" eb="8">
      <t>コウツウ</t>
    </rPh>
    <rPh sb="8" eb="10">
      <t>ジコ</t>
    </rPh>
    <rPh sb="20" eb="21">
      <t>トウ</t>
    </rPh>
    <rPh sb="22" eb="24">
      <t>カツヨウ</t>
    </rPh>
    <rPh sb="26" eb="28">
      <t>カンセン</t>
    </rPh>
    <rPh sb="28" eb="30">
      <t>ドウロ</t>
    </rPh>
    <rPh sb="31" eb="33">
      <t>コウツウ</t>
    </rPh>
    <rPh sb="33" eb="35">
      <t>アンゼン</t>
    </rPh>
    <rPh sb="35" eb="37">
      <t>タイサク</t>
    </rPh>
    <rPh sb="37" eb="39">
      <t>スイシン</t>
    </rPh>
    <rPh sb="39" eb="41">
      <t>ホウサク</t>
    </rPh>
    <rPh sb="42" eb="43">
      <t>カン</t>
    </rPh>
    <rPh sb="45" eb="47">
      <t>ケントウ</t>
    </rPh>
    <rPh sb="47" eb="49">
      <t>ギョウム</t>
    </rPh>
    <phoneticPr fontId="3"/>
  </si>
  <si>
    <t>パシフィックコンサルタンツ（株）</t>
    <rPh sb="13" eb="16">
      <t>カブ</t>
    </rPh>
    <phoneticPr fontId="3"/>
  </si>
  <si>
    <t>道路交通安全政策の立案や交通安全事業の計画・実施に資するよう幹線道路における交通事故の発生状況及び交通安全対策の効果について分析を行うこと、また、その分析手法についてビッグデータ等の活用により高度化、効率化を図る。</t>
    <phoneticPr fontId="1"/>
  </si>
  <si>
    <t>道路局環境安全・防災課道路交通安全対策室交通安全係
tel：03-5253-8907</t>
    <rPh sb="8" eb="10">
      <t>ボウサイ</t>
    </rPh>
    <phoneticPr fontId="21"/>
  </si>
  <si>
    <t>令和３年度自動運転車等に係る交通事故分析及び道路構造からの再発防止策検討業務</t>
    <rPh sb="0" eb="2">
      <t>レイワ</t>
    </rPh>
    <rPh sb="3" eb="5">
      <t>ネンド</t>
    </rPh>
    <rPh sb="5" eb="7">
      <t>ジドウ</t>
    </rPh>
    <rPh sb="7" eb="9">
      <t>ウンテン</t>
    </rPh>
    <rPh sb="9" eb="10">
      <t>シャ</t>
    </rPh>
    <rPh sb="10" eb="11">
      <t>トウ</t>
    </rPh>
    <rPh sb="12" eb="13">
      <t>カカ</t>
    </rPh>
    <rPh sb="14" eb="16">
      <t>コウツウ</t>
    </rPh>
    <rPh sb="16" eb="18">
      <t>ジコ</t>
    </rPh>
    <rPh sb="18" eb="20">
      <t>ブンセキ</t>
    </rPh>
    <rPh sb="20" eb="21">
      <t>オヨ</t>
    </rPh>
    <rPh sb="22" eb="24">
      <t>ドウロ</t>
    </rPh>
    <rPh sb="24" eb="26">
      <t>コウゾウ</t>
    </rPh>
    <rPh sb="29" eb="31">
      <t>サイハツ</t>
    </rPh>
    <rPh sb="31" eb="33">
      <t>ボウシ</t>
    </rPh>
    <rPh sb="33" eb="34">
      <t>サク</t>
    </rPh>
    <rPh sb="34" eb="36">
      <t>ケントウ</t>
    </rPh>
    <rPh sb="36" eb="38">
      <t>ギョウム</t>
    </rPh>
    <phoneticPr fontId="3"/>
  </si>
  <si>
    <t>（公財）交通事故総合分析センター</t>
    <rPh sb="1" eb="3">
      <t>コウザイ</t>
    </rPh>
    <rPh sb="4" eb="12">
      <t>コウツウジコソウゴウブンセキ</t>
    </rPh>
    <phoneticPr fontId="3"/>
  </si>
  <si>
    <t>今年より販売されるレベル３自動運転車等の交通事故に関するデータを収集・分析し、道路構造側での事故に対する影響の調査及び再発防止策の検討を行う。
また、過去に発生したＡＳＶ（先進安全自動車）等の交通事故のうち、道路構造が事故発生に影響を与えたと思われる事故について、事故発生シナリオを検討し、道路構造の改善による事故削減効果を推計する。さらに、急ブレーキ、急加速等のヒヤリハット事例が発生している個所を抽出し、交通事故データとの関連を調査する。</t>
    <phoneticPr fontId="1"/>
  </si>
  <si>
    <t>道路局道路交通管理課高度道路交通システム推進室道路交通情報係
tel：03-5253-8484</t>
    <rPh sb="23" eb="25">
      <t>ドウロ</t>
    </rPh>
    <rPh sb="25" eb="27">
      <t>コウツウ</t>
    </rPh>
    <rPh sb="27" eb="29">
      <t>ジョウホウ</t>
    </rPh>
    <rPh sb="29" eb="30">
      <t>ガカリ</t>
    </rPh>
    <phoneticPr fontId="21"/>
  </si>
  <si>
    <t>令和３年度大都市圏の新たな高速道路料金に関する調査等業務</t>
    <rPh sb="0" eb="2">
      <t>レイワ</t>
    </rPh>
    <rPh sb="3" eb="5">
      <t>ネンド</t>
    </rPh>
    <rPh sb="5" eb="9">
      <t>ダイトシケン</t>
    </rPh>
    <rPh sb="10" eb="11">
      <t>アラ</t>
    </rPh>
    <rPh sb="13" eb="15">
      <t>コウソク</t>
    </rPh>
    <rPh sb="15" eb="17">
      <t>ドウロ</t>
    </rPh>
    <rPh sb="17" eb="19">
      <t>リョウキン</t>
    </rPh>
    <rPh sb="20" eb="21">
      <t>カン</t>
    </rPh>
    <rPh sb="23" eb="25">
      <t>チョウサ</t>
    </rPh>
    <rPh sb="25" eb="26">
      <t>トウ</t>
    </rPh>
    <rPh sb="26" eb="28">
      <t>ギョウム</t>
    </rPh>
    <phoneticPr fontId="3"/>
  </si>
  <si>
    <t>令和３年度大都市圏の新たな高速道路料金に関する調査等業務　計量計画研究所・地域未来研究所共同提案体</t>
    <rPh sb="0" eb="2">
      <t>レイワ</t>
    </rPh>
    <rPh sb="3" eb="5">
      <t>ネンド</t>
    </rPh>
    <rPh sb="5" eb="9">
      <t>ダイトシケン</t>
    </rPh>
    <rPh sb="10" eb="11">
      <t>アラ</t>
    </rPh>
    <rPh sb="13" eb="15">
      <t>コウソク</t>
    </rPh>
    <rPh sb="15" eb="17">
      <t>ドウロ</t>
    </rPh>
    <rPh sb="17" eb="19">
      <t>リョウキン</t>
    </rPh>
    <rPh sb="20" eb="21">
      <t>カン</t>
    </rPh>
    <rPh sb="23" eb="25">
      <t>チョウサ</t>
    </rPh>
    <rPh sb="25" eb="26">
      <t>トウ</t>
    </rPh>
    <rPh sb="26" eb="28">
      <t>ギョウム</t>
    </rPh>
    <rPh sb="29" eb="31">
      <t>ケイリョウ</t>
    </rPh>
    <rPh sb="31" eb="33">
      <t>ケイカク</t>
    </rPh>
    <rPh sb="33" eb="36">
      <t>ケンキュウジョ</t>
    </rPh>
    <rPh sb="37" eb="39">
      <t>チイキ</t>
    </rPh>
    <rPh sb="39" eb="41">
      <t>ミライ</t>
    </rPh>
    <rPh sb="41" eb="44">
      <t>ケンキュウジョ</t>
    </rPh>
    <rPh sb="44" eb="46">
      <t>キョウドウ</t>
    </rPh>
    <rPh sb="46" eb="48">
      <t>テイアン</t>
    </rPh>
    <rPh sb="48" eb="49">
      <t>タイ</t>
    </rPh>
    <phoneticPr fontId="3"/>
  </si>
  <si>
    <t>大都市圏の高速道路を賢く使うための料金体系について検討することを目的とする。</t>
    <phoneticPr fontId="1"/>
  </si>
  <si>
    <t>道路局高速道路課都市高速係
tel:03-5253-8490</t>
  </si>
  <si>
    <t>令和３年度　事業用自動車に係る交通事故分析等による交通事故削減方策の検討業務</t>
    <rPh sb="0" eb="2">
      <t>レイワ</t>
    </rPh>
    <rPh sb="3" eb="5">
      <t>ネンド</t>
    </rPh>
    <rPh sb="6" eb="9">
      <t>ジギョウヨウ</t>
    </rPh>
    <rPh sb="9" eb="12">
      <t>ジドウシャ</t>
    </rPh>
    <rPh sb="13" eb="14">
      <t>カカ</t>
    </rPh>
    <rPh sb="15" eb="17">
      <t>コウツウ</t>
    </rPh>
    <rPh sb="17" eb="19">
      <t>ジコ</t>
    </rPh>
    <rPh sb="19" eb="21">
      <t>ブンセキ</t>
    </rPh>
    <rPh sb="21" eb="22">
      <t>トウ</t>
    </rPh>
    <rPh sb="25" eb="27">
      <t>コウツウ</t>
    </rPh>
    <rPh sb="27" eb="29">
      <t>ジコ</t>
    </rPh>
    <rPh sb="29" eb="31">
      <t>サクゲン</t>
    </rPh>
    <rPh sb="31" eb="33">
      <t>ホウサク</t>
    </rPh>
    <rPh sb="34" eb="36">
      <t>ケントウ</t>
    </rPh>
    <rPh sb="36" eb="38">
      <t>ギョウム</t>
    </rPh>
    <phoneticPr fontId="3"/>
  </si>
  <si>
    <t>（公財）交通事故総合分析センター</t>
    <rPh sb="1" eb="3">
      <t>コウザイ</t>
    </rPh>
    <rPh sb="4" eb="6">
      <t>コウツウ</t>
    </rPh>
    <rPh sb="6" eb="8">
      <t>ジコ</t>
    </rPh>
    <rPh sb="8" eb="10">
      <t>ソウゴウ</t>
    </rPh>
    <rPh sb="10" eb="12">
      <t>ブンセキ</t>
    </rPh>
    <phoneticPr fontId="3"/>
  </si>
  <si>
    <t>交通安全対策の効果的な推進に資するよう、事業用自動車に係る重大事故に関する原因分析とその結果を踏まえての道路管理者が取り得る交通安全対策の提案を行うこと及び過去に交通事故が発生した場所の特性と件数の関係について分析し、事故件数の削減の可能性が高い領域を明確化するとともにその削減方策について検討を行う。</t>
    <phoneticPr fontId="1"/>
  </si>
  <si>
    <t>令和３年度　新たな広域道路ネットワークの現状に関する調査等業務</t>
    <rPh sb="0" eb="2">
      <t>レイワ</t>
    </rPh>
    <rPh sb="3" eb="5">
      <t>ネンド</t>
    </rPh>
    <rPh sb="6" eb="7">
      <t>アラ</t>
    </rPh>
    <rPh sb="9" eb="11">
      <t>コウイキ</t>
    </rPh>
    <rPh sb="11" eb="13">
      <t>ドウロ</t>
    </rPh>
    <rPh sb="20" eb="22">
      <t>ゲンジョウ</t>
    </rPh>
    <rPh sb="23" eb="24">
      <t>カン</t>
    </rPh>
    <rPh sb="26" eb="28">
      <t>チョウサ</t>
    </rPh>
    <rPh sb="28" eb="29">
      <t>トウ</t>
    </rPh>
    <rPh sb="29" eb="31">
      <t>ギョウム</t>
    </rPh>
    <phoneticPr fontId="3"/>
  </si>
  <si>
    <t>（株）公共計画研究所</t>
    <rPh sb="0" eb="3">
      <t>カブ</t>
    </rPh>
    <rPh sb="3" eb="5">
      <t>コウキョウ</t>
    </rPh>
    <rPh sb="5" eb="7">
      <t>ケイカク</t>
    </rPh>
    <rPh sb="7" eb="10">
      <t>ケンキュウジョ</t>
    </rPh>
    <phoneticPr fontId="3"/>
  </si>
  <si>
    <t>高規格幹線道路や地域高規格道路などの規格の高い道路を含む広域道路ネットワークについて、拠点アクセス性も含めた現状のネットワークの課題等を分析し、諸外国とも比較を行いながら、対策を検討する。</t>
    <phoneticPr fontId="1"/>
  </si>
  <si>
    <t>道路局企画課道路経済調査室調査第三係
tel：03-5253-8487</t>
    <rPh sb="16" eb="17">
      <t>サン</t>
    </rPh>
    <phoneticPr fontId="21"/>
  </si>
  <si>
    <t>令和３年度　交通事故データやビッグデータ等を活用した生活道路の交通安全対策立案手法に関する検討業務</t>
    <rPh sb="0" eb="2">
      <t>レイワ</t>
    </rPh>
    <rPh sb="3" eb="5">
      <t>ネンド</t>
    </rPh>
    <rPh sb="6" eb="8">
      <t>コウツウ</t>
    </rPh>
    <rPh sb="8" eb="10">
      <t>ジコ</t>
    </rPh>
    <rPh sb="20" eb="21">
      <t>トウ</t>
    </rPh>
    <rPh sb="22" eb="24">
      <t>カツヨウ</t>
    </rPh>
    <rPh sb="26" eb="28">
      <t>セイカツ</t>
    </rPh>
    <rPh sb="28" eb="30">
      <t>ドウロ</t>
    </rPh>
    <rPh sb="31" eb="33">
      <t>コウツウ</t>
    </rPh>
    <rPh sb="33" eb="35">
      <t>アンゼン</t>
    </rPh>
    <rPh sb="35" eb="37">
      <t>タイサク</t>
    </rPh>
    <rPh sb="37" eb="39">
      <t>リツアン</t>
    </rPh>
    <rPh sb="39" eb="41">
      <t>シュホウ</t>
    </rPh>
    <rPh sb="42" eb="43">
      <t>カン</t>
    </rPh>
    <rPh sb="45" eb="47">
      <t>ケントウ</t>
    </rPh>
    <rPh sb="47" eb="49">
      <t>ギョウム</t>
    </rPh>
    <phoneticPr fontId="3"/>
  </si>
  <si>
    <t>生活道路における交通安全対策立案手法を検討することを目的とする。対策立案の前提として、生活道路における事故発生状況や危険性の評価をETC2.0等から得られるビッグデータ等を活用して実施するものとする。同じく、すでに実施された交通安全対策の効果を分析し、交通安全対策立案手法に反映させるものとする。この際、効果が良好に発現している対策結果については、各地への横展開に資するようとりまとめる。</t>
    <phoneticPr fontId="1"/>
  </si>
  <si>
    <t>令和３年度　今後の大規模災害等に備えた道路管理に関する検討業務</t>
    <rPh sb="0" eb="2">
      <t>レイワ</t>
    </rPh>
    <rPh sb="3" eb="5">
      <t>ネンド</t>
    </rPh>
    <rPh sb="6" eb="8">
      <t>コンゴ</t>
    </rPh>
    <rPh sb="9" eb="12">
      <t>ダイキボ</t>
    </rPh>
    <rPh sb="12" eb="14">
      <t>サイガイ</t>
    </rPh>
    <rPh sb="14" eb="15">
      <t>トウ</t>
    </rPh>
    <rPh sb="16" eb="17">
      <t>ソナ</t>
    </rPh>
    <rPh sb="19" eb="21">
      <t>ドウロ</t>
    </rPh>
    <rPh sb="21" eb="23">
      <t>カンリ</t>
    </rPh>
    <rPh sb="24" eb="25">
      <t>カン</t>
    </rPh>
    <rPh sb="27" eb="29">
      <t>ケントウ</t>
    </rPh>
    <rPh sb="29" eb="31">
      <t>ギョウム</t>
    </rPh>
    <phoneticPr fontId="3"/>
  </si>
  <si>
    <t>中央復建コンサルタンツ（株）</t>
    <rPh sb="0" eb="2">
      <t>チュウオウ</t>
    </rPh>
    <rPh sb="2" eb="4">
      <t>フッケン</t>
    </rPh>
    <rPh sb="11" eb="14">
      <t>カブ</t>
    </rPh>
    <phoneticPr fontId="3"/>
  </si>
  <si>
    <t>今後の大規模災害等に備えた道路管理のあり方について検討するため、ＬＰ調査等の新技術を活用した災害危険箇所の対策立案、大規模災害時の道路ネットワークとしての耐災害性能に応じた道路防災対策（対策優先度、対策工法等）のあり方や災害時の交通確保に配慮した道路構造仕様について検討等を行う。</t>
    <phoneticPr fontId="1"/>
  </si>
  <si>
    <t>道路局環境安全・防災課道路防災対策室防災対策係
tel：03-5253-8489</t>
    <rPh sb="0" eb="3">
      <t>ドウロキョク</t>
    </rPh>
    <rPh sb="3" eb="5">
      <t>カンキョウ</t>
    </rPh>
    <rPh sb="5" eb="7">
      <t>アンゼン</t>
    </rPh>
    <rPh sb="8" eb="11">
      <t>ボウサイカ</t>
    </rPh>
    <rPh sb="11" eb="13">
      <t>ドウロ</t>
    </rPh>
    <rPh sb="13" eb="15">
      <t>ボウサイ</t>
    </rPh>
    <rPh sb="15" eb="18">
      <t>タイサクシツ</t>
    </rPh>
    <rPh sb="18" eb="20">
      <t>ボウサイ</t>
    </rPh>
    <rPh sb="20" eb="22">
      <t>タイサク</t>
    </rPh>
    <rPh sb="22" eb="23">
      <t>カカリ</t>
    </rPh>
    <phoneticPr fontId="2"/>
  </si>
  <si>
    <t>令和３年度　特殊車両の通行に係る適正化検討業務</t>
    <rPh sb="0" eb="2">
      <t>レイワ</t>
    </rPh>
    <rPh sb="3" eb="5">
      <t>ネンド</t>
    </rPh>
    <rPh sb="6" eb="8">
      <t>トクシュ</t>
    </rPh>
    <rPh sb="8" eb="10">
      <t>シャリョウ</t>
    </rPh>
    <rPh sb="11" eb="13">
      <t>ツウコウ</t>
    </rPh>
    <rPh sb="14" eb="15">
      <t>カカ</t>
    </rPh>
    <rPh sb="16" eb="19">
      <t>テキセイカ</t>
    </rPh>
    <rPh sb="19" eb="21">
      <t>ケントウ</t>
    </rPh>
    <rPh sb="21" eb="23">
      <t>ギョウム</t>
    </rPh>
    <phoneticPr fontId="3"/>
  </si>
  <si>
    <t>（株）オリエンタルコンサルタンツ</t>
    <rPh sb="0" eb="3">
      <t>カブ</t>
    </rPh>
    <phoneticPr fontId="3"/>
  </si>
  <si>
    <t>特殊車両通行手続きの迅速化に向けた方策検討や新たな特殊車両通行手続きの効果検証検討を行うとともに、特殊車両通行手続きの見直しに関する検討等を行う。また、取締り強化の方策など特殊車両の通行の適正化に向けた検討を行う。</t>
    <phoneticPr fontId="1"/>
  </si>
  <si>
    <t>道路局道路交通管理課車両通行対策室技術第一係
tel：03-5253-8483</t>
  </si>
  <si>
    <t>令和３年度　センシングデータを活用した特車通行手続き審査や支援方策等検討業務</t>
    <rPh sb="0" eb="2">
      <t>レイワ</t>
    </rPh>
    <rPh sb="3" eb="5">
      <t>ネンド</t>
    </rPh>
    <rPh sb="15" eb="17">
      <t>カツヨウ</t>
    </rPh>
    <rPh sb="19" eb="21">
      <t>トクシャ</t>
    </rPh>
    <rPh sb="21" eb="23">
      <t>ツウコウ</t>
    </rPh>
    <rPh sb="23" eb="25">
      <t>テツヅ</t>
    </rPh>
    <rPh sb="26" eb="28">
      <t>シンサ</t>
    </rPh>
    <rPh sb="29" eb="31">
      <t>シエン</t>
    </rPh>
    <rPh sb="31" eb="33">
      <t>ホウサク</t>
    </rPh>
    <rPh sb="33" eb="34">
      <t>トウ</t>
    </rPh>
    <rPh sb="34" eb="36">
      <t>ケントウ</t>
    </rPh>
    <rPh sb="36" eb="38">
      <t>ギョウム</t>
    </rPh>
    <phoneticPr fontId="3"/>
  </si>
  <si>
    <t>日本デジタル道路地図協会・アジア航測共同提案体</t>
    <rPh sb="0" eb="2">
      <t>ニホン</t>
    </rPh>
    <rPh sb="6" eb="8">
      <t>ドウロ</t>
    </rPh>
    <rPh sb="8" eb="10">
      <t>チズ</t>
    </rPh>
    <rPh sb="10" eb="12">
      <t>キョウカイ</t>
    </rPh>
    <rPh sb="16" eb="18">
      <t>コウソク</t>
    </rPh>
    <rPh sb="18" eb="20">
      <t>キョウドウ</t>
    </rPh>
    <rPh sb="20" eb="22">
      <t>テイアン</t>
    </rPh>
    <rPh sb="22" eb="23">
      <t>タイ</t>
    </rPh>
    <phoneticPr fontId="3"/>
  </si>
  <si>
    <t>特車審査を効率化するために、車両搭載センシング技術を用いて取得したデータ（以下、「センシングデータ」という。）を活用し、特車審査関連資料の自動作成手法を検討すると共に、道路施設等の効率的な収集手法を検討する。</t>
    <phoneticPr fontId="1"/>
  </si>
  <si>
    <t>令和３年度　新たな広域道路ネットワークの検討等業務</t>
    <rPh sb="0" eb="2">
      <t>レイワ</t>
    </rPh>
    <rPh sb="3" eb="5">
      <t>ネンド</t>
    </rPh>
    <rPh sb="6" eb="7">
      <t>アラ</t>
    </rPh>
    <rPh sb="9" eb="11">
      <t>コウイキ</t>
    </rPh>
    <rPh sb="11" eb="13">
      <t>ドウロ</t>
    </rPh>
    <rPh sb="20" eb="22">
      <t>ケントウ</t>
    </rPh>
    <rPh sb="22" eb="23">
      <t>トウ</t>
    </rPh>
    <rPh sb="23" eb="25">
      <t>ギョウム</t>
    </rPh>
    <phoneticPr fontId="3"/>
  </si>
  <si>
    <t>新たな広域道路ネットワークの検討にあたり、ネットワークの構築に関するデータ分析及びネットワークの指定や整備プロセスの検討を行う。</t>
    <phoneticPr fontId="1"/>
  </si>
  <si>
    <t>令和３年度　特殊車両通行手続き制度運用等検討業務</t>
    <rPh sb="0" eb="2">
      <t>レイワ</t>
    </rPh>
    <rPh sb="3" eb="5">
      <t>ネンド</t>
    </rPh>
    <rPh sb="6" eb="8">
      <t>トクシュ</t>
    </rPh>
    <rPh sb="8" eb="10">
      <t>シャリョウ</t>
    </rPh>
    <rPh sb="10" eb="12">
      <t>ツウコウ</t>
    </rPh>
    <rPh sb="12" eb="14">
      <t>テツヅ</t>
    </rPh>
    <rPh sb="15" eb="17">
      <t>セイド</t>
    </rPh>
    <rPh sb="17" eb="19">
      <t>ウンヨウ</t>
    </rPh>
    <rPh sb="19" eb="20">
      <t>トウ</t>
    </rPh>
    <rPh sb="20" eb="22">
      <t>ケントウ</t>
    </rPh>
    <rPh sb="22" eb="24">
      <t>ギョウム</t>
    </rPh>
    <phoneticPr fontId="3"/>
  </si>
  <si>
    <t>令和３年度　特殊車両通行手続き制度運用等検討業務　道路新産業開発機構・建設技術研究所共同提案体</t>
    <rPh sb="0" eb="2">
      <t>レイワ</t>
    </rPh>
    <rPh sb="3" eb="5">
      <t>ネンド</t>
    </rPh>
    <rPh sb="6" eb="8">
      <t>トクシュ</t>
    </rPh>
    <rPh sb="8" eb="10">
      <t>シャリョウ</t>
    </rPh>
    <rPh sb="10" eb="12">
      <t>ツウコウ</t>
    </rPh>
    <rPh sb="12" eb="14">
      <t>テツヅ</t>
    </rPh>
    <rPh sb="15" eb="17">
      <t>セイド</t>
    </rPh>
    <rPh sb="17" eb="19">
      <t>ウンヨウ</t>
    </rPh>
    <rPh sb="19" eb="20">
      <t>トウ</t>
    </rPh>
    <rPh sb="20" eb="22">
      <t>ケントウ</t>
    </rPh>
    <rPh sb="22" eb="24">
      <t>ギョウム</t>
    </rPh>
    <rPh sb="25" eb="27">
      <t>ドウロ</t>
    </rPh>
    <rPh sb="27" eb="30">
      <t>シンサンギョウ</t>
    </rPh>
    <rPh sb="30" eb="32">
      <t>カイハツ</t>
    </rPh>
    <rPh sb="32" eb="34">
      <t>キコウ</t>
    </rPh>
    <rPh sb="35" eb="37">
      <t>ケンセツ</t>
    </rPh>
    <rPh sb="37" eb="39">
      <t>ギジュツ</t>
    </rPh>
    <rPh sb="39" eb="42">
      <t>ケンキュウジョ</t>
    </rPh>
    <rPh sb="42" eb="44">
      <t>キョウドウ</t>
    </rPh>
    <rPh sb="44" eb="46">
      <t>テイアン</t>
    </rPh>
    <rPh sb="46" eb="47">
      <t>タイ</t>
    </rPh>
    <phoneticPr fontId="3"/>
  </si>
  <si>
    <t>特殊車両の通行に関する新たな制度の運用上定めるべき事項を整理し、運用の具体化等の検討を行う。また、本制度の普及策等の検討を行う。</t>
    <phoneticPr fontId="1"/>
  </si>
  <si>
    <t>令和３年度　特殊車両の管理・違反取締適正化に向けたモニタリング等検討業務</t>
    <rPh sb="0" eb="2">
      <t>レイワ</t>
    </rPh>
    <rPh sb="3" eb="5">
      <t>ネンド</t>
    </rPh>
    <rPh sb="6" eb="8">
      <t>トクシュ</t>
    </rPh>
    <rPh sb="8" eb="10">
      <t>シャリョウ</t>
    </rPh>
    <rPh sb="11" eb="13">
      <t>カンリ</t>
    </rPh>
    <rPh sb="14" eb="16">
      <t>イハン</t>
    </rPh>
    <rPh sb="16" eb="18">
      <t>トリシマリ</t>
    </rPh>
    <rPh sb="18" eb="21">
      <t>テキセイカ</t>
    </rPh>
    <rPh sb="22" eb="23">
      <t>ム</t>
    </rPh>
    <rPh sb="31" eb="32">
      <t>トウ</t>
    </rPh>
    <rPh sb="32" eb="34">
      <t>ケントウ</t>
    </rPh>
    <rPh sb="34" eb="36">
      <t>ギョウム</t>
    </rPh>
    <phoneticPr fontId="3"/>
  </si>
  <si>
    <t>令和３年度　特殊車両の管理・違反取締適正化に向けたモニタリング等検討業務道路新産業開発機構・オリエンタルコンサルタンツ共同提案体</t>
    <rPh sb="0" eb="2">
      <t>レイワ</t>
    </rPh>
    <rPh sb="3" eb="5">
      <t>ネンド</t>
    </rPh>
    <rPh sb="6" eb="8">
      <t>トクシュ</t>
    </rPh>
    <rPh sb="8" eb="10">
      <t>シャリョウ</t>
    </rPh>
    <rPh sb="11" eb="13">
      <t>カンリ</t>
    </rPh>
    <rPh sb="14" eb="16">
      <t>イハン</t>
    </rPh>
    <rPh sb="16" eb="18">
      <t>トリシマリ</t>
    </rPh>
    <rPh sb="18" eb="21">
      <t>テキセイカ</t>
    </rPh>
    <rPh sb="22" eb="23">
      <t>ム</t>
    </rPh>
    <rPh sb="31" eb="32">
      <t>トウ</t>
    </rPh>
    <rPh sb="32" eb="34">
      <t>ケントウ</t>
    </rPh>
    <rPh sb="34" eb="36">
      <t>ギョウム</t>
    </rPh>
    <rPh sb="36" eb="38">
      <t>ドウロ</t>
    </rPh>
    <rPh sb="38" eb="41">
      <t>シンサンギョウ</t>
    </rPh>
    <rPh sb="41" eb="43">
      <t>カイハツ</t>
    </rPh>
    <rPh sb="43" eb="45">
      <t>キコウ</t>
    </rPh>
    <rPh sb="59" eb="61">
      <t>キョウドウ</t>
    </rPh>
    <rPh sb="61" eb="63">
      <t>テイアン</t>
    </rPh>
    <rPh sb="63" eb="64">
      <t>タイ</t>
    </rPh>
    <phoneticPr fontId="3"/>
  </si>
  <si>
    <t>特殊車両通行手続きの迅速化や新たな特殊車両通行手続きの自動審査の効率化を図るため、自動審査システムのデータベースである道路情報便覧について、より効果の高い未収録区間を効率的に収録するための検討、便覧調査表の作成・登録を行う。</t>
    <phoneticPr fontId="1"/>
  </si>
  <si>
    <t>令和３年度　特殊車両通行制度システムに係る工程管理等検討業務</t>
    <rPh sb="0" eb="2">
      <t>レイワ</t>
    </rPh>
    <rPh sb="3" eb="5">
      <t>ネンド</t>
    </rPh>
    <rPh sb="6" eb="8">
      <t>トクシュ</t>
    </rPh>
    <rPh sb="8" eb="10">
      <t>シャリョウ</t>
    </rPh>
    <rPh sb="10" eb="12">
      <t>ツウコウ</t>
    </rPh>
    <rPh sb="12" eb="14">
      <t>セイド</t>
    </rPh>
    <rPh sb="19" eb="20">
      <t>カカ</t>
    </rPh>
    <rPh sb="21" eb="23">
      <t>コウテイ</t>
    </rPh>
    <rPh sb="23" eb="25">
      <t>カンリ</t>
    </rPh>
    <rPh sb="25" eb="26">
      <t>トウ</t>
    </rPh>
    <rPh sb="26" eb="28">
      <t>ケントウ</t>
    </rPh>
    <rPh sb="28" eb="30">
      <t>ギョウム</t>
    </rPh>
    <phoneticPr fontId="3"/>
  </si>
  <si>
    <t>令和３年度　特殊車両通行制度システムに係る工程管理等検討業務パシフィックコンサルタンツ・道路新産業開発機構共同提案体</t>
    <rPh sb="0" eb="2">
      <t>レイワ</t>
    </rPh>
    <rPh sb="3" eb="5">
      <t>ネンド</t>
    </rPh>
    <rPh sb="6" eb="8">
      <t>トクシュ</t>
    </rPh>
    <rPh sb="8" eb="10">
      <t>シャリョウ</t>
    </rPh>
    <rPh sb="10" eb="12">
      <t>ツウコウ</t>
    </rPh>
    <rPh sb="12" eb="14">
      <t>セイド</t>
    </rPh>
    <rPh sb="19" eb="20">
      <t>カカ</t>
    </rPh>
    <rPh sb="21" eb="23">
      <t>コウテイ</t>
    </rPh>
    <rPh sb="23" eb="25">
      <t>カンリ</t>
    </rPh>
    <rPh sb="25" eb="26">
      <t>トウ</t>
    </rPh>
    <rPh sb="26" eb="28">
      <t>ケントウ</t>
    </rPh>
    <rPh sb="28" eb="30">
      <t>ギョウム</t>
    </rPh>
    <rPh sb="44" eb="46">
      <t>ドウロ</t>
    </rPh>
    <rPh sb="46" eb="49">
      <t>シンサンギョウ</t>
    </rPh>
    <rPh sb="49" eb="51">
      <t>カイハツ</t>
    </rPh>
    <rPh sb="51" eb="53">
      <t>キコウ</t>
    </rPh>
    <rPh sb="53" eb="55">
      <t>キョウドウ</t>
    </rPh>
    <rPh sb="55" eb="57">
      <t>テイアン</t>
    </rPh>
    <rPh sb="57" eb="58">
      <t>タイ</t>
    </rPh>
    <phoneticPr fontId="3"/>
  </si>
  <si>
    <t>国土交通省において整備している特殊車両通行制度システム（以下、「特車システム」と言う。）において、特車システムの開発等を円滑に行うため、専門的、技術的な観点から、仕様、工程管理等の検討を行う。また、本制度の普及策等の検討を行う。</t>
    <phoneticPr fontId="1"/>
  </si>
  <si>
    <t>令和３年度　特殊車両通行手続きのための道路情報収集及び効率化に向けた検討業務</t>
    <rPh sb="0" eb="2">
      <t>レイワ</t>
    </rPh>
    <rPh sb="3" eb="5">
      <t>ネンド</t>
    </rPh>
    <rPh sb="6" eb="8">
      <t>トクシュ</t>
    </rPh>
    <rPh sb="8" eb="10">
      <t>シャリョウ</t>
    </rPh>
    <rPh sb="10" eb="12">
      <t>ツウコウ</t>
    </rPh>
    <rPh sb="12" eb="14">
      <t>テツヅ</t>
    </rPh>
    <rPh sb="19" eb="21">
      <t>ドウロ</t>
    </rPh>
    <rPh sb="21" eb="23">
      <t>ジョウホウ</t>
    </rPh>
    <rPh sb="23" eb="25">
      <t>シュウシュウ</t>
    </rPh>
    <rPh sb="25" eb="26">
      <t>オヨ</t>
    </rPh>
    <rPh sb="27" eb="30">
      <t>コウリツカ</t>
    </rPh>
    <rPh sb="31" eb="32">
      <t>ム</t>
    </rPh>
    <rPh sb="34" eb="36">
      <t>ケントウ</t>
    </rPh>
    <rPh sb="36" eb="38">
      <t>ギョウム</t>
    </rPh>
    <phoneticPr fontId="3"/>
  </si>
  <si>
    <t>令和３年度　標識情報を活用したわかりやすい道案内の実現に向けた調査検討業務</t>
    <rPh sb="0" eb="2">
      <t>レイワ</t>
    </rPh>
    <rPh sb="3" eb="5">
      <t>ネンド</t>
    </rPh>
    <rPh sb="6" eb="8">
      <t>ヒョウシキ</t>
    </rPh>
    <rPh sb="8" eb="10">
      <t>ジョウホウ</t>
    </rPh>
    <rPh sb="11" eb="13">
      <t>カツヨウ</t>
    </rPh>
    <rPh sb="21" eb="22">
      <t>ミチ</t>
    </rPh>
    <rPh sb="22" eb="24">
      <t>アンナイ</t>
    </rPh>
    <rPh sb="25" eb="27">
      <t>ジツゲン</t>
    </rPh>
    <rPh sb="28" eb="29">
      <t>ム</t>
    </rPh>
    <rPh sb="31" eb="33">
      <t>チョウサ</t>
    </rPh>
    <rPh sb="33" eb="35">
      <t>ケントウ</t>
    </rPh>
    <rPh sb="35" eb="37">
      <t>ギョウム</t>
    </rPh>
    <phoneticPr fontId="3"/>
  </si>
  <si>
    <t>（株）長大</t>
    <rPh sb="0" eb="3">
      <t>カブ</t>
    </rPh>
    <rPh sb="3" eb="5">
      <t>チョウダイ</t>
    </rPh>
    <phoneticPr fontId="3"/>
  </si>
  <si>
    <t>道路局企画課構造基準第一係
tel:03-5253-8485</t>
    <rPh sb="6" eb="8">
      <t>コウゾウ</t>
    </rPh>
    <rPh sb="8" eb="10">
      <t>キジュン</t>
    </rPh>
    <rPh sb="10" eb="11">
      <t>ダイ</t>
    </rPh>
    <rPh sb="11" eb="12">
      <t>イチ</t>
    </rPh>
    <phoneticPr fontId="1"/>
  </si>
  <si>
    <t>令和３年度　路車協調システム等の技術動向を考慮した次世代路車協調に関する調査検討業務</t>
    <rPh sb="0" eb="2">
      <t>レイワ</t>
    </rPh>
    <rPh sb="3" eb="5">
      <t>ネンド</t>
    </rPh>
    <rPh sb="6" eb="7">
      <t>ロ</t>
    </rPh>
    <rPh sb="7" eb="8">
      <t>シャ</t>
    </rPh>
    <rPh sb="8" eb="10">
      <t>キョウチョウ</t>
    </rPh>
    <rPh sb="14" eb="15">
      <t>トウ</t>
    </rPh>
    <rPh sb="16" eb="18">
      <t>ギジュツ</t>
    </rPh>
    <rPh sb="18" eb="20">
      <t>ドウコウ</t>
    </rPh>
    <rPh sb="21" eb="23">
      <t>コウリョ</t>
    </rPh>
    <rPh sb="25" eb="28">
      <t>ジセダイ</t>
    </rPh>
    <rPh sb="28" eb="29">
      <t>ロ</t>
    </rPh>
    <rPh sb="29" eb="30">
      <t>シャ</t>
    </rPh>
    <rPh sb="30" eb="32">
      <t>キョウチョウ</t>
    </rPh>
    <rPh sb="33" eb="34">
      <t>カン</t>
    </rPh>
    <rPh sb="36" eb="38">
      <t>チョウサ</t>
    </rPh>
    <rPh sb="38" eb="40">
      <t>ケントウ</t>
    </rPh>
    <rPh sb="40" eb="42">
      <t>ギョウム</t>
    </rPh>
    <phoneticPr fontId="3"/>
  </si>
  <si>
    <t>令和３年度　路車協調システム等の技術動向を考慮した次世代路車協調に関する調査検討業務共同提案体</t>
    <rPh sb="0" eb="2">
      <t>レイワ</t>
    </rPh>
    <rPh sb="3" eb="5">
      <t>ネンド</t>
    </rPh>
    <rPh sb="6" eb="7">
      <t>ロ</t>
    </rPh>
    <rPh sb="7" eb="8">
      <t>シャ</t>
    </rPh>
    <rPh sb="8" eb="10">
      <t>キョウチョウ</t>
    </rPh>
    <rPh sb="14" eb="15">
      <t>トウ</t>
    </rPh>
    <rPh sb="16" eb="18">
      <t>ギジュツ</t>
    </rPh>
    <rPh sb="18" eb="20">
      <t>ドウコウ</t>
    </rPh>
    <rPh sb="21" eb="23">
      <t>コウリョ</t>
    </rPh>
    <rPh sb="25" eb="28">
      <t>ジセダイ</t>
    </rPh>
    <rPh sb="28" eb="29">
      <t>ロ</t>
    </rPh>
    <rPh sb="29" eb="30">
      <t>シャ</t>
    </rPh>
    <rPh sb="30" eb="32">
      <t>キョウチョウ</t>
    </rPh>
    <rPh sb="33" eb="34">
      <t>カン</t>
    </rPh>
    <rPh sb="36" eb="38">
      <t>チョウサ</t>
    </rPh>
    <rPh sb="38" eb="40">
      <t>ケントウ</t>
    </rPh>
    <rPh sb="40" eb="42">
      <t>ギョウム</t>
    </rPh>
    <rPh sb="42" eb="44">
      <t>キョウドウ</t>
    </rPh>
    <rPh sb="44" eb="46">
      <t>テイアン</t>
    </rPh>
    <rPh sb="46" eb="47">
      <t>タイ</t>
    </rPh>
    <phoneticPr fontId="3"/>
  </si>
  <si>
    <t>ＩＴＳ技術の進展を踏まえた路車協調システムやデータ収集配信等システム、道路空間管理について、技術進展の要素や要因の分析を行うとともに、道路管理者側の影響とニーズの変化について整理し、将来の道路管理に資するＩＴＳを活用した新たなサービスについて検討する。</t>
    <phoneticPr fontId="1"/>
  </si>
  <si>
    <t>令和３年度　ビッグデータ等を活用した既存商業施設周辺沿道の渋滞対策手法構築に向けた検討業務</t>
  </si>
  <si>
    <t>既存大型商業施設への交通集中等により発生している局所的な渋滞に対して、ビッグデータ等活用による現状分析や、商業施設事業者へのヒアリング等を実施し、官民一体となった渋滞対策を検討する。併せて、各種統計等データの収集・整理を実施する。</t>
    <phoneticPr fontId="1"/>
  </si>
  <si>
    <t>令和３年度　自動運転の普及等に向けた道路空間・路車協調システムの検討業務</t>
    <rPh sb="0" eb="2">
      <t>レイワ</t>
    </rPh>
    <rPh sb="3" eb="5">
      <t>ネンド</t>
    </rPh>
    <rPh sb="6" eb="8">
      <t>ジドウ</t>
    </rPh>
    <rPh sb="8" eb="10">
      <t>ウンテン</t>
    </rPh>
    <rPh sb="11" eb="13">
      <t>フキュウ</t>
    </rPh>
    <rPh sb="13" eb="14">
      <t>トウ</t>
    </rPh>
    <rPh sb="15" eb="16">
      <t>ム</t>
    </rPh>
    <rPh sb="18" eb="20">
      <t>ドウロ</t>
    </rPh>
    <rPh sb="20" eb="22">
      <t>クウカン</t>
    </rPh>
    <rPh sb="23" eb="24">
      <t>ロ</t>
    </rPh>
    <rPh sb="24" eb="25">
      <t>シャ</t>
    </rPh>
    <rPh sb="25" eb="27">
      <t>キョウチョウ</t>
    </rPh>
    <rPh sb="32" eb="34">
      <t>ケントウ</t>
    </rPh>
    <rPh sb="34" eb="36">
      <t>ギョウム</t>
    </rPh>
    <phoneticPr fontId="3"/>
  </si>
  <si>
    <t>令和３年度　自動運転の普及等に向けた道路空間・路車協調システムの検討業務　パシフィックコンサルタンツ・道路新産業開発機構・三菱総合研究所　共同提案体</t>
    <rPh sb="0" eb="2">
      <t>レイワ</t>
    </rPh>
    <rPh sb="3" eb="5">
      <t>ネンド</t>
    </rPh>
    <rPh sb="6" eb="8">
      <t>ジドウ</t>
    </rPh>
    <rPh sb="8" eb="10">
      <t>ウンテン</t>
    </rPh>
    <rPh sb="11" eb="13">
      <t>フキュウ</t>
    </rPh>
    <rPh sb="13" eb="14">
      <t>トウ</t>
    </rPh>
    <rPh sb="15" eb="16">
      <t>ム</t>
    </rPh>
    <rPh sb="18" eb="20">
      <t>ドウロ</t>
    </rPh>
    <rPh sb="20" eb="22">
      <t>クウカン</t>
    </rPh>
    <rPh sb="23" eb="24">
      <t>ロ</t>
    </rPh>
    <rPh sb="24" eb="25">
      <t>シャ</t>
    </rPh>
    <rPh sb="25" eb="27">
      <t>キョウチョウ</t>
    </rPh>
    <rPh sb="32" eb="34">
      <t>ケントウ</t>
    </rPh>
    <rPh sb="34" eb="36">
      <t>ギョウム</t>
    </rPh>
    <rPh sb="51" eb="53">
      <t>ドウロ</t>
    </rPh>
    <rPh sb="53" eb="56">
      <t>シンサンギョウ</t>
    </rPh>
    <rPh sb="56" eb="58">
      <t>カイハツ</t>
    </rPh>
    <rPh sb="58" eb="60">
      <t>キコウ</t>
    </rPh>
    <rPh sb="61" eb="63">
      <t>ミツビシ</t>
    </rPh>
    <rPh sb="63" eb="65">
      <t>ソウゴウ</t>
    </rPh>
    <rPh sb="65" eb="68">
      <t>ケンキュウジョ</t>
    </rPh>
    <rPh sb="69" eb="71">
      <t>キョウドウ</t>
    </rPh>
    <rPh sb="71" eb="73">
      <t>テイアン</t>
    </rPh>
    <rPh sb="73" eb="74">
      <t>タイ</t>
    </rPh>
    <phoneticPr fontId="3"/>
  </si>
  <si>
    <t>自動運転関連技術に関する最新動向調査、自動運転に対応した道路空間に関する検討会、自動運転技術の開発動向を踏まえた道路インフラ側の取組を検討する会議や自動運転戦略本部をはじめとする国内の自動運転関連会議等への対応支援等を通じて、自動運転に対応した道路空間の基準や自動運転車両等に対する路車協調システム（先読み情報等）による支援策の検討を行う。</t>
    <phoneticPr fontId="1"/>
  </si>
  <si>
    <t>令和３年度　自動運転を含むITS技術の国際協調・展開に関する調査検討業務</t>
    <rPh sb="0" eb="2">
      <t>レイワ</t>
    </rPh>
    <rPh sb="3" eb="5">
      <t>ネンド</t>
    </rPh>
    <rPh sb="6" eb="8">
      <t>ジドウ</t>
    </rPh>
    <rPh sb="8" eb="10">
      <t>ウンテン</t>
    </rPh>
    <rPh sb="11" eb="12">
      <t>フク</t>
    </rPh>
    <rPh sb="16" eb="18">
      <t>ギジュツ</t>
    </rPh>
    <rPh sb="19" eb="21">
      <t>コクサイ</t>
    </rPh>
    <rPh sb="21" eb="23">
      <t>キョウチョウ</t>
    </rPh>
    <rPh sb="24" eb="26">
      <t>テンカイ</t>
    </rPh>
    <rPh sb="27" eb="28">
      <t>カン</t>
    </rPh>
    <rPh sb="30" eb="32">
      <t>チョウサ</t>
    </rPh>
    <rPh sb="32" eb="34">
      <t>ケントウ</t>
    </rPh>
    <rPh sb="34" eb="36">
      <t>ギョウム</t>
    </rPh>
    <phoneticPr fontId="3"/>
  </si>
  <si>
    <t>令和３年度　自動運転を含むITS技術の国際協調・展開に関する調査検討業務共同提案体</t>
    <rPh sb="0" eb="2">
      <t>レイワ</t>
    </rPh>
    <rPh sb="3" eb="5">
      <t>ネンド</t>
    </rPh>
    <rPh sb="6" eb="8">
      <t>ジドウ</t>
    </rPh>
    <rPh sb="8" eb="10">
      <t>ウンテン</t>
    </rPh>
    <rPh sb="11" eb="12">
      <t>フク</t>
    </rPh>
    <rPh sb="16" eb="18">
      <t>ギジュツ</t>
    </rPh>
    <rPh sb="19" eb="21">
      <t>コクサイ</t>
    </rPh>
    <rPh sb="21" eb="23">
      <t>キョウチョウ</t>
    </rPh>
    <rPh sb="24" eb="26">
      <t>テンカイ</t>
    </rPh>
    <rPh sb="27" eb="28">
      <t>カン</t>
    </rPh>
    <rPh sb="30" eb="32">
      <t>チョウサ</t>
    </rPh>
    <rPh sb="32" eb="34">
      <t>ケントウ</t>
    </rPh>
    <rPh sb="34" eb="36">
      <t>ギョウム</t>
    </rPh>
    <rPh sb="36" eb="38">
      <t>キョウドウ</t>
    </rPh>
    <rPh sb="38" eb="40">
      <t>テイアン</t>
    </rPh>
    <rPh sb="40" eb="41">
      <t>タイ</t>
    </rPh>
    <phoneticPr fontId="3"/>
  </si>
  <si>
    <t>国内外において開催されるＩＴＳ関連会議における対応支援・情報収集や、ＩＴＳに関する諸外国の最新動向調査、それらを通じて得られた情報・結果を踏まえ、自動運転を含むITS技術の国際協調や国際展開について検討を行う。</t>
    <phoneticPr fontId="1"/>
  </si>
  <si>
    <t>令和３年度　ETC2.0システムを活用した道路施策の高度化に関する検討業務</t>
    <rPh sb="0" eb="2">
      <t>レイワ</t>
    </rPh>
    <rPh sb="3" eb="5">
      <t>ネンド</t>
    </rPh>
    <rPh sb="17" eb="19">
      <t>カツヨウ</t>
    </rPh>
    <rPh sb="21" eb="23">
      <t>ドウロ</t>
    </rPh>
    <rPh sb="23" eb="24">
      <t>セ</t>
    </rPh>
    <rPh sb="24" eb="25">
      <t>サク</t>
    </rPh>
    <rPh sb="26" eb="29">
      <t>コウドカ</t>
    </rPh>
    <rPh sb="30" eb="31">
      <t>カン</t>
    </rPh>
    <rPh sb="33" eb="35">
      <t>ケントウ</t>
    </rPh>
    <rPh sb="35" eb="37">
      <t>ギョウム</t>
    </rPh>
    <phoneticPr fontId="3"/>
  </si>
  <si>
    <t>ETC2.0にかかる路側機等の基礎資料をとりまとめるとともに、ETC2.0路側機の効率的な運用や情報提供サービスのあり方など、情報収集・提供機能の高度化に向けた検討や、ビッグデータの更なる活用に向けた検討を行うことで、新たな道路政策の推進に寄与することを目的とする。</t>
    <phoneticPr fontId="1"/>
  </si>
  <si>
    <t>令和３年度　次世代通信技術の道路施策への活用に関する調査検討業務</t>
    <rPh sb="0" eb="2">
      <t>レイワ</t>
    </rPh>
    <rPh sb="3" eb="5">
      <t>ネンド</t>
    </rPh>
    <rPh sb="6" eb="9">
      <t>ジセダイ</t>
    </rPh>
    <rPh sb="9" eb="11">
      <t>ツウシン</t>
    </rPh>
    <rPh sb="11" eb="13">
      <t>ギジュツ</t>
    </rPh>
    <rPh sb="14" eb="16">
      <t>ドウロ</t>
    </rPh>
    <rPh sb="16" eb="17">
      <t>セ</t>
    </rPh>
    <rPh sb="17" eb="18">
      <t>サク</t>
    </rPh>
    <rPh sb="20" eb="22">
      <t>カツヨウ</t>
    </rPh>
    <rPh sb="23" eb="24">
      <t>カン</t>
    </rPh>
    <rPh sb="26" eb="28">
      <t>チョウサ</t>
    </rPh>
    <rPh sb="28" eb="30">
      <t>ケントウ</t>
    </rPh>
    <rPh sb="30" eb="32">
      <t>ギョウム</t>
    </rPh>
    <phoneticPr fontId="3"/>
  </si>
  <si>
    <t>令和３年度　次世代通信技術の道路施策への活用に関する調査検討業務共同提案体</t>
    <rPh sb="0" eb="2">
      <t>レイワ</t>
    </rPh>
    <rPh sb="3" eb="5">
      <t>ネンド</t>
    </rPh>
    <rPh sb="6" eb="9">
      <t>ジセダイ</t>
    </rPh>
    <rPh sb="9" eb="11">
      <t>ツウシン</t>
    </rPh>
    <rPh sb="11" eb="13">
      <t>ギジュツ</t>
    </rPh>
    <rPh sb="14" eb="16">
      <t>ドウロ</t>
    </rPh>
    <rPh sb="16" eb="17">
      <t>セ</t>
    </rPh>
    <rPh sb="17" eb="18">
      <t>サク</t>
    </rPh>
    <rPh sb="20" eb="22">
      <t>カツヨウ</t>
    </rPh>
    <rPh sb="23" eb="24">
      <t>カン</t>
    </rPh>
    <rPh sb="26" eb="28">
      <t>チョウサ</t>
    </rPh>
    <rPh sb="28" eb="30">
      <t>ケントウ</t>
    </rPh>
    <rPh sb="30" eb="32">
      <t>ギョウム</t>
    </rPh>
    <rPh sb="32" eb="34">
      <t>キョウドウ</t>
    </rPh>
    <rPh sb="34" eb="36">
      <t>テイアン</t>
    </rPh>
    <rPh sb="36" eb="37">
      <t>タイ</t>
    </rPh>
    <phoneticPr fontId="3"/>
  </si>
  <si>
    <t>次世代通信技術を用いた道路施策について、技術進展の要素や要因の分析を行うとともに、道路管理者側の影響とニーズの変化について整理し、将来の道路サービスの向上に資する次世代通信技術（５Ｇやbeyond５Ｇ等）を活用した新たなサービスについて検討する。</t>
    <phoneticPr fontId="1"/>
  </si>
  <si>
    <t>令和３年度　諸外国におけるエリアプライシング等の道路課金施策及び貨物車交通施策に関する調査業務</t>
    <rPh sb="0" eb="2">
      <t>レイワ</t>
    </rPh>
    <rPh sb="3" eb="5">
      <t>ネンド</t>
    </rPh>
    <rPh sb="6" eb="9">
      <t>ショガイコク</t>
    </rPh>
    <rPh sb="22" eb="23">
      <t>トウ</t>
    </rPh>
    <rPh sb="24" eb="26">
      <t>ドウロ</t>
    </rPh>
    <rPh sb="26" eb="28">
      <t>カキン</t>
    </rPh>
    <rPh sb="28" eb="29">
      <t>セ</t>
    </rPh>
    <rPh sb="29" eb="30">
      <t>サク</t>
    </rPh>
    <rPh sb="30" eb="31">
      <t>オヨ</t>
    </rPh>
    <rPh sb="32" eb="35">
      <t>カモツシャ</t>
    </rPh>
    <rPh sb="35" eb="37">
      <t>コウツウ</t>
    </rPh>
    <rPh sb="37" eb="38">
      <t>セ</t>
    </rPh>
    <rPh sb="38" eb="39">
      <t>サク</t>
    </rPh>
    <rPh sb="40" eb="41">
      <t>カン</t>
    </rPh>
    <rPh sb="43" eb="45">
      <t>チョウサ</t>
    </rPh>
    <rPh sb="45" eb="47">
      <t>ギョウム</t>
    </rPh>
    <phoneticPr fontId="3"/>
  </si>
  <si>
    <t>諸外国における道路課金施策の導入計画を中心に情報を収集し、コロナ禍における生活・行動様式や経済活動の変化、地球温暖化対策等の動向を踏まえ、我が国におけるエリアプライシング等の導入に向けた制度面及び技術面の課題や、政策過程、道路課金施策に関連する官民連携の動向を整理することを目的とする。</t>
    <phoneticPr fontId="1"/>
  </si>
  <si>
    <t>道路局企画課道路経済調査室調査第一係
tel：03-5253-8487</t>
    <rPh sb="16" eb="17">
      <t>イチ</t>
    </rPh>
    <phoneticPr fontId="21"/>
  </si>
  <si>
    <t>令和３年度高速道路料金施策に関するデータ整理・効果分析業務</t>
    <rPh sb="0" eb="2">
      <t>レイワ</t>
    </rPh>
    <rPh sb="3" eb="5">
      <t>ネンド</t>
    </rPh>
    <rPh sb="5" eb="7">
      <t>コウソク</t>
    </rPh>
    <rPh sb="7" eb="9">
      <t>ドウロ</t>
    </rPh>
    <rPh sb="9" eb="11">
      <t>リョウキン</t>
    </rPh>
    <rPh sb="11" eb="12">
      <t>セ</t>
    </rPh>
    <rPh sb="12" eb="13">
      <t>サク</t>
    </rPh>
    <rPh sb="14" eb="15">
      <t>カン</t>
    </rPh>
    <rPh sb="20" eb="22">
      <t>セイリ</t>
    </rPh>
    <rPh sb="23" eb="25">
      <t>コウカ</t>
    </rPh>
    <rPh sb="25" eb="27">
      <t>ブンセキ</t>
    </rPh>
    <rPh sb="27" eb="29">
      <t>ギョウム</t>
    </rPh>
    <phoneticPr fontId="3"/>
  </si>
  <si>
    <t>令和３年度高速道路料金施策に関するデータ整理・効果分析業務　計量計画研究所・社会システム共同提案体</t>
    <rPh sb="0" eb="2">
      <t>レイワ</t>
    </rPh>
    <rPh sb="3" eb="5">
      <t>ネンド</t>
    </rPh>
    <rPh sb="5" eb="7">
      <t>コウソク</t>
    </rPh>
    <rPh sb="7" eb="9">
      <t>ドウロ</t>
    </rPh>
    <rPh sb="9" eb="11">
      <t>リョウキン</t>
    </rPh>
    <rPh sb="11" eb="12">
      <t>セ</t>
    </rPh>
    <rPh sb="12" eb="13">
      <t>サク</t>
    </rPh>
    <rPh sb="14" eb="15">
      <t>カン</t>
    </rPh>
    <rPh sb="20" eb="22">
      <t>セイリ</t>
    </rPh>
    <rPh sb="23" eb="25">
      <t>コウカ</t>
    </rPh>
    <rPh sb="25" eb="27">
      <t>ブンセキ</t>
    </rPh>
    <rPh sb="27" eb="29">
      <t>ギョウム</t>
    </rPh>
    <rPh sb="30" eb="32">
      <t>ケイリョウ</t>
    </rPh>
    <rPh sb="32" eb="34">
      <t>ケイカク</t>
    </rPh>
    <rPh sb="34" eb="37">
      <t>ケンキュウジョ</t>
    </rPh>
    <rPh sb="38" eb="40">
      <t>シャカイ</t>
    </rPh>
    <rPh sb="44" eb="46">
      <t>キョウドウ</t>
    </rPh>
    <rPh sb="46" eb="48">
      <t>テイアン</t>
    </rPh>
    <rPh sb="48" eb="49">
      <t>タイ</t>
    </rPh>
    <phoneticPr fontId="3"/>
  </si>
  <si>
    <t>高速道路の料金施策による効果・影響を検証するために必要な関連データを整理・分析することを目的とする。</t>
    <phoneticPr fontId="1"/>
  </si>
  <si>
    <t>道路局高速道路課事業企画係
tel：03-5253-8490</t>
  </si>
  <si>
    <t>令和３年度　道路交通データ等を活用した渋滞分析・対策に関する検討業務</t>
  </si>
  <si>
    <t>令和３年度　道路交通データ等を活用した渋滞分析・対策に関する検討業務　国土技術研究センター・社会システム共同提案体</t>
    <rPh sb="35" eb="37">
      <t>コクド</t>
    </rPh>
    <rPh sb="37" eb="39">
      <t>ギジュツ</t>
    </rPh>
    <rPh sb="39" eb="41">
      <t>ケンキュウ</t>
    </rPh>
    <rPh sb="46" eb="48">
      <t>シャカイ</t>
    </rPh>
    <rPh sb="52" eb="54">
      <t>キョウドウ</t>
    </rPh>
    <rPh sb="54" eb="56">
      <t>テイアン</t>
    </rPh>
    <rPh sb="56" eb="57">
      <t>タイ</t>
    </rPh>
    <phoneticPr fontId="3"/>
  </si>
  <si>
    <t>全国の交通量や旅行速度等の道路関係データをとりまとめ・整理等を行うとともに、常時観測交通量やETC2.0プローブ情報等の各データを活用した渋滞分析、対策の高度化等に関する検討を行う。</t>
    <phoneticPr fontId="1"/>
  </si>
  <si>
    <t>令和３年度　貨物車の通行円滑化等に向けた道路施策の調査検討業務</t>
  </si>
  <si>
    <t>国際海上コンテナ車（40ft 背高）をはじめとする大型貨物車の通行円滑化に向けた検討、今後の特車通行許可不要区間や大型車誘導区間のあり方の検討、都市内貨物車交通施策のあり方の検討を通し、幹線物流からラストワンマイル物流に至るまで物流の効率化に資することを目的とする。</t>
    <phoneticPr fontId="1"/>
  </si>
  <si>
    <t>令和３年度高速道路における逆走・誤進入の効果的な対策に関する検討業務</t>
    <rPh sb="0" eb="2">
      <t>レイワ</t>
    </rPh>
    <rPh sb="3" eb="5">
      <t>ネンド</t>
    </rPh>
    <rPh sb="5" eb="7">
      <t>コウソク</t>
    </rPh>
    <rPh sb="7" eb="9">
      <t>ドウロ</t>
    </rPh>
    <rPh sb="13" eb="15">
      <t>ギャクソウ</t>
    </rPh>
    <rPh sb="16" eb="19">
      <t>ゴシンニュウ</t>
    </rPh>
    <rPh sb="20" eb="23">
      <t>コウカテキ</t>
    </rPh>
    <rPh sb="24" eb="26">
      <t>タイサク</t>
    </rPh>
    <rPh sb="27" eb="28">
      <t>カン</t>
    </rPh>
    <rPh sb="30" eb="32">
      <t>ケントウ</t>
    </rPh>
    <rPh sb="32" eb="34">
      <t>ギョウム</t>
    </rPh>
    <phoneticPr fontId="3"/>
  </si>
  <si>
    <t>令和３年度高速道路における逆走・誤進入の効果的な対策に関する検討業務　オリエンタルコンサルタンツ・道路新産業開発機構共同提案体</t>
    <rPh sb="49" eb="51">
      <t>ドウロ</t>
    </rPh>
    <rPh sb="51" eb="54">
      <t>シンサンギョウ</t>
    </rPh>
    <rPh sb="54" eb="56">
      <t>カイハツ</t>
    </rPh>
    <rPh sb="56" eb="58">
      <t>キコウ</t>
    </rPh>
    <rPh sb="58" eb="60">
      <t>キョウドウ</t>
    </rPh>
    <rPh sb="60" eb="62">
      <t>テイアン</t>
    </rPh>
    <rPh sb="62" eb="63">
      <t>タイ</t>
    </rPh>
    <phoneticPr fontId="3"/>
  </si>
  <si>
    <t>重大事故につながる可能性が高い高速道路での逆走等に対して、効果的な防止対策を検討することを目的とする。</t>
    <phoneticPr fontId="1"/>
  </si>
  <si>
    <t>令和３年度　道路事業の評価手法の高度化に向けた検討業務</t>
    <rPh sb="0" eb="2">
      <t>レイワ</t>
    </rPh>
    <rPh sb="3" eb="5">
      <t>ネンド</t>
    </rPh>
    <rPh sb="6" eb="8">
      <t>ドウロ</t>
    </rPh>
    <rPh sb="8" eb="10">
      <t>ジギョウ</t>
    </rPh>
    <rPh sb="11" eb="13">
      <t>ヒョウカ</t>
    </rPh>
    <rPh sb="13" eb="15">
      <t>シュホウ</t>
    </rPh>
    <rPh sb="16" eb="19">
      <t>コウドカ</t>
    </rPh>
    <rPh sb="20" eb="21">
      <t>ム</t>
    </rPh>
    <rPh sb="23" eb="25">
      <t>ケントウ</t>
    </rPh>
    <rPh sb="25" eb="27">
      <t>ギョウム</t>
    </rPh>
    <phoneticPr fontId="3"/>
  </si>
  <si>
    <t>道路事業の評価手法の高度化に向け、国内外での事業評価の手法等を調査するとともに、交通特性に応じた評価手法の実務への適用に向けた検討や総合評価手法の改善の検討等を行う。</t>
    <phoneticPr fontId="1"/>
  </si>
  <si>
    <t>令和３年度　道路政策をはじめとする公共投資の動向と経済動向の関連性に関する調査検討業務</t>
    <rPh sb="0" eb="2">
      <t>レイワ</t>
    </rPh>
    <rPh sb="3" eb="5">
      <t>ネンド</t>
    </rPh>
    <rPh sb="6" eb="8">
      <t>ドウロ</t>
    </rPh>
    <rPh sb="8" eb="10">
      <t>セイサク</t>
    </rPh>
    <rPh sb="17" eb="19">
      <t>コウキョウ</t>
    </rPh>
    <rPh sb="19" eb="21">
      <t>トウシ</t>
    </rPh>
    <rPh sb="22" eb="24">
      <t>ドウコウ</t>
    </rPh>
    <rPh sb="25" eb="27">
      <t>ケイザイ</t>
    </rPh>
    <rPh sb="27" eb="29">
      <t>ドウコウ</t>
    </rPh>
    <rPh sb="30" eb="33">
      <t>カンレンセイ</t>
    </rPh>
    <rPh sb="34" eb="35">
      <t>カン</t>
    </rPh>
    <rPh sb="37" eb="39">
      <t>チョウサ</t>
    </rPh>
    <rPh sb="39" eb="41">
      <t>ケントウ</t>
    </rPh>
    <rPh sb="41" eb="43">
      <t>ギョウム</t>
    </rPh>
    <phoneticPr fontId="3"/>
  </si>
  <si>
    <t>道路整備など公共投資については、乗数効果と言われる経済への間接的な波及効果が認められており、景気対策の一つとして活用されている。また、高速道路の開通区間沿線への大型物流施設や商業施設の立地の増加、観光客数や人口の増加など、道路本来の機能の発揮による経済効果もみられる。国内外における道路政策をはじめとする公共投資の動向は経済動向と密接に関連し、相互に影響していると考えられるが、その関係性を明らかにするために、近年の国内外の公共投資に係る政策の動向、主要経済指標の変化や背景、公共経済分野における最新動向を調査することを目的とする。</t>
    <phoneticPr fontId="1"/>
  </si>
  <si>
    <t>令和３年度高速道路に関する交通関連データ整理・交通状況解析業務</t>
    <rPh sb="0" eb="2">
      <t>レイワ</t>
    </rPh>
    <rPh sb="3" eb="5">
      <t>ネンド</t>
    </rPh>
    <rPh sb="5" eb="7">
      <t>コウソク</t>
    </rPh>
    <rPh sb="7" eb="9">
      <t>ドウロ</t>
    </rPh>
    <rPh sb="10" eb="11">
      <t>カン</t>
    </rPh>
    <rPh sb="13" eb="15">
      <t>コウツウ</t>
    </rPh>
    <rPh sb="15" eb="17">
      <t>カンレン</t>
    </rPh>
    <rPh sb="20" eb="22">
      <t>セイリ</t>
    </rPh>
    <rPh sb="23" eb="25">
      <t>コウツウ</t>
    </rPh>
    <rPh sb="25" eb="27">
      <t>ジョウキョウ</t>
    </rPh>
    <rPh sb="27" eb="29">
      <t>カイセキ</t>
    </rPh>
    <rPh sb="29" eb="31">
      <t>ギョウム</t>
    </rPh>
    <phoneticPr fontId="3"/>
  </si>
  <si>
    <t>高速道路の料金施策について、交通状況の観点から、その効果を分析するために必要なデータを整理し、検討することを目的とする。</t>
    <phoneticPr fontId="1"/>
  </si>
  <si>
    <t>令和３年度　将来の時間価値及び走行経費原単位の推計に向けた検討業務</t>
    <rPh sb="0" eb="2">
      <t>レイワ</t>
    </rPh>
    <rPh sb="3" eb="5">
      <t>ネンド</t>
    </rPh>
    <rPh sb="6" eb="8">
      <t>ショウライ</t>
    </rPh>
    <rPh sb="9" eb="11">
      <t>ジカン</t>
    </rPh>
    <rPh sb="11" eb="13">
      <t>カチ</t>
    </rPh>
    <rPh sb="13" eb="14">
      <t>オヨ</t>
    </rPh>
    <rPh sb="15" eb="17">
      <t>ソウコウ</t>
    </rPh>
    <rPh sb="17" eb="19">
      <t>ケイヒ</t>
    </rPh>
    <rPh sb="19" eb="20">
      <t>ハラ</t>
    </rPh>
    <rPh sb="20" eb="22">
      <t>タンイ</t>
    </rPh>
    <rPh sb="23" eb="25">
      <t>スイケイ</t>
    </rPh>
    <rPh sb="26" eb="27">
      <t>ム</t>
    </rPh>
    <rPh sb="29" eb="31">
      <t>ケントウ</t>
    </rPh>
    <rPh sb="31" eb="33">
      <t>ギョウム</t>
    </rPh>
    <phoneticPr fontId="3"/>
  </si>
  <si>
    <t>（株）三菱総合研究所</t>
    <rPh sb="0" eb="3">
      <t>カブ</t>
    </rPh>
    <rPh sb="3" eb="5">
      <t>ミツビシ</t>
    </rPh>
    <rPh sb="5" eb="7">
      <t>ソウゴウ</t>
    </rPh>
    <rPh sb="7" eb="10">
      <t>ケンキュウジョ</t>
    </rPh>
    <phoneticPr fontId="3"/>
  </si>
  <si>
    <t>最新のデータを用いて時間価値原単位及び走行経費原単位の算定を行うとともに、将来の時間価値及び走行経費原単位の推計に向け、国内外の最新の学術的知見なども踏まえ、物流を支える道路ネットワークの整備効果計測のための時間価値原単位の検討や自動運転の普及を考慮した時間価値原単位の検討等を行う。</t>
    <phoneticPr fontId="1"/>
  </si>
  <si>
    <t>令和３年度　道路メンテナンス年報等の作成に関するデータ整理・検討業務</t>
    <rPh sb="0" eb="2">
      <t>レイワ</t>
    </rPh>
    <rPh sb="3" eb="5">
      <t>ネンド</t>
    </rPh>
    <rPh sb="6" eb="8">
      <t>ドウロ</t>
    </rPh>
    <rPh sb="14" eb="16">
      <t>ネンポウ</t>
    </rPh>
    <rPh sb="16" eb="17">
      <t>トウ</t>
    </rPh>
    <rPh sb="18" eb="20">
      <t>サクセイ</t>
    </rPh>
    <rPh sb="21" eb="22">
      <t>カン</t>
    </rPh>
    <rPh sb="27" eb="29">
      <t>セイリ</t>
    </rPh>
    <rPh sb="30" eb="32">
      <t>ケントウ</t>
    </rPh>
    <rPh sb="32" eb="34">
      <t>ギョウム</t>
    </rPh>
    <phoneticPr fontId="3"/>
  </si>
  <si>
    <t>令和３年度　道路メンテナンス年報等の作成に関するデータ整理・検討業務　日本みち研究所・橋梁調査会共同提案体</t>
    <rPh sb="35" eb="37">
      <t>ニホン</t>
    </rPh>
    <rPh sb="39" eb="42">
      <t>ケンキュウジョ</t>
    </rPh>
    <rPh sb="43" eb="45">
      <t>キョウリョウ</t>
    </rPh>
    <rPh sb="45" eb="48">
      <t>チョウサカイ</t>
    </rPh>
    <rPh sb="48" eb="50">
      <t>キョウドウ</t>
    </rPh>
    <rPh sb="50" eb="52">
      <t>テイアン</t>
    </rPh>
    <rPh sb="52" eb="53">
      <t>タイ</t>
    </rPh>
    <phoneticPr fontId="3"/>
  </si>
  <si>
    <t>道路メンテナンス年報作成のための点検結果等のとりまとめ、各種データ整理を行うとともに、２巡目点検の実務上の課題を抽出し、効率的なデータ収集の方法を検討・改善を実施する。</t>
    <phoneticPr fontId="1"/>
  </si>
  <si>
    <t>道路局国道･技術課道路ﾒﾝﾃﾅﾝｽ企画室橋梁係
tel:03-5253-8494</t>
  </si>
  <si>
    <t>令和３年度　軌道事業に関する調査・検討及び高度化に向けた整理業務</t>
  </si>
  <si>
    <t>令和３年度　軌道事業に関する調査・検討及び高度化に向けた整理業務公益社団法人日本交通計画協会・パシフィックコンサルタンツ株式会社共同提案体</t>
    <rPh sb="32" eb="34">
      <t>コウエキ</t>
    </rPh>
    <rPh sb="34" eb="36">
      <t>シャダン</t>
    </rPh>
    <rPh sb="36" eb="38">
      <t>ホウジン</t>
    </rPh>
    <rPh sb="38" eb="40">
      <t>ニホン</t>
    </rPh>
    <rPh sb="40" eb="42">
      <t>コウツウ</t>
    </rPh>
    <rPh sb="42" eb="44">
      <t>ケイカク</t>
    </rPh>
    <rPh sb="44" eb="46">
      <t>キョウカイ</t>
    </rPh>
    <rPh sb="60" eb="62">
      <t>カブシキ</t>
    </rPh>
    <rPh sb="62" eb="64">
      <t>カイシャ</t>
    </rPh>
    <rPh sb="64" eb="66">
      <t>キョウドウ</t>
    </rPh>
    <rPh sb="66" eb="68">
      <t>テイアン</t>
    </rPh>
    <rPh sb="68" eb="69">
      <t>タイ</t>
    </rPh>
    <phoneticPr fontId="3"/>
  </si>
  <si>
    <t>路面電車や人・自動車等の事故についての国内事例の収集整理及び路面電車の高度化に伴う駅前延伸事業の道路交通への影響を分析し、他都市への適用拡大を進めていく上での課題を抽出し、対応策について検討する。</t>
    <phoneticPr fontId="1"/>
  </si>
  <si>
    <t>令和３年度　道路構造物のデータベース構築に関する検討業務</t>
    <rPh sb="0" eb="2">
      <t>レイワ</t>
    </rPh>
    <rPh sb="3" eb="5">
      <t>ネンド</t>
    </rPh>
    <rPh sb="6" eb="8">
      <t>ドウロ</t>
    </rPh>
    <rPh sb="8" eb="11">
      <t>コウゾウブツ</t>
    </rPh>
    <rPh sb="18" eb="20">
      <t>コウチク</t>
    </rPh>
    <rPh sb="21" eb="22">
      <t>カン</t>
    </rPh>
    <rPh sb="24" eb="26">
      <t>ケントウ</t>
    </rPh>
    <rPh sb="26" eb="28">
      <t>ギョウム</t>
    </rPh>
    <phoneticPr fontId="3"/>
  </si>
  <si>
    <t>令和３年度　道路構造物のデータベース構築に関する検討業務　長大・日本みち研究所共同提案体</t>
    <rPh sb="29" eb="31">
      <t>チョウダイ</t>
    </rPh>
    <rPh sb="32" eb="34">
      <t>ニホン</t>
    </rPh>
    <rPh sb="36" eb="39">
      <t>ケンキュウジョ</t>
    </rPh>
    <rPh sb="39" eb="41">
      <t>キョウドウ</t>
    </rPh>
    <rPh sb="41" eb="43">
      <t>テイアン</t>
    </rPh>
    <rPh sb="43" eb="44">
      <t>タイ</t>
    </rPh>
    <phoneticPr fontId="3"/>
  </si>
  <si>
    <t>道路構造物の点検結果等の今後の維持管理に必要な各種データについて、各道路管理者や他機関管理のデータベース等との連携が可能な新たなデータベースシステム（以下、新ＤＢ）の検討を行うとともに、システム運用に向けた他機関との調整支援等を行う。</t>
    <phoneticPr fontId="1"/>
  </si>
  <si>
    <t>令和３年度　道路構造基準の改正・バリアフリーガイドラインの作成に関する調査検討業務</t>
    <rPh sb="0" eb="2">
      <t>レイワ</t>
    </rPh>
    <rPh sb="3" eb="5">
      <t>ネンド</t>
    </rPh>
    <rPh sb="6" eb="8">
      <t>ドウロ</t>
    </rPh>
    <rPh sb="8" eb="10">
      <t>コウゾウ</t>
    </rPh>
    <rPh sb="10" eb="12">
      <t>キジュン</t>
    </rPh>
    <rPh sb="13" eb="15">
      <t>カイセイ</t>
    </rPh>
    <rPh sb="29" eb="31">
      <t>サクセイ</t>
    </rPh>
    <rPh sb="32" eb="33">
      <t>カン</t>
    </rPh>
    <rPh sb="35" eb="37">
      <t>チョウサ</t>
    </rPh>
    <rPh sb="37" eb="39">
      <t>ケントウ</t>
    </rPh>
    <rPh sb="39" eb="41">
      <t>ギョウム</t>
    </rPh>
    <phoneticPr fontId="3"/>
  </si>
  <si>
    <t>「2040年道路の景色が変わる」を実現するため、電動キックボードなど新たなモビリティに関する道路構造基準の改正に向けて、道路構造の課題の調査を行い、これを踏まえた改善案の方向性について検討を行うとともに、道路の移動等円滑化に関するガイドラインの作成を行うことを目的とする。</t>
    <phoneticPr fontId="1"/>
  </si>
  <si>
    <t>道路局企画課構造基準第一係
tel：03-5253-8485</t>
    <rPh sb="6" eb="8">
      <t>コウゾウ</t>
    </rPh>
    <rPh sb="8" eb="10">
      <t>キジュン</t>
    </rPh>
    <rPh sb="10" eb="11">
      <t>ダイ</t>
    </rPh>
    <rPh sb="11" eb="12">
      <t>イチ</t>
    </rPh>
    <rPh sb="12" eb="13">
      <t>ガカリ</t>
    </rPh>
    <phoneticPr fontId="1"/>
  </si>
  <si>
    <t>令和３年度高速道路の機能強化検討業務</t>
    <rPh sb="0" eb="2">
      <t>レイワ</t>
    </rPh>
    <rPh sb="3" eb="5">
      <t>ネンド</t>
    </rPh>
    <rPh sb="5" eb="7">
      <t>コウソク</t>
    </rPh>
    <rPh sb="7" eb="9">
      <t>ドウロ</t>
    </rPh>
    <rPh sb="10" eb="12">
      <t>キノウ</t>
    </rPh>
    <rPh sb="12" eb="14">
      <t>キョウカ</t>
    </rPh>
    <rPh sb="14" eb="16">
      <t>ケントウ</t>
    </rPh>
    <rPh sb="16" eb="18">
      <t>ギョウム</t>
    </rPh>
    <phoneticPr fontId="3"/>
  </si>
  <si>
    <t>日本工営（株）　</t>
    <rPh sb="0" eb="2">
      <t>ニホン</t>
    </rPh>
    <rPh sb="2" eb="4">
      <t>コウエイ</t>
    </rPh>
    <rPh sb="4" eb="7">
      <t>カブ</t>
    </rPh>
    <phoneticPr fontId="3"/>
  </si>
  <si>
    <t>高速道路の４車線化やワイヤロープ設置等による暫定２車線区間の対策に加え、トラック隊列走行など新しい物流システムに対応した高速道路インフラの活用のあり方やスマートICの整備など、高速道路の機能強化に関する検討を行うことを目的とするものである。</t>
    <phoneticPr fontId="1"/>
  </si>
  <si>
    <t>道路局高速道路課高速道路係
tel：03-5253-8490</t>
    <rPh sb="8" eb="10">
      <t>コウソク</t>
    </rPh>
    <rPh sb="10" eb="12">
      <t>ドウロ</t>
    </rPh>
    <phoneticPr fontId="1"/>
  </si>
  <si>
    <t>令和３年度　マイナンバーカードを活用した高速道路利用者の利便性向上に関する調査・検討業務</t>
    <rPh sb="0" eb="2">
      <t>レイワ</t>
    </rPh>
    <rPh sb="3" eb="5">
      <t>ネンド</t>
    </rPh>
    <rPh sb="16" eb="18">
      <t>カツヨウ</t>
    </rPh>
    <rPh sb="20" eb="22">
      <t>コウソク</t>
    </rPh>
    <rPh sb="22" eb="24">
      <t>ドウロ</t>
    </rPh>
    <rPh sb="24" eb="27">
      <t>リヨウシャ</t>
    </rPh>
    <rPh sb="28" eb="31">
      <t>リベンセイ</t>
    </rPh>
    <rPh sb="31" eb="33">
      <t>コウジョウ</t>
    </rPh>
    <rPh sb="34" eb="35">
      <t>カン</t>
    </rPh>
    <rPh sb="37" eb="39">
      <t>チョウサ</t>
    </rPh>
    <rPh sb="40" eb="42">
      <t>ケントウ</t>
    </rPh>
    <rPh sb="42" eb="44">
      <t>ギョウム</t>
    </rPh>
    <phoneticPr fontId="3"/>
  </si>
  <si>
    <t>（株）ミライロ</t>
    <rPh sb="0" eb="3">
      <t>カブ</t>
    </rPh>
    <phoneticPr fontId="3"/>
  </si>
  <si>
    <t>高速道路料金の障害者割引において、事前に地方公共団体の事務所での対面による確認手続や有料道路事業者への郵送等による手続が必要であるところ、マイナンバーカード等を活用しオンライン申請を可能とするなど高速道路利用者の利便性向上のための調査・検討を行う。</t>
    <phoneticPr fontId="1"/>
  </si>
  <si>
    <t>道路局高速道路課業務企画係
tel：03-5253-8499</t>
    <rPh sb="8" eb="10">
      <t>ギョウム</t>
    </rPh>
    <rPh sb="10" eb="12">
      <t>キカク</t>
    </rPh>
    <phoneticPr fontId="1"/>
  </si>
  <si>
    <t>令和３年度　無電柱化の占用制限の運用及び事業期間短縮手法のマニュアル策定等に関する検討業務</t>
    <rPh sb="0" eb="2">
      <t>レイワ</t>
    </rPh>
    <rPh sb="3" eb="5">
      <t>ネンド</t>
    </rPh>
    <rPh sb="6" eb="7">
      <t>ム</t>
    </rPh>
    <rPh sb="7" eb="9">
      <t>デンチュウ</t>
    </rPh>
    <rPh sb="9" eb="10">
      <t>カ</t>
    </rPh>
    <rPh sb="11" eb="13">
      <t>センヨウ</t>
    </rPh>
    <rPh sb="13" eb="15">
      <t>セイゲン</t>
    </rPh>
    <rPh sb="16" eb="18">
      <t>ウンヨウ</t>
    </rPh>
    <rPh sb="18" eb="19">
      <t>オヨ</t>
    </rPh>
    <rPh sb="20" eb="22">
      <t>ジギョウ</t>
    </rPh>
    <rPh sb="22" eb="24">
      <t>キカン</t>
    </rPh>
    <rPh sb="24" eb="26">
      <t>タンシュク</t>
    </rPh>
    <rPh sb="26" eb="28">
      <t>シュホウ</t>
    </rPh>
    <rPh sb="34" eb="36">
      <t>サクテイ</t>
    </rPh>
    <rPh sb="36" eb="37">
      <t>トウ</t>
    </rPh>
    <rPh sb="38" eb="39">
      <t>カン</t>
    </rPh>
    <rPh sb="41" eb="43">
      <t>ケントウ</t>
    </rPh>
    <rPh sb="43" eb="45">
      <t>ギョウム</t>
    </rPh>
    <phoneticPr fontId="3"/>
  </si>
  <si>
    <t>令和３年度　無電柱化の占用制限の運用及び事業期間短縮手法のマニュアル策定等に関する検討業務　日本みち研究所・建設技術研究所共同提案体</t>
    <rPh sb="46" eb="48">
      <t>ニホン</t>
    </rPh>
    <rPh sb="50" eb="53">
      <t>ケンキュウジョ</t>
    </rPh>
    <rPh sb="54" eb="56">
      <t>ケンセツ</t>
    </rPh>
    <rPh sb="56" eb="58">
      <t>ギジュツ</t>
    </rPh>
    <rPh sb="58" eb="61">
      <t>ケンキュウジョ</t>
    </rPh>
    <rPh sb="61" eb="63">
      <t>キョウドウ</t>
    </rPh>
    <rPh sb="63" eb="65">
      <t>テイアン</t>
    </rPh>
    <rPh sb="65" eb="66">
      <t>タイ</t>
    </rPh>
    <phoneticPr fontId="3"/>
  </si>
  <si>
    <t>無電柱化の推進に向けて、新設電柱の占用制限の拡大及び既設電柱の占用制限の開始に向けた検討を行うとともに、沿道の工作物倒壊による道路閉塞を防止するための新たな制度に関する運用方法の検討を行う。また、事業期間短縮を目的とした試行的な取組の分析等を行い、効率的・効果的な事業期間短縮手法の検討を行う。</t>
    <phoneticPr fontId="1"/>
  </si>
  <si>
    <t>道路局環境安全・防災課生活空間係
tel：03-5253-8495</t>
    <rPh sb="0" eb="3">
      <t>ドウロキョク</t>
    </rPh>
    <rPh sb="3" eb="5">
      <t>カンキョウ</t>
    </rPh>
    <rPh sb="5" eb="7">
      <t>アンゼン</t>
    </rPh>
    <rPh sb="8" eb="10">
      <t>ボウサイ</t>
    </rPh>
    <rPh sb="10" eb="11">
      <t>カ</t>
    </rPh>
    <rPh sb="11" eb="13">
      <t>セイカツ</t>
    </rPh>
    <rPh sb="13" eb="15">
      <t>クウカン</t>
    </rPh>
    <rPh sb="15" eb="16">
      <t>カカリ</t>
    </rPh>
    <phoneticPr fontId="2"/>
  </si>
  <si>
    <t>令和３年度　新技術の活用及び評価に関する検討業務</t>
    <rPh sb="0" eb="2">
      <t>レイワ</t>
    </rPh>
    <rPh sb="3" eb="5">
      <t>ネンド</t>
    </rPh>
    <rPh sb="6" eb="9">
      <t>シンギジュツ</t>
    </rPh>
    <rPh sb="10" eb="12">
      <t>カツヨウ</t>
    </rPh>
    <rPh sb="12" eb="13">
      <t>オヨ</t>
    </rPh>
    <rPh sb="14" eb="16">
      <t>ヒョウカ</t>
    </rPh>
    <rPh sb="17" eb="18">
      <t>カン</t>
    </rPh>
    <rPh sb="20" eb="22">
      <t>ケントウ</t>
    </rPh>
    <rPh sb="22" eb="24">
      <t>ギョウム</t>
    </rPh>
    <phoneticPr fontId="3"/>
  </si>
  <si>
    <t>令和３年度　新技術の活用及び評価に関する検討業務橋梁調査会・先端建設技術センター・日本建設機械施工協会共同提案体</t>
    <rPh sb="0" eb="2">
      <t>レイワ</t>
    </rPh>
    <rPh sb="3" eb="5">
      <t>ネンド</t>
    </rPh>
    <rPh sb="6" eb="9">
      <t>シンギジュツ</t>
    </rPh>
    <rPh sb="10" eb="12">
      <t>カツヨウ</t>
    </rPh>
    <rPh sb="12" eb="13">
      <t>オヨ</t>
    </rPh>
    <rPh sb="14" eb="16">
      <t>ヒョウカ</t>
    </rPh>
    <rPh sb="17" eb="18">
      <t>カン</t>
    </rPh>
    <rPh sb="20" eb="22">
      <t>ケントウ</t>
    </rPh>
    <rPh sb="22" eb="24">
      <t>ギョウム</t>
    </rPh>
    <rPh sb="24" eb="26">
      <t>キョウリョウ</t>
    </rPh>
    <rPh sb="26" eb="29">
      <t>チョウサカイ</t>
    </rPh>
    <rPh sb="30" eb="32">
      <t>センタン</t>
    </rPh>
    <rPh sb="32" eb="34">
      <t>ケンセツ</t>
    </rPh>
    <rPh sb="34" eb="36">
      <t>ギジュツ</t>
    </rPh>
    <rPh sb="41" eb="43">
      <t>ニホン</t>
    </rPh>
    <rPh sb="43" eb="45">
      <t>ケンセツ</t>
    </rPh>
    <rPh sb="45" eb="47">
      <t>キカイ</t>
    </rPh>
    <rPh sb="47" eb="49">
      <t>セコウ</t>
    </rPh>
    <rPh sb="49" eb="51">
      <t>キョウカイ</t>
    </rPh>
    <rPh sb="51" eb="53">
      <t>キョウドウ</t>
    </rPh>
    <rPh sb="53" eb="55">
      <t>テイアン</t>
    </rPh>
    <rPh sb="55" eb="56">
      <t>タイ</t>
    </rPh>
    <phoneticPr fontId="3"/>
  </si>
  <si>
    <t>道路局国道･技術課技術企画室舗装係
tel:03-5253-8498</t>
    <rPh sb="9" eb="11">
      <t>ギジュツ</t>
    </rPh>
    <rPh sb="11" eb="13">
      <t>キカク</t>
    </rPh>
    <rPh sb="13" eb="14">
      <t>シツ</t>
    </rPh>
    <rPh sb="14" eb="16">
      <t>ホソウ</t>
    </rPh>
    <rPh sb="16" eb="17">
      <t>カカリ</t>
    </rPh>
    <phoneticPr fontId="1"/>
  </si>
  <si>
    <t>令和３年度　北米における道路関連政策等の動向に関する調査業務</t>
    <rPh sb="0" eb="2">
      <t>レイワ</t>
    </rPh>
    <rPh sb="3" eb="5">
      <t>ネンド</t>
    </rPh>
    <rPh sb="6" eb="8">
      <t>ホクベイ</t>
    </rPh>
    <rPh sb="12" eb="14">
      <t>ドウロ</t>
    </rPh>
    <rPh sb="14" eb="16">
      <t>カンレン</t>
    </rPh>
    <rPh sb="16" eb="18">
      <t>セイサク</t>
    </rPh>
    <rPh sb="18" eb="19">
      <t>トウ</t>
    </rPh>
    <rPh sb="20" eb="22">
      <t>ドウコウ</t>
    </rPh>
    <rPh sb="23" eb="24">
      <t>カン</t>
    </rPh>
    <rPh sb="26" eb="28">
      <t>チョウサ</t>
    </rPh>
    <rPh sb="28" eb="30">
      <t>ギョウム</t>
    </rPh>
    <phoneticPr fontId="3"/>
  </si>
  <si>
    <t>令和３年度　北米における道路関連政策等の動向に関する調査業務公共計画研究所インターナショナルアクセスコーポレーション共同提案体</t>
    <rPh sb="30" eb="32">
      <t>コウキョウ</t>
    </rPh>
    <rPh sb="32" eb="34">
      <t>ケイカク</t>
    </rPh>
    <rPh sb="34" eb="37">
      <t>ケンキュウジョ</t>
    </rPh>
    <rPh sb="58" eb="60">
      <t>キョウドウ</t>
    </rPh>
    <rPh sb="60" eb="62">
      <t>テイアン</t>
    </rPh>
    <rPh sb="62" eb="63">
      <t>タイ</t>
    </rPh>
    <phoneticPr fontId="3"/>
  </si>
  <si>
    <t>米国及びカナダを対象として、道路分野に関する政策の最新動向について調査を行い、我が国の施策に資する内容をとりまとめるものである。</t>
    <phoneticPr fontId="1"/>
  </si>
  <si>
    <t>道路局企画課国際室国際調査第二係
tel:03-5253-8906</t>
  </si>
  <si>
    <t>令和３年度　欧州諸国等の道路関連政策等の動向に関する調査業務</t>
    <rPh sb="0" eb="2">
      <t>レイワ</t>
    </rPh>
    <rPh sb="3" eb="5">
      <t>ネンド</t>
    </rPh>
    <rPh sb="6" eb="8">
      <t>オウシュウ</t>
    </rPh>
    <rPh sb="8" eb="10">
      <t>ショコク</t>
    </rPh>
    <rPh sb="10" eb="11">
      <t>トウ</t>
    </rPh>
    <rPh sb="12" eb="14">
      <t>ドウロ</t>
    </rPh>
    <rPh sb="14" eb="16">
      <t>カンレン</t>
    </rPh>
    <rPh sb="16" eb="18">
      <t>セイサク</t>
    </rPh>
    <rPh sb="18" eb="19">
      <t>トウ</t>
    </rPh>
    <rPh sb="20" eb="22">
      <t>ドウコウ</t>
    </rPh>
    <rPh sb="23" eb="24">
      <t>カン</t>
    </rPh>
    <rPh sb="26" eb="28">
      <t>チョウサ</t>
    </rPh>
    <rPh sb="28" eb="30">
      <t>ギョウム</t>
    </rPh>
    <phoneticPr fontId="3"/>
  </si>
  <si>
    <t>欧州諸国（欧州委員会を含む）等を対象として、道路分野に関する政策の最新動向について調査を行い、我が国の施策に資する内容を取りまとめるものである。</t>
    <phoneticPr fontId="1"/>
  </si>
  <si>
    <t>令和３年度　道路関係国際機関等の動向に関する調査業務</t>
    <rPh sb="0" eb="2">
      <t>レイワ</t>
    </rPh>
    <rPh sb="3" eb="5">
      <t>ネンド</t>
    </rPh>
    <rPh sb="6" eb="8">
      <t>ドウロ</t>
    </rPh>
    <rPh sb="8" eb="10">
      <t>カンケイ</t>
    </rPh>
    <rPh sb="10" eb="12">
      <t>コクサイ</t>
    </rPh>
    <rPh sb="12" eb="14">
      <t>キカン</t>
    </rPh>
    <rPh sb="14" eb="15">
      <t>トウ</t>
    </rPh>
    <rPh sb="16" eb="18">
      <t>ドウコウ</t>
    </rPh>
    <rPh sb="19" eb="20">
      <t>カン</t>
    </rPh>
    <rPh sb="22" eb="24">
      <t>チョウサ</t>
    </rPh>
    <rPh sb="24" eb="26">
      <t>ギョウム</t>
    </rPh>
    <phoneticPr fontId="3"/>
  </si>
  <si>
    <t>道路関係国際機関（PIARC、ITF、TRC、REAAA、IRF等）への参画を補助し、道路分野における国際的な最新動向及び我が国の施策に資する情報を収集するものである。</t>
    <phoneticPr fontId="1"/>
  </si>
  <si>
    <t>令和３年度　車両搭載センシング技術の活用による道路施策への活用方法等検討業務</t>
    <rPh sb="0" eb="2">
      <t>レイワ</t>
    </rPh>
    <rPh sb="3" eb="5">
      <t>ネンド</t>
    </rPh>
    <rPh sb="6" eb="8">
      <t>シャリョウ</t>
    </rPh>
    <rPh sb="8" eb="10">
      <t>トウサイ</t>
    </rPh>
    <rPh sb="15" eb="17">
      <t>ギジュツ</t>
    </rPh>
    <rPh sb="18" eb="20">
      <t>カツヨウ</t>
    </rPh>
    <rPh sb="23" eb="25">
      <t>ドウロ</t>
    </rPh>
    <rPh sb="25" eb="26">
      <t>セ</t>
    </rPh>
    <rPh sb="26" eb="27">
      <t>サク</t>
    </rPh>
    <rPh sb="29" eb="31">
      <t>カツヨウ</t>
    </rPh>
    <rPh sb="31" eb="33">
      <t>ホウホウ</t>
    </rPh>
    <rPh sb="33" eb="34">
      <t>トウ</t>
    </rPh>
    <rPh sb="34" eb="36">
      <t>ケントウ</t>
    </rPh>
    <rPh sb="36" eb="38">
      <t>ギョウム</t>
    </rPh>
    <phoneticPr fontId="3"/>
  </si>
  <si>
    <t>センシングデータの道路管理業務等での活用状況をはじめとした技術動向の整理、道路管理業務等での活用推進及び定着に向けた方策、官民連携でのデータ利活用方策等について検討することを目的とする。</t>
    <phoneticPr fontId="1"/>
  </si>
  <si>
    <t>令和３年度　自動運転サービスの全国普及に向けた検討業務</t>
    <rPh sb="0" eb="2">
      <t>レイワ</t>
    </rPh>
    <rPh sb="3" eb="5">
      <t>ネンド</t>
    </rPh>
    <rPh sb="6" eb="8">
      <t>ジドウ</t>
    </rPh>
    <rPh sb="8" eb="10">
      <t>ウンテン</t>
    </rPh>
    <rPh sb="15" eb="17">
      <t>ゼンコク</t>
    </rPh>
    <rPh sb="17" eb="19">
      <t>フキュウ</t>
    </rPh>
    <rPh sb="20" eb="21">
      <t>ム</t>
    </rPh>
    <rPh sb="23" eb="25">
      <t>ケントウ</t>
    </rPh>
    <rPh sb="25" eb="27">
      <t>ギョウム</t>
    </rPh>
    <phoneticPr fontId="3"/>
  </si>
  <si>
    <t>令和３年度　自動運転サービスの全国普及に向けた検討業務　道路新産業開発機構・パシフィックコンサルタンツ共同提案体</t>
    <rPh sb="0" eb="2">
      <t>レイワ</t>
    </rPh>
    <rPh sb="3" eb="5">
      <t>ネンド</t>
    </rPh>
    <rPh sb="6" eb="8">
      <t>ジドウ</t>
    </rPh>
    <rPh sb="8" eb="10">
      <t>ウンテン</t>
    </rPh>
    <rPh sb="15" eb="17">
      <t>ゼンコク</t>
    </rPh>
    <rPh sb="17" eb="19">
      <t>フキュウ</t>
    </rPh>
    <rPh sb="20" eb="21">
      <t>ム</t>
    </rPh>
    <rPh sb="23" eb="25">
      <t>ケントウ</t>
    </rPh>
    <rPh sb="25" eb="27">
      <t>ギョウム</t>
    </rPh>
    <rPh sb="28" eb="30">
      <t>ドウロ</t>
    </rPh>
    <rPh sb="30" eb="33">
      <t>シンサンギョウ</t>
    </rPh>
    <rPh sb="33" eb="35">
      <t>カイハツ</t>
    </rPh>
    <rPh sb="35" eb="37">
      <t>キコウ</t>
    </rPh>
    <rPh sb="51" eb="53">
      <t>キョウドウ</t>
    </rPh>
    <rPh sb="53" eb="55">
      <t>テイアン</t>
    </rPh>
    <rPh sb="55" eb="56">
      <t>タイ</t>
    </rPh>
    <phoneticPr fontId="3"/>
  </si>
  <si>
    <t>国内の自動運転サービスに関して最新動向の調査を行うとともに、地域の課題解決に資する自動運転サービスの計画策定の要点や基幹的な情報等の整理や実証実験を行っている現地での課題等の情報収集を行いながら、自動運転サービスの全国への普及に向けた検討を行う。</t>
    <phoneticPr fontId="1"/>
  </si>
  <si>
    <t>令和３年度トラック隊列走行の実現に向けた高速道路インフラからの支援策に関する検討業務</t>
    <rPh sb="0" eb="2">
      <t>レイワ</t>
    </rPh>
    <rPh sb="3" eb="5">
      <t>ネンド</t>
    </rPh>
    <rPh sb="9" eb="11">
      <t>タイレツ</t>
    </rPh>
    <rPh sb="11" eb="13">
      <t>ソウコウ</t>
    </rPh>
    <rPh sb="14" eb="16">
      <t>ジツゲン</t>
    </rPh>
    <rPh sb="17" eb="18">
      <t>ム</t>
    </rPh>
    <rPh sb="20" eb="22">
      <t>コウソク</t>
    </rPh>
    <rPh sb="22" eb="24">
      <t>ドウロ</t>
    </rPh>
    <rPh sb="31" eb="33">
      <t>シエン</t>
    </rPh>
    <rPh sb="33" eb="34">
      <t>サク</t>
    </rPh>
    <rPh sb="35" eb="36">
      <t>カン</t>
    </rPh>
    <rPh sb="38" eb="40">
      <t>ケントウ</t>
    </rPh>
    <rPh sb="40" eb="42">
      <t>ギョウム</t>
    </rPh>
    <phoneticPr fontId="3"/>
  </si>
  <si>
    <t>令和３年度トラック隊列走行の実現に向けた高速道路インフラからの支援策に関する検討業務パシフィックコンサルタンツ・道路新産業開発機構共同提案体</t>
    <rPh sb="0" eb="2">
      <t>レイワ</t>
    </rPh>
    <rPh sb="3" eb="5">
      <t>ネンド</t>
    </rPh>
    <rPh sb="9" eb="11">
      <t>タイレツ</t>
    </rPh>
    <rPh sb="11" eb="13">
      <t>ソウコウ</t>
    </rPh>
    <rPh sb="14" eb="16">
      <t>ジツゲン</t>
    </rPh>
    <rPh sb="17" eb="18">
      <t>ム</t>
    </rPh>
    <rPh sb="20" eb="22">
      <t>コウソク</t>
    </rPh>
    <rPh sb="22" eb="24">
      <t>ドウロ</t>
    </rPh>
    <rPh sb="31" eb="33">
      <t>シエン</t>
    </rPh>
    <rPh sb="33" eb="34">
      <t>サク</t>
    </rPh>
    <rPh sb="35" eb="36">
      <t>カン</t>
    </rPh>
    <rPh sb="38" eb="40">
      <t>ケントウ</t>
    </rPh>
    <rPh sb="40" eb="42">
      <t>ギョウム</t>
    </rPh>
    <rPh sb="56" eb="58">
      <t>ドウロ</t>
    </rPh>
    <rPh sb="58" eb="61">
      <t>シンサンギョウ</t>
    </rPh>
    <rPh sb="61" eb="63">
      <t>カイハツ</t>
    </rPh>
    <rPh sb="63" eb="65">
      <t>キコウ</t>
    </rPh>
    <rPh sb="65" eb="67">
      <t>キョウドウ</t>
    </rPh>
    <rPh sb="67" eb="69">
      <t>テイアン</t>
    </rPh>
    <rPh sb="69" eb="70">
      <t>タイ</t>
    </rPh>
    <phoneticPr fontId="3"/>
  </si>
  <si>
    <t>道路局高速道路課有料道路調整室有料道路高度化推進係
tel：03-5253-8491</t>
    <rPh sb="8" eb="10">
      <t>ユウリョウ</t>
    </rPh>
    <rPh sb="10" eb="12">
      <t>ドウロ</t>
    </rPh>
    <rPh sb="12" eb="15">
      <t>チョウセイシツ</t>
    </rPh>
    <rPh sb="15" eb="17">
      <t>ユウリョウ</t>
    </rPh>
    <rPh sb="17" eb="19">
      <t>ドウロ</t>
    </rPh>
    <rPh sb="19" eb="22">
      <t>コウドカ</t>
    </rPh>
    <rPh sb="22" eb="24">
      <t>スイシン</t>
    </rPh>
    <rPh sb="24" eb="25">
      <t>ガカリ</t>
    </rPh>
    <phoneticPr fontId="2"/>
  </si>
  <si>
    <t>令和３年度　道路構造物のメンテナンスに関する地方支援および維持管理検討業務</t>
    <rPh sb="0" eb="2">
      <t>レイワ</t>
    </rPh>
    <rPh sb="3" eb="5">
      <t>ネンド</t>
    </rPh>
    <rPh sb="6" eb="8">
      <t>ドウロ</t>
    </rPh>
    <rPh sb="8" eb="11">
      <t>コウゾウブツ</t>
    </rPh>
    <rPh sb="19" eb="20">
      <t>カン</t>
    </rPh>
    <rPh sb="22" eb="24">
      <t>チホウ</t>
    </rPh>
    <rPh sb="24" eb="26">
      <t>シエン</t>
    </rPh>
    <rPh sb="29" eb="31">
      <t>イジ</t>
    </rPh>
    <rPh sb="31" eb="33">
      <t>カンリ</t>
    </rPh>
    <rPh sb="33" eb="35">
      <t>ケントウ</t>
    </rPh>
    <rPh sb="35" eb="37">
      <t>ギョウム</t>
    </rPh>
    <phoneticPr fontId="3"/>
  </si>
  <si>
    <t>メンテナンスサイクルの着実な実施に向け、地方への技術支援制度や個別施設計画の策定・更新支援策について検討を行う。また、維持管理コスト縮減や効率化のための具体的な取組や目標設定などについて事例収集・整理を行う。</t>
    <phoneticPr fontId="1"/>
  </si>
  <si>
    <t>道路局国道･技術課道路ﾒﾝﾃﾅﾝｽ企画室維持修繕係
tel:03-5253-8494</t>
  </si>
  <si>
    <t>令和３年度　道路管理者による道路情報提供手法の高度化に関する検討業務</t>
    <rPh sb="0" eb="2">
      <t>レイワ</t>
    </rPh>
    <rPh sb="3" eb="5">
      <t>ネンド</t>
    </rPh>
    <rPh sb="6" eb="8">
      <t>ドウロ</t>
    </rPh>
    <rPh sb="8" eb="11">
      <t>カンリシャ</t>
    </rPh>
    <rPh sb="14" eb="16">
      <t>ドウロ</t>
    </rPh>
    <rPh sb="16" eb="18">
      <t>ジョウホウ</t>
    </rPh>
    <rPh sb="18" eb="20">
      <t>テイキョウ</t>
    </rPh>
    <rPh sb="20" eb="22">
      <t>シュホウ</t>
    </rPh>
    <rPh sb="23" eb="26">
      <t>コウドカ</t>
    </rPh>
    <rPh sb="27" eb="28">
      <t>カン</t>
    </rPh>
    <rPh sb="30" eb="32">
      <t>ケントウ</t>
    </rPh>
    <rPh sb="32" eb="34">
      <t>ギョウム</t>
    </rPh>
    <phoneticPr fontId="3"/>
  </si>
  <si>
    <t>令和３年度　道路管理者による道路情報提供手法の高度化に関する検討業務日本道路交通情報センター及びニュープランニング共同提案体</t>
    <rPh sb="0" eb="2">
      <t>レイワ</t>
    </rPh>
    <rPh sb="3" eb="5">
      <t>ネンド</t>
    </rPh>
    <rPh sb="6" eb="8">
      <t>ドウロ</t>
    </rPh>
    <rPh sb="8" eb="11">
      <t>カンリシャ</t>
    </rPh>
    <rPh sb="14" eb="16">
      <t>ドウロ</t>
    </rPh>
    <rPh sb="16" eb="18">
      <t>ジョウホウ</t>
    </rPh>
    <rPh sb="18" eb="20">
      <t>テイキョウ</t>
    </rPh>
    <rPh sb="20" eb="22">
      <t>シュホウ</t>
    </rPh>
    <rPh sb="23" eb="26">
      <t>コウドカ</t>
    </rPh>
    <rPh sb="27" eb="28">
      <t>カン</t>
    </rPh>
    <rPh sb="30" eb="32">
      <t>ケントウ</t>
    </rPh>
    <rPh sb="32" eb="34">
      <t>ギョウム</t>
    </rPh>
    <rPh sb="34" eb="36">
      <t>ニホン</t>
    </rPh>
    <rPh sb="36" eb="38">
      <t>ドウロ</t>
    </rPh>
    <rPh sb="38" eb="40">
      <t>コウツウ</t>
    </rPh>
    <rPh sb="40" eb="42">
      <t>ジョウホウ</t>
    </rPh>
    <rPh sb="46" eb="47">
      <t>オヨ</t>
    </rPh>
    <rPh sb="57" eb="59">
      <t>キョウドウ</t>
    </rPh>
    <rPh sb="59" eb="61">
      <t>テイアン</t>
    </rPh>
    <rPh sb="61" eb="62">
      <t>タイ</t>
    </rPh>
    <phoneticPr fontId="3"/>
  </si>
  <si>
    <t>道路管理者が平時・災害時を含めた道路情報の提供を実施するにあたり、収集した道路情報を網羅的に格納、蓄積したうえで、汎用性の高い情報を提供できるデータベースについて検討を行い、情報伝達の効率化およびシステム構築費用の低廉化を図ることを目的とする。</t>
    <phoneticPr fontId="1"/>
  </si>
  <si>
    <t>令和３年度　道路維持管理の効率化に関する分析検討業務</t>
    <rPh sb="0" eb="2">
      <t>レイワ</t>
    </rPh>
    <rPh sb="3" eb="5">
      <t>ネンド</t>
    </rPh>
    <rPh sb="6" eb="8">
      <t>ドウロ</t>
    </rPh>
    <rPh sb="8" eb="10">
      <t>イジ</t>
    </rPh>
    <rPh sb="10" eb="12">
      <t>カンリ</t>
    </rPh>
    <rPh sb="13" eb="16">
      <t>コウリツカ</t>
    </rPh>
    <rPh sb="17" eb="18">
      <t>カン</t>
    </rPh>
    <rPh sb="20" eb="22">
      <t>ブンセキ</t>
    </rPh>
    <rPh sb="22" eb="24">
      <t>ケントウ</t>
    </rPh>
    <rPh sb="24" eb="26">
      <t>ギョウム</t>
    </rPh>
    <phoneticPr fontId="3"/>
  </si>
  <si>
    <t>北海道開発局、８地方整備局及び沖縄総合事務局管内の直轄国道を対象として、維持管理に係わる各種データの分析及び維持管理データの可視化ツールに関する検討や、舗装点検実施要領に基づく点検結果について整理・分析を行う。</t>
    <rPh sb="102" eb="103">
      <t>オコナ</t>
    </rPh>
    <phoneticPr fontId="1"/>
  </si>
  <si>
    <t>道路局国道･技術課道路ﾒﾝﾃﾅﾝｽ企画室道路工事調整係
tel:03-5253-8494</t>
    <rPh sb="20" eb="22">
      <t>ドウロ</t>
    </rPh>
    <rPh sb="22" eb="24">
      <t>コウジ</t>
    </rPh>
    <rPh sb="24" eb="26">
      <t>チョウセイ</t>
    </rPh>
    <phoneticPr fontId="1"/>
  </si>
  <si>
    <t>令和３年度　効果的・効率的な交通安全対策の推進に関する検討業務</t>
    <rPh sb="0" eb="2">
      <t>レイワ</t>
    </rPh>
    <rPh sb="3" eb="5">
      <t>ネンド</t>
    </rPh>
    <rPh sb="6" eb="9">
      <t>コウカテキ</t>
    </rPh>
    <rPh sb="10" eb="13">
      <t>コウリツテキ</t>
    </rPh>
    <rPh sb="14" eb="16">
      <t>コウツウ</t>
    </rPh>
    <rPh sb="16" eb="18">
      <t>アンゼン</t>
    </rPh>
    <rPh sb="18" eb="20">
      <t>タイサク</t>
    </rPh>
    <rPh sb="21" eb="23">
      <t>スイシン</t>
    </rPh>
    <rPh sb="24" eb="25">
      <t>カン</t>
    </rPh>
    <rPh sb="27" eb="29">
      <t>ケントウ</t>
    </rPh>
    <rPh sb="29" eb="31">
      <t>ギョウム</t>
    </rPh>
    <phoneticPr fontId="3"/>
  </si>
  <si>
    <t>ラウンドアバウトの効果的・効率的な導入及び導入時の交通安全性の一層の向上に資するよう、これまでに整備されたラウンドアバウトの効果や課題を整理・分析し、留意事項等をとりまとめる。また、子供が移動する経路等における交通安全対策の推進に向け、対策の実施状況をとりまとめるとともに、課題を分析し、解決手法を提案することを目的とする。</t>
    <rPh sb="156" eb="158">
      <t>モクテキ</t>
    </rPh>
    <phoneticPr fontId="1"/>
  </si>
  <si>
    <t>令和３年度　道路構造物維持管理情報の記録の最適化等に関する検討業務</t>
    <rPh sb="0" eb="2">
      <t>レイワ</t>
    </rPh>
    <rPh sb="3" eb="5">
      <t>ネンド</t>
    </rPh>
    <rPh sb="6" eb="8">
      <t>ドウロ</t>
    </rPh>
    <rPh sb="8" eb="11">
      <t>コウゾウブツ</t>
    </rPh>
    <rPh sb="11" eb="13">
      <t>イジ</t>
    </rPh>
    <rPh sb="13" eb="15">
      <t>カンリ</t>
    </rPh>
    <rPh sb="15" eb="17">
      <t>ジョウホウ</t>
    </rPh>
    <rPh sb="18" eb="20">
      <t>キロク</t>
    </rPh>
    <rPh sb="21" eb="24">
      <t>サイテキカ</t>
    </rPh>
    <rPh sb="24" eb="25">
      <t>トウ</t>
    </rPh>
    <rPh sb="26" eb="27">
      <t>カン</t>
    </rPh>
    <rPh sb="29" eb="31">
      <t>ケントウ</t>
    </rPh>
    <rPh sb="31" eb="33">
      <t>ギョウム</t>
    </rPh>
    <phoneticPr fontId="3"/>
  </si>
  <si>
    <t>地方公共団体管理の道路構造物のアセットマネジメントに必要なデータ項目等の検討を行うとともに、地方公共団体が保有する維持管理情報の収集方法の改善策の検討を行う。</t>
    <phoneticPr fontId="1"/>
  </si>
  <si>
    <t>住宅団地の再生に関する方策の検討調査業務</t>
    <rPh sb="0" eb="2">
      <t>ジュウタク</t>
    </rPh>
    <rPh sb="2" eb="4">
      <t>ダンチ</t>
    </rPh>
    <rPh sb="5" eb="7">
      <t>サイセイ</t>
    </rPh>
    <rPh sb="8" eb="9">
      <t>カン</t>
    </rPh>
    <rPh sb="11" eb="13">
      <t>ホウサク</t>
    </rPh>
    <rPh sb="14" eb="16">
      <t>ケントウ</t>
    </rPh>
    <rPh sb="16" eb="18">
      <t>チョウサ</t>
    </rPh>
    <rPh sb="18" eb="20">
      <t>ギョウム</t>
    </rPh>
    <phoneticPr fontId="3"/>
  </si>
  <si>
    <t>株式会社市浦ハウジング＆プランニング東京支店</t>
    <rPh sb="0" eb="4">
      <t>カブシキガイシャ</t>
    </rPh>
    <rPh sb="4" eb="6">
      <t>イチウラ</t>
    </rPh>
    <rPh sb="18" eb="20">
      <t>トウキョウ</t>
    </rPh>
    <rPh sb="20" eb="22">
      <t>シテン</t>
    </rPh>
    <phoneticPr fontId="3"/>
  </si>
  <si>
    <t>住宅団地に必要となる拠点機能の導入に向けた課題等の収集・分析を踏まえ、再生に向けた取組について調査し、今後の施策について検討を行う。</t>
  </si>
  <si>
    <t>空き家所有者情報の外部提供を通じた戸建て空き家の流通促進調査事業</t>
    <rPh sb="0" eb="1">
      <t>ア</t>
    </rPh>
    <rPh sb="2" eb="3">
      <t>ヤ</t>
    </rPh>
    <rPh sb="3" eb="6">
      <t>ショユウシャ</t>
    </rPh>
    <rPh sb="6" eb="8">
      <t>ジョウホウ</t>
    </rPh>
    <rPh sb="9" eb="11">
      <t>ガイブ</t>
    </rPh>
    <rPh sb="11" eb="13">
      <t>テイキョウ</t>
    </rPh>
    <rPh sb="14" eb="15">
      <t>ツウ</t>
    </rPh>
    <rPh sb="17" eb="19">
      <t>コダ</t>
    </rPh>
    <rPh sb="20" eb="21">
      <t>ア</t>
    </rPh>
    <rPh sb="22" eb="23">
      <t>ヤ</t>
    </rPh>
    <rPh sb="24" eb="26">
      <t>リュウツウ</t>
    </rPh>
    <rPh sb="26" eb="28">
      <t>ソクシン</t>
    </rPh>
    <rPh sb="28" eb="30">
      <t>チョウサ</t>
    </rPh>
    <rPh sb="30" eb="32">
      <t>ジギョウ</t>
    </rPh>
    <phoneticPr fontId="3"/>
  </si>
  <si>
    <t>株式会社　建設技術研究所</t>
    <rPh sb="0" eb="4">
      <t>カブシキガイシャ</t>
    </rPh>
    <rPh sb="5" eb="7">
      <t>ケンセツ</t>
    </rPh>
    <rPh sb="7" eb="9">
      <t>ギジュツ</t>
    </rPh>
    <rPh sb="9" eb="12">
      <t>ケンキュウジョ</t>
    </rPh>
    <phoneticPr fontId="3"/>
  </si>
  <si>
    <t>空き家所有者情報の外部提供について、アンケート調査を通じて、先進事例の調査及び各自治体が抱える問題点、活用が進まない原因を整理し、既存のガイドライン改定に向けた検討を行う。</t>
    <rPh sb="0" eb="1">
      <t>ア</t>
    </rPh>
    <rPh sb="2" eb="3">
      <t>ヤ</t>
    </rPh>
    <rPh sb="3" eb="6">
      <t>ショユウシャ</t>
    </rPh>
    <rPh sb="6" eb="8">
      <t>ジョウホウ</t>
    </rPh>
    <rPh sb="9" eb="11">
      <t>ガイブ</t>
    </rPh>
    <rPh sb="11" eb="13">
      <t>テイキョウ</t>
    </rPh>
    <rPh sb="23" eb="25">
      <t>チョウサ</t>
    </rPh>
    <rPh sb="26" eb="27">
      <t>ツウ</t>
    </rPh>
    <rPh sb="30" eb="32">
      <t>センシン</t>
    </rPh>
    <rPh sb="32" eb="34">
      <t>ジレイ</t>
    </rPh>
    <rPh sb="35" eb="37">
      <t>チョウサ</t>
    </rPh>
    <rPh sb="37" eb="38">
      <t>オヨ</t>
    </rPh>
    <rPh sb="39" eb="40">
      <t>カク</t>
    </rPh>
    <rPh sb="40" eb="43">
      <t>ジチタイ</t>
    </rPh>
    <rPh sb="44" eb="45">
      <t>カカ</t>
    </rPh>
    <rPh sb="47" eb="50">
      <t>モンダイテン</t>
    </rPh>
    <rPh sb="51" eb="53">
      <t>カツヨウ</t>
    </rPh>
    <rPh sb="54" eb="55">
      <t>スス</t>
    </rPh>
    <rPh sb="58" eb="60">
      <t>ゲンイン</t>
    </rPh>
    <rPh sb="61" eb="63">
      <t>セイリ</t>
    </rPh>
    <rPh sb="65" eb="67">
      <t>キゾン</t>
    </rPh>
    <rPh sb="74" eb="76">
      <t>カイテイ</t>
    </rPh>
    <rPh sb="77" eb="78">
      <t>ム</t>
    </rPh>
    <rPh sb="80" eb="82">
      <t>ケントウ</t>
    </rPh>
    <rPh sb="83" eb="84">
      <t>オコナ</t>
    </rPh>
    <phoneticPr fontId="1"/>
  </si>
  <si>
    <t>戸建て住宅等の流動性向上に向けたリースバックの市場整備調査業務</t>
    <rPh sb="0" eb="2">
      <t>コダ</t>
    </rPh>
    <rPh sb="3" eb="5">
      <t>ジュウタク</t>
    </rPh>
    <rPh sb="5" eb="6">
      <t>トウ</t>
    </rPh>
    <rPh sb="7" eb="10">
      <t>リュウドウセイ</t>
    </rPh>
    <rPh sb="10" eb="12">
      <t>コウジョウ</t>
    </rPh>
    <rPh sb="13" eb="14">
      <t>ム</t>
    </rPh>
    <rPh sb="23" eb="25">
      <t>シジョウ</t>
    </rPh>
    <rPh sb="25" eb="27">
      <t>セイビ</t>
    </rPh>
    <rPh sb="27" eb="29">
      <t>チョウサ</t>
    </rPh>
    <rPh sb="29" eb="31">
      <t>ギョウム</t>
    </rPh>
    <phoneticPr fontId="3"/>
  </si>
  <si>
    <t>株式会社　価値総合研究所</t>
    <rPh sb="0" eb="4">
      <t>カブシキガイシャ</t>
    </rPh>
    <rPh sb="5" eb="7">
      <t>カチ</t>
    </rPh>
    <rPh sb="7" eb="9">
      <t>ソウゴウ</t>
    </rPh>
    <rPh sb="9" eb="12">
      <t>ケンキュウジョ</t>
    </rPh>
    <phoneticPr fontId="3"/>
  </si>
  <si>
    <t>リースバックについて先進的な事業モデルの創出・実証と、あり方・課題等について議論する検討会の運営を行うとともに、健全なリースバック市場の構築に向けた対応策等の検討を行う。</t>
  </si>
  <si>
    <t>密集市街地の改善整備方策の検討調査業務</t>
    <rPh sb="0" eb="2">
      <t>ミッシュウ</t>
    </rPh>
    <rPh sb="2" eb="5">
      <t>シガイチ</t>
    </rPh>
    <rPh sb="6" eb="8">
      <t>カイゼン</t>
    </rPh>
    <rPh sb="8" eb="10">
      <t>セイビ</t>
    </rPh>
    <rPh sb="10" eb="12">
      <t>ホウサク</t>
    </rPh>
    <rPh sb="13" eb="15">
      <t>ケントウ</t>
    </rPh>
    <rPh sb="15" eb="17">
      <t>チョウサ</t>
    </rPh>
    <rPh sb="17" eb="19">
      <t>ギョウム</t>
    </rPh>
    <phoneticPr fontId="3"/>
  </si>
  <si>
    <t>株式会社アルテップ</t>
    <rPh sb="0" eb="4">
      <t>カブシキガイシャ</t>
    </rPh>
    <phoneticPr fontId="3"/>
  </si>
  <si>
    <t>密集市街地の取組方策やその改善状況の調査・分析を行うとともに、今後の密集市街地やその整備のあり方等の検討を行う。</t>
  </si>
  <si>
    <t>住宅団地（団地型マンション）等の再生のための要除却認定基準等に関する検討調査</t>
    <rPh sb="0" eb="2">
      <t>ジュウタク</t>
    </rPh>
    <rPh sb="2" eb="4">
      <t>ダンチ</t>
    </rPh>
    <rPh sb="5" eb="7">
      <t>ダンチ</t>
    </rPh>
    <rPh sb="7" eb="8">
      <t>ガタ</t>
    </rPh>
    <rPh sb="14" eb="15">
      <t>トウ</t>
    </rPh>
    <rPh sb="16" eb="18">
      <t>サイセイ</t>
    </rPh>
    <rPh sb="22" eb="23">
      <t>ヨウ</t>
    </rPh>
    <rPh sb="23" eb="25">
      <t>ジョキャク</t>
    </rPh>
    <rPh sb="25" eb="27">
      <t>ニンテイ</t>
    </rPh>
    <rPh sb="27" eb="29">
      <t>キジュン</t>
    </rPh>
    <rPh sb="29" eb="30">
      <t>トウ</t>
    </rPh>
    <rPh sb="31" eb="32">
      <t>カン</t>
    </rPh>
    <rPh sb="34" eb="36">
      <t>ケントウ</t>
    </rPh>
    <rPh sb="36" eb="38">
      <t>チョウサ</t>
    </rPh>
    <phoneticPr fontId="3"/>
  </si>
  <si>
    <t>株式会社　社会空間研究所</t>
    <rPh sb="0" eb="4">
      <t>カブシキガイシャ</t>
    </rPh>
    <rPh sb="5" eb="7">
      <t>シャカイ</t>
    </rPh>
    <rPh sb="7" eb="9">
      <t>クウカン</t>
    </rPh>
    <rPh sb="9" eb="12">
      <t>ケンキュウジョ</t>
    </rPh>
    <phoneticPr fontId="3"/>
  </si>
  <si>
    <t>団地型マンション等の建替え等に係る特例措置の対象となる要除却認定の基準に係る有識者会議の運営支援と運用マニュアル作成及び既存のガイドライン等の改訂に係る調査、検討等を行う。</t>
    <rPh sb="36" eb="37">
      <t>カカ</t>
    </rPh>
    <rPh sb="38" eb="41">
      <t>ユウシキシャ</t>
    </rPh>
    <rPh sb="41" eb="43">
      <t>カイギ</t>
    </rPh>
    <rPh sb="44" eb="46">
      <t>ウンエイ</t>
    </rPh>
    <rPh sb="46" eb="48">
      <t>シエン</t>
    </rPh>
    <rPh sb="56" eb="58">
      <t>サクセイ</t>
    </rPh>
    <rPh sb="58" eb="59">
      <t>オヨ</t>
    </rPh>
    <rPh sb="60" eb="62">
      <t>キゾン</t>
    </rPh>
    <rPh sb="69" eb="70">
      <t>ナド</t>
    </rPh>
    <rPh sb="71" eb="73">
      <t>カイテイ</t>
    </rPh>
    <rPh sb="74" eb="75">
      <t>カカ</t>
    </rPh>
    <rPh sb="81" eb="82">
      <t>ナド</t>
    </rPh>
    <rPh sb="83" eb="84">
      <t>オコナ</t>
    </rPh>
    <phoneticPr fontId="1"/>
  </si>
  <si>
    <t>大臣認定に係る事務処理の効率化・迅速化に資するシステムの改修・運用等</t>
    <rPh sb="0" eb="2">
      <t>ダイジン</t>
    </rPh>
    <rPh sb="2" eb="4">
      <t>ニンテイ</t>
    </rPh>
    <rPh sb="5" eb="6">
      <t>カカ</t>
    </rPh>
    <rPh sb="7" eb="9">
      <t>ジム</t>
    </rPh>
    <rPh sb="9" eb="11">
      <t>ショリ</t>
    </rPh>
    <rPh sb="12" eb="15">
      <t>コウリツカ</t>
    </rPh>
    <rPh sb="16" eb="19">
      <t>ジンソクカ</t>
    </rPh>
    <rPh sb="20" eb="21">
      <t>シ</t>
    </rPh>
    <rPh sb="28" eb="30">
      <t>カイシュウ</t>
    </rPh>
    <rPh sb="31" eb="33">
      <t>ウンヨウ</t>
    </rPh>
    <rPh sb="33" eb="34">
      <t>トウ</t>
    </rPh>
    <phoneticPr fontId="3"/>
  </si>
  <si>
    <t>株式会社イーゼィシステムズ</t>
    <rPh sb="0" eb="4">
      <t>カブシキガイシャ</t>
    </rPh>
    <phoneticPr fontId="3"/>
  </si>
  <si>
    <t>大臣認定に係る事務処理の効率化・迅速化等のため、及び申請者の負担軽減、利便性向上を図るため、大臣認定の電子申請を可能にするための環境整備等を行う。</t>
  </si>
  <si>
    <t>新たな住宅政策の総合的推進に向けた計画目標等のあり方検討業務</t>
    <rPh sb="0" eb="1">
      <t>アラ</t>
    </rPh>
    <rPh sb="3" eb="5">
      <t>ジュウタク</t>
    </rPh>
    <rPh sb="5" eb="7">
      <t>セイサク</t>
    </rPh>
    <rPh sb="8" eb="11">
      <t>ソウゴウテキ</t>
    </rPh>
    <rPh sb="11" eb="13">
      <t>スイシン</t>
    </rPh>
    <rPh sb="14" eb="15">
      <t>ム</t>
    </rPh>
    <rPh sb="17" eb="19">
      <t>ケイカク</t>
    </rPh>
    <rPh sb="19" eb="21">
      <t>モクヒョウ</t>
    </rPh>
    <rPh sb="21" eb="22">
      <t>トウ</t>
    </rPh>
    <rPh sb="25" eb="26">
      <t>カタ</t>
    </rPh>
    <rPh sb="26" eb="28">
      <t>ケントウ</t>
    </rPh>
    <rPh sb="28" eb="30">
      <t>ギョウム</t>
    </rPh>
    <phoneticPr fontId="3"/>
  </si>
  <si>
    <t>新たな都道府県計画の見直しに関するフォローアップ、住生活総合調査等に関する調査方法の検討、空き家所有者実態調査等にかかわる見直しを踏まえた検討、立案を行う。</t>
    <rPh sb="28" eb="30">
      <t>ソウゴウ</t>
    </rPh>
    <rPh sb="30" eb="32">
      <t>チョウサ</t>
    </rPh>
    <rPh sb="32" eb="33">
      <t>ナド</t>
    </rPh>
    <rPh sb="39" eb="41">
      <t>ホウホウ</t>
    </rPh>
    <rPh sb="42" eb="44">
      <t>ケントウ</t>
    </rPh>
    <rPh sb="45" eb="46">
      <t>ア</t>
    </rPh>
    <rPh sb="47" eb="48">
      <t>ヤ</t>
    </rPh>
    <rPh sb="48" eb="51">
      <t>ショユウシャ</t>
    </rPh>
    <rPh sb="51" eb="53">
      <t>ジッタイ</t>
    </rPh>
    <rPh sb="53" eb="55">
      <t>チョウサ</t>
    </rPh>
    <rPh sb="55" eb="56">
      <t>ナド</t>
    </rPh>
    <rPh sb="61" eb="63">
      <t>ミナオ</t>
    </rPh>
    <phoneticPr fontId="1"/>
  </si>
  <si>
    <t>民間建築物におけるアスベスト実態調査の環境整備に関する調査</t>
    <rPh sb="0" eb="2">
      <t>ミンカン</t>
    </rPh>
    <rPh sb="2" eb="5">
      <t>ケンチクブツ</t>
    </rPh>
    <rPh sb="14" eb="16">
      <t>ジッタイ</t>
    </rPh>
    <rPh sb="16" eb="18">
      <t>チョウサ</t>
    </rPh>
    <rPh sb="19" eb="21">
      <t>カンキョウ</t>
    </rPh>
    <rPh sb="21" eb="23">
      <t>セイビ</t>
    </rPh>
    <rPh sb="24" eb="25">
      <t>カン</t>
    </rPh>
    <rPh sb="27" eb="29">
      <t>チョウサ</t>
    </rPh>
    <phoneticPr fontId="3"/>
  </si>
  <si>
    <t>株式会社環境管理センター</t>
    <rPh sb="0" eb="4">
      <t>カブシキガイシャ</t>
    </rPh>
    <rPh sb="4" eb="6">
      <t>カンキョウ</t>
    </rPh>
    <rPh sb="6" eb="8">
      <t>カンリ</t>
    </rPh>
    <phoneticPr fontId="3"/>
  </si>
  <si>
    <t>小規模建築物を含めた民間建築物のアスベスト対策を推進するため、小規模建築物を含めた台帳整備を促進するための支援・民間建築物所有者に対する周知方策の検討、建築物石綿含有建材調査者の資質向上に向けた検討を行う。</t>
  </si>
  <si>
    <t>公営住宅の管理・ストックマネジメントのあり方等に関する検討調査</t>
    <rPh sb="0" eb="2">
      <t>コウエイ</t>
    </rPh>
    <rPh sb="2" eb="4">
      <t>ジュウタク</t>
    </rPh>
    <rPh sb="5" eb="7">
      <t>カンリ</t>
    </rPh>
    <rPh sb="21" eb="22">
      <t>カタ</t>
    </rPh>
    <rPh sb="22" eb="23">
      <t>トウ</t>
    </rPh>
    <rPh sb="24" eb="25">
      <t>カン</t>
    </rPh>
    <rPh sb="27" eb="29">
      <t>ケントウ</t>
    </rPh>
    <rPh sb="29" eb="31">
      <t>チョウサ</t>
    </rPh>
    <phoneticPr fontId="3"/>
  </si>
  <si>
    <t>住宅セーフティネット制度の運用方策等に係る検討調査</t>
    <rPh sb="0" eb="2">
      <t>ジュウタク</t>
    </rPh>
    <rPh sb="10" eb="12">
      <t>セイド</t>
    </rPh>
    <rPh sb="13" eb="15">
      <t>ウンヨウ</t>
    </rPh>
    <rPh sb="15" eb="17">
      <t>ホウサク</t>
    </rPh>
    <rPh sb="17" eb="18">
      <t>トウ</t>
    </rPh>
    <rPh sb="19" eb="20">
      <t>カカ</t>
    </rPh>
    <rPh sb="21" eb="23">
      <t>ケントウ</t>
    </rPh>
    <rPh sb="23" eb="25">
      <t>チョウサ</t>
    </rPh>
    <phoneticPr fontId="3"/>
  </si>
  <si>
    <t>住宅確保要配慮者を取り巻く状況や住宅セーフティネット制度の活用状況等に係る調査を行い、得られた結果を踏まえて制度の普及策及び活用方策の検討を行う。</t>
  </si>
  <si>
    <t>建築物の利用方法と安全確保方策に関する調査・分析業務</t>
    <rPh sb="0" eb="3">
      <t>ケンチクブツ</t>
    </rPh>
    <rPh sb="4" eb="6">
      <t>リヨウ</t>
    </rPh>
    <rPh sb="6" eb="8">
      <t>ホウホウ</t>
    </rPh>
    <rPh sb="9" eb="11">
      <t>アンゼン</t>
    </rPh>
    <rPh sb="11" eb="13">
      <t>カクホ</t>
    </rPh>
    <rPh sb="13" eb="15">
      <t>ホウサク</t>
    </rPh>
    <rPh sb="16" eb="17">
      <t>カン</t>
    </rPh>
    <rPh sb="19" eb="21">
      <t>チョウサ</t>
    </rPh>
    <rPh sb="22" eb="24">
      <t>ブンセキ</t>
    </rPh>
    <rPh sb="24" eb="26">
      <t>ギョウム</t>
    </rPh>
    <phoneticPr fontId="3"/>
  </si>
  <si>
    <t>既存不適格建築物の柔軟な利活用に向けた検討、用途変更手続きに関する検討、防火地域内等における仮設建築物の実態調査、ライフスタイルの変化に応じた建築基準のニーズ調査を行う。</t>
  </si>
  <si>
    <t>多様化する市街地再開発事業の実態等に関する調査</t>
    <rPh sb="0" eb="3">
      <t>タヨウカ</t>
    </rPh>
    <rPh sb="5" eb="8">
      <t>シガイチ</t>
    </rPh>
    <rPh sb="8" eb="11">
      <t>サイカイハツ</t>
    </rPh>
    <rPh sb="11" eb="13">
      <t>ジギョウ</t>
    </rPh>
    <rPh sb="14" eb="16">
      <t>ジッタイ</t>
    </rPh>
    <rPh sb="16" eb="17">
      <t>トウ</t>
    </rPh>
    <rPh sb="18" eb="19">
      <t>カン</t>
    </rPh>
    <rPh sb="21" eb="23">
      <t>チョウサ</t>
    </rPh>
    <phoneticPr fontId="3"/>
  </si>
  <si>
    <t>株式会社アール・アイ・エー</t>
    <rPh sb="0" eb="4">
      <t>カブシキガイシャ</t>
    </rPh>
    <phoneticPr fontId="3"/>
  </si>
  <si>
    <t>市街地再開発事業の支援等のあり方について、実態に即した方法を通じて、事業化段階での資金計画の検討や権利調整の簡素化等を推進するため、時代変化に対応した見直しの検討を行う。</t>
  </si>
  <si>
    <t>マンションの管理の適正化の推進に係る調査検討業務</t>
    <rPh sb="6" eb="8">
      <t>カンリ</t>
    </rPh>
    <rPh sb="9" eb="12">
      <t>テキセイカ</t>
    </rPh>
    <rPh sb="13" eb="15">
      <t>スイシン</t>
    </rPh>
    <rPh sb="16" eb="17">
      <t>カカ</t>
    </rPh>
    <rPh sb="18" eb="20">
      <t>チョウサ</t>
    </rPh>
    <rPh sb="20" eb="22">
      <t>ケントウ</t>
    </rPh>
    <rPh sb="22" eb="24">
      <t>ギョウム</t>
    </rPh>
    <phoneticPr fontId="3"/>
  </si>
  <si>
    <t>一般社団法人　マンション計画修繕施工協会</t>
    <rPh sb="0" eb="2">
      <t>イッパン</t>
    </rPh>
    <rPh sb="2" eb="4">
      <t>シャダン</t>
    </rPh>
    <rPh sb="4" eb="6">
      <t>ホウジン</t>
    </rPh>
    <rPh sb="12" eb="14">
      <t>ケイカク</t>
    </rPh>
    <rPh sb="14" eb="16">
      <t>シュウゼン</t>
    </rPh>
    <rPh sb="16" eb="18">
      <t>セコウ</t>
    </rPh>
    <rPh sb="18" eb="20">
      <t>キョウカイ</t>
    </rPh>
    <phoneticPr fontId="3"/>
  </si>
  <si>
    <t>既存住宅の質の向上等に資する調査検討業務</t>
    <rPh sb="0" eb="2">
      <t>キゾン</t>
    </rPh>
    <rPh sb="2" eb="4">
      <t>ジュウタク</t>
    </rPh>
    <rPh sb="5" eb="6">
      <t>シツ</t>
    </rPh>
    <rPh sb="7" eb="9">
      <t>コウジョウ</t>
    </rPh>
    <rPh sb="9" eb="10">
      <t>トウ</t>
    </rPh>
    <rPh sb="11" eb="12">
      <t>シ</t>
    </rPh>
    <rPh sb="14" eb="16">
      <t>チョウサ</t>
    </rPh>
    <rPh sb="16" eb="18">
      <t>ケントウ</t>
    </rPh>
    <rPh sb="18" eb="20">
      <t>ギョウム</t>
    </rPh>
    <phoneticPr fontId="3"/>
  </si>
  <si>
    <t>株式会社　ニッセイ基礎研究所</t>
    <rPh sb="0" eb="4">
      <t>カブシキガイシャ</t>
    </rPh>
    <rPh sb="9" eb="11">
      <t>キソ</t>
    </rPh>
    <rPh sb="11" eb="14">
      <t>ケンキュウジョ</t>
    </rPh>
    <phoneticPr fontId="3"/>
  </si>
  <si>
    <t>インスペクションの実施や「安心Ｒ住宅」制度等の活用等の実態を把握した上で現状の制度の課題の抽出・分析を行うとともに、これらの制度を効果的に組み合わせて実施するなど新たなビジネスモデルを構築している事例を収集・分析することにより、良質な既存住宅流通・リフォーム市場の形成を促進するための方策の検討を行う。</t>
    <rPh sb="21" eb="22">
      <t>トウ</t>
    </rPh>
    <phoneticPr fontId="1"/>
  </si>
  <si>
    <t>社会・経済情勢の変化に対応した集団規定に係る規制・制度の見直しに向けた検討調査業務</t>
    <rPh sb="0" eb="2">
      <t>シャカイ</t>
    </rPh>
    <rPh sb="3" eb="5">
      <t>ケイザイ</t>
    </rPh>
    <rPh sb="5" eb="7">
      <t>ジョウセイ</t>
    </rPh>
    <rPh sb="8" eb="10">
      <t>ヘンカ</t>
    </rPh>
    <rPh sb="11" eb="13">
      <t>タイオウ</t>
    </rPh>
    <rPh sb="15" eb="17">
      <t>シュウダン</t>
    </rPh>
    <rPh sb="17" eb="19">
      <t>キテイ</t>
    </rPh>
    <rPh sb="20" eb="21">
      <t>カカ</t>
    </rPh>
    <rPh sb="22" eb="24">
      <t>キセイ</t>
    </rPh>
    <rPh sb="25" eb="27">
      <t>セイド</t>
    </rPh>
    <rPh sb="28" eb="30">
      <t>ミナオ</t>
    </rPh>
    <rPh sb="32" eb="33">
      <t>ム</t>
    </rPh>
    <rPh sb="35" eb="37">
      <t>ケントウ</t>
    </rPh>
    <rPh sb="37" eb="39">
      <t>チョウサ</t>
    </rPh>
    <rPh sb="39" eb="41">
      <t>ギョウム</t>
    </rPh>
    <phoneticPr fontId="3"/>
  </si>
  <si>
    <t>良好な市街地環境を確保しつつ、社会的なニーズに迅速かつ的確に対応するため、用途規制の特例許可実績や、手続きの合理化に資する調査等を実施し、社会・経済情勢の変化を踏まえた建築基準法集団規定のあり方について検討を実施する。</t>
    <rPh sb="63" eb="64">
      <t>トウ</t>
    </rPh>
    <rPh sb="65" eb="67">
      <t>ジッシ</t>
    </rPh>
    <rPh sb="104" eb="106">
      <t>ジッシ</t>
    </rPh>
    <phoneticPr fontId="1"/>
  </si>
  <si>
    <t>令和３年建築基準適合判定資格者検定補助業務</t>
    <rPh sb="0" eb="2">
      <t>レイワ</t>
    </rPh>
    <rPh sb="3" eb="4">
      <t>ネン</t>
    </rPh>
    <rPh sb="4" eb="6">
      <t>ケンチク</t>
    </rPh>
    <rPh sb="6" eb="8">
      <t>キジュン</t>
    </rPh>
    <rPh sb="8" eb="10">
      <t>テキゴウ</t>
    </rPh>
    <rPh sb="10" eb="12">
      <t>ハンテイ</t>
    </rPh>
    <rPh sb="12" eb="15">
      <t>シカクシャ</t>
    </rPh>
    <rPh sb="15" eb="17">
      <t>ケンテイ</t>
    </rPh>
    <rPh sb="17" eb="19">
      <t>ホジョ</t>
    </rPh>
    <rPh sb="19" eb="21">
      <t>ギョウム</t>
    </rPh>
    <phoneticPr fontId="3"/>
  </si>
  <si>
    <t>公益財団法人建築技術教育普及センター</t>
    <rPh sb="0" eb="2">
      <t>コウエキ</t>
    </rPh>
    <rPh sb="2" eb="6">
      <t>ザイダンホウジン</t>
    </rPh>
    <rPh sb="6" eb="8">
      <t>ケンチク</t>
    </rPh>
    <rPh sb="8" eb="10">
      <t>ギジュツ</t>
    </rPh>
    <rPh sb="10" eb="12">
      <t>キョウイク</t>
    </rPh>
    <rPh sb="12" eb="14">
      <t>フキュウ</t>
    </rPh>
    <phoneticPr fontId="3"/>
  </si>
  <si>
    <t>建築基準法に基づき実施される建築基準適合判定資格者検定に関して、受検申込者の受検資格審査補助、受検者名簿等の作成及び考査問題の作成、採点並びに採点結果の分析等の補助業務を行うものである。</t>
  </si>
  <si>
    <t>令和３年度住宅市場動向調査</t>
    <rPh sb="0" eb="2">
      <t>レイワ</t>
    </rPh>
    <rPh sb="3" eb="5">
      <t>ネンド</t>
    </rPh>
    <rPh sb="5" eb="7">
      <t>ジュウタク</t>
    </rPh>
    <rPh sb="7" eb="9">
      <t>シジョウ</t>
    </rPh>
    <rPh sb="9" eb="11">
      <t>ドウコウ</t>
    </rPh>
    <rPh sb="11" eb="13">
      <t>チョウサ</t>
    </rPh>
    <phoneticPr fontId="3"/>
  </si>
  <si>
    <t>株式会社サーベイリサーチセンター</t>
    <rPh sb="0" eb="4">
      <t>カブシキガイシャ</t>
    </rPh>
    <phoneticPr fontId="3"/>
  </si>
  <si>
    <t>個人の住宅建設に関し、資金調達方法・影響を受けたこと等についての実態を把握し、今後の住宅政策の企画立案の基礎資料とすることを目的として、毎年度実施しているものである。</t>
  </si>
  <si>
    <t>株式会社グリーンエコ</t>
    <rPh sb="0" eb="4">
      <t>カブシキガイシャ</t>
    </rPh>
    <phoneticPr fontId="3"/>
  </si>
  <si>
    <t>長期優良住宅制度に関する調査検討業務</t>
    <rPh sb="0" eb="2">
      <t>チョウキ</t>
    </rPh>
    <rPh sb="2" eb="4">
      <t>ユウリョウ</t>
    </rPh>
    <rPh sb="4" eb="6">
      <t>ジュウタク</t>
    </rPh>
    <rPh sb="6" eb="8">
      <t>セイド</t>
    </rPh>
    <rPh sb="9" eb="10">
      <t>カン</t>
    </rPh>
    <rPh sb="12" eb="14">
      <t>チョウサ</t>
    </rPh>
    <rPh sb="14" eb="16">
      <t>ケントウ</t>
    </rPh>
    <rPh sb="16" eb="18">
      <t>ギョウム</t>
    </rPh>
    <phoneticPr fontId="3"/>
  </si>
  <si>
    <t>令和３年２月に閣議決定された長期優良住宅法の改正法案等による制度の見直し及び円滑な施行に向けて必要となる調査及び検討を行う。</t>
  </si>
  <si>
    <t>建築分野におけるBIM活用の推進方策の検討に関する業務</t>
  </si>
  <si>
    <t>ガイドラインに基づき建築分野でBIMが活用された事例に基づく課題抽出・解決法策の検討支援、設計業界等へのBIM普及の検討支援、建築BIM推進会議及び個別WG等の運営支援等を行うものである。</t>
  </si>
  <si>
    <t>昇降機の定期検査への新技術の導入のための建築基準制度の調査及び検討資料の作成</t>
    <rPh sb="0" eb="3">
      <t>ショウコウキ</t>
    </rPh>
    <rPh sb="27" eb="29">
      <t>チョウサ</t>
    </rPh>
    <rPh sb="29" eb="30">
      <t>オヨ</t>
    </rPh>
    <rPh sb="33" eb="35">
      <t>シリョウ</t>
    </rPh>
    <rPh sb="36" eb="38">
      <t>サクセイ</t>
    </rPh>
    <phoneticPr fontId="3"/>
  </si>
  <si>
    <t>一般財団法人日本建築設備・昇降機センター</t>
    <rPh sb="0" eb="2">
      <t>イッパン</t>
    </rPh>
    <rPh sb="2" eb="6">
      <t>ザイダンホウジン</t>
    </rPh>
    <rPh sb="6" eb="8">
      <t>ニホン</t>
    </rPh>
    <rPh sb="8" eb="10">
      <t>ケンチク</t>
    </rPh>
    <rPh sb="10" eb="12">
      <t>セツビ</t>
    </rPh>
    <rPh sb="13" eb="16">
      <t>ショウコウキ</t>
    </rPh>
    <phoneticPr fontId="3"/>
  </si>
  <si>
    <t>昇降機の定期検査について、近年の技術革新を踏まえ、高精度センサー等の新技術の導入の可能性を探り、検査の効率化及び検査精度の向上に資することを目的とした調査・検討を行う。</t>
  </si>
  <si>
    <t>住宅政策を取り巻く市場環境の変化に係る検討業務</t>
  </si>
  <si>
    <t>一般財団法人日本総合研究所</t>
    <rPh sb="0" eb="2">
      <t>イッパン</t>
    </rPh>
    <rPh sb="2" eb="6">
      <t>ザイダンホウジン</t>
    </rPh>
    <rPh sb="6" eb="8">
      <t>ニホン</t>
    </rPh>
    <rPh sb="8" eb="10">
      <t>ソウゴウ</t>
    </rPh>
    <rPh sb="10" eb="13">
      <t>ケンキュウジョ</t>
    </rPh>
    <phoneticPr fontId="3"/>
  </si>
  <si>
    <t>住宅の契約・取引プロセスのDXに関する実態調査と課題分析および住まいの選択に関する情報提供に向けた我が国の住宅市場に関する基礎的な情報収集（海外比較を含む）・今後の情報提供のあり方についての検討を行う。</t>
    <rPh sb="75" eb="76">
      <t>フク</t>
    </rPh>
    <rPh sb="98" eb="99">
      <t>オコナ</t>
    </rPh>
    <phoneticPr fontId="1"/>
  </si>
  <si>
    <t>諸外国における低所得者向けの住まいの確保の方策等に関する調査</t>
  </si>
  <si>
    <t>ランドブレイン株式会社</t>
    <rPh sb="7" eb="11">
      <t>カブシキガイシャ</t>
    </rPh>
    <phoneticPr fontId="3"/>
  </si>
  <si>
    <t>新型コロナウイルス感染症の影響等への対応やアフォーダブル住宅の供給等、低所得者向けの住まいの確保等に係る諸外国の取組事例について調査を行い、日本の制度との比較等により、日本で導入する場合の課題等の整理を行う。</t>
  </si>
  <si>
    <t>居住支援活動等の普及・促進に関する検討調査</t>
  </si>
  <si>
    <t>居住支援法人等の支援体制や活動内容及び実績等の調査･分析や、地域ごとの住宅確保要配慮者や借家ストックの状況、家主の入居制限の実態、家賃債務保証業に関する実態調査等を行う</t>
    <rPh sb="6" eb="7">
      <t>トウ</t>
    </rPh>
    <rPh sb="82" eb="83">
      <t>オコナ</t>
    </rPh>
    <phoneticPr fontId="1"/>
  </si>
  <si>
    <t>永く住み続けられる住宅に求められる整備の実態に関する検討調査</t>
  </si>
  <si>
    <t>サ高住等で看取り対応をする上で求められる設計・計画段階で配慮すべき事項や管理運営上の工夫等の分析の他、共同住宅におけるバリアフリー化の実態の把握等を行う。</t>
    <rPh sb="1" eb="3">
      <t>コウジュウ</t>
    </rPh>
    <rPh sb="3" eb="4">
      <t>トウ</t>
    </rPh>
    <rPh sb="5" eb="7">
      <t>ミト</t>
    </rPh>
    <rPh sb="8" eb="10">
      <t>タイオウ</t>
    </rPh>
    <rPh sb="13" eb="14">
      <t>ウエ</t>
    </rPh>
    <rPh sb="15" eb="16">
      <t>モト</t>
    </rPh>
    <rPh sb="20" eb="22">
      <t>セッケイ</t>
    </rPh>
    <rPh sb="23" eb="25">
      <t>ケイカク</t>
    </rPh>
    <rPh sb="25" eb="27">
      <t>ダンカイ</t>
    </rPh>
    <rPh sb="28" eb="30">
      <t>ハイリョ</t>
    </rPh>
    <rPh sb="33" eb="35">
      <t>ジコウ</t>
    </rPh>
    <rPh sb="36" eb="38">
      <t>カンリ</t>
    </rPh>
    <rPh sb="38" eb="40">
      <t>ウンエイ</t>
    </rPh>
    <rPh sb="40" eb="41">
      <t>ジョウ</t>
    </rPh>
    <rPh sb="42" eb="44">
      <t>クフウ</t>
    </rPh>
    <rPh sb="44" eb="45">
      <t>トウ</t>
    </rPh>
    <rPh sb="46" eb="48">
      <t>ブンセキ</t>
    </rPh>
    <rPh sb="49" eb="50">
      <t>ホカ</t>
    </rPh>
    <rPh sb="51" eb="53">
      <t>キョウドウ</t>
    </rPh>
    <rPh sb="53" eb="55">
      <t>ジュウタク</t>
    </rPh>
    <rPh sb="65" eb="66">
      <t>カ</t>
    </rPh>
    <rPh sb="67" eb="69">
      <t>ジッタイ</t>
    </rPh>
    <rPh sb="70" eb="72">
      <t>ハアク</t>
    </rPh>
    <rPh sb="72" eb="73">
      <t>トウ</t>
    </rPh>
    <rPh sb="74" eb="75">
      <t>オコナ</t>
    </rPh>
    <phoneticPr fontId="1"/>
  </si>
  <si>
    <t>一般社団法人住宅性能評価・表示協会</t>
  </si>
  <si>
    <t>住宅性能表示制度の利用実態に関する調査の他、関係法令の改正や技術の発展等を踏まえた評価方法基準等の検討や、制度利用の阻害要因について調査・分析を行う。</t>
  </si>
  <si>
    <t>住宅瑕疵担保履行法に基づく基準日届出等の電子化に向けたシステムの設計・開発業務一式</t>
  </si>
  <si>
    <t>富士フイルムビジネスイノベーションジャパン株式会社</t>
    <rPh sb="0" eb="2">
      <t>フジ</t>
    </rPh>
    <rPh sb="21" eb="25">
      <t>カブシキガイシャ</t>
    </rPh>
    <phoneticPr fontId="3"/>
  </si>
  <si>
    <t>住宅瑕疵担保履行法に基づく基準日届出手続きに係る届出・受付審査を電子的に行うためのシステムの設計・開発等を行う。</t>
  </si>
  <si>
    <t>民間賃貸住宅において、令和2年4月に改正民法が施行されたことや新型コロナウイルス感染症の影響により新たなトラブルが発生していることが想定されるため、最新の裁判例やトラブル実態を整理し、民間賃貸住宅における相談対応事例集の改訂を行う。</t>
    <rPh sb="0" eb="2">
      <t>ミンカン</t>
    </rPh>
    <rPh sb="2" eb="4">
      <t>チンタイ</t>
    </rPh>
    <rPh sb="4" eb="6">
      <t>ジュウタク</t>
    </rPh>
    <rPh sb="11" eb="13">
      <t>レイワ</t>
    </rPh>
    <rPh sb="14" eb="15">
      <t>ネン</t>
    </rPh>
    <rPh sb="16" eb="17">
      <t>ガツ</t>
    </rPh>
    <rPh sb="18" eb="20">
      <t>カイセイ</t>
    </rPh>
    <rPh sb="20" eb="22">
      <t>ミンポウ</t>
    </rPh>
    <rPh sb="23" eb="25">
      <t>セコウ</t>
    </rPh>
    <rPh sb="31" eb="33">
      <t>シンガタ</t>
    </rPh>
    <rPh sb="40" eb="43">
      <t>カンセンショウ</t>
    </rPh>
    <rPh sb="44" eb="46">
      <t>エイキョウ</t>
    </rPh>
    <rPh sb="49" eb="50">
      <t>アラ</t>
    </rPh>
    <rPh sb="57" eb="59">
      <t>ハッセイ</t>
    </rPh>
    <rPh sb="66" eb="68">
      <t>ソウテイ</t>
    </rPh>
    <rPh sb="74" eb="76">
      <t>サイシン</t>
    </rPh>
    <rPh sb="77" eb="80">
      <t>サイバンレイ</t>
    </rPh>
    <rPh sb="85" eb="87">
      <t>ジッタイ</t>
    </rPh>
    <rPh sb="88" eb="90">
      <t>セイリ</t>
    </rPh>
    <rPh sb="92" eb="94">
      <t>ミンカン</t>
    </rPh>
    <rPh sb="94" eb="96">
      <t>チンタイ</t>
    </rPh>
    <rPh sb="96" eb="98">
      <t>ジュウタク</t>
    </rPh>
    <rPh sb="102" eb="104">
      <t>ソウダン</t>
    </rPh>
    <rPh sb="104" eb="106">
      <t>タイオウ</t>
    </rPh>
    <rPh sb="106" eb="109">
      <t>ジレイシュウ</t>
    </rPh>
    <rPh sb="110" eb="112">
      <t>カイテイ</t>
    </rPh>
    <rPh sb="113" eb="114">
      <t>オコナ</t>
    </rPh>
    <phoneticPr fontId="1"/>
  </si>
  <si>
    <t>建築物（非住宅）のエネルギー消費性能等に関する実態把握及び課題分析に関する調査</t>
    <rPh sb="4" eb="5">
      <t>ヒ</t>
    </rPh>
    <rPh sb="5" eb="7">
      <t>ジュウタク</t>
    </rPh>
    <phoneticPr fontId="3"/>
  </si>
  <si>
    <t>エム・アール・アイ　リサーチアソシエイツ株式会社</t>
    <rPh sb="20" eb="24">
      <t>カブシキガイシャ</t>
    </rPh>
    <phoneticPr fontId="3"/>
  </si>
  <si>
    <t>住宅のエネルギー消費性能等に関する実態把握及び課題分析に関する調査</t>
  </si>
  <si>
    <t>株式会社　砂川建築環境研究所</t>
    <rPh sb="0" eb="4">
      <t>カブシキガイシャ</t>
    </rPh>
    <rPh sb="5" eb="7">
      <t>スナガワ</t>
    </rPh>
    <rPh sb="7" eb="9">
      <t>ケンチク</t>
    </rPh>
    <rPh sb="9" eb="11">
      <t>カンキョウ</t>
    </rPh>
    <rPh sb="11" eb="14">
      <t>ケンキュウジョ</t>
    </rPh>
    <phoneticPr fontId="3"/>
  </si>
  <si>
    <t>（株）東京建設コンサルタント</t>
    <phoneticPr fontId="1"/>
  </si>
  <si>
    <t>－</t>
    <phoneticPr fontId="1"/>
  </si>
  <si>
    <t>（株）ＪＴＢ総合研究所</t>
  </si>
  <si>
    <t>随意契約（企画競争）</t>
  </si>
  <si>
    <t>国土政策局離島振興課振興係
tel:03-5253-8421</t>
  </si>
  <si>
    <t>日本能率協会総合研究所・北海道開発技術センター共同提案体</t>
  </si>
  <si>
    <t>豪雪地帯の現状や各施策の実施状況に係る基礎的資料を作成するとともに、豪雪地帯の降積雪量の状況分析を行い、今後の豪雪地帯対策のあり方について検討を実施する。
併せて、共助等による安全な除排雪体制の整備等を推進するため、先導的で実効性のある共助除雪体制の取組を調査するとともに、アドバイザー派遣制度を活用し、地域の課題と解決策の調査を実施する。</t>
    <rPh sb="78" eb="79">
      <t>アワ</t>
    </rPh>
    <phoneticPr fontId="1"/>
  </si>
  <si>
    <t>国土政策局
地方振興課 克雪体制推進係
tel：03-5253-8404</t>
  </si>
  <si>
    <t>三菱UFJリサーチ＆コンサルティング株式会社</t>
  </si>
  <si>
    <t>国土政策局
地方振興課 半島振興室
tel：03-5253-8425</t>
  </si>
  <si>
    <t>令和３年度 離島の交流推進支援調査業務</t>
    <rPh sb="0" eb="2">
      <t>レイワ</t>
    </rPh>
    <rPh sb="3" eb="5">
      <t>ネンド</t>
    </rPh>
    <rPh sb="6" eb="8">
      <t>リトウ</t>
    </rPh>
    <rPh sb="9" eb="11">
      <t>コウリュウ</t>
    </rPh>
    <rPh sb="11" eb="13">
      <t>スイシン</t>
    </rPh>
    <rPh sb="13" eb="15">
      <t>シエン</t>
    </rPh>
    <rPh sb="15" eb="17">
      <t>チョウサ</t>
    </rPh>
    <rPh sb="17" eb="19">
      <t>ギョウム</t>
    </rPh>
    <phoneticPr fontId="21"/>
  </si>
  <si>
    <t>名古屋ショーケース株式会社</t>
    <rPh sb="0" eb="3">
      <t>ナゴヤ</t>
    </rPh>
    <rPh sb="9" eb="13">
      <t>カブシキガイシャ</t>
    </rPh>
    <phoneticPr fontId="21"/>
  </si>
  <si>
    <t>一般競争入札</t>
  </si>
  <si>
    <t>全国の離島地域が集まり、「島と都市及びその他地域との交流」、「島と島との交流」といった様々な交流を通じて関係人口拡大やUJI ターンといった定住の促進につなげることを目的に、離島の魅力の情報発信を行う場を提供するとともに、都市及びその他地域に住む人たちの離島に対するニーズの把握を行う。</t>
    <phoneticPr fontId="21"/>
  </si>
  <si>
    <t>令和３年度 デジタル技術の進展や国内外の情勢の変化等を踏まえた国土ののあり方に関する調査</t>
    <rPh sb="0" eb="2">
      <t>レイワ</t>
    </rPh>
    <rPh sb="3" eb="5">
      <t>ネンド</t>
    </rPh>
    <rPh sb="10" eb="12">
      <t>ギジュツ</t>
    </rPh>
    <rPh sb="13" eb="15">
      <t>シンテン</t>
    </rPh>
    <rPh sb="16" eb="19">
      <t>コクナイガイ</t>
    </rPh>
    <rPh sb="20" eb="22">
      <t>ジョウセイ</t>
    </rPh>
    <rPh sb="23" eb="25">
      <t>ヘンカ</t>
    </rPh>
    <rPh sb="25" eb="26">
      <t>トウ</t>
    </rPh>
    <rPh sb="27" eb="28">
      <t>フ</t>
    </rPh>
    <rPh sb="31" eb="33">
      <t>コクド</t>
    </rPh>
    <phoneticPr fontId="1"/>
  </si>
  <si>
    <t>株式会社野村総合研究所</t>
    <phoneticPr fontId="1"/>
  </si>
  <si>
    <t>　本調査では、国土の長期展望専門委員会での検討を踏まえ、デジタルとリアルが融合する地域生活圏（※）の形成や、脱炭素化の流れやアジア諸国の経済発展等の国際情勢の変化等を踏まえた持続・発展的な国土の形成等について検討するための調査を行う。
※地域生活圏：医療・交通等の都市的機能の提供が概ね可能な10万人以上程度の圏域を想定
（第13回国土の長期展望専門委員会の資料を参照）</t>
    <phoneticPr fontId="1"/>
  </si>
  <si>
    <t>国土政策局総合計画課
国土基盤班
tel:03-5253-8111
（内線29-342）</t>
  </si>
  <si>
    <t>令和３年度 新型コロナウイルス感染症拡大や大規模災害等のリスクを踏まえた国土構造のあり方等に関する検討調査</t>
    <phoneticPr fontId="1"/>
  </si>
  <si>
    <t>一般財団法人計量計画研究所・株式会社福山コンサルタント共同提案体</t>
    <rPh sb="27" eb="29">
      <t>キョウドウ</t>
    </rPh>
    <rPh sb="29" eb="31">
      <t>テイアン</t>
    </rPh>
    <rPh sb="31" eb="32">
      <t>タイ</t>
    </rPh>
    <phoneticPr fontId="1"/>
  </si>
  <si>
    <t>大規模災害等による都市機能の麻痺・低下やパンデミックによる都市封鎖、行動自粛等が国民生活に及ぼす影響を定量的に分析した上で、新型コロナウイルス感染症拡大や大規模災害等のリスクを踏まえた国土構造のあり方について、人口、経済、都市配置等の観点から検討を行い、併せて、真の豊かさの実現に向けて、「対流・共生社会」を実現していくため、関係人口等の対流や定住外国人との共生が地域づくりに与える効果を明らかにした上で、魅力ある地域づくりのあり方について検討を行う。</t>
    <phoneticPr fontId="1"/>
  </si>
  <si>
    <t>国土政策局総合計画課
地域・移転班
tel:03-5253-8111
（内線29-315）</t>
    <rPh sb="11" eb="13">
      <t>チイキ</t>
    </rPh>
    <rPh sb="14" eb="16">
      <t>イテン</t>
    </rPh>
    <phoneticPr fontId="1"/>
  </si>
  <si>
    <t>令和３年度 持続可能な国土形成に資する国土利用・管理のあり方に関する調査業務</t>
    <phoneticPr fontId="1"/>
  </si>
  <si>
    <t>株式会社地域総合計画研究所・株式会社計画技術研究所共同提案体</t>
    <phoneticPr fontId="1"/>
  </si>
  <si>
    <t xml:space="preserve"> 適正な国土利用・管理に向けた方策の一つとしていかに自然環境の持つ機能を活用していくのか国土利用・管理におけるグリーンインフラの活用方策を検討するとともに、広く「国土の管理構想」に基づく取組を普及させ、実践的に適正な国土利用・管理を各地域から実現するための国土管理の取組の推進につなげることを目的として、市町村管理構想及び地域管理構想の取組をモデル的に実践する。</t>
  </si>
  <si>
    <t>住宅局市街地建築課
内線：３９－６７８</t>
  </si>
  <si>
    <t>住宅局参事官（マンション・賃貸住宅担当）
内線：３９－９１５</t>
  </si>
  <si>
    <t>住宅局住宅政策課
内線：３９－２３５</t>
  </si>
  <si>
    <t>住宅局住宅総合整備課
内線：３９－３３５</t>
  </si>
  <si>
    <t>住宅局建築指導課
内線：３９－５３８</t>
  </si>
  <si>
    <t>住宅局市街地建築課
内線：３９－６５５</t>
  </si>
  <si>
    <t>住宅局市街地建築課
内線：３９－６３４</t>
  </si>
  <si>
    <t>住宅局建築指導課
内線：３９－527</t>
  </si>
  <si>
    <t>住宅局住宅政策課
内線：３９－２３４</t>
  </si>
  <si>
    <t>住宅局住宅生産課
内線：３９－４３５</t>
  </si>
  <si>
    <t>住宅局建築指導課
内線：３９－５４２</t>
  </si>
  <si>
    <t>住宅局住宅政策課
内線：３９－２２０</t>
  </si>
  <si>
    <t>住宅局安心居住推進課
内線：３９－８６４</t>
  </si>
  <si>
    <t>住宅局安心居住推進課
内線：３９－８５５</t>
  </si>
  <si>
    <t>住宅局参事官（マンション・賃貸住宅担当）
内線：３９－９４４</t>
  </si>
  <si>
    <t>住宅局参事官（建築企画担当）
内線：３９－４６６</t>
  </si>
  <si>
    <t>住宅局参事官（建築企画担当）
内線：３９－４６４</t>
  </si>
  <si>
    <t>令和３年度地下空間の利活用に関する安全技術の確立に向けた調査検討
業務</t>
    <phoneticPr fontId="1"/>
  </si>
  <si>
    <t xml:space="preserve">令和３年度 地下空間の利活用に関する安全技術の確立に向けた調査
検討業務 日本工営・全国地質調査業協会連合会共同提案体
</t>
    <phoneticPr fontId="1"/>
  </si>
  <si>
    <t>民間企業等が保有する地下空間に関連するデータの公開に向けた、業種ごとの課題や障壁等について より詳細に調査 することを目的にヒアリングを実施する。またヒアリング調査を踏まえ、 地盤情報の更なる公開の促進に向けた方策を検討する 。</t>
    <phoneticPr fontId="1"/>
  </si>
  <si>
    <t>令和３年度 地質・地盤リスクマネジメントの技術的手法の確立に向けた
調査検討業務</t>
    <phoneticPr fontId="1"/>
  </si>
  <si>
    <t>応用地質株式会社</t>
    <rPh sb="0" eb="2">
      <t>オウヨウ</t>
    </rPh>
    <rPh sb="2" eb="4">
      <t>チシツ</t>
    </rPh>
    <rPh sb="4" eb="8">
      <t>カブシキガイシャ</t>
    </rPh>
    <phoneticPr fontId="1"/>
  </si>
  <si>
    <t>地質・地盤リスクマネジメントの導入および運用に関する現状と課題について整理する。また、今後、土木事業において地質・地盤リスクマネジメントをさらに導入・運用するための方策 （具体的手順のイメージを含む）を検討する。</t>
    <phoneticPr fontId="1"/>
  </si>
  <si>
    <t>官庁営繕部計画課保全指導室
tel：03-5253-8111
（内線　23-318）</t>
    <phoneticPr fontId="1"/>
  </si>
  <si>
    <t>令和３年度建築工事設計図書関係基礎資料作成業務</t>
    <phoneticPr fontId="1"/>
  </si>
  <si>
    <t>一般社団法人公共建築協会</t>
    <phoneticPr fontId="1"/>
  </si>
  <si>
    <t>官庁施設の建築工事設計図書に記載する特記事項及び適用される建築工事標準詳細図（以下「標準詳細図」という。）を含む各図の作成に当たっての留意事項等の整理並びに標準詳細図の改定原案作成等に係る基礎資料の作成を行うことを目的とする。</t>
    <phoneticPr fontId="1"/>
  </si>
  <si>
    <t>官庁営繕部整備課建築技術調整室
tel：03-5253-8111
（内線　23-446）</t>
    <rPh sb="5" eb="7">
      <t>セイビ</t>
    </rPh>
    <rPh sb="7" eb="8">
      <t>カ</t>
    </rPh>
    <rPh sb="8" eb="10">
      <t>ケンチク</t>
    </rPh>
    <rPh sb="10" eb="12">
      <t>ギジュツ</t>
    </rPh>
    <rPh sb="12" eb="14">
      <t>チョウセイ</t>
    </rPh>
    <rPh sb="14" eb="15">
      <t>シツ</t>
    </rPh>
    <phoneticPr fontId="1"/>
  </si>
  <si>
    <t>令和３年度建築構造関係基準等基礎資料作成業務　</t>
    <phoneticPr fontId="1"/>
  </si>
  <si>
    <t>デロイトトーマツPRS株式会社</t>
    <phoneticPr fontId="1"/>
  </si>
  <si>
    <t>官庁施設の構造設計等に適用する基準等について、規定されている内容の制定、改定の経緯、趣旨等を整理し、官庁施設の構造設計に係る基礎資料の作成を行うことを目的とする。</t>
    <rPh sb="33" eb="34">
      <t>セイ</t>
    </rPh>
    <phoneticPr fontId="1"/>
  </si>
  <si>
    <t>官庁営繕部整備課建築技術調整室
tel：03-5253-8111
（内線　23-454）</t>
    <phoneticPr fontId="1"/>
  </si>
  <si>
    <t>令和３年度建築保全業務共通仕様書等の改定に関する調査検討業務</t>
    <phoneticPr fontId="1"/>
  </si>
  <si>
    <t>一般財団法人建築保全センター</t>
    <phoneticPr fontId="1"/>
  </si>
  <si>
    <t>建築保全業務共通仕様書、建築保全業務積算基準及び建築保全業務積算要領について改定のために必要な情報の調査及び検討を行い、改定に係る技術資料をとりまとめることを目的とする。</t>
    <phoneticPr fontId="1"/>
  </si>
  <si>
    <t>令和３年度官庁施設における木質ハイブリッド等を用いた多様な木造化の整備手法等に関する調査検討業務</t>
    <phoneticPr fontId="1"/>
  </si>
  <si>
    <t>株式会社ファインコラボレート研究所</t>
    <phoneticPr fontId="1"/>
  </si>
  <si>
    <t>官庁施設において、合理的なコストで可能な限り多くの木材利用を図り、かつ、公共発注においても活用しやすい木造化・木質化の整備手法の検討等を行うことを目的とする。</t>
    <phoneticPr fontId="1"/>
  </si>
  <si>
    <t>官庁営繕部整備課木材利用推進室
tel：03-5253-8111
（内線　23-663）</t>
    <rPh sb="0" eb="2">
      <t>カンチョウ</t>
    </rPh>
    <rPh sb="2" eb="5">
      <t>エイゼンブ</t>
    </rPh>
    <rPh sb="8" eb="10">
      <t>モクザイ</t>
    </rPh>
    <rPh sb="10" eb="12">
      <t>リヨウ</t>
    </rPh>
    <rPh sb="12" eb="15">
      <t>スイシンシツ</t>
    </rPh>
    <rPh sb="34" eb="36">
      <t>ナイセン</t>
    </rPh>
    <phoneticPr fontId="4"/>
  </si>
  <si>
    <t>令和３年度官庁施設の利用段階における防災性能の維持・確保のための調査検討業務</t>
    <phoneticPr fontId="1"/>
  </si>
  <si>
    <t>一般財団法人建築保全センター</t>
  </si>
  <si>
    <t>既存の官庁施設に不足している防災性能の種類や理由等を整理し、さらに不足している防災性能の確保のために必要となる対策を検討することにより、建築に精通していない施設管理者等に対する防災性能確保のための具体的な支援となるガイドラインの基礎資料をとりまとめることを目的とする。</t>
    <phoneticPr fontId="1"/>
  </si>
  <si>
    <t>官庁営繕部計画課保全指導室
tel：03-5253-8111
（内線　23-317）</t>
    <phoneticPr fontId="1"/>
  </si>
  <si>
    <t>令和３年度公共建築工事積算に関する検討業務</t>
    <phoneticPr fontId="1"/>
  </si>
  <si>
    <t>一般財団法人建築コスト管理システム研究所</t>
    <phoneticPr fontId="1"/>
  </si>
  <si>
    <t>公共建築工事における工事費の積算に関し、共通仮設費及び現場管理費の実態調査の結果を分析し、現行の公共建築工事共通費積算基準（以下「共通費基準」という）による算定値との差異等を検証するとともに、より実態を踏まえた「共通費基準」に見直すための検討等を行うことを目的とする。</t>
    <phoneticPr fontId="1"/>
  </si>
  <si>
    <t>官庁営繕部計画課営繕積算企画調整室
tel：03-5253-8111
（内線　23-243）</t>
  </si>
  <si>
    <t>官庁施設の計画基準等に関する資料作成業務</t>
    <phoneticPr fontId="1"/>
  </si>
  <si>
    <t>株式会社ファインコラボレート研究所</t>
  </si>
  <si>
    <t>官庁施設等の利用形態について情報収集・整理を行い、官庁施設の計画基準等の検討を行うための基礎資料を作成する。また、官庁営繕施策の効果に関する情報収集・整理を行い、官庁営繕の政策評価を行うための基礎資料を作成する。</t>
    <phoneticPr fontId="1"/>
  </si>
  <si>
    <t>官庁営繕部計画課
tel：03-5253-8111
（内線　23-227）</t>
    <phoneticPr fontId="1"/>
  </si>
  <si>
    <t>令和３年度官庁営繕事業における一貫したBIM活用に関する調査検討業務</t>
  </si>
  <si>
    <t>官庁営繕事業においてBIMモデルを活用することにより、事業の円滑かつ効率的な実施、品質の確保及び生産性の向上を実現するため、試行・先行事例の調査、課題整理と対応方法の検討を行い、有識者の意見を聴取するなどにより検証・確認し、官庁営繕事業への導入に関する技術資料をとりまとめることを目的とする。</t>
    <phoneticPr fontId="1"/>
  </si>
  <si>
    <t>官庁営繕部整備課施設評価室
tel：03-5253-8111
（内線　23-533）</t>
  </si>
  <si>
    <t>カンボジア建設法の建築技術規制に関する調査・詳細検討業務共同提案体</t>
    <rPh sb="28" eb="30">
      <t>キョウドウ</t>
    </rPh>
    <phoneticPr fontId="1"/>
  </si>
  <si>
    <t>総合政策局
海外プロジェクト推進課
プロジェクト推進第二係
tel:03-5253-8111
(25817)</t>
    <rPh sb="0" eb="2">
      <t>ソウゴウ</t>
    </rPh>
    <rPh sb="2" eb="5">
      <t>セイサクキョク</t>
    </rPh>
    <phoneticPr fontId="1"/>
  </si>
  <si>
    <t>総合政策局　　　　　　　　　　　　　　　　　　　　　　　　　　　　　　　　　　　　　　　　　　　　　　　　　　　　　　　　　　　　　　　　　　社会資本整備政策課
官民連携事業係
tel:03-5253-8111　　　　　　　　　　　　　　　　　　　　　　　　　　　　　　　　　　　　　　　　　　　　　　　　　　　　　　　　　　　　　　　　　(24226)</t>
    <rPh sb="0" eb="2">
      <t>ソウゴウ</t>
    </rPh>
    <rPh sb="2" eb="5">
      <t>セイサクキョク</t>
    </rPh>
    <rPh sb="71" eb="75">
      <t>シャカイシホン</t>
    </rPh>
    <rPh sb="75" eb="77">
      <t>セイビ</t>
    </rPh>
    <rPh sb="77" eb="79">
      <t>セイサク</t>
    </rPh>
    <rPh sb="79" eb="80">
      <t>カ</t>
    </rPh>
    <rPh sb="81" eb="83">
      <t>カンミン</t>
    </rPh>
    <rPh sb="83" eb="85">
      <t>レンケイ</t>
    </rPh>
    <rPh sb="85" eb="87">
      <t>ジギョウ</t>
    </rPh>
    <rPh sb="87" eb="88">
      <t>カカリ</t>
    </rPh>
    <phoneticPr fontId="1"/>
  </si>
  <si>
    <t>総合政策局
海外プロジェクト推進課
国際協力係
tel:03-5253-8111
(25819)</t>
    <rPh sb="0" eb="2">
      <t>ソウゴウ</t>
    </rPh>
    <rPh sb="2" eb="5">
      <t>セイサクキョク</t>
    </rPh>
    <rPh sb="18" eb="20">
      <t>コクサイ</t>
    </rPh>
    <rPh sb="20" eb="22">
      <t>キョウリョク</t>
    </rPh>
    <phoneticPr fontId="1"/>
  </si>
  <si>
    <t>八千代エンジニアリング株式会社</t>
    <rPh sb="0" eb="3">
      <t>ヤチヨ</t>
    </rPh>
    <rPh sb="11" eb="15">
      <t>カブシキガイシャ</t>
    </rPh>
    <phoneticPr fontId="1"/>
  </si>
  <si>
    <t>2021年度　海外のインフラメンテナンス市場への本邦企業参画支援検討業務共同提案体</t>
    <rPh sb="36" eb="38">
      <t>キョウドウ</t>
    </rPh>
    <rPh sb="38" eb="40">
      <t>テイアン</t>
    </rPh>
    <rPh sb="40" eb="41">
      <t>タイ</t>
    </rPh>
    <phoneticPr fontId="1"/>
  </si>
  <si>
    <t>総合政策局
海外プロジェクト推進課
プロジェクト推進第一係
tel:03-5253-8111
(25816)</t>
    <rPh sb="0" eb="2">
      <t>ソウゴウ</t>
    </rPh>
    <rPh sb="2" eb="5">
      <t>セイサクキョク</t>
    </rPh>
    <rPh sb="27" eb="28">
      <t>イチ</t>
    </rPh>
    <phoneticPr fontId="1"/>
  </si>
  <si>
    <t>２０２１年度SmartJAMP（インドネシア共和国・バニュワンギにおけるスマートシティ実現に向けたマスタープラン策定）に関する調査検討業務パシフィックコンサルタンツ・ソフトバンク共同提案体</t>
    <rPh sb="89" eb="91">
      <t>キョウドウ</t>
    </rPh>
    <rPh sb="91" eb="93">
      <t>テイアン</t>
    </rPh>
    <rPh sb="93" eb="94">
      <t>タイ</t>
    </rPh>
    <phoneticPr fontId="1"/>
  </si>
  <si>
    <t>総合政策局
海外プロジェクト推進課
プロジェクト推進第一係
tel:03-5253-8111
(25816)</t>
    <rPh sb="24" eb="26">
      <t>スイシン</t>
    </rPh>
    <rPh sb="26" eb="28">
      <t>ダイイチ</t>
    </rPh>
    <phoneticPr fontId="1"/>
  </si>
  <si>
    <t>一般財団法人 海外通信・放送コンサルティング協力</t>
    <rPh sb="0" eb="2">
      <t>イッパン</t>
    </rPh>
    <rPh sb="2" eb="4">
      <t>ザイダン</t>
    </rPh>
    <rPh sb="4" eb="6">
      <t>ホウジン</t>
    </rPh>
    <rPh sb="7" eb="9">
      <t>カイガイ</t>
    </rPh>
    <rPh sb="9" eb="11">
      <t>ツウシン</t>
    </rPh>
    <rPh sb="12" eb="14">
      <t>ホウソウ</t>
    </rPh>
    <rPh sb="22" eb="24">
      <t>キョウリョク</t>
    </rPh>
    <phoneticPr fontId="1"/>
  </si>
  <si>
    <t>２０２１年度SmartJAMP(タイ王国・プーケットにおけるスマートシティ実現に向けたMaaS等）に関する調査検討業務株式会社オリエンタルコンサルタンツ・豊田通商株式会社共同提案体</t>
    <rPh sb="59" eb="63">
      <t>カブシキガイシャ</t>
    </rPh>
    <rPh sb="77" eb="79">
      <t>トヨタ</t>
    </rPh>
    <rPh sb="79" eb="81">
      <t>ツウショウ</t>
    </rPh>
    <rPh sb="81" eb="85">
      <t>カブシキガイシャ</t>
    </rPh>
    <rPh sb="85" eb="87">
      <t>キョウドウ</t>
    </rPh>
    <rPh sb="87" eb="89">
      <t>テイアン</t>
    </rPh>
    <rPh sb="89" eb="90">
      <t>タイ</t>
    </rPh>
    <phoneticPr fontId="1"/>
  </si>
  <si>
    <t>オリエンタルコンサルタンツグローバル・交通総合研究所共同提案体</t>
    <rPh sb="19" eb="21">
      <t>コウツウ</t>
    </rPh>
    <rPh sb="21" eb="23">
      <t>ソウゴウ</t>
    </rPh>
    <rPh sb="23" eb="26">
      <t>ケンキュウジョ</t>
    </rPh>
    <phoneticPr fontId="1"/>
  </si>
  <si>
    <t>オリエンタルコンサルタンツグローバル・URリンケージ共同提案体</t>
    <rPh sb="26" eb="28">
      <t>キョウドウ</t>
    </rPh>
    <rPh sb="28" eb="30">
      <t>テイアン</t>
    </rPh>
    <rPh sb="30" eb="31">
      <t>タイ</t>
    </rPh>
    <phoneticPr fontId="1"/>
  </si>
  <si>
    <t>今後の中長期的な社会資本整備政策のあり方について、国内外の施策事例に関する調査を行うとともに、施策効果等に関する定量分析の手法の検討を行う。</t>
    <rPh sb="0" eb="2">
      <t>コンゴ</t>
    </rPh>
    <rPh sb="3" eb="7">
      <t>チュウチョウキテキ</t>
    </rPh>
    <rPh sb="8" eb="12">
      <t>シャカイシホン</t>
    </rPh>
    <rPh sb="12" eb="14">
      <t>セイビ</t>
    </rPh>
    <rPh sb="14" eb="16">
      <t>セイサク</t>
    </rPh>
    <rPh sb="19" eb="20">
      <t>カタ</t>
    </rPh>
    <rPh sb="25" eb="28">
      <t>コクナイガイ</t>
    </rPh>
    <rPh sb="29" eb="31">
      <t>セサク</t>
    </rPh>
    <rPh sb="31" eb="33">
      <t>ジレイ</t>
    </rPh>
    <rPh sb="34" eb="35">
      <t>カン</t>
    </rPh>
    <rPh sb="37" eb="39">
      <t>チョウサ</t>
    </rPh>
    <rPh sb="40" eb="41">
      <t>オコナ</t>
    </rPh>
    <rPh sb="47" eb="49">
      <t>セサク</t>
    </rPh>
    <rPh sb="49" eb="52">
      <t>コウカトウ</t>
    </rPh>
    <rPh sb="53" eb="54">
      <t>カン</t>
    </rPh>
    <rPh sb="56" eb="58">
      <t>テイリョウ</t>
    </rPh>
    <rPh sb="58" eb="60">
      <t>ブンセキ</t>
    </rPh>
    <rPh sb="61" eb="63">
      <t>シュホウ</t>
    </rPh>
    <rPh sb="64" eb="66">
      <t>ケントウ</t>
    </rPh>
    <rPh sb="67" eb="68">
      <t>オコナ</t>
    </rPh>
    <phoneticPr fontId="1"/>
  </si>
  <si>
    <t>総合政策局　　　　　　　　　　　　　　　　　　　　　　　　　　　　　　　　　　　　　　　　　　　　　　　　　　　　　　　　　　　　　　　　　　社会資本整備政策課
経済政策係
tel:03-5253-8111　　　　　　　　　　　　　　　　　　　　　　　　　　　　　　　　　　　　　　　　　　　　　　　　　　　　　　　　　　　　　　　　　(26２１３)</t>
    <rPh sb="0" eb="2">
      <t>ソウゴウ</t>
    </rPh>
    <rPh sb="2" eb="5">
      <t>セイサクキョク</t>
    </rPh>
    <rPh sb="71" eb="75">
      <t>シャカイシホン</t>
    </rPh>
    <rPh sb="75" eb="77">
      <t>セイビ</t>
    </rPh>
    <rPh sb="77" eb="79">
      <t>セイサク</t>
    </rPh>
    <rPh sb="79" eb="80">
      <t>カ</t>
    </rPh>
    <rPh sb="81" eb="83">
      <t>ケイザイ</t>
    </rPh>
    <rPh sb="83" eb="85">
      <t>セイサク</t>
    </rPh>
    <rPh sb="85" eb="86">
      <t>カカリ</t>
    </rPh>
    <phoneticPr fontId="1"/>
  </si>
  <si>
    <t>総合政策局
海外プロジェクト推進課
プロジェクト推進第一係
tel:03-5253-8111
(25816)</t>
    <rPh sb="27" eb="28">
      <t>イチ</t>
    </rPh>
    <phoneticPr fontId="1"/>
  </si>
  <si>
    <t>2021年度　海外技術者認定・表彰制度運営支援手法検討業務国際建設技術協会・日本ソフト技研共同提案体</t>
    <rPh sb="29" eb="31">
      <t>コクサイ</t>
    </rPh>
    <rPh sb="31" eb="33">
      <t>ケンセツ</t>
    </rPh>
    <rPh sb="33" eb="35">
      <t>ギジュツ</t>
    </rPh>
    <rPh sb="35" eb="37">
      <t>キョウカイ</t>
    </rPh>
    <rPh sb="38" eb="40">
      <t>ニホン</t>
    </rPh>
    <rPh sb="43" eb="45">
      <t>ギケン</t>
    </rPh>
    <phoneticPr fontId="1"/>
  </si>
  <si>
    <t>令和３年度　諸外国における国土・地域計画の策定及び推進支援等業務（SPP支援業務）</t>
  </si>
  <si>
    <t>一般財団法人日本開発構想研究所</t>
  </si>
  <si>
    <t>国土･地域計画策定・推進支援プラットフォーム(SPP)の更なる推進を図るため、SPP第3回会合の開催、SPPウェブサイトの充実等に向けた取組を実施するほか、我が国がSPPにより支援を予定する対象国の国土計画の制度や策定状況、課題等の調査・分析を行いつつ、国土・地域計画の策定等の支援・検討を行う。</t>
  </si>
  <si>
    <t>国土政策局総務課企画係
tel:03-5253-8111(29157)</t>
    <rPh sb="0" eb="2">
      <t>コクド</t>
    </rPh>
    <rPh sb="2" eb="5">
      <t>セイサクキョク</t>
    </rPh>
    <rPh sb="5" eb="8">
      <t>ソウムカ</t>
    </rPh>
    <rPh sb="8" eb="10">
      <t>キカク</t>
    </rPh>
    <rPh sb="10" eb="11">
      <t>カカリ</t>
    </rPh>
    <phoneticPr fontId="1"/>
  </si>
  <si>
    <t>令和３年度　土地分類基本調査（土地履歴調査）実施管理業務</t>
    <phoneticPr fontId="1"/>
  </si>
  <si>
    <t>株式会社パスコ</t>
    <rPh sb="0" eb="4">
      <t>カブシキカイシャ</t>
    </rPh>
    <phoneticPr fontId="2"/>
  </si>
  <si>
    <t xml:space="preserve"> 国土調査法に基づく「土地分類基本調査（土地履歴調査）」を実施するにあたり、有識者等を構成員とする委員会等を設置し、土地履歴調査の調査手法等の検討及び利活用促進の検討等を行うとともに、地区ごとの調査方法の統一や成果の品質確保等に関わる技術的なとりまとめを行うものである。</t>
  </si>
  <si>
    <t>国土政策局総合計画課国土管理企画室
専門調査官
tel:03-5253-8111
（内線29-853）</t>
    <rPh sb="0" eb="2">
      <t>コクド</t>
    </rPh>
    <rPh sb="2" eb="4">
      <t>セイサク</t>
    </rPh>
    <rPh sb="4" eb="5">
      <t>キョク</t>
    </rPh>
    <rPh sb="5" eb="7">
      <t>ソウゴウ</t>
    </rPh>
    <rPh sb="7" eb="9">
      <t>ケイカク</t>
    </rPh>
    <rPh sb="9" eb="10">
      <t>カ</t>
    </rPh>
    <rPh sb="10" eb="12">
      <t>コクド</t>
    </rPh>
    <rPh sb="12" eb="14">
      <t>カンリ</t>
    </rPh>
    <rPh sb="14" eb="16">
      <t>キカク</t>
    </rPh>
    <rPh sb="16" eb="17">
      <t>シツ</t>
    </rPh>
    <rPh sb="18" eb="20">
      <t>センモン</t>
    </rPh>
    <rPh sb="20" eb="23">
      <t>チョウサカン</t>
    </rPh>
    <phoneticPr fontId="1"/>
  </si>
  <si>
    <t>地域管理構想の策定に向けたワークショップ運営等業務</t>
    <phoneticPr fontId="1"/>
  </si>
  <si>
    <t>特定非営利活動法人みんなの集落研究所</t>
    <phoneticPr fontId="1"/>
  </si>
  <si>
    <t>国土政策局総合計画課
国土管理企画室
tel:03-5253-8111
（内線29-364）</t>
    <phoneticPr fontId="1"/>
  </si>
  <si>
    <t>令和３年度　むつ小川原開発推進調査</t>
    <rPh sb="0" eb="2">
      <t>レイワ</t>
    </rPh>
    <rPh sb="3" eb="5">
      <t>ネンド</t>
    </rPh>
    <rPh sb="8" eb="11">
      <t>オガワラ</t>
    </rPh>
    <rPh sb="11" eb="13">
      <t>カイハツ</t>
    </rPh>
    <rPh sb="13" eb="15">
      <t>スイシン</t>
    </rPh>
    <rPh sb="15" eb="17">
      <t>チョウサ</t>
    </rPh>
    <phoneticPr fontId="1"/>
  </si>
  <si>
    <t>(株)価値総合研究所</t>
    <rPh sb="0" eb="3">
      <t>カブ</t>
    </rPh>
    <rPh sb="3" eb="5">
      <t>カチ</t>
    </rPh>
    <rPh sb="5" eb="7">
      <t>ソウゴウ</t>
    </rPh>
    <rPh sb="7" eb="10">
      <t>ケンキュウジョ</t>
    </rPh>
    <phoneticPr fontId="1"/>
  </si>
  <si>
    <t>国土政策局
広域地方政策課開発班
tel:03-5253-8111
（内線29-416）</t>
    <rPh sb="0" eb="2">
      <t>コクド</t>
    </rPh>
    <rPh sb="2" eb="5">
      <t>セイサクキョク</t>
    </rPh>
    <rPh sb="6" eb="8">
      <t>コウイキ</t>
    </rPh>
    <rPh sb="8" eb="10">
      <t>チホウ</t>
    </rPh>
    <rPh sb="10" eb="13">
      <t>セイサクカ</t>
    </rPh>
    <rPh sb="13" eb="16">
      <t>カイハツハン</t>
    </rPh>
    <phoneticPr fontId="1"/>
  </si>
  <si>
    <t>令和３年度　スマートアイランド推進実証調査業務（酒田市）</t>
    <rPh sb="0" eb="2">
      <t>レイワ</t>
    </rPh>
    <rPh sb="3" eb="5">
      <t>ネンド</t>
    </rPh>
    <rPh sb="15" eb="17">
      <t>スイシン</t>
    </rPh>
    <rPh sb="17" eb="19">
      <t>ジッショウ</t>
    </rPh>
    <rPh sb="19" eb="21">
      <t>チョウサ</t>
    </rPh>
    <rPh sb="21" eb="23">
      <t>ギョウム</t>
    </rPh>
    <rPh sb="24" eb="26">
      <t>サカタ</t>
    </rPh>
    <rPh sb="26" eb="27">
      <t>シ</t>
    </rPh>
    <phoneticPr fontId="1"/>
  </si>
  <si>
    <t>飛鳥スマートアイランド推進協議会　代表団体　東日本電信電話株式会社　山形支店</t>
  </si>
  <si>
    <t xml:space="preserve">　島内の交通網・物流網の脆弱なことに起因する島内の移動困難者の買い物支援や観光客への食事・サービスの提供等の課題に対して、スマートオーダーシステムと交通・物流手段を組み合わせたサプライチェーンの最適化による課題解決の可能性を実証的に検証する。また災害時におけるシステムの活用についても実証を行う。
</t>
    <phoneticPr fontId="1"/>
  </si>
  <si>
    <t>令和３年度　スマートアイランド推進実証調査業務（八丈町）</t>
    <rPh sb="0" eb="2">
      <t>レイワ</t>
    </rPh>
    <rPh sb="3" eb="5">
      <t>ネンド</t>
    </rPh>
    <rPh sb="15" eb="17">
      <t>スイシン</t>
    </rPh>
    <rPh sb="17" eb="19">
      <t>ジッショウ</t>
    </rPh>
    <rPh sb="19" eb="21">
      <t>チョウサ</t>
    </rPh>
    <rPh sb="21" eb="23">
      <t>ギョウム</t>
    </rPh>
    <rPh sb="24" eb="27">
      <t>ハチジョウマチ</t>
    </rPh>
    <phoneticPr fontId="21"/>
  </si>
  <si>
    <t>八丈島スマートアイランド推進コンソーシアム　代表団体　日本工営株式会社</t>
    <rPh sb="0" eb="2">
      <t>ハチジョウ</t>
    </rPh>
    <rPh sb="2" eb="3">
      <t>シマ</t>
    </rPh>
    <rPh sb="12" eb="14">
      <t>スイシン</t>
    </rPh>
    <rPh sb="22" eb="24">
      <t>ダイヒョウ</t>
    </rPh>
    <rPh sb="24" eb="26">
      <t>ダンタイ</t>
    </rPh>
    <rPh sb="27" eb="29">
      <t>ニホン</t>
    </rPh>
    <rPh sb="29" eb="31">
      <t>コウエイ</t>
    </rPh>
    <rPh sb="31" eb="33">
      <t>カブシキ</t>
    </rPh>
    <rPh sb="33" eb="35">
      <t>カイシャ</t>
    </rPh>
    <phoneticPr fontId="21"/>
  </si>
  <si>
    <t xml:space="preserve">　東京都八丈町（八丈島）を対象に災害対策等の課題に対する新技術の適用を検証する実証実験を行い、離島地域の課題解決に資することを目的とする。また、本調査で用いた技術の社会実装に向けた課題や、技術の応用の可能性についても合わせて調査、検証する。
</t>
    <phoneticPr fontId="1"/>
  </si>
  <si>
    <t>令和３年度　スマートアイランド推進実証調査業務（佐渡市）</t>
    <rPh sb="0" eb="2">
      <t>レイワ</t>
    </rPh>
    <rPh sb="3" eb="5">
      <t>ネンド</t>
    </rPh>
    <rPh sb="15" eb="17">
      <t>スイシン</t>
    </rPh>
    <rPh sb="17" eb="19">
      <t>ジッショウ</t>
    </rPh>
    <rPh sb="19" eb="21">
      <t>チョウサ</t>
    </rPh>
    <rPh sb="21" eb="23">
      <t>ギョウム</t>
    </rPh>
    <rPh sb="24" eb="26">
      <t>サド</t>
    </rPh>
    <rPh sb="26" eb="27">
      <t>シ</t>
    </rPh>
    <phoneticPr fontId="21"/>
  </si>
  <si>
    <t>佐渡市スマートアイランド推進協議会　代表団体　佐渡市</t>
    <rPh sb="0" eb="3">
      <t>サドシ</t>
    </rPh>
    <rPh sb="12" eb="14">
      <t>スイシン</t>
    </rPh>
    <rPh sb="14" eb="17">
      <t>キョウギカイ</t>
    </rPh>
    <rPh sb="18" eb="20">
      <t>ダイヒョウ</t>
    </rPh>
    <rPh sb="20" eb="22">
      <t>ダンタイ</t>
    </rPh>
    <rPh sb="23" eb="26">
      <t>サドシ</t>
    </rPh>
    <phoneticPr fontId="21"/>
  </si>
  <si>
    <t xml:space="preserve">　市内の店舗で利用可能な電子地域通貨とデジタル化された航路利用カードを一括管理した上で、島民及び観光客の購買行動データの収集・分析を行い、電子地域通貨の地域循環経済の推進における有効性を検証するとともに、行政サービス向上に向けた活用方策についても検討を行う。
　また、住民及び観光客によるタクシー利用の効率化とコスト削減を目的に、複数のタクシー事業者が連携してクラウド型配車システムを活用し、需給バランスの調査やタクシー事業者の業務効率化に関する検証を行う。
</t>
    <phoneticPr fontId="1"/>
  </si>
  <si>
    <t>令和３年度　スマートアイランド推進実証調査業務（西尾市）</t>
    <rPh sb="0" eb="2">
      <t>レイワ</t>
    </rPh>
    <rPh sb="3" eb="5">
      <t>ネンド</t>
    </rPh>
    <rPh sb="15" eb="17">
      <t>スイシン</t>
    </rPh>
    <rPh sb="17" eb="19">
      <t>ジッショウ</t>
    </rPh>
    <rPh sb="19" eb="21">
      <t>チョウサ</t>
    </rPh>
    <rPh sb="21" eb="23">
      <t>ギョウム</t>
    </rPh>
    <rPh sb="24" eb="26">
      <t>ニシオ</t>
    </rPh>
    <rPh sb="26" eb="27">
      <t>シ</t>
    </rPh>
    <rPh sb="27" eb="28">
      <t>サイチ</t>
    </rPh>
    <phoneticPr fontId="21"/>
  </si>
  <si>
    <t>佐久島スマートアイランド協議会　代表団体一般社団法人地域問題研究所</t>
    <rPh sb="0" eb="3">
      <t>サクシマ</t>
    </rPh>
    <rPh sb="12" eb="15">
      <t>キョウギカイ</t>
    </rPh>
    <rPh sb="16" eb="18">
      <t>ダイヒョウ</t>
    </rPh>
    <rPh sb="18" eb="20">
      <t>ダンタイ</t>
    </rPh>
    <rPh sb="20" eb="22">
      <t>イッパン</t>
    </rPh>
    <rPh sb="22" eb="24">
      <t>シャダン</t>
    </rPh>
    <rPh sb="24" eb="26">
      <t>ホウジン</t>
    </rPh>
    <rPh sb="26" eb="28">
      <t>チイキ</t>
    </rPh>
    <rPh sb="28" eb="30">
      <t>モンダイ</t>
    </rPh>
    <rPh sb="30" eb="33">
      <t>ケンキュウジョ</t>
    </rPh>
    <phoneticPr fontId="21"/>
  </si>
  <si>
    <t xml:space="preserve">　高齢化や人口減少が進み、地形的条件により道路等インフラに制約がある離島において、高齢者が無理なく安心して移動できるモビリティを確保するために、自動運転パワースクーター（小型低速自動運転モビリティ）の導入実証調査を行う。
　また、多額の投資が必要なエネルギー関連施設の老朽化による維持・更新が難しくなるなか、自然エネルギーである太陽光発電のEV軽自動車及び家庭用電源としての活用により、必要な自動車のエネルギーを島内で自給可能か検証するとともに、将来に向けて家庭用も含めた島内エネルギーの地産地消の可能性を検討する。
</t>
    <phoneticPr fontId="1"/>
  </si>
  <si>
    <t>令和３年度　スマートアイランド推進実証調査業務（広島市）</t>
    <rPh sb="0" eb="2">
      <t>レイワ</t>
    </rPh>
    <rPh sb="3" eb="5">
      <t>ネンド</t>
    </rPh>
    <rPh sb="15" eb="17">
      <t>スイシン</t>
    </rPh>
    <rPh sb="17" eb="19">
      <t>ジッショウ</t>
    </rPh>
    <rPh sb="19" eb="21">
      <t>チョウサ</t>
    </rPh>
    <rPh sb="21" eb="23">
      <t>ギョウム</t>
    </rPh>
    <rPh sb="24" eb="26">
      <t>ヒロシマ</t>
    </rPh>
    <rPh sb="26" eb="27">
      <t>シ</t>
    </rPh>
    <phoneticPr fontId="21"/>
  </si>
  <si>
    <t>似島スマートアイランド推進コンソーシアム代表団体　復建調査設計株式会社　東京支社</t>
    <rPh sb="0" eb="1">
      <t>ニ</t>
    </rPh>
    <rPh sb="1" eb="2">
      <t>シマ</t>
    </rPh>
    <rPh sb="11" eb="13">
      <t>スイシン</t>
    </rPh>
    <rPh sb="20" eb="22">
      <t>ダイヒョウ</t>
    </rPh>
    <rPh sb="22" eb="24">
      <t>ダンタイ</t>
    </rPh>
    <rPh sb="25" eb="27">
      <t>フッケン</t>
    </rPh>
    <rPh sb="27" eb="29">
      <t>チョウサ</t>
    </rPh>
    <rPh sb="29" eb="31">
      <t>セッケイ</t>
    </rPh>
    <rPh sb="31" eb="33">
      <t>カブシキ</t>
    </rPh>
    <rPh sb="33" eb="35">
      <t>カイシャ</t>
    </rPh>
    <rPh sb="36" eb="38">
      <t>トウキョウ</t>
    </rPh>
    <rPh sb="38" eb="40">
      <t>シシャ</t>
    </rPh>
    <phoneticPr fontId="21"/>
  </si>
  <si>
    <t>　公共交通が存在しない島内でグリーンスローモビリティとIoTシステムを組合せ、島民生活の利便性向上と来島者の回遊性向上を同時に達成しうる新たな島内交通の在り方を実証により具体化する。同時に、新たに導入するモビリティの動力源であり、島の耐災害性強化にも資する地産エネルギーの確保及び活用策について検討を行う。</t>
    <phoneticPr fontId="1"/>
  </si>
  <si>
    <t>令和３年度　スマートアイランド推進実証調査業務（海士町）</t>
    <rPh sb="0" eb="2">
      <t>レイワ</t>
    </rPh>
    <rPh sb="3" eb="5">
      <t>ネンド</t>
    </rPh>
    <rPh sb="15" eb="17">
      <t>スイシン</t>
    </rPh>
    <rPh sb="17" eb="19">
      <t>ジッショウ</t>
    </rPh>
    <rPh sb="19" eb="21">
      <t>チョウサ</t>
    </rPh>
    <rPh sb="21" eb="23">
      <t>ギョウム</t>
    </rPh>
    <rPh sb="24" eb="26">
      <t>カイシ</t>
    </rPh>
    <rPh sb="26" eb="27">
      <t>マチ</t>
    </rPh>
    <phoneticPr fontId="21"/>
  </si>
  <si>
    <t>海士町スマートアイランド実証コンソーシアム代表団体　デロイトトーマツコンサルティング合同会社</t>
    <rPh sb="0" eb="2">
      <t>カイシ</t>
    </rPh>
    <rPh sb="2" eb="3">
      <t>マチ</t>
    </rPh>
    <rPh sb="12" eb="14">
      <t>ジッショウ</t>
    </rPh>
    <rPh sb="21" eb="23">
      <t>ダイヒョウ</t>
    </rPh>
    <rPh sb="23" eb="25">
      <t>ダンタイ</t>
    </rPh>
    <rPh sb="42" eb="44">
      <t>ゴウドウ</t>
    </rPh>
    <rPh sb="44" eb="46">
      <t>カイシャ</t>
    </rPh>
    <phoneticPr fontId="21"/>
  </si>
  <si>
    <t>　夜間に介護対象者の転倒や急病急変のリスクに少人数で対応しなければならないことから生じる心理的負担や、長時間勤務から生じる身体的負担が大きいことから夜勤対応可能な介護人材が不足している。これらの負担を解消し夜勤可能な人材を確保するために、ICT機器（ベットセンサーや排泄予知機器）を活用して、介護業務の改善に向けた実証調査を行う。</t>
    <phoneticPr fontId="1"/>
  </si>
  <si>
    <t>令和３年度　スマートアイランド推進実証調査業務（高松市）</t>
    <rPh sb="0" eb="2">
      <t>レイワ</t>
    </rPh>
    <rPh sb="3" eb="5">
      <t>ネンド</t>
    </rPh>
    <rPh sb="15" eb="17">
      <t>スイシン</t>
    </rPh>
    <rPh sb="17" eb="19">
      <t>ジッショウ</t>
    </rPh>
    <rPh sb="19" eb="21">
      <t>チョウサ</t>
    </rPh>
    <rPh sb="21" eb="23">
      <t>ギョウム</t>
    </rPh>
    <rPh sb="24" eb="26">
      <t>タカマツ</t>
    </rPh>
    <rPh sb="26" eb="27">
      <t>シ</t>
    </rPh>
    <phoneticPr fontId="21"/>
  </si>
  <si>
    <t>スマートシティたかまつ推進協議会　代表団体　有限会社ケノヒ</t>
    <phoneticPr fontId="21"/>
  </si>
  <si>
    <t xml:space="preserve">　島の児童・生徒が多様な考え方や意見に接する場を設けることで学習意欲を高め、自ら学ぶ機会を増やすための取組として、遠隔コミュニケーションツール等のICT機器を活用し、本土側の大学生との間で行う知的交流の場に関する実証調査を行う。
　また、地域の高齢者見守り機能の低下に対応するため、LoRaネットワークとIoTセンサーによる見守り機能導入に関する実証調査を行う。
　※LoRaは長距離低消費電力無線通信（LPWA）の一つ。
</t>
    <phoneticPr fontId="1"/>
  </si>
  <si>
    <t>令和３年度　スマートアイランド推進実証調査業務（新上五島町）</t>
    <rPh sb="0" eb="2">
      <t>レイワ</t>
    </rPh>
    <rPh sb="3" eb="5">
      <t>ネンド</t>
    </rPh>
    <rPh sb="15" eb="17">
      <t>スイシン</t>
    </rPh>
    <rPh sb="17" eb="19">
      <t>ジッショウ</t>
    </rPh>
    <rPh sb="19" eb="21">
      <t>チョウサ</t>
    </rPh>
    <rPh sb="21" eb="23">
      <t>ギョウム</t>
    </rPh>
    <rPh sb="24" eb="25">
      <t>シン</t>
    </rPh>
    <rPh sb="25" eb="26">
      <t>ウエ</t>
    </rPh>
    <rPh sb="26" eb="28">
      <t>ゴシマ</t>
    </rPh>
    <rPh sb="28" eb="29">
      <t>マチ</t>
    </rPh>
    <phoneticPr fontId="21"/>
  </si>
  <si>
    <t>新上五島町ソリューション協議会　代表団体　日本航空株式会社</t>
    <rPh sb="0" eb="1">
      <t>シン</t>
    </rPh>
    <rPh sb="1" eb="2">
      <t>ウエ</t>
    </rPh>
    <rPh sb="2" eb="4">
      <t>ゴトウ</t>
    </rPh>
    <rPh sb="4" eb="5">
      <t>マチ</t>
    </rPh>
    <rPh sb="12" eb="15">
      <t>キョウギカイ</t>
    </rPh>
    <rPh sb="16" eb="18">
      <t>ダイヒョウ</t>
    </rPh>
    <rPh sb="18" eb="20">
      <t>ダンタイ</t>
    </rPh>
    <rPh sb="21" eb="23">
      <t>ニホン</t>
    </rPh>
    <rPh sb="23" eb="25">
      <t>コウクウ</t>
    </rPh>
    <rPh sb="25" eb="27">
      <t>カブシキ</t>
    </rPh>
    <rPh sb="27" eb="29">
      <t>カイシャ</t>
    </rPh>
    <phoneticPr fontId="21"/>
  </si>
  <si>
    <t>令和３年度　スマートアイランド推進実証調査業務（五島市）</t>
    <rPh sb="0" eb="2">
      <t>レイワ</t>
    </rPh>
    <rPh sb="3" eb="5">
      <t>ネンド</t>
    </rPh>
    <rPh sb="15" eb="17">
      <t>スイシン</t>
    </rPh>
    <rPh sb="17" eb="19">
      <t>ジッショウ</t>
    </rPh>
    <rPh sb="19" eb="21">
      <t>チョウサ</t>
    </rPh>
    <rPh sb="21" eb="23">
      <t>ギョウム</t>
    </rPh>
    <rPh sb="24" eb="26">
      <t>ゴトウ</t>
    </rPh>
    <rPh sb="26" eb="27">
      <t>シ</t>
    </rPh>
    <phoneticPr fontId="21"/>
  </si>
  <si>
    <t>五島スマートアイランド推進協議会　代表団体　五島市長　野口市太郎</t>
    <rPh sb="0" eb="2">
      <t>ゴトウ</t>
    </rPh>
    <rPh sb="11" eb="13">
      <t>スイシン</t>
    </rPh>
    <rPh sb="13" eb="16">
      <t>キョウギカイ</t>
    </rPh>
    <rPh sb="17" eb="19">
      <t>ダイヒョウ</t>
    </rPh>
    <rPh sb="19" eb="21">
      <t>ダンタイ</t>
    </rPh>
    <rPh sb="22" eb="24">
      <t>ゴトウ</t>
    </rPh>
    <rPh sb="24" eb="26">
      <t>シチョウ</t>
    </rPh>
    <rPh sb="27" eb="29">
      <t>ノグチ</t>
    </rPh>
    <rPh sb="29" eb="32">
      <t>イチタロウ</t>
    </rPh>
    <phoneticPr fontId="21"/>
  </si>
  <si>
    <t xml:space="preserve">　離島までの移動コストや悪天候による交通機関不通のリスクを解消し、五島牛のブランド価値をさらに高めるため、高速・低遅延通信技術を利用した、仮想空間でリアルな現地体験ができる仕組を構築し、牛のせり市のオンライン開催の実現について、技術的・運用的側面の両方から課題を調査する。
　また、高齢化と人手不足が顕著な二次離島地区において、定期船を活用した移動式のLPWA通信（省電力広域通信網）基地局を仮設し、LPWA通信網とIoTデバイス（加速度センサ等）の組合せによる、広域での住民見守りサービス、有害鳥獣対策についてそれぞれ運用し実用性の検証を行う。
</t>
    <phoneticPr fontId="1"/>
  </si>
  <si>
    <t>令和３年度　土地分類基本調査（土地履歴調査）実施業務</t>
    <phoneticPr fontId="1"/>
  </si>
  <si>
    <t>昇寿チャート株式会社</t>
    <phoneticPr fontId="1"/>
  </si>
  <si>
    <t>国土調査法に基づき岡崎・仙台地区において土地分類基本調査（土地履歴調査）を行うとともに、図面、説明書等のとりまとめを行うものである。</t>
    <rPh sb="0" eb="2">
      <t>コクド</t>
    </rPh>
    <rPh sb="2" eb="4">
      <t>チョウサ</t>
    </rPh>
    <rPh sb="4" eb="5">
      <t>ホウ</t>
    </rPh>
    <rPh sb="6" eb="7">
      <t>モト</t>
    </rPh>
    <rPh sb="9" eb="11">
      <t>オカザキ</t>
    </rPh>
    <rPh sb="12" eb="14">
      <t>センダイ</t>
    </rPh>
    <rPh sb="14" eb="16">
      <t>チク</t>
    </rPh>
    <rPh sb="20" eb="22">
      <t>トチ</t>
    </rPh>
    <rPh sb="22" eb="24">
      <t>ブンルイ</t>
    </rPh>
    <rPh sb="24" eb="26">
      <t>キホン</t>
    </rPh>
    <rPh sb="26" eb="28">
      <t>チョウサ</t>
    </rPh>
    <rPh sb="29" eb="31">
      <t>トチ</t>
    </rPh>
    <rPh sb="31" eb="33">
      <t>リレキ</t>
    </rPh>
    <rPh sb="33" eb="35">
      <t>チョウサ</t>
    </rPh>
    <rPh sb="37" eb="38">
      <t>オコナ</t>
    </rPh>
    <rPh sb="44" eb="46">
      <t>ズメン</t>
    </rPh>
    <rPh sb="47" eb="50">
      <t>セツメイショ</t>
    </rPh>
    <rPh sb="50" eb="51">
      <t>トウ</t>
    </rPh>
    <rPh sb="58" eb="59">
      <t>オコナ</t>
    </rPh>
    <phoneticPr fontId="1"/>
  </si>
  <si>
    <t>ランドブレイン株式会社</t>
  </si>
  <si>
    <t>株式会社日本能率協会総合研究所</t>
  </si>
  <si>
    <t>今後の観光戦略のうち、①ウィズコロナ下の受入体制整備、②オーバーツーリズム対策、③DXの推進の３分野に重点をおき、奄美群島での導入可能性について検討を行う。</t>
    <phoneticPr fontId="1"/>
  </si>
  <si>
    <t>国土政策局特別地域振興官付奄美振興係　　　　　tel：03-5253-8423</t>
    <rPh sb="0" eb="2">
      <t>コクド</t>
    </rPh>
    <rPh sb="2" eb="5">
      <t>セイサクキョク</t>
    </rPh>
    <rPh sb="5" eb="7">
      <t>トクベツ</t>
    </rPh>
    <rPh sb="7" eb="9">
      <t>チイキ</t>
    </rPh>
    <rPh sb="9" eb="11">
      <t>シンコウ</t>
    </rPh>
    <rPh sb="11" eb="13">
      <t>カンヅキ</t>
    </rPh>
    <rPh sb="13" eb="15">
      <t>アマミ</t>
    </rPh>
    <rPh sb="15" eb="18">
      <t>シンコウガカリ</t>
    </rPh>
    <phoneticPr fontId="1"/>
  </si>
  <si>
    <t>不国</t>
    <rPh sb="0" eb="2">
      <t>フコク</t>
    </rPh>
    <phoneticPr fontId="4"/>
  </si>
  <si>
    <t>不土</t>
    <rPh sb="0" eb="1">
      <t>フ</t>
    </rPh>
    <rPh sb="1" eb="2">
      <t>ツチ</t>
    </rPh>
    <phoneticPr fontId="4"/>
  </si>
  <si>
    <t>不地</t>
    <rPh sb="0" eb="1">
      <t>フ</t>
    </rPh>
    <rPh sb="1" eb="2">
      <t>チ</t>
    </rPh>
    <phoneticPr fontId="4"/>
  </si>
  <si>
    <t>不動</t>
    <rPh sb="0" eb="2">
      <t>フドウ</t>
    </rPh>
    <phoneticPr fontId="4"/>
  </si>
  <si>
    <t>不動整</t>
    <rPh sb="0" eb="2">
      <t>フドウ</t>
    </rPh>
    <rPh sb="2" eb="3">
      <t>セイ</t>
    </rPh>
    <phoneticPr fontId="4"/>
  </si>
  <si>
    <t>不建</t>
    <rPh sb="0" eb="1">
      <t>フ</t>
    </rPh>
    <rPh sb="1" eb="2">
      <t>タツル</t>
    </rPh>
    <phoneticPr fontId="4"/>
  </si>
  <si>
    <t>不建</t>
    <rPh sb="0" eb="2">
      <t>フケン</t>
    </rPh>
    <phoneticPr fontId="4"/>
  </si>
  <si>
    <t>不参</t>
    <rPh sb="0" eb="2">
      <t>フサン</t>
    </rPh>
    <phoneticPr fontId="4"/>
  </si>
  <si>
    <t>不情</t>
    <rPh sb="0" eb="2">
      <t>フジョウ</t>
    </rPh>
    <phoneticPr fontId="4"/>
  </si>
  <si>
    <t>不用</t>
    <rPh sb="0" eb="2">
      <t>フヨウ</t>
    </rPh>
    <phoneticPr fontId="4"/>
  </si>
  <si>
    <t>不建整</t>
    <rPh sb="0" eb="3">
      <t>フケンセイ</t>
    </rPh>
    <phoneticPr fontId="4"/>
  </si>
  <si>
    <t>不建</t>
    <rPh sb="0" eb="1">
      <t>フ</t>
    </rPh>
    <rPh sb="1" eb="2">
      <t>ケン</t>
    </rPh>
    <phoneticPr fontId="4"/>
  </si>
  <si>
    <t>令和３年度ランドバンクの活用等による土地の適正な利用・管理の推進に向けた先進事例構築推進調査</t>
    <rPh sb="0" eb="2">
      <t>レイワ</t>
    </rPh>
    <rPh sb="3" eb="5">
      <t>ネンド</t>
    </rPh>
    <rPh sb="12" eb="14">
      <t>カツヨウ</t>
    </rPh>
    <rPh sb="14" eb="15">
      <t>トウ</t>
    </rPh>
    <rPh sb="18" eb="20">
      <t>トチ</t>
    </rPh>
    <rPh sb="21" eb="23">
      <t>テキセイ</t>
    </rPh>
    <rPh sb="24" eb="26">
      <t>リヨウ</t>
    </rPh>
    <rPh sb="27" eb="29">
      <t>カンリ</t>
    </rPh>
    <rPh sb="30" eb="32">
      <t>スイシン</t>
    </rPh>
    <rPh sb="33" eb="34">
      <t>ム</t>
    </rPh>
    <rPh sb="36" eb="38">
      <t>センシン</t>
    </rPh>
    <rPh sb="38" eb="40">
      <t>ジレイ</t>
    </rPh>
    <rPh sb="40" eb="42">
      <t>コウチク</t>
    </rPh>
    <rPh sb="42" eb="44">
      <t>スイシン</t>
    </rPh>
    <rPh sb="44" eb="46">
      <t>チョウサ</t>
    </rPh>
    <phoneticPr fontId="4"/>
  </si>
  <si>
    <t>土地の適正な利用・管理に向けたマッチング・コーディネート、土地所有者等に代わる管理などの機能を担うランドバンクの取組に関するモデル調査を行う。</t>
  </si>
  <si>
    <t>不動産・建設経済局
土地政策課　政策第二係
tel：03-5253-8290</t>
  </si>
  <si>
    <t>建設産業における女性の定着促進に関する調査等業務</t>
    <rPh sb="0" eb="2">
      <t>ケンセツ</t>
    </rPh>
    <rPh sb="2" eb="4">
      <t>サンギョウ</t>
    </rPh>
    <rPh sb="8" eb="10">
      <t>ジョセイ</t>
    </rPh>
    <rPh sb="11" eb="13">
      <t>テイチャク</t>
    </rPh>
    <rPh sb="13" eb="15">
      <t>ソクシン</t>
    </rPh>
    <rPh sb="16" eb="17">
      <t>カン</t>
    </rPh>
    <rPh sb="19" eb="21">
      <t>チョウサ</t>
    </rPh>
    <rPh sb="21" eb="22">
      <t>トウ</t>
    </rPh>
    <rPh sb="22" eb="24">
      <t>ギョウム</t>
    </rPh>
    <phoneticPr fontId="5"/>
  </si>
  <si>
    <t>（一財）建設業振興基金</t>
    <rPh sb="1" eb="2">
      <t>イチ</t>
    </rPh>
    <rPh sb="2" eb="3">
      <t>ザイ</t>
    </rPh>
    <rPh sb="4" eb="7">
      <t>ケンセツギョウ</t>
    </rPh>
    <rPh sb="7" eb="9">
      <t>シンコウ</t>
    </rPh>
    <rPh sb="9" eb="11">
      <t>キキン</t>
    </rPh>
    <phoneticPr fontId="5"/>
  </si>
  <si>
    <t>女性技能者目線のキャリアパスの見える化、ICT活用や育児との両立等の取組及び課題の明確化のための調査を行ったうえで、キャリアパスやロールモデル集の作成及びその普及・活用を行う。また、女性定着を促進するための意識改革に関するワークショップの運営を行う。</t>
    <rPh sb="0" eb="2">
      <t>ジョセイ</t>
    </rPh>
    <rPh sb="2" eb="5">
      <t>ギノウシャ</t>
    </rPh>
    <rPh sb="5" eb="7">
      <t>メセン</t>
    </rPh>
    <rPh sb="15" eb="16">
      <t>ミ</t>
    </rPh>
    <rPh sb="18" eb="19">
      <t>カ</t>
    </rPh>
    <rPh sb="23" eb="25">
      <t>カツヨウ</t>
    </rPh>
    <rPh sb="26" eb="28">
      <t>イクジ</t>
    </rPh>
    <rPh sb="30" eb="32">
      <t>リョウリツ</t>
    </rPh>
    <rPh sb="32" eb="33">
      <t>トウ</t>
    </rPh>
    <rPh sb="34" eb="36">
      <t>トリクミ</t>
    </rPh>
    <rPh sb="36" eb="37">
      <t>オヨ</t>
    </rPh>
    <rPh sb="38" eb="40">
      <t>カダイ</t>
    </rPh>
    <rPh sb="41" eb="44">
      <t>メイカクカ</t>
    </rPh>
    <rPh sb="48" eb="50">
      <t>チョウサ</t>
    </rPh>
    <rPh sb="51" eb="52">
      <t>オコナ</t>
    </rPh>
    <rPh sb="71" eb="72">
      <t>シュウ</t>
    </rPh>
    <rPh sb="73" eb="75">
      <t>サクセイ</t>
    </rPh>
    <rPh sb="75" eb="76">
      <t>オヨ</t>
    </rPh>
    <rPh sb="79" eb="81">
      <t>フキュウ</t>
    </rPh>
    <rPh sb="82" eb="84">
      <t>カツヨウ</t>
    </rPh>
    <rPh sb="85" eb="86">
      <t>オコナ</t>
    </rPh>
    <rPh sb="91" eb="93">
      <t>ジョセイ</t>
    </rPh>
    <rPh sb="93" eb="95">
      <t>テイチャク</t>
    </rPh>
    <rPh sb="96" eb="98">
      <t>ソクシン</t>
    </rPh>
    <rPh sb="103" eb="105">
      <t>イシキ</t>
    </rPh>
    <rPh sb="105" eb="107">
      <t>カイカク</t>
    </rPh>
    <rPh sb="108" eb="109">
      <t>カン</t>
    </rPh>
    <rPh sb="119" eb="121">
      <t>ウンエイ</t>
    </rPh>
    <rPh sb="122" eb="123">
      <t>オコナ</t>
    </rPh>
    <phoneticPr fontId="1"/>
  </si>
  <si>
    <t>不動産・建設経済局建設市場整備課
tel：03-5253-8281</t>
  </si>
  <si>
    <t>建設業許可、経営事項審査の申請手続等における民間団体等の保有情報の利活用に向けた調査・検討業務</t>
    <rPh sb="0" eb="3">
      <t>ケンセツギョウ</t>
    </rPh>
    <rPh sb="3" eb="5">
      <t>キョカ</t>
    </rPh>
    <rPh sb="6" eb="8">
      <t>ケイエイ</t>
    </rPh>
    <rPh sb="8" eb="10">
      <t>ジコウ</t>
    </rPh>
    <rPh sb="10" eb="12">
      <t>シンサ</t>
    </rPh>
    <rPh sb="13" eb="17">
      <t>シンセイテツヅ</t>
    </rPh>
    <rPh sb="17" eb="18">
      <t>トウ</t>
    </rPh>
    <rPh sb="22" eb="24">
      <t>ミンカン</t>
    </rPh>
    <rPh sb="24" eb="26">
      <t>ダンタイ</t>
    </rPh>
    <rPh sb="26" eb="27">
      <t>トウ</t>
    </rPh>
    <rPh sb="28" eb="30">
      <t>ホユウ</t>
    </rPh>
    <rPh sb="30" eb="32">
      <t>ジョウホウ</t>
    </rPh>
    <rPh sb="33" eb="36">
      <t>リカツヨウ</t>
    </rPh>
    <rPh sb="37" eb="38">
      <t>ム</t>
    </rPh>
    <rPh sb="40" eb="42">
      <t>チョウサ</t>
    </rPh>
    <rPh sb="43" eb="45">
      <t>ケントウ</t>
    </rPh>
    <rPh sb="45" eb="47">
      <t>ギョウム</t>
    </rPh>
    <phoneticPr fontId="5"/>
  </si>
  <si>
    <t>建設業許可、経営事項審査の申請手続等における民間団体等の保有情報の利活用に向けた調査・検討業務共同提案体</t>
    <rPh sb="0" eb="3">
      <t>ケンセツギョウ</t>
    </rPh>
    <rPh sb="3" eb="5">
      <t>キョカ</t>
    </rPh>
    <rPh sb="6" eb="8">
      <t>ケイエイ</t>
    </rPh>
    <rPh sb="8" eb="10">
      <t>ジコウ</t>
    </rPh>
    <rPh sb="10" eb="12">
      <t>シンサ</t>
    </rPh>
    <rPh sb="13" eb="15">
      <t>シンセイ</t>
    </rPh>
    <rPh sb="15" eb="17">
      <t>テツヅキ</t>
    </rPh>
    <rPh sb="17" eb="18">
      <t>トウ</t>
    </rPh>
    <rPh sb="22" eb="24">
      <t>ミンカン</t>
    </rPh>
    <rPh sb="24" eb="26">
      <t>ダンタイ</t>
    </rPh>
    <rPh sb="26" eb="27">
      <t>トウ</t>
    </rPh>
    <rPh sb="28" eb="30">
      <t>ホユウ</t>
    </rPh>
    <rPh sb="30" eb="32">
      <t>ジョウホウ</t>
    </rPh>
    <rPh sb="33" eb="36">
      <t>リカツヨウ</t>
    </rPh>
    <rPh sb="37" eb="38">
      <t>ム</t>
    </rPh>
    <rPh sb="40" eb="42">
      <t>チョウサ</t>
    </rPh>
    <rPh sb="43" eb="45">
      <t>ケントウ</t>
    </rPh>
    <rPh sb="45" eb="47">
      <t>ギョウム</t>
    </rPh>
    <rPh sb="47" eb="49">
      <t>キョウドウ</t>
    </rPh>
    <rPh sb="49" eb="51">
      <t>テイアン</t>
    </rPh>
    <rPh sb="51" eb="52">
      <t>カラダ</t>
    </rPh>
    <phoneticPr fontId="5"/>
  </si>
  <si>
    <t>建設業許可、経営事項審査の申請手続等の電子化を進めるにあたり、国土交通省以外の団体等が保有する情報の利活用に向けた調査・検討を行うもの。</t>
    <phoneticPr fontId="1"/>
  </si>
  <si>
    <t>不動産・建設経済局建設業課
経営指導係
tel：03-5253-8111（24734)</t>
    <rPh sb="0" eb="3">
      <t>フドウサン</t>
    </rPh>
    <rPh sb="4" eb="6">
      <t>ケンセツ</t>
    </rPh>
    <rPh sb="6" eb="9">
      <t>ケイザイキョク</t>
    </rPh>
    <rPh sb="9" eb="12">
      <t>ケンセツギョウ</t>
    </rPh>
    <rPh sb="12" eb="13">
      <t>カ</t>
    </rPh>
    <rPh sb="14" eb="16">
      <t>ケイエイ</t>
    </rPh>
    <rPh sb="16" eb="18">
      <t>シドウ</t>
    </rPh>
    <phoneticPr fontId="1"/>
  </si>
  <si>
    <t>令和３年度効率的手法導入推進基本調査（宮崎県西米良村、椎葉村）に関する業務</t>
    <rPh sb="0" eb="2">
      <t>レイワ</t>
    </rPh>
    <rPh sb="3" eb="5">
      <t>ネンド</t>
    </rPh>
    <rPh sb="5" eb="8">
      <t>コウリツテキ</t>
    </rPh>
    <rPh sb="8" eb="10">
      <t>シュホウ</t>
    </rPh>
    <rPh sb="10" eb="12">
      <t>ドウニュウ</t>
    </rPh>
    <rPh sb="12" eb="14">
      <t>スイシン</t>
    </rPh>
    <rPh sb="14" eb="16">
      <t>キホン</t>
    </rPh>
    <rPh sb="16" eb="18">
      <t>チョウサ</t>
    </rPh>
    <rPh sb="19" eb="22">
      <t>ミヤザキケン</t>
    </rPh>
    <rPh sb="22" eb="23">
      <t>ニシ</t>
    </rPh>
    <rPh sb="23" eb="25">
      <t>ヨネラ</t>
    </rPh>
    <rPh sb="25" eb="26">
      <t>ムラ</t>
    </rPh>
    <rPh sb="27" eb="29">
      <t>シイハ</t>
    </rPh>
    <rPh sb="29" eb="30">
      <t>ムラ</t>
    </rPh>
    <rPh sb="32" eb="33">
      <t>カン</t>
    </rPh>
    <rPh sb="35" eb="37">
      <t>ギョウム</t>
    </rPh>
    <phoneticPr fontId="5"/>
  </si>
  <si>
    <t>（株）パスコ</t>
    <rPh sb="1" eb="2">
      <t>カブ</t>
    </rPh>
    <phoneticPr fontId="5"/>
  </si>
  <si>
    <t>国土調査法に基づく「効率的手法導入推進基本調査」において、航空レーザ測量を用いて、将来の地籍調査で活用できる主要な土地境界の基礎的資料を整備する。</t>
    <phoneticPr fontId="1"/>
  </si>
  <si>
    <t>不動産・建設経済局
地籍整備課計画第二係
tel：03-5253-8384</t>
    <phoneticPr fontId="1"/>
  </si>
  <si>
    <t>令和３年度効率的手法導入推進基本調査（大分県臼杵市）に関する業務</t>
    <rPh sb="0" eb="2">
      <t>レイワ</t>
    </rPh>
    <rPh sb="3" eb="5">
      <t>ネンド</t>
    </rPh>
    <rPh sb="5" eb="8">
      <t>コウリツテキ</t>
    </rPh>
    <rPh sb="8" eb="10">
      <t>シュホウ</t>
    </rPh>
    <rPh sb="10" eb="12">
      <t>ドウニュウ</t>
    </rPh>
    <rPh sb="12" eb="14">
      <t>スイシン</t>
    </rPh>
    <rPh sb="14" eb="16">
      <t>キホン</t>
    </rPh>
    <rPh sb="16" eb="18">
      <t>チョウサ</t>
    </rPh>
    <rPh sb="19" eb="22">
      <t>オオイタケン</t>
    </rPh>
    <rPh sb="22" eb="25">
      <t>ウスキシ</t>
    </rPh>
    <rPh sb="27" eb="28">
      <t>カン</t>
    </rPh>
    <rPh sb="30" eb="32">
      <t>ギョウム</t>
    </rPh>
    <phoneticPr fontId="5"/>
  </si>
  <si>
    <t>（株）かんこう</t>
    <rPh sb="1" eb="2">
      <t>カブ</t>
    </rPh>
    <phoneticPr fontId="5"/>
  </si>
  <si>
    <t>令和３年度　建設業の国際競争力強化に関する検討会開催支援業務</t>
    <rPh sb="0" eb="2">
      <t>レイワ</t>
    </rPh>
    <rPh sb="3" eb="5">
      <t>ネンド</t>
    </rPh>
    <rPh sb="6" eb="9">
      <t>ケンセツギョウ</t>
    </rPh>
    <rPh sb="10" eb="12">
      <t>コクサイ</t>
    </rPh>
    <rPh sb="12" eb="15">
      <t>キョウソウリョク</t>
    </rPh>
    <rPh sb="15" eb="17">
      <t>キョウカ</t>
    </rPh>
    <rPh sb="18" eb="19">
      <t>カン</t>
    </rPh>
    <rPh sb="21" eb="24">
      <t>ケントウカイ</t>
    </rPh>
    <rPh sb="24" eb="26">
      <t>カイサイ</t>
    </rPh>
    <rPh sb="26" eb="28">
      <t>シエン</t>
    </rPh>
    <rPh sb="28" eb="30">
      <t>ギョウム</t>
    </rPh>
    <phoneticPr fontId="5"/>
  </si>
  <si>
    <t>ＮＲＩグループ共同提案体</t>
    <rPh sb="7" eb="9">
      <t>キョウドウ</t>
    </rPh>
    <rPh sb="9" eb="11">
      <t>テイアン</t>
    </rPh>
    <rPh sb="11" eb="12">
      <t>タイ</t>
    </rPh>
    <phoneticPr fontId="5"/>
  </si>
  <si>
    <t>我が国建設企業の海外市場でのローカル化の現状分析、他産業におけるローカル化との比較等を行い、我が国建設企業がローカル化の促進に向けて取り得る戦略を検討する。</t>
    <rPh sb="0" eb="1">
      <t>ワ</t>
    </rPh>
    <rPh sb="2" eb="3">
      <t>クニ</t>
    </rPh>
    <rPh sb="3" eb="5">
      <t>ケンセツ</t>
    </rPh>
    <rPh sb="5" eb="7">
      <t>キギョウ</t>
    </rPh>
    <rPh sb="8" eb="10">
      <t>カイガイ</t>
    </rPh>
    <rPh sb="10" eb="12">
      <t>シジョウ</t>
    </rPh>
    <rPh sb="18" eb="19">
      <t>カ</t>
    </rPh>
    <rPh sb="20" eb="22">
      <t>ゲンジョウ</t>
    </rPh>
    <rPh sb="22" eb="24">
      <t>ブンセキ</t>
    </rPh>
    <rPh sb="25" eb="26">
      <t>タ</t>
    </rPh>
    <rPh sb="26" eb="28">
      <t>サンギョウ</t>
    </rPh>
    <rPh sb="36" eb="37">
      <t>カ</t>
    </rPh>
    <rPh sb="39" eb="41">
      <t>ヒカク</t>
    </rPh>
    <rPh sb="41" eb="42">
      <t>トウ</t>
    </rPh>
    <rPh sb="43" eb="44">
      <t>オコナ</t>
    </rPh>
    <rPh sb="46" eb="47">
      <t>ワ</t>
    </rPh>
    <rPh sb="48" eb="49">
      <t>クニ</t>
    </rPh>
    <rPh sb="49" eb="51">
      <t>ケンセツ</t>
    </rPh>
    <rPh sb="51" eb="53">
      <t>キギョウ</t>
    </rPh>
    <rPh sb="58" eb="59">
      <t>カ</t>
    </rPh>
    <rPh sb="60" eb="62">
      <t>ソクシン</t>
    </rPh>
    <rPh sb="63" eb="64">
      <t>ム</t>
    </rPh>
    <rPh sb="66" eb="67">
      <t>ト</t>
    </rPh>
    <rPh sb="68" eb="69">
      <t>エ</t>
    </rPh>
    <rPh sb="70" eb="72">
      <t>センリャク</t>
    </rPh>
    <rPh sb="73" eb="75">
      <t>ケントウ</t>
    </rPh>
    <phoneticPr fontId="1"/>
  </si>
  <si>
    <t>建設業の生産性向上に関する調査検討業務</t>
    <rPh sb="0" eb="3">
      <t>ケンセツギョウ</t>
    </rPh>
    <rPh sb="4" eb="7">
      <t>セイサンセイ</t>
    </rPh>
    <rPh sb="7" eb="9">
      <t>コウジョウ</t>
    </rPh>
    <rPh sb="10" eb="11">
      <t>カン</t>
    </rPh>
    <rPh sb="13" eb="15">
      <t>チョウサ</t>
    </rPh>
    <rPh sb="15" eb="17">
      <t>ケントウ</t>
    </rPh>
    <rPh sb="17" eb="19">
      <t>ギョウム</t>
    </rPh>
    <phoneticPr fontId="5"/>
  </si>
  <si>
    <t>（株）市浦ハウジング＆プランニング　東京支店</t>
    <rPh sb="1" eb="2">
      <t>カブ</t>
    </rPh>
    <rPh sb="3" eb="5">
      <t>イチウラ</t>
    </rPh>
    <rPh sb="18" eb="20">
      <t>トウキョウ</t>
    </rPh>
    <rPh sb="20" eb="22">
      <t>シテン</t>
    </rPh>
    <phoneticPr fontId="5"/>
  </si>
  <si>
    <t>施工BIMの普及・啓発のための方策の提案</t>
    <phoneticPr fontId="1"/>
  </si>
  <si>
    <t>不動産・建設経済局建設業課
政策係
tel：03-5253-8111（24757)</t>
    <rPh sb="0" eb="3">
      <t>フドウサン</t>
    </rPh>
    <rPh sb="4" eb="6">
      <t>ケンセツ</t>
    </rPh>
    <rPh sb="6" eb="8">
      <t>ケイザイ</t>
    </rPh>
    <rPh sb="8" eb="9">
      <t>キョク</t>
    </rPh>
    <rPh sb="9" eb="12">
      <t>ケンセツギョウ</t>
    </rPh>
    <rPh sb="12" eb="13">
      <t>カ</t>
    </rPh>
    <rPh sb="14" eb="16">
      <t>セイサク</t>
    </rPh>
    <rPh sb="16" eb="17">
      <t>カカリ</t>
    </rPh>
    <phoneticPr fontId="1"/>
  </si>
  <si>
    <t>2021年度葛城市における入札契約改善推進事業に係る発注支援業務</t>
    <rPh sb="4" eb="6">
      <t>ネンド</t>
    </rPh>
    <rPh sb="6" eb="9">
      <t>カツラギシ</t>
    </rPh>
    <rPh sb="13" eb="15">
      <t>ニュウサツ</t>
    </rPh>
    <rPh sb="15" eb="17">
      <t>ケイヤク</t>
    </rPh>
    <rPh sb="17" eb="19">
      <t>カイゼン</t>
    </rPh>
    <rPh sb="19" eb="21">
      <t>スイシン</t>
    </rPh>
    <rPh sb="21" eb="23">
      <t>ジギョウ</t>
    </rPh>
    <rPh sb="24" eb="25">
      <t>カカ</t>
    </rPh>
    <rPh sb="26" eb="28">
      <t>ハッチュウ</t>
    </rPh>
    <rPh sb="28" eb="30">
      <t>シエン</t>
    </rPh>
    <rPh sb="30" eb="32">
      <t>ギョウム</t>
    </rPh>
    <phoneticPr fontId="5"/>
  </si>
  <si>
    <t>（株）建設技術研究所</t>
    <rPh sb="1" eb="2">
      <t>カブ</t>
    </rPh>
    <rPh sb="3" eb="5">
      <t>ケンセツ</t>
    </rPh>
    <rPh sb="5" eb="7">
      <t>ギジュツ</t>
    </rPh>
    <rPh sb="7" eb="10">
      <t>ケンキュウジョ</t>
    </rPh>
    <phoneticPr fontId="5"/>
  </si>
  <si>
    <t>本業務は、事業の対象となる葛城市が発注者としての体制や、地域の実情等に応じて入札契約制度等の改善を推進できるよう、地方公共団体に対して専門家等を派遣し、課題の整理、新たに導入、あるいは改善すべき入札契約制度等において必要となる検討の支援等を行うことにより、入札契約の適正化を推進し、その知見と成果を全国に展開することを目的とするものである。</t>
    <rPh sb="0" eb="1">
      <t>ホン</t>
    </rPh>
    <rPh sb="1" eb="3">
      <t>ギョウム</t>
    </rPh>
    <rPh sb="5" eb="7">
      <t>ジギョウ</t>
    </rPh>
    <rPh sb="8" eb="10">
      <t>タイショウ</t>
    </rPh>
    <rPh sb="13" eb="16">
      <t>カツラギシ</t>
    </rPh>
    <rPh sb="17" eb="20">
      <t>ハッチュウシャ</t>
    </rPh>
    <rPh sb="24" eb="26">
      <t>タイセイ</t>
    </rPh>
    <rPh sb="28" eb="30">
      <t>チイキ</t>
    </rPh>
    <rPh sb="31" eb="33">
      <t>ジツジョウ</t>
    </rPh>
    <rPh sb="33" eb="34">
      <t>トウ</t>
    </rPh>
    <rPh sb="35" eb="36">
      <t>オウ</t>
    </rPh>
    <rPh sb="38" eb="40">
      <t>ニュウサツ</t>
    </rPh>
    <rPh sb="40" eb="42">
      <t>ケイヤク</t>
    </rPh>
    <rPh sb="42" eb="44">
      <t>セイド</t>
    </rPh>
    <rPh sb="44" eb="45">
      <t>トウ</t>
    </rPh>
    <rPh sb="46" eb="48">
      <t>カイゼン</t>
    </rPh>
    <rPh sb="49" eb="51">
      <t>スイシン</t>
    </rPh>
    <rPh sb="57" eb="59">
      <t>チホウ</t>
    </rPh>
    <rPh sb="59" eb="61">
      <t>コウキョウ</t>
    </rPh>
    <rPh sb="61" eb="63">
      <t>ダンタイ</t>
    </rPh>
    <rPh sb="64" eb="65">
      <t>タイ</t>
    </rPh>
    <rPh sb="67" eb="70">
      <t>センモンカ</t>
    </rPh>
    <rPh sb="70" eb="71">
      <t>トウ</t>
    </rPh>
    <rPh sb="72" eb="74">
      <t>ハケン</t>
    </rPh>
    <rPh sb="76" eb="78">
      <t>カダイ</t>
    </rPh>
    <rPh sb="79" eb="81">
      <t>セイリ</t>
    </rPh>
    <rPh sb="82" eb="83">
      <t>アラ</t>
    </rPh>
    <rPh sb="85" eb="87">
      <t>ドウニュウ</t>
    </rPh>
    <rPh sb="92" eb="94">
      <t>カイゼン</t>
    </rPh>
    <rPh sb="97" eb="99">
      <t>ニュウサツ</t>
    </rPh>
    <rPh sb="99" eb="101">
      <t>ケイヤク</t>
    </rPh>
    <rPh sb="101" eb="103">
      <t>セイド</t>
    </rPh>
    <rPh sb="103" eb="104">
      <t>トウ</t>
    </rPh>
    <rPh sb="108" eb="110">
      <t>ヒツヨウ</t>
    </rPh>
    <rPh sb="113" eb="115">
      <t>ケントウ</t>
    </rPh>
    <rPh sb="116" eb="118">
      <t>シエン</t>
    </rPh>
    <rPh sb="118" eb="119">
      <t>トウ</t>
    </rPh>
    <rPh sb="120" eb="121">
      <t>オコナ</t>
    </rPh>
    <rPh sb="128" eb="130">
      <t>ニュウサツ</t>
    </rPh>
    <rPh sb="130" eb="132">
      <t>ケイヤク</t>
    </rPh>
    <rPh sb="133" eb="136">
      <t>テキセイカ</t>
    </rPh>
    <rPh sb="137" eb="139">
      <t>スイシン</t>
    </rPh>
    <rPh sb="143" eb="145">
      <t>チケン</t>
    </rPh>
    <rPh sb="146" eb="148">
      <t>セイカ</t>
    </rPh>
    <rPh sb="149" eb="151">
      <t>ゼンコク</t>
    </rPh>
    <rPh sb="152" eb="154">
      <t>テンカイ</t>
    </rPh>
    <rPh sb="159" eb="161">
      <t>モクテキ</t>
    </rPh>
    <phoneticPr fontId="1"/>
  </si>
  <si>
    <t>令和３年度　社会保険の加入及び賃金の状況等に関する調査検討業務</t>
    <rPh sb="0" eb="2">
      <t>レイワ</t>
    </rPh>
    <rPh sb="3" eb="5">
      <t>ネンド</t>
    </rPh>
    <rPh sb="6" eb="8">
      <t>シャカイ</t>
    </rPh>
    <rPh sb="8" eb="10">
      <t>ホケン</t>
    </rPh>
    <rPh sb="11" eb="13">
      <t>カニュウ</t>
    </rPh>
    <rPh sb="13" eb="14">
      <t>オヨ</t>
    </rPh>
    <rPh sb="15" eb="17">
      <t>チンギン</t>
    </rPh>
    <rPh sb="18" eb="20">
      <t>ジョウキョウ</t>
    </rPh>
    <rPh sb="20" eb="21">
      <t>トウ</t>
    </rPh>
    <rPh sb="22" eb="23">
      <t>カン</t>
    </rPh>
    <rPh sb="25" eb="27">
      <t>チョウサ</t>
    </rPh>
    <rPh sb="27" eb="29">
      <t>ケントウ</t>
    </rPh>
    <rPh sb="29" eb="31">
      <t>ギョウム</t>
    </rPh>
    <phoneticPr fontId="5"/>
  </si>
  <si>
    <t>（株）日本アプライドリサーチ研究所</t>
    <rPh sb="1" eb="2">
      <t>カブ</t>
    </rPh>
    <rPh sb="3" eb="5">
      <t>ニホン</t>
    </rPh>
    <rPh sb="14" eb="17">
      <t>ケンキュウジョ</t>
    </rPh>
    <phoneticPr fontId="5"/>
  </si>
  <si>
    <t>社会保険加入を徹底・定着させる取組等をふまえ、社会保険加入や法定福利費、賃金の状況、ＣＣＵＳの状況等を調査することにより、必要な施策等を検討するための基礎データとした。</t>
    <rPh sb="47" eb="49">
      <t>ジョウキョウ</t>
    </rPh>
    <phoneticPr fontId="1"/>
  </si>
  <si>
    <t>不動産・建設経済局建設市場整備課建設キャリアアップシステム推進室
tel：03-5253-8283</t>
    <rPh sb="16" eb="18">
      <t>ケンセツ</t>
    </rPh>
    <rPh sb="29" eb="31">
      <t>スイシン</t>
    </rPh>
    <rPh sb="31" eb="32">
      <t>シツ</t>
    </rPh>
    <phoneticPr fontId="1"/>
  </si>
  <si>
    <t>各国における不動産鑑定評価基準に類する基準の調査を通じた、不動産市場の変化に対応した鑑定評価手法の検討業務</t>
    <rPh sb="0" eb="2">
      <t>カクコク</t>
    </rPh>
    <rPh sb="6" eb="9">
      <t>フドウサン</t>
    </rPh>
    <rPh sb="9" eb="11">
      <t>カンテイ</t>
    </rPh>
    <rPh sb="11" eb="13">
      <t>ヒョウカ</t>
    </rPh>
    <rPh sb="13" eb="15">
      <t>キジュン</t>
    </rPh>
    <rPh sb="16" eb="17">
      <t>ルイ</t>
    </rPh>
    <rPh sb="19" eb="21">
      <t>キジュン</t>
    </rPh>
    <rPh sb="22" eb="24">
      <t>チョウサ</t>
    </rPh>
    <rPh sb="25" eb="26">
      <t>ツウ</t>
    </rPh>
    <rPh sb="29" eb="32">
      <t>フドウサン</t>
    </rPh>
    <rPh sb="32" eb="34">
      <t>シジョウ</t>
    </rPh>
    <rPh sb="35" eb="37">
      <t>ヘンカ</t>
    </rPh>
    <rPh sb="38" eb="40">
      <t>タイオウ</t>
    </rPh>
    <rPh sb="42" eb="44">
      <t>カンテイ</t>
    </rPh>
    <rPh sb="44" eb="46">
      <t>ヒョウカ</t>
    </rPh>
    <rPh sb="46" eb="48">
      <t>シュホウ</t>
    </rPh>
    <rPh sb="49" eb="51">
      <t>ケントウ</t>
    </rPh>
    <rPh sb="51" eb="53">
      <t>ギョウム</t>
    </rPh>
    <phoneticPr fontId="5"/>
  </si>
  <si>
    <t>（一財）日本不動産研究所</t>
    <rPh sb="1" eb="2">
      <t>1</t>
    </rPh>
    <rPh sb="2" eb="3">
      <t>ザイ</t>
    </rPh>
    <rPh sb="4" eb="6">
      <t>ニホン</t>
    </rPh>
    <rPh sb="6" eb="9">
      <t>フドウサン</t>
    </rPh>
    <rPh sb="9" eb="12">
      <t>ケンキュウジョ</t>
    </rPh>
    <phoneticPr fontId="5"/>
  </si>
  <si>
    <t>各国の不動産鑑定評価基準等に相当する基準や指針について、その最新の内容を収集・調査し、日本の鑑定評価における近年の課題に対する対応方策の検討を行う。</t>
    <rPh sb="0" eb="2">
      <t>カッコク</t>
    </rPh>
    <rPh sb="12" eb="13">
      <t>トウ</t>
    </rPh>
    <rPh sb="21" eb="23">
      <t>シシン</t>
    </rPh>
    <phoneticPr fontId="1"/>
  </si>
  <si>
    <t>不動産・建設経済局
地価調査課
鑑定評価指導室
不動産鑑定士係
tel：03-5253-8378</t>
    <rPh sb="24" eb="27">
      <t>フドウサン</t>
    </rPh>
    <rPh sb="29" eb="30">
      <t>シ</t>
    </rPh>
    <phoneticPr fontId="1"/>
  </si>
  <si>
    <t>令和３年度効率的手法導入推進基本調査（岩手県山田町）に関する業務</t>
    <rPh sb="0" eb="2">
      <t>レイワ</t>
    </rPh>
    <rPh sb="3" eb="5">
      <t>ネンド</t>
    </rPh>
    <rPh sb="5" eb="8">
      <t>コウリツテキ</t>
    </rPh>
    <rPh sb="8" eb="10">
      <t>シュホウ</t>
    </rPh>
    <rPh sb="10" eb="12">
      <t>ドウニュウ</t>
    </rPh>
    <rPh sb="12" eb="14">
      <t>スイシン</t>
    </rPh>
    <rPh sb="14" eb="16">
      <t>キホン</t>
    </rPh>
    <rPh sb="16" eb="18">
      <t>チョウサ</t>
    </rPh>
    <rPh sb="19" eb="22">
      <t>イワテケン</t>
    </rPh>
    <rPh sb="22" eb="24">
      <t>ヤマダ</t>
    </rPh>
    <rPh sb="24" eb="25">
      <t>マチ</t>
    </rPh>
    <rPh sb="27" eb="28">
      <t>カン</t>
    </rPh>
    <rPh sb="30" eb="32">
      <t>ギョウム</t>
    </rPh>
    <phoneticPr fontId="5"/>
  </si>
  <si>
    <t>令和３年度人流データ普及のための利活用促進検討業務</t>
    <rPh sb="0" eb="2">
      <t>レイワ</t>
    </rPh>
    <rPh sb="3" eb="5">
      <t>ネンド</t>
    </rPh>
    <rPh sb="5" eb="6">
      <t>ジン</t>
    </rPh>
    <rPh sb="6" eb="7">
      <t>リュウ</t>
    </rPh>
    <rPh sb="10" eb="12">
      <t>フキュウ</t>
    </rPh>
    <rPh sb="16" eb="19">
      <t>リカツヨウ</t>
    </rPh>
    <rPh sb="19" eb="21">
      <t>ソクシン</t>
    </rPh>
    <rPh sb="21" eb="23">
      <t>ケントウ</t>
    </rPh>
    <rPh sb="23" eb="25">
      <t>ギョウム</t>
    </rPh>
    <phoneticPr fontId="5"/>
  </si>
  <si>
    <t>（株）価値総合研究所</t>
    <rPh sb="1" eb="2">
      <t>カブ</t>
    </rPh>
    <rPh sb="3" eb="5">
      <t>カチ</t>
    </rPh>
    <rPh sb="5" eb="7">
      <t>ソウゴウ</t>
    </rPh>
    <rPh sb="7" eb="10">
      <t>ケンキュウジョ</t>
    </rPh>
    <phoneticPr fontId="5"/>
  </si>
  <si>
    <t>人流データの活用を促進するため、人流データの取得から活用までを取りまとめた手引きを策定し、その広報活動を行うことで普及啓発を図る。</t>
    <rPh sb="9" eb="11">
      <t>ソクシン</t>
    </rPh>
    <rPh sb="16" eb="18">
      <t>ジンリュウ</t>
    </rPh>
    <rPh sb="22" eb="24">
      <t>シュトク</t>
    </rPh>
    <rPh sb="26" eb="28">
      <t>カツヨウ</t>
    </rPh>
    <rPh sb="31" eb="32">
      <t>ト</t>
    </rPh>
    <rPh sb="37" eb="39">
      <t>テビ</t>
    </rPh>
    <rPh sb="41" eb="43">
      <t>サクテイ</t>
    </rPh>
    <rPh sb="47" eb="49">
      <t>コウホウ</t>
    </rPh>
    <rPh sb="49" eb="51">
      <t>カツドウ</t>
    </rPh>
    <rPh sb="52" eb="53">
      <t>オコナ</t>
    </rPh>
    <rPh sb="57" eb="59">
      <t>フキュウ</t>
    </rPh>
    <rPh sb="59" eb="61">
      <t>ケイハツ</t>
    </rPh>
    <rPh sb="62" eb="63">
      <t>ハカ</t>
    </rPh>
    <phoneticPr fontId="1"/>
  </si>
  <si>
    <t>不動産・建設経済局
情報活用推進課　国土情報係
tel：03-5253-8353</t>
  </si>
  <si>
    <t>令和３年度土地総合情報システムの更新検討業務</t>
    <rPh sb="0" eb="2">
      <t>レイワ</t>
    </rPh>
    <rPh sb="3" eb="5">
      <t>ネンド</t>
    </rPh>
    <rPh sb="5" eb="7">
      <t>トチ</t>
    </rPh>
    <rPh sb="7" eb="9">
      <t>ソウゴウ</t>
    </rPh>
    <rPh sb="9" eb="11">
      <t>ジョウホウ</t>
    </rPh>
    <rPh sb="16" eb="18">
      <t>コウシン</t>
    </rPh>
    <rPh sb="18" eb="20">
      <t>ケントウ</t>
    </rPh>
    <rPh sb="20" eb="22">
      <t>ギョウム</t>
    </rPh>
    <phoneticPr fontId="5"/>
  </si>
  <si>
    <t>（株）ビッグツリーテクノロジーアンドコンサルティング</t>
    <rPh sb="1" eb="2">
      <t>カブ</t>
    </rPh>
    <phoneticPr fontId="5"/>
  </si>
  <si>
    <t>土地総合情報システムのクラウドベースへの移行方法等の検討、土地総合情報システムの再構築の要否を検討及び要件定義書等の作成を行う。</t>
    <rPh sb="0" eb="6">
      <t>トチソウゴウジョウホウ</t>
    </rPh>
    <rPh sb="22" eb="24">
      <t>ホウホウ</t>
    </rPh>
    <rPh sb="24" eb="25">
      <t>トウ</t>
    </rPh>
    <rPh sb="26" eb="28">
      <t>ケントウ</t>
    </rPh>
    <rPh sb="49" eb="50">
      <t>オヨ</t>
    </rPh>
    <rPh sb="56" eb="57">
      <t>トウ</t>
    </rPh>
    <phoneticPr fontId="1"/>
  </si>
  <si>
    <t>令和３年度土地問題に関する国民の意識調査</t>
    <rPh sb="0" eb="2">
      <t>レイワ</t>
    </rPh>
    <rPh sb="3" eb="5">
      <t>ネンド</t>
    </rPh>
    <rPh sb="5" eb="7">
      <t>トチ</t>
    </rPh>
    <rPh sb="7" eb="9">
      <t>モンダイ</t>
    </rPh>
    <rPh sb="10" eb="11">
      <t>カン</t>
    </rPh>
    <rPh sb="13" eb="15">
      <t>コクミン</t>
    </rPh>
    <rPh sb="16" eb="18">
      <t>イシキ</t>
    </rPh>
    <rPh sb="18" eb="20">
      <t>チョウサ</t>
    </rPh>
    <phoneticPr fontId="5"/>
  </si>
  <si>
    <t>（株）エーフォース</t>
    <rPh sb="1" eb="2">
      <t>カブ</t>
    </rPh>
    <phoneticPr fontId="5"/>
  </si>
  <si>
    <t>土地基本法18条に基づき、土地の資産としての有利性に関する意識、土地取引や土地の所有、利用及び管理に関する意識など、国民の土地に関する意識を調査・整理する。</t>
    <rPh sb="9" eb="10">
      <t>モト</t>
    </rPh>
    <rPh sb="70" eb="72">
      <t>チョウサ</t>
    </rPh>
    <rPh sb="73" eb="75">
      <t>セイリ</t>
    </rPh>
    <phoneticPr fontId="1"/>
  </si>
  <si>
    <t>不動産・建設経済局土地政策課
tel:03-5253-8376</t>
    <phoneticPr fontId="1"/>
  </si>
  <si>
    <t>令和３年度技術検定試験等の電子申請化に関する調査検討業務</t>
    <rPh sb="0" eb="2">
      <t>レイワ</t>
    </rPh>
    <rPh sb="3" eb="5">
      <t>ネンド</t>
    </rPh>
    <rPh sb="5" eb="7">
      <t>ギジュツ</t>
    </rPh>
    <rPh sb="7" eb="9">
      <t>ケンテイ</t>
    </rPh>
    <rPh sb="9" eb="11">
      <t>シケン</t>
    </rPh>
    <rPh sb="11" eb="12">
      <t>トウ</t>
    </rPh>
    <rPh sb="13" eb="15">
      <t>デンシ</t>
    </rPh>
    <rPh sb="15" eb="17">
      <t>シンセイ</t>
    </rPh>
    <rPh sb="17" eb="18">
      <t>カ</t>
    </rPh>
    <rPh sb="19" eb="20">
      <t>カン</t>
    </rPh>
    <rPh sb="22" eb="24">
      <t>チョウサ</t>
    </rPh>
    <rPh sb="24" eb="26">
      <t>ケントウ</t>
    </rPh>
    <rPh sb="26" eb="28">
      <t>ギョウム</t>
    </rPh>
    <phoneticPr fontId="5"/>
  </si>
  <si>
    <t>富士フイルムビジネスイノベーション（株）</t>
    <rPh sb="0" eb="2">
      <t>フジ</t>
    </rPh>
    <rPh sb="18" eb="19">
      <t>カブ</t>
    </rPh>
    <phoneticPr fontId="5"/>
  </si>
  <si>
    <t>技術検定試験の受検申請書類の電子申請化と既存データベースとの連携に向けた調査・検討を行う。</t>
    <rPh sb="0" eb="2">
      <t>ギジュツ</t>
    </rPh>
    <rPh sb="2" eb="4">
      <t>ケンテイ</t>
    </rPh>
    <rPh sb="4" eb="6">
      <t>シケン</t>
    </rPh>
    <phoneticPr fontId="1"/>
  </si>
  <si>
    <t>不動産・建設経済局
建設業課
tel：03-5253-8111（24744）</t>
    <rPh sb="0" eb="3">
      <t>フドウサン</t>
    </rPh>
    <rPh sb="4" eb="6">
      <t>ケンセツ</t>
    </rPh>
    <rPh sb="6" eb="8">
      <t>ケイザイ</t>
    </rPh>
    <rPh sb="8" eb="9">
      <t>キョク</t>
    </rPh>
    <rPh sb="10" eb="13">
      <t>ケンセツギョウ</t>
    </rPh>
    <rPh sb="13" eb="14">
      <t>カ</t>
    </rPh>
    <phoneticPr fontId="1"/>
  </si>
  <si>
    <t>令和３年度　建設分野における特定技能外国人受入れ促進支援等業務</t>
    <rPh sb="0" eb="2">
      <t>レイワ</t>
    </rPh>
    <rPh sb="3" eb="5">
      <t>ネンド</t>
    </rPh>
    <rPh sb="6" eb="8">
      <t>ケンセツ</t>
    </rPh>
    <rPh sb="8" eb="10">
      <t>ブンヤ</t>
    </rPh>
    <rPh sb="14" eb="16">
      <t>トクテイ</t>
    </rPh>
    <rPh sb="16" eb="18">
      <t>ギノウ</t>
    </rPh>
    <rPh sb="18" eb="21">
      <t>ガイコクジン</t>
    </rPh>
    <rPh sb="21" eb="23">
      <t>ウケイ</t>
    </rPh>
    <rPh sb="24" eb="26">
      <t>ソクシン</t>
    </rPh>
    <rPh sb="26" eb="28">
      <t>シエン</t>
    </rPh>
    <rPh sb="28" eb="29">
      <t>トウ</t>
    </rPh>
    <rPh sb="29" eb="31">
      <t>ギョウム</t>
    </rPh>
    <phoneticPr fontId="5"/>
  </si>
  <si>
    <t>ＯＮＥ－ＶＡＬＵＥ（株）</t>
    <rPh sb="10" eb="11">
      <t>カブ</t>
    </rPh>
    <phoneticPr fontId="5"/>
  </si>
  <si>
    <t>特定技能外国人の円滑な受入れを促進するため、技能実習等の経験者と、特定技能外国人として受入ニーズのある企業とのマッチング支援業務等を実施することを目的とする。</t>
    <phoneticPr fontId="1"/>
  </si>
  <si>
    <t>海外市場における本邦建設業の優位性及び克服すべき課題についての調査検討業務</t>
    <rPh sb="0" eb="4">
      <t>カイガイシジョウ</t>
    </rPh>
    <rPh sb="8" eb="10">
      <t>ホンポウ</t>
    </rPh>
    <rPh sb="10" eb="13">
      <t>ケンセツギョウ</t>
    </rPh>
    <rPh sb="14" eb="17">
      <t>ユウイセイ</t>
    </rPh>
    <rPh sb="17" eb="18">
      <t>オヨ</t>
    </rPh>
    <rPh sb="19" eb="21">
      <t>コクフク</t>
    </rPh>
    <rPh sb="24" eb="26">
      <t>カダイ</t>
    </rPh>
    <rPh sb="31" eb="33">
      <t>チョウサ</t>
    </rPh>
    <rPh sb="33" eb="35">
      <t>ケントウ</t>
    </rPh>
    <rPh sb="35" eb="37">
      <t>ギョウム</t>
    </rPh>
    <phoneticPr fontId="5"/>
  </si>
  <si>
    <t>（一社）海外建設協会</t>
    <rPh sb="1" eb="2">
      <t>1</t>
    </rPh>
    <rPh sb="2" eb="3">
      <t>シャ</t>
    </rPh>
    <rPh sb="4" eb="6">
      <t>カイガイ</t>
    </rPh>
    <rPh sb="6" eb="8">
      <t>ケンセツ</t>
    </rPh>
    <rPh sb="8" eb="10">
      <t>キョウカイ</t>
    </rPh>
    <phoneticPr fontId="5"/>
  </si>
  <si>
    <t>本邦建設企業が海外市場で事業を受注する上での優位性と克服すべき課題を整理・分析した上で、強みを伸ばし、弱点を補うために、建設業界及び政府が取り組むべき方策について検討する。</t>
    <rPh sb="41" eb="42">
      <t>ウエ</t>
    </rPh>
    <phoneticPr fontId="1"/>
  </si>
  <si>
    <t>建設関連業者登録システム更改業務</t>
    <rPh sb="0" eb="2">
      <t>ケンセツ</t>
    </rPh>
    <rPh sb="2" eb="4">
      <t>カンレン</t>
    </rPh>
    <rPh sb="4" eb="6">
      <t>ギョウシャ</t>
    </rPh>
    <rPh sb="6" eb="8">
      <t>トウロク</t>
    </rPh>
    <rPh sb="12" eb="14">
      <t>コウカイ</t>
    </rPh>
    <rPh sb="14" eb="16">
      <t>ギョウム</t>
    </rPh>
    <phoneticPr fontId="5"/>
  </si>
  <si>
    <t>（株）ユー・エス・イー</t>
    <rPh sb="1" eb="2">
      <t>カブ</t>
    </rPh>
    <phoneticPr fontId="5"/>
  </si>
  <si>
    <t>本調達では、次期建設関連業者登録システムに係る設計・開発業務及び付帯する業務を行うものとする。</t>
    <phoneticPr fontId="1"/>
  </si>
  <si>
    <t>不動産・建設経済局建設市場整備課専門工事業・建設関連業振興室
tel：03-5253-8282</t>
    <rPh sb="16" eb="18">
      <t>センモン</t>
    </rPh>
    <rPh sb="18" eb="21">
      <t>コウジギョウ</t>
    </rPh>
    <rPh sb="22" eb="24">
      <t>ケンセツ</t>
    </rPh>
    <rPh sb="24" eb="26">
      <t>カンレン</t>
    </rPh>
    <rPh sb="26" eb="27">
      <t>ギョウ</t>
    </rPh>
    <rPh sb="27" eb="29">
      <t>シンコウ</t>
    </rPh>
    <rPh sb="29" eb="30">
      <t>シツ</t>
    </rPh>
    <phoneticPr fontId="1"/>
  </si>
  <si>
    <t>令和３年度不動産分野の面的データ構築に係るガイドラインの周知業務</t>
    <rPh sb="0" eb="2">
      <t>レイワ</t>
    </rPh>
    <rPh sb="3" eb="5">
      <t>ネンド</t>
    </rPh>
    <rPh sb="5" eb="8">
      <t>フドウサン</t>
    </rPh>
    <rPh sb="8" eb="10">
      <t>ブンヤ</t>
    </rPh>
    <rPh sb="11" eb="13">
      <t>メンテキ</t>
    </rPh>
    <rPh sb="16" eb="18">
      <t>コウチク</t>
    </rPh>
    <rPh sb="19" eb="20">
      <t>カカ</t>
    </rPh>
    <rPh sb="28" eb="30">
      <t>シュウチ</t>
    </rPh>
    <rPh sb="30" eb="32">
      <t>ギョウム</t>
    </rPh>
    <phoneticPr fontId="5"/>
  </si>
  <si>
    <t>（株）日建設計総合研究所</t>
    <rPh sb="1" eb="2">
      <t>カブ</t>
    </rPh>
    <rPh sb="3" eb="5">
      <t>ニッケン</t>
    </rPh>
    <rPh sb="5" eb="7">
      <t>セッケイ</t>
    </rPh>
    <rPh sb="7" eb="9">
      <t>ソウゴウ</t>
    </rPh>
    <rPh sb="9" eb="12">
      <t>ケンキュウジョ</t>
    </rPh>
    <phoneticPr fontId="5"/>
  </si>
  <si>
    <t>　不動産分野の面的データ構築に係るガイドラインの地方自治体への周知及び地方自治体の意見を踏まえたガイドラインの高度化検討等を実施する。</t>
    <rPh sb="31" eb="33">
      <t>シュウチ</t>
    </rPh>
    <rPh sb="33" eb="34">
      <t>オヨ</t>
    </rPh>
    <phoneticPr fontId="1"/>
  </si>
  <si>
    <t>令和３年度金融技術の進展等を踏まえた不動産投資市場の環境整備に向けた調査検討業務</t>
  </si>
  <si>
    <t>（株）野村総合研究所</t>
    <rPh sb="1" eb="2">
      <t>カブ</t>
    </rPh>
    <rPh sb="3" eb="5">
      <t>ノムラ</t>
    </rPh>
    <rPh sb="5" eb="7">
      <t>ソウゴウ</t>
    </rPh>
    <rPh sb="7" eb="10">
      <t>ケンキュウジョ</t>
    </rPh>
    <phoneticPr fontId="5"/>
  </si>
  <si>
    <t>不動産特定共同事業におけるブロックチェーン技術を活用した出資持分の二次流通市場の検討に向けた論点整理、金融事業者等へのヒアリング等を行う。</t>
    <rPh sb="66" eb="67">
      <t>オコナ</t>
    </rPh>
    <phoneticPr fontId="1"/>
  </si>
  <si>
    <t>不動産・建設経済局
不動産市場整備課
調査係
tel：03-5253-8289</t>
    <rPh sb="0" eb="3">
      <t>フドウサン</t>
    </rPh>
    <rPh sb="6" eb="8">
      <t>ケイザイ</t>
    </rPh>
    <rPh sb="19" eb="21">
      <t>チョウサ</t>
    </rPh>
    <rPh sb="21" eb="22">
      <t>カカリ</t>
    </rPh>
    <phoneticPr fontId="21"/>
  </si>
  <si>
    <t>マイナンバーカード・マイナポータル等の仕組みと連携におけるオンライン化等の推進に向けた調査・検討業務</t>
    <rPh sb="17" eb="18">
      <t>トウ</t>
    </rPh>
    <rPh sb="19" eb="21">
      <t>シク</t>
    </rPh>
    <rPh sb="23" eb="25">
      <t>レンケイ</t>
    </rPh>
    <rPh sb="34" eb="35">
      <t>カ</t>
    </rPh>
    <rPh sb="35" eb="36">
      <t>トウ</t>
    </rPh>
    <rPh sb="37" eb="39">
      <t>スイシン</t>
    </rPh>
    <rPh sb="40" eb="41">
      <t>ム</t>
    </rPh>
    <rPh sb="43" eb="45">
      <t>チョウサ</t>
    </rPh>
    <rPh sb="46" eb="48">
      <t>ケントウ</t>
    </rPh>
    <rPh sb="48" eb="50">
      <t>ギョウム</t>
    </rPh>
    <phoneticPr fontId="5"/>
  </si>
  <si>
    <t>（一財）建設業振興基金</t>
    <rPh sb="1" eb="2">
      <t>1</t>
    </rPh>
    <rPh sb="2" eb="3">
      <t>ザイ</t>
    </rPh>
    <rPh sb="4" eb="7">
      <t>ケンセツギョウ</t>
    </rPh>
    <rPh sb="7" eb="9">
      <t>シンコウ</t>
    </rPh>
    <rPh sb="9" eb="11">
      <t>キキン</t>
    </rPh>
    <phoneticPr fontId="5"/>
  </si>
  <si>
    <t>マイナンバーカード・マイナポータルとの連携のほか、現在CCUSと連携している・今後連携される仕組みとの関連性を考慮し、CCUSに関するオンライン化手続き推進に向けた環境整備等の方法の具体策についてとりまとめる。</t>
    <phoneticPr fontId="1"/>
  </si>
  <si>
    <t>令和２年度首都圏整備に関する年次報告（令和３年度版首都圏白書）作成業務</t>
    <rPh sb="0" eb="2">
      <t>レイワ</t>
    </rPh>
    <rPh sb="3" eb="5">
      <t>ネンド</t>
    </rPh>
    <rPh sb="4" eb="5">
      <t>ド</t>
    </rPh>
    <rPh sb="5" eb="8">
      <t>シュトケン</t>
    </rPh>
    <rPh sb="8" eb="10">
      <t>セイビ</t>
    </rPh>
    <rPh sb="11" eb="12">
      <t>カン</t>
    </rPh>
    <rPh sb="14" eb="16">
      <t>ネンジ</t>
    </rPh>
    <rPh sb="16" eb="18">
      <t>ホウコク</t>
    </rPh>
    <rPh sb="19" eb="21">
      <t>レイワ</t>
    </rPh>
    <rPh sb="22" eb="24">
      <t>ネンド</t>
    </rPh>
    <rPh sb="24" eb="25">
      <t>バン</t>
    </rPh>
    <rPh sb="25" eb="28">
      <t>シュトケン</t>
    </rPh>
    <rPh sb="28" eb="30">
      <t>ハクショ</t>
    </rPh>
    <rPh sb="31" eb="33">
      <t>サクセイ</t>
    </rPh>
    <rPh sb="33" eb="35">
      <t>ギョウム</t>
    </rPh>
    <phoneticPr fontId="2"/>
  </si>
  <si>
    <t>勝美印刷（株）</t>
    <rPh sb="0" eb="2">
      <t>ショウビ</t>
    </rPh>
    <rPh sb="2" eb="4">
      <t>インサツ</t>
    </rPh>
    <phoneticPr fontId="2"/>
  </si>
  <si>
    <t>首都圏整備法第30条の２に基づき、令和２年度首都圏整備に関する年次報告（令和３年版首都圏白書）を国会等へ提出する公表資料等のデータ作成及び印刷製本業務を行った。</t>
    <rPh sb="0" eb="3">
      <t>シュトケン</t>
    </rPh>
    <rPh sb="3" eb="6">
      <t>セイビホウ</t>
    </rPh>
    <rPh sb="6" eb="7">
      <t>ダイ</t>
    </rPh>
    <rPh sb="9" eb="10">
      <t>ジョウ</t>
    </rPh>
    <rPh sb="13" eb="14">
      <t>モト</t>
    </rPh>
    <rPh sb="17" eb="19">
      <t>レイワ</t>
    </rPh>
    <rPh sb="20" eb="21">
      <t>ネン</t>
    </rPh>
    <rPh sb="21" eb="22">
      <t>ド</t>
    </rPh>
    <rPh sb="22" eb="25">
      <t>シュトケン</t>
    </rPh>
    <rPh sb="25" eb="27">
      <t>セイビ</t>
    </rPh>
    <rPh sb="28" eb="29">
      <t>カン</t>
    </rPh>
    <rPh sb="31" eb="33">
      <t>ネンジ</t>
    </rPh>
    <rPh sb="33" eb="35">
      <t>ホウコク</t>
    </rPh>
    <rPh sb="36" eb="38">
      <t>レイワ</t>
    </rPh>
    <rPh sb="39" eb="40">
      <t>ネン</t>
    </rPh>
    <rPh sb="40" eb="41">
      <t>バン</t>
    </rPh>
    <rPh sb="41" eb="44">
      <t>シュトケン</t>
    </rPh>
    <rPh sb="44" eb="46">
      <t>ハクショ</t>
    </rPh>
    <rPh sb="48" eb="50">
      <t>コッカイ</t>
    </rPh>
    <rPh sb="50" eb="51">
      <t>トウ</t>
    </rPh>
    <rPh sb="52" eb="54">
      <t>テイシュツ</t>
    </rPh>
    <rPh sb="56" eb="58">
      <t>コウヒョウ</t>
    </rPh>
    <rPh sb="58" eb="61">
      <t>シリョウナド</t>
    </rPh>
    <rPh sb="65" eb="67">
      <t>サクセイ</t>
    </rPh>
    <rPh sb="67" eb="68">
      <t>オヨ</t>
    </rPh>
    <rPh sb="69" eb="71">
      <t>インサツ</t>
    </rPh>
    <rPh sb="71" eb="73">
      <t>セイホン</t>
    </rPh>
    <rPh sb="73" eb="75">
      <t>ギョウム</t>
    </rPh>
    <rPh sb="76" eb="77">
      <t>オコナ</t>
    </rPh>
    <phoneticPr fontId="1"/>
  </si>
  <si>
    <t>都市局総務課調査係
tel:03-5253-8394</t>
  </si>
  <si>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2"/>
  </si>
  <si>
    <t>（株）プロフェース・システムズ</t>
  </si>
  <si>
    <t>(１)都市公園等整備現況システムの改良
(２)令和2年度末都市公園等整備現況調査の実施</t>
    <rPh sb="3" eb="5">
      <t>トシ</t>
    </rPh>
    <rPh sb="5" eb="7">
      <t>コウエン</t>
    </rPh>
    <rPh sb="7" eb="8">
      <t>トウ</t>
    </rPh>
    <rPh sb="8" eb="10">
      <t>セイビ</t>
    </rPh>
    <rPh sb="10" eb="12">
      <t>ゲンキョウ</t>
    </rPh>
    <rPh sb="17" eb="19">
      <t>カイリョウ</t>
    </rPh>
    <rPh sb="23" eb="25">
      <t>レイワ</t>
    </rPh>
    <rPh sb="26" eb="28">
      <t>ネンド</t>
    </rPh>
    <rPh sb="28" eb="29">
      <t>マツ</t>
    </rPh>
    <rPh sb="29" eb="31">
      <t>トシ</t>
    </rPh>
    <rPh sb="31" eb="33">
      <t>コウエン</t>
    </rPh>
    <rPh sb="33" eb="34">
      <t>トウ</t>
    </rPh>
    <rPh sb="34" eb="36">
      <t>セイビ</t>
    </rPh>
    <rPh sb="36" eb="38">
      <t>ゲンキョウ</t>
    </rPh>
    <rPh sb="38" eb="40">
      <t>チョウサ</t>
    </rPh>
    <rPh sb="41" eb="43">
      <t>ジッシ</t>
    </rPh>
    <phoneticPr fontId="1"/>
  </si>
  <si>
    <t>グリーンインフラ創出に関する費用対効果分析手法を検討し、評価実施要領細目、費用対効果分析手法マニュアル案等をとりまとめた。</t>
  </si>
  <si>
    <t>三大都市圏における広域緑地保全および環境改善の取組に関する調査業務</t>
  </si>
  <si>
    <t>三大都市圏においては、持続可能で魅力ある地域づくりを進めていくために、緑地の保全・活用の取組を引き続き進めていく必要がある。また、近年では気候変動に伴う水害リスクが増大している中、緑地の保全・活用も含めた総合治水対策を一層進めていく必要がある。このほか、三大都市圏における人口および産業の過度の集中を緩和し、環境改善および三大都市圏の均衡ある発展を図ることも重要である。
このようなことから、本業務は、三大都市圏における広域緑地保全および環境改善の取組に関する調査を行うことを目的とする。</t>
  </si>
  <si>
    <t>都市再生の現状と今後のあり方を見据えた事業環境等分析業務</t>
    <rPh sb="0" eb="2">
      <t>トシ</t>
    </rPh>
    <rPh sb="2" eb="4">
      <t>サイセイ</t>
    </rPh>
    <rPh sb="5" eb="7">
      <t>ゲンジョウ</t>
    </rPh>
    <rPh sb="8" eb="10">
      <t>コンゴ</t>
    </rPh>
    <rPh sb="13" eb="14">
      <t>カタ</t>
    </rPh>
    <rPh sb="15" eb="17">
      <t>ミス</t>
    </rPh>
    <rPh sb="19" eb="21">
      <t>ジギョウ</t>
    </rPh>
    <rPh sb="21" eb="23">
      <t>カンキョウ</t>
    </rPh>
    <rPh sb="23" eb="24">
      <t>トウ</t>
    </rPh>
    <rPh sb="24" eb="26">
      <t>ブンセキ</t>
    </rPh>
    <rPh sb="26" eb="28">
      <t>ギョウム</t>
    </rPh>
    <phoneticPr fontId="5"/>
  </si>
  <si>
    <t>（株）野村総合研究所</t>
    <rPh sb="1" eb="2">
      <t>カブ</t>
    </rPh>
    <rPh sb="3" eb="5">
      <t>ノムラ</t>
    </rPh>
    <rPh sb="5" eb="7">
      <t>ソウゴウ</t>
    </rPh>
    <rPh sb="7" eb="10">
      <t>ケンキュウジョ</t>
    </rPh>
    <phoneticPr fontId="2"/>
  </si>
  <si>
    <t>コンパクトシティの取組課題の分析・横展開に関する検討調査業務</t>
  </si>
  <si>
    <t>（株）建設技術研究所</t>
    <rPh sb="1" eb="2">
      <t>カブ</t>
    </rPh>
    <rPh sb="3" eb="5">
      <t>ケンセツ</t>
    </rPh>
    <rPh sb="5" eb="7">
      <t>ギジュツ</t>
    </rPh>
    <rPh sb="7" eb="10">
      <t>ケンキュウジョ</t>
    </rPh>
    <phoneticPr fontId="2"/>
  </si>
  <si>
    <t>都市施設の柔軟な利活用等に関する制度手法検討業務</t>
  </si>
  <si>
    <t>共同提案体（代）　（株）片平新日本技研　他２社</t>
    <rPh sb="6" eb="7">
      <t>ダイ</t>
    </rPh>
    <rPh sb="10" eb="11">
      <t>カブ</t>
    </rPh>
    <rPh sb="12" eb="14">
      <t>カタヒラ</t>
    </rPh>
    <rPh sb="14" eb="17">
      <t>シンニホン</t>
    </rPh>
    <rPh sb="17" eb="19">
      <t>ギケン</t>
    </rPh>
    <rPh sb="20" eb="21">
      <t>ホカ</t>
    </rPh>
    <rPh sb="22" eb="23">
      <t>シャ</t>
    </rPh>
    <phoneticPr fontId="2"/>
  </si>
  <si>
    <t>防災まちづくりの取組課題の分析及び対応方針に関する検討業務</t>
  </si>
  <si>
    <t>共同提案体（代）　国際航業（株）　他１社</t>
    <rPh sb="6" eb="7">
      <t>ダイ</t>
    </rPh>
    <rPh sb="9" eb="11">
      <t>コクサイ</t>
    </rPh>
    <rPh sb="11" eb="13">
      <t>コウギョウ</t>
    </rPh>
    <rPh sb="14" eb="15">
      <t>カブ</t>
    </rPh>
    <rPh sb="17" eb="18">
      <t>ホカ</t>
    </rPh>
    <rPh sb="19" eb="20">
      <t>シャ</t>
    </rPh>
    <phoneticPr fontId="2"/>
  </si>
  <si>
    <t>開発事業における無電柱化の推進に向けた具体的手法等の調査検討業務</t>
    <rPh sb="0" eb="4">
      <t>カイハツジギョウ</t>
    </rPh>
    <rPh sb="8" eb="12">
      <t>ムデンチュウカ</t>
    </rPh>
    <rPh sb="13" eb="15">
      <t>スイシン</t>
    </rPh>
    <phoneticPr fontId="25"/>
  </si>
  <si>
    <t>新技術やデータを活用したまちづくりの社会実装に向けた市民参画等のあり方検討業務</t>
  </si>
  <si>
    <t>都市開発施設周辺における交通施設計画等に関する調査・検討業務</t>
    <rPh sb="0" eb="2">
      <t>トシ</t>
    </rPh>
    <rPh sb="2" eb="4">
      <t>カイハツ</t>
    </rPh>
    <rPh sb="4" eb="6">
      <t>シセツ</t>
    </rPh>
    <rPh sb="6" eb="8">
      <t>シュウヘン</t>
    </rPh>
    <rPh sb="12" eb="14">
      <t>コウツウ</t>
    </rPh>
    <rPh sb="14" eb="16">
      <t>シセツ</t>
    </rPh>
    <rPh sb="16" eb="18">
      <t>ケイカク</t>
    </rPh>
    <rPh sb="18" eb="19">
      <t>トウ</t>
    </rPh>
    <rPh sb="20" eb="21">
      <t>カン</t>
    </rPh>
    <rPh sb="23" eb="25">
      <t>チョウサ</t>
    </rPh>
    <rPh sb="26" eb="28">
      <t>ケントウ</t>
    </rPh>
    <rPh sb="28" eb="30">
      <t>ギョウム</t>
    </rPh>
    <phoneticPr fontId="5"/>
  </si>
  <si>
    <t>地下空間等における官民連携の防災・減災に関する調査検討業務</t>
  </si>
  <si>
    <t>共同提案体（代）　（一財）都市みらい推進機構　他１社</t>
    <rPh sb="0" eb="2">
      <t>キョウドウ</t>
    </rPh>
    <rPh sb="2" eb="4">
      <t>テイアン</t>
    </rPh>
    <rPh sb="4" eb="5">
      <t>タイ</t>
    </rPh>
    <rPh sb="6" eb="7">
      <t>ダイ</t>
    </rPh>
    <rPh sb="23" eb="24">
      <t>ホカ</t>
    </rPh>
    <rPh sb="25" eb="26">
      <t>シャ</t>
    </rPh>
    <phoneticPr fontId="2"/>
  </si>
  <si>
    <t>自動運転技術の導入を見据えたまちづくりに関する調査検討業務</t>
  </si>
  <si>
    <t>共同提案体（代）　（株）日建設計総合研究所　他１社</t>
    <rPh sb="0" eb="2">
      <t>キョウドウ</t>
    </rPh>
    <rPh sb="2" eb="4">
      <t>テイアン</t>
    </rPh>
    <rPh sb="4" eb="5">
      <t>タイ</t>
    </rPh>
    <rPh sb="6" eb="7">
      <t>ダイ</t>
    </rPh>
    <rPh sb="10" eb="11">
      <t>カブ</t>
    </rPh>
    <rPh sb="12" eb="14">
      <t>ニッケン</t>
    </rPh>
    <rPh sb="14" eb="16">
      <t>セッケイ</t>
    </rPh>
    <rPh sb="16" eb="18">
      <t>ソウゴウ</t>
    </rPh>
    <rPh sb="18" eb="21">
      <t>ケンキュウジョ</t>
    </rPh>
    <rPh sb="22" eb="23">
      <t>ホカ</t>
    </rPh>
    <rPh sb="24" eb="25">
      <t>シャ</t>
    </rPh>
    <phoneticPr fontId="2"/>
  </si>
  <si>
    <t>ウォーカブル空間における自動運転バス等のモビリティの導入に関する調査検討業務</t>
  </si>
  <si>
    <t>共同提案体（代）　（公財）日本交通計画協会　他１社</t>
    <rPh sb="0" eb="2">
      <t>キョウドウ</t>
    </rPh>
    <rPh sb="2" eb="4">
      <t>テイアン</t>
    </rPh>
    <rPh sb="4" eb="5">
      <t>タイ</t>
    </rPh>
    <rPh sb="6" eb="7">
      <t>ダイ</t>
    </rPh>
    <rPh sb="10" eb="11">
      <t>コウ</t>
    </rPh>
    <rPh sb="11" eb="12">
      <t>ザイ</t>
    </rPh>
    <rPh sb="13" eb="15">
      <t>ニホン</t>
    </rPh>
    <rPh sb="15" eb="17">
      <t>コウツウ</t>
    </rPh>
    <rPh sb="17" eb="19">
      <t>ケイカク</t>
    </rPh>
    <rPh sb="19" eb="21">
      <t>キョウカイ</t>
    </rPh>
    <rPh sb="22" eb="23">
      <t>ホカ</t>
    </rPh>
    <rPh sb="24" eb="25">
      <t>シャ</t>
    </rPh>
    <phoneticPr fontId="2"/>
  </si>
  <si>
    <t>都市公園における官民連携及びモデル的取組等の推進に関する検討業務</t>
  </si>
  <si>
    <t>（株）日本総合研究所</t>
    <rPh sb="1" eb="2">
      <t>カブ</t>
    </rPh>
    <rPh sb="3" eb="5">
      <t>ニホン</t>
    </rPh>
    <rPh sb="5" eb="7">
      <t>ソウゴウ</t>
    </rPh>
    <rPh sb="7" eb="10">
      <t>ケンキュウジョ</t>
    </rPh>
    <phoneticPr fontId="2"/>
  </si>
  <si>
    <t>国営公園の整備・管理の今後のあり方検討業務</t>
  </si>
  <si>
    <t>海外からのニーズを踏まえた日本の造園・緑化技術の今後のあり方に関する調査</t>
  </si>
  <si>
    <t>令和３年度　東南アジア・南アジア地域における都市開発の案件形成推進業務（その１）</t>
    <rPh sb="0" eb="2">
      <t>レイワ</t>
    </rPh>
    <rPh sb="3" eb="5">
      <t>ネンド</t>
    </rPh>
    <phoneticPr fontId="3"/>
  </si>
  <si>
    <t>共同提案体（代）　（株）ＵＲリンケージ　他１社</t>
    <rPh sb="0" eb="2">
      <t>キョウドウ</t>
    </rPh>
    <rPh sb="2" eb="4">
      <t>テイアン</t>
    </rPh>
    <rPh sb="4" eb="5">
      <t>タイ</t>
    </rPh>
    <rPh sb="6" eb="7">
      <t>ダイ</t>
    </rPh>
    <rPh sb="10" eb="11">
      <t>カブ</t>
    </rPh>
    <rPh sb="20" eb="21">
      <t>ホカ</t>
    </rPh>
    <rPh sb="22" eb="23">
      <t>シャ</t>
    </rPh>
    <phoneticPr fontId="2"/>
  </si>
  <si>
    <t>令和３年度　東南アジア・南アジア地域における都市開発の案件形成推進業務（その２）</t>
    <rPh sb="0" eb="2">
      <t>レイワ</t>
    </rPh>
    <rPh sb="3" eb="5">
      <t>ネンド</t>
    </rPh>
    <phoneticPr fontId="3"/>
  </si>
  <si>
    <t>　経済成長が著しく、長期的な人口ボーナスが見込まれる東南アジア・南アジア地域を対象とした、日本の技術・ノウハウを活かした都市開発として我が国の民間企業が実施する可能性のある具体的な案件に関し、民間企業による投資可能性の判断に資する情報の収集、調査等を行い、以て我が国企業による海外における都市開発プロジェクトの受注に繋げる。</t>
  </si>
  <si>
    <t>令和３年度　PPP都市開発事業のモデル化調査</t>
  </si>
  <si>
    <t>共同提案体（代）　鹿島建設（株）　他２社</t>
    <rPh sb="0" eb="2">
      <t>キョウドウ</t>
    </rPh>
    <rPh sb="2" eb="4">
      <t>テイアン</t>
    </rPh>
    <rPh sb="4" eb="5">
      <t>タイ</t>
    </rPh>
    <rPh sb="6" eb="7">
      <t>ダイ</t>
    </rPh>
    <rPh sb="9" eb="11">
      <t>カシマ</t>
    </rPh>
    <rPh sb="11" eb="13">
      <t>ケンセツ</t>
    </rPh>
    <rPh sb="14" eb="15">
      <t>カブ</t>
    </rPh>
    <rPh sb="17" eb="18">
      <t>ホカ</t>
    </rPh>
    <rPh sb="19" eb="20">
      <t>シャ</t>
    </rPh>
    <phoneticPr fontId="2"/>
  </si>
  <si>
    <t>令和３年度　諸外国における都市開発分野のインフラファイナンス調査</t>
  </si>
  <si>
    <t>令和３年度　海外都市開発分野における国内外自治体間連携推進業務</t>
  </si>
  <si>
    <t>　過年度に実施した調査を踏まえ、海外展開に関心のある国内自治体のさらなる掘り起こしや選出を進めるとともに、選定した新興国自治体のニーズを踏まえ、双方の具体的な協力関係の構築に向けた協議やマッチングイベントを実施し、一つでも多くの国内自治体に新興国との自治体間連携に向けた取組に参画してもらい、相手国自治体との関係構築を促す。</t>
    <rPh sb="1" eb="4">
      <t>カネンド</t>
    </rPh>
    <phoneticPr fontId="1"/>
  </si>
  <si>
    <t>パーソントリップ調査を活用した効果的な都市交通調査手法の調査検討業務</t>
    <rPh sb="8" eb="10">
      <t>チョウサ</t>
    </rPh>
    <rPh sb="11" eb="13">
      <t>カツヨウ</t>
    </rPh>
    <rPh sb="15" eb="18">
      <t>コウカテキ</t>
    </rPh>
    <rPh sb="19" eb="21">
      <t>トシ</t>
    </rPh>
    <rPh sb="21" eb="23">
      <t>コウツウ</t>
    </rPh>
    <rPh sb="23" eb="25">
      <t>チョウサ</t>
    </rPh>
    <rPh sb="25" eb="27">
      <t>シュホウ</t>
    </rPh>
    <rPh sb="28" eb="30">
      <t>チョウサ</t>
    </rPh>
    <rPh sb="30" eb="32">
      <t>ケントウ</t>
    </rPh>
    <rPh sb="32" eb="34">
      <t>ギョウム</t>
    </rPh>
    <phoneticPr fontId="5"/>
  </si>
  <si>
    <t>都市交通システムの海外展開に関する調査・支援業務</t>
  </si>
  <si>
    <t>共同提案体（代）　日本工営（株）　他１社</t>
    <rPh sb="6" eb="7">
      <t>ダイ</t>
    </rPh>
    <rPh sb="9" eb="11">
      <t>ニホン</t>
    </rPh>
    <rPh sb="11" eb="13">
      <t>コウエイ</t>
    </rPh>
    <rPh sb="14" eb="15">
      <t>カブ</t>
    </rPh>
    <rPh sb="17" eb="18">
      <t>ホカ</t>
    </rPh>
    <rPh sb="19" eb="20">
      <t>シャ</t>
    </rPh>
    <phoneticPr fontId="2"/>
  </si>
  <si>
    <t>公共交通一体型都市開発の海外展開に関する調査・支援業務</t>
    <rPh sb="0" eb="2">
      <t>コウキョウ</t>
    </rPh>
    <rPh sb="2" eb="4">
      <t>コウツウ</t>
    </rPh>
    <rPh sb="4" eb="7">
      <t>イッタイガタ</t>
    </rPh>
    <rPh sb="7" eb="9">
      <t>トシ</t>
    </rPh>
    <rPh sb="9" eb="11">
      <t>カイハツ</t>
    </rPh>
    <rPh sb="12" eb="14">
      <t>カイガイ</t>
    </rPh>
    <rPh sb="14" eb="16">
      <t>テンカイ</t>
    </rPh>
    <rPh sb="17" eb="18">
      <t>カン</t>
    </rPh>
    <rPh sb="20" eb="22">
      <t>チョウサ</t>
    </rPh>
    <rPh sb="23" eb="25">
      <t>シエン</t>
    </rPh>
    <rPh sb="25" eb="27">
      <t>ギョウム</t>
    </rPh>
    <phoneticPr fontId="5"/>
  </si>
  <si>
    <t>共同提案体（代）　（株）日建設計総合研究所　他２社</t>
    <rPh sb="6" eb="7">
      <t>ダイ</t>
    </rPh>
    <rPh sb="10" eb="11">
      <t>カブ</t>
    </rPh>
    <rPh sb="12" eb="14">
      <t>ニッケン</t>
    </rPh>
    <rPh sb="14" eb="16">
      <t>セッケイ</t>
    </rPh>
    <rPh sb="16" eb="18">
      <t>ソウゴウ</t>
    </rPh>
    <rPh sb="18" eb="21">
      <t>ケンキュウジョ</t>
    </rPh>
    <rPh sb="22" eb="23">
      <t>ホカ</t>
    </rPh>
    <rPh sb="24" eb="25">
      <t>シャ</t>
    </rPh>
    <phoneticPr fontId="2"/>
  </si>
  <si>
    <t>都市再生整備計画の効果的な事前・事後評価を実施するための事業評価のあり方検討業務</t>
  </si>
  <si>
    <t>令和３年度都市行政情報入力・集計等支援業務</t>
    <rPh sb="0" eb="2">
      <t>レイワ</t>
    </rPh>
    <rPh sb="3" eb="5">
      <t>ネンド</t>
    </rPh>
    <rPh sb="5" eb="7">
      <t>トシ</t>
    </rPh>
    <rPh sb="7" eb="9">
      <t>ギョウセイ</t>
    </rPh>
    <rPh sb="9" eb="11">
      <t>ジョウホウ</t>
    </rPh>
    <rPh sb="11" eb="13">
      <t>ニュウリョク</t>
    </rPh>
    <rPh sb="14" eb="16">
      <t>シュウケイ</t>
    </rPh>
    <rPh sb="16" eb="17">
      <t>トウ</t>
    </rPh>
    <rPh sb="17" eb="19">
      <t>シエン</t>
    </rPh>
    <rPh sb="19" eb="21">
      <t>ギョウム</t>
    </rPh>
    <phoneticPr fontId="2"/>
  </si>
  <si>
    <t>本業務では、行政や民間の諸活動の基盤となる土地利用規制や都市インフラに関する課題に対応するため、都市計画行政に関する基礎的データの収集・整理・蓄積を行い、都市の現況を把握し、その情報を継続的に提供する環境の整備を行う。</t>
    <rPh sb="0" eb="1">
      <t>ホン</t>
    </rPh>
    <rPh sb="1" eb="3">
      <t>ギョウム</t>
    </rPh>
    <phoneticPr fontId="1"/>
  </si>
  <si>
    <t>早期の社会実装を見据えたスマートシティの実証調査（その１）</t>
  </si>
  <si>
    <t>　本業務は、ＩｏＴ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t>
    <rPh sb="1" eb="2">
      <t>ホン</t>
    </rPh>
    <rPh sb="2" eb="4">
      <t>ギョウム</t>
    </rPh>
    <rPh sb="10" eb="11">
      <t>スベ</t>
    </rPh>
    <rPh sb="13" eb="14">
      <t>ヒト</t>
    </rPh>
    <rPh sb="23" eb="25">
      <t>サマザマ</t>
    </rPh>
    <rPh sb="26" eb="28">
      <t>チシキ</t>
    </rPh>
    <rPh sb="29" eb="31">
      <t>ジョウホウ</t>
    </rPh>
    <rPh sb="32" eb="34">
      <t>キョウユウ</t>
    </rPh>
    <rPh sb="37" eb="38">
      <t>イマ</t>
    </rPh>
    <rPh sb="43" eb="44">
      <t>アラ</t>
    </rPh>
    <rPh sb="46" eb="48">
      <t>カチ</t>
    </rPh>
    <rPh sb="49" eb="50">
      <t>ウ</t>
    </rPh>
    <rPh sb="51" eb="52">
      <t>ダ</t>
    </rPh>
    <rPh sb="66" eb="68">
      <t>ジツゲン</t>
    </rPh>
    <rPh sb="69" eb="71">
      <t>スイシン</t>
    </rPh>
    <rPh sb="76" eb="79">
      <t>センシンテキ</t>
    </rPh>
    <rPh sb="79" eb="81">
      <t>ギジュツ</t>
    </rPh>
    <rPh sb="88" eb="89">
      <t>イ</t>
    </rPh>
    <rPh sb="92" eb="94">
      <t>シミン</t>
    </rPh>
    <rPh sb="94" eb="96">
      <t>セイカツ</t>
    </rPh>
    <rPh sb="97" eb="99">
      <t>トシ</t>
    </rPh>
    <rPh sb="99" eb="101">
      <t>カツドウ</t>
    </rPh>
    <rPh sb="102" eb="104">
      <t>トシ</t>
    </rPh>
    <rPh sb="109" eb="111">
      <t>カンリ</t>
    </rPh>
    <rPh sb="112" eb="114">
      <t>カツヨウ</t>
    </rPh>
    <rPh sb="115" eb="118">
      <t>ヒヤクテキ</t>
    </rPh>
    <rPh sb="119" eb="122">
      <t>コウドカ</t>
    </rPh>
    <rPh sb="123" eb="126">
      <t>コウリツカ</t>
    </rPh>
    <rPh sb="132" eb="134">
      <t>トシ</t>
    </rPh>
    <rPh sb="135" eb="137">
      <t>チイキ</t>
    </rPh>
    <rPh sb="138" eb="139">
      <t>カカ</t>
    </rPh>
    <rPh sb="141" eb="143">
      <t>カダイ</t>
    </rPh>
    <rPh sb="143" eb="145">
      <t>カイケツ</t>
    </rPh>
    <rPh sb="158" eb="160">
      <t>ジツゲン</t>
    </rPh>
    <rPh sb="161" eb="162">
      <t>ム</t>
    </rPh>
    <rPh sb="164" eb="166">
      <t>ソウキ</t>
    </rPh>
    <rPh sb="166" eb="168">
      <t>ジッソウ</t>
    </rPh>
    <rPh sb="169" eb="170">
      <t>シ</t>
    </rPh>
    <rPh sb="176" eb="178">
      <t>ドウニュウ</t>
    </rPh>
    <rPh sb="178" eb="179">
      <t>トウ</t>
    </rPh>
    <rPh sb="180" eb="182">
      <t>ジッショウ</t>
    </rPh>
    <rPh sb="182" eb="184">
      <t>ジッケン</t>
    </rPh>
    <rPh sb="185" eb="187">
      <t>ジッシ</t>
    </rPh>
    <phoneticPr fontId="1"/>
  </si>
  <si>
    <t>早期の社会実装を見据えたスマートシティの実証調査（その２）</t>
  </si>
  <si>
    <t>早期の社会実装を見据えたスマートシティの実証調査（その３）</t>
  </si>
  <si>
    <t>早期の社会実装を見据えたスマートシティの実証調査（その４）</t>
  </si>
  <si>
    <t>つくばスマートシティ協議会</t>
  </si>
  <si>
    <t>早期の社会実装を見据えたスマートシティの実証調査（その５）</t>
  </si>
  <si>
    <t>早期の社会実装を見据えたスマートシティの実証調査（その６）</t>
  </si>
  <si>
    <t>熊谷スマートシティ推進協議会</t>
  </si>
  <si>
    <t>早期の社会実装を見据えたスマートシティの実証調査（その７）</t>
  </si>
  <si>
    <t>早期の社会実装を見据えたスマートシティの実証調査（その８）</t>
  </si>
  <si>
    <t>早期の社会実装を見据えたスマートシティの実証調査（その９）</t>
  </si>
  <si>
    <t>早期の社会実装を見据えたスマートシティの実証調査（その１０）</t>
  </si>
  <si>
    <t>早期の社会実装を見据えたスマートシティの実証調査（その１１）</t>
  </si>
  <si>
    <t>早期の社会実装を見据えたスマートシティの実証調査（その１２）</t>
  </si>
  <si>
    <t>早期の社会実装を見据えたスマートシティの実証調査（その１３）</t>
  </si>
  <si>
    <t>加賀市スマートシティ推進官民連携協議会</t>
  </si>
  <si>
    <t>早期の社会実装を見据えたスマートシティの実証調査（その１４）</t>
  </si>
  <si>
    <t>早期の社会実装を見据えたスマートシティの実証調査（その１６）</t>
  </si>
  <si>
    <t>早期の社会実装を見据えたスマートシティの実証調査（その１７）</t>
  </si>
  <si>
    <t>早期の社会実装を見据えたスマートシティの実証調査（その１８）</t>
  </si>
  <si>
    <t>早期の社会実装を見据えたスマートシティの実証調査（その１９）</t>
  </si>
  <si>
    <t>早期の社会実装を見据えたスマートシティの実証調査（その２０）</t>
  </si>
  <si>
    <t>小規模な渓流における土石流対策の計画・設計指針案等検討業務</t>
  </si>
  <si>
    <t>（一財）砂防･地すべり技術センター</t>
    <phoneticPr fontId="1"/>
  </si>
  <si>
    <t>随意契約（企画競争）</t>
    <rPh sb="0" eb="2">
      <t>ズイイ</t>
    </rPh>
    <rPh sb="2" eb="4">
      <t>ケイヤク</t>
    </rPh>
    <rPh sb="5" eb="7">
      <t>キカク</t>
    </rPh>
    <rPh sb="7" eb="9">
      <t>キョウソウ</t>
    </rPh>
    <phoneticPr fontId="21"/>
  </si>
  <si>
    <t>小規模な渓流における土石流対策の計画・設計指針案等検討業務を行う。</t>
    <rPh sb="30" eb="31">
      <t>オコナ</t>
    </rPh>
    <phoneticPr fontId="1"/>
  </si>
  <si>
    <t>近年の砂防関係施策を踏まえた技術基準検討及び資料収集・整理業務</t>
  </si>
  <si>
    <t>近年の砂防関係施策を踏まえた技術基準検討及び資料収集・整理業務を行う。</t>
    <rPh sb="32" eb="33">
      <t>オコナ</t>
    </rPh>
    <phoneticPr fontId="1"/>
  </si>
  <si>
    <t>小規模処理場における最適な改築手法に関する調査検討業務</t>
  </si>
  <si>
    <t>日本下水道事業団・アムズ（株）・（株）クボタ・フジクリーン工業（株）・オリジナル（株）共同提案体</t>
    <phoneticPr fontId="1"/>
  </si>
  <si>
    <t>小規模処理場における最適な改築手法に関する調査検討業務を行う。</t>
    <rPh sb="28" eb="29">
      <t>オコナ</t>
    </rPh>
    <phoneticPr fontId="1"/>
  </si>
  <si>
    <t>大規模噴火時における下水道施設への影響検討業務</t>
  </si>
  <si>
    <t>（公財）日本下水道新技術機構</t>
    <rPh sb="1" eb="3">
      <t>コウザイ</t>
    </rPh>
    <rPh sb="4" eb="6">
      <t>ニホン</t>
    </rPh>
    <rPh sb="6" eb="9">
      <t>ゲスイドウ</t>
    </rPh>
    <rPh sb="9" eb="12">
      <t>シンギジュツ</t>
    </rPh>
    <rPh sb="12" eb="14">
      <t>キコウ</t>
    </rPh>
    <phoneticPr fontId="14"/>
  </si>
  <si>
    <t>大規模噴火時における下水道施設への影響検討業務を行う。</t>
    <rPh sb="24" eb="25">
      <t>オコナ</t>
    </rPh>
    <phoneticPr fontId="1"/>
  </si>
  <si>
    <t>大規模水害時における下水道施設の早期復旧に向けた広域支援のあり方検討業務</t>
  </si>
  <si>
    <t>大規模水害時における下水道施設の早期復旧に向けた広域支援のあり方検討業務を行う。</t>
    <rPh sb="37" eb="38">
      <t>オコナ</t>
    </rPh>
    <phoneticPr fontId="1"/>
  </si>
  <si>
    <t>下水道処理場・ポンプ場における台帳情報等の電子化促進検討業務</t>
  </si>
  <si>
    <t>日本下水道事業団・（株）ＮＪＳ共同提案体</t>
    <phoneticPr fontId="1"/>
  </si>
  <si>
    <t>下水道処理場・ポンプ場における台帳情報等の電子化促進検討業務を行う。</t>
    <rPh sb="31" eb="32">
      <t>オコナ</t>
    </rPh>
    <phoneticPr fontId="1"/>
  </si>
  <si>
    <t>令和３年水害統計調査委託業務</t>
  </si>
  <si>
    <t>7000020340006</t>
  </si>
  <si>
    <t>令和３年水害統計調査委託業務を行う。</t>
    <rPh sb="15" eb="16">
      <t>オコナ</t>
    </rPh>
    <phoneticPr fontId="1"/>
  </si>
  <si>
    <t>7000020430005</t>
  </si>
  <si>
    <t>6000020400009</t>
  </si>
  <si>
    <t>2000020260002</t>
  </si>
  <si>
    <t>北海道</t>
    <rPh sb="0" eb="3">
      <t>ホッカイドウ</t>
    </rPh>
    <phoneticPr fontId="1"/>
  </si>
  <si>
    <t>7000020010006</t>
  </si>
  <si>
    <t>8000020460001</t>
  </si>
  <si>
    <t>8000020280003</t>
  </si>
  <si>
    <t>岡山県</t>
  </si>
  <si>
    <t>4000020330001</t>
  </si>
  <si>
    <t>1000020440001</t>
  </si>
  <si>
    <t>茨城県</t>
  </si>
  <si>
    <t>2000020080004</t>
  </si>
  <si>
    <t>1000020200000</t>
  </si>
  <si>
    <t>1000020320005</t>
  </si>
  <si>
    <t>8000020130001</t>
  </si>
  <si>
    <t>三重県</t>
  </si>
  <si>
    <t>5000020240001</t>
  </si>
  <si>
    <t>5000020150002</t>
  </si>
  <si>
    <t>静岡県</t>
  </si>
  <si>
    <t>7000020220001</t>
  </si>
  <si>
    <t>愛知県</t>
  </si>
  <si>
    <t>1000020230006</t>
  </si>
  <si>
    <t>長崎県</t>
  </si>
  <si>
    <t>4000020420000</t>
  </si>
  <si>
    <t>1000020050008</t>
  </si>
  <si>
    <t>4000020120006</t>
  </si>
  <si>
    <t>5000020390003</t>
  </si>
  <si>
    <t>2000020350001</t>
  </si>
  <si>
    <t>4000020450006</t>
  </si>
  <si>
    <t>5000020090000</t>
  </si>
  <si>
    <t>4000020300004</t>
  </si>
  <si>
    <t>8000020040002</t>
  </si>
  <si>
    <t>山形県</t>
  </si>
  <si>
    <t>5000020060003</t>
  </si>
  <si>
    <t>1000020410004</t>
  </si>
  <si>
    <t>4000020030007</t>
  </si>
  <si>
    <t>4000020210005</t>
  </si>
  <si>
    <t>4000020270008</t>
  </si>
  <si>
    <t>1000020290009</t>
  </si>
  <si>
    <t>2000020020001</t>
  </si>
  <si>
    <t>7000020100005</t>
  </si>
  <si>
    <t>7000020070009</t>
  </si>
  <si>
    <t>2000020170003</t>
  </si>
  <si>
    <t>4000020360007</t>
  </si>
  <si>
    <t>埼玉県</t>
  </si>
  <si>
    <t>1000020110001</t>
  </si>
  <si>
    <t>7000020310000</t>
  </si>
  <si>
    <t>8000020190004</t>
  </si>
  <si>
    <t>7000020250007</t>
  </si>
  <si>
    <t>1000020380008</t>
  </si>
  <si>
    <t>7000020160008</t>
  </si>
  <si>
    <t>香川県</t>
  </si>
  <si>
    <t>8000020370002</t>
  </si>
  <si>
    <t>4000020180009</t>
  </si>
  <si>
    <t>1000020470007</t>
  </si>
  <si>
    <t>感染症適応社会を実現するリアルタイム下水監視システムの構築</t>
  </si>
  <si>
    <t>東北大学・北海道大学・仙台市・(株)日水コン・ユニアデックス(株)・
三機工業(株)・(株)明電舎 共同研究体</t>
  </si>
  <si>
    <t>感染症適応社会を実現するリアルタイム下水監視システムの構築を行う。</t>
    <rPh sb="30" eb="31">
      <t>オコナ</t>
    </rPh>
    <phoneticPr fontId="1"/>
  </si>
  <si>
    <t>悪条件下における下水道圧送管路内の保守点検ロボットの実装化に向けた技術開発</t>
  </si>
  <si>
    <t>学校法人中央大学・管清工業（株）</t>
    <phoneticPr fontId="1"/>
  </si>
  <si>
    <t>悪条件下における下水道圧送管路内の保守点検ロボットの実装化に向けた技術開発を行う。</t>
    <rPh sb="38" eb="39">
      <t>オコナ</t>
    </rPh>
    <phoneticPr fontId="1"/>
  </si>
  <si>
    <t>サステイナブルな汚泥焼却のための次世代補助燃料の検討</t>
  </si>
  <si>
    <t>京都大学・土木研究所・月島機械(株)・(株)タクマ 共同研究体</t>
  </si>
  <si>
    <t>サステイナブルな汚泥焼却のための次世代補助燃料の検討を行う。</t>
    <rPh sb="27" eb="28">
      <t>オコナ</t>
    </rPh>
    <phoneticPr fontId="1"/>
  </si>
  <si>
    <t>微生物燃料電池を用いた発電型水処理技術の開発</t>
  </si>
  <si>
    <t>日本工営(株)・東洋紡(株)・玉野総合コンサルタント(株)・名古屋工業大学 共同研究体</t>
  </si>
  <si>
    <t>微生物燃料電池を用いた発電型水処理技術の開発を行う。</t>
    <rPh sb="23" eb="24">
      <t>オコナ</t>
    </rPh>
    <phoneticPr fontId="1"/>
  </si>
  <si>
    <t>AIによる下水道管路破損予測、財政効果の見える化 ならびにストックマネジメント、アセットマネジメントの高度化 に関する調査研究</t>
    <rPh sb="61" eb="63">
      <t>ケンキュウ</t>
    </rPh>
    <phoneticPr fontId="14"/>
  </si>
  <si>
    <t>EY 新日本有限責任監査法人、Fracta、Fracta Japan(株) 共同研究体</t>
  </si>
  <si>
    <t>AIによる下水道管路破損予測、財政効果の見える化 ならびにストックマネジメント、アセットマネジメントの高度化 に関する調査研究を行う。</t>
    <rPh sb="61" eb="63">
      <t>ケンキュウ</t>
    </rPh>
    <rPh sb="64" eb="65">
      <t>オコナ</t>
    </rPh>
    <phoneticPr fontId="14"/>
  </si>
  <si>
    <t>導電性コンクリートを用いた下水道管路材による硫化水素の抑制と実下水を用いた長期間の効果実証</t>
  </si>
  <si>
    <t>山口大学・中川ヒューム管工業（株）共同研究体</t>
  </si>
  <si>
    <t>導電性コンクリートを用いた下水道管路材による硫化水素の抑制と実下水を用いた長期間の効果実証を行う。</t>
    <rPh sb="46" eb="47">
      <t>オコナ</t>
    </rPh>
    <phoneticPr fontId="1"/>
  </si>
  <si>
    <t>下水道におけるアセットマネジメント導入促進検討業務</t>
  </si>
  <si>
    <t>ＮＪＳ・日水コン共同提案体</t>
  </si>
  <si>
    <t>下水道におけるアセットマネジメント導入促進検討業務を行う。</t>
    <rPh sb="26" eb="27">
      <t>オコナ</t>
    </rPh>
    <phoneticPr fontId="1"/>
  </si>
  <si>
    <t>神奈川県</t>
  </si>
  <si>
    <t>1000020140007</t>
  </si>
  <si>
    <t>ＡＷａＰ参加国等を対象とした下水道普及方策検討業務</t>
  </si>
  <si>
    <t>地方共同法人日本下水道事業団</t>
    <phoneticPr fontId="1"/>
  </si>
  <si>
    <t>ＡＷａＰ参加国等を対象とした下水道普及方策検討業務を行う。</t>
    <rPh sb="26" eb="27">
      <t>オコナ</t>
    </rPh>
    <phoneticPr fontId="1"/>
  </si>
  <si>
    <t>下水道機械設備工事における労務費調査及び下水道事業における調達に関する実態調査の資料等作成補助業務</t>
  </si>
  <si>
    <t>社会システム（株）</t>
    <phoneticPr fontId="1"/>
  </si>
  <si>
    <t>下水道機械設備工事における労務費調査及び下水道事業における調達に関する実態調査の資料等作成補助業務を行う。</t>
    <rPh sb="50" eb="51">
      <t>オコナ</t>
    </rPh>
    <phoneticPr fontId="1"/>
  </si>
  <si>
    <t>都市部における下水道管路施設等の電子台帳導入による効果検証事業</t>
  </si>
  <si>
    <t>国際航業・三浦市・郡山市・柏市共同研究体</t>
  </si>
  <si>
    <t>都市部における下水道管路施設等の電子台帳導入による効果検証事業を行う。</t>
    <rPh sb="32" eb="33">
      <t>オコナ</t>
    </rPh>
    <phoneticPr fontId="1"/>
  </si>
  <si>
    <t>クラウド方式による電子台帳の導入に関する実証事業</t>
  </si>
  <si>
    <t>（株）日水コン・芽室町・塩尻市・井川町・八郎潟町・男鹿市・潟上市・五城目町・三種町・大潟村共同研究体</t>
    <phoneticPr fontId="1"/>
  </si>
  <si>
    <t>クラウド方式による電子台帳の導入に関する実証事業を行う。</t>
    <rPh sb="25" eb="26">
      <t>オコナ</t>
    </rPh>
    <phoneticPr fontId="1"/>
  </si>
  <si>
    <t>（株）日本インシーク・高知県四万十市・高知県香美市・高知県越知町・高知県いの町・大阪狭山下水道管路サービス共同研究体</t>
    <phoneticPr fontId="1"/>
  </si>
  <si>
    <t>電子台帳システム導入による日常業務および維持管理業務の効率化検証事業を行う。</t>
    <rPh sb="35" eb="36">
      <t>オコナ</t>
    </rPh>
    <phoneticPr fontId="1"/>
  </si>
  <si>
    <t>中・小規模自治体における事業継続に必要なデジタルトランスフォーメーションに関する実証事業</t>
  </si>
  <si>
    <t>パスコ・日本アセットマネジメント協会・茨城県境町・茨城県阿見町・兵庫県朝来市共同研究体</t>
  </si>
  <si>
    <t>中・小規模自治体における事業継続に必要なデジタルトランスフォーメーションに関する実証事業を行う。</t>
    <rPh sb="45" eb="46">
      <t>オコナ</t>
    </rPh>
    <phoneticPr fontId="1"/>
  </si>
  <si>
    <t>クラウド型台帳システム導入に伴う効果検証事業</t>
  </si>
  <si>
    <t>（株）NJS・長井市・館林市・新居浜市・須崎市共同研究体</t>
    <phoneticPr fontId="1"/>
  </si>
  <si>
    <t>クラウド型台帳システム導入に伴う効果検証事業を行う。</t>
    <rPh sb="23" eb="24">
      <t>オコナ</t>
    </rPh>
    <phoneticPr fontId="1"/>
  </si>
  <si>
    <t>米国下水道事業における高効率・大出力磁気浮上式ブロワに係る実証事業</t>
    <phoneticPr fontId="1"/>
  </si>
  <si>
    <t>川崎重工業（株）</t>
    <rPh sb="6" eb="7">
      <t>カブ</t>
    </rPh>
    <phoneticPr fontId="1"/>
  </si>
  <si>
    <t>米国下水道事業における高効率・大出力磁気浮上式ブロワに係る実証事業を行う。</t>
    <rPh sb="34" eb="35">
      <t>オコナ</t>
    </rPh>
    <phoneticPr fontId="1"/>
  </si>
  <si>
    <t>共有私道における排水設備設置に係る関係法令の適用関係及び地方公共団体における実務等に関する調査検討業務</t>
  </si>
  <si>
    <t>（株）日本能率協会総合研究所</t>
    <phoneticPr fontId="1"/>
  </si>
  <si>
    <t>共有私道における排水設備設置に係る関係法令の適用関係及び地方公共団体における実務等に関する調査検討業務を行う。</t>
    <rPh sb="52" eb="53">
      <t>オコナ</t>
    </rPh>
    <phoneticPr fontId="1"/>
  </si>
  <si>
    <t>海外の下水道事業に係る動向調査業務</t>
  </si>
  <si>
    <t>ＥＹグループ共同提案体</t>
    <phoneticPr fontId="1"/>
  </si>
  <si>
    <t>海外の下水道事業に係る動向調査業務を行う。</t>
    <rPh sb="18" eb="19">
      <t>オコナ</t>
    </rPh>
    <phoneticPr fontId="1"/>
  </si>
  <si>
    <t>令和３年度地盤沈下防止等対策要綱推進調査</t>
    <phoneticPr fontId="1"/>
  </si>
  <si>
    <t>当該都道府県における､地盤沈下防止等対策要綱に基づく､要綱の状況把握に資する調査を行う。</t>
    <rPh sb="41" eb="42">
      <t>オコナ</t>
    </rPh>
    <phoneticPr fontId="1"/>
  </si>
  <si>
    <t>当該都道府県における､地盤沈下防止等対策要綱に基づく､要綱の状況把握に資する調査</t>
    <phoneticPr fontId="1"/>
  </si>
  <si>
    <t>水管理･国土保全局水資源部水資源政策課
03-5253-8111
（内線31154）</t>
    <phoneticPr fontId="1"/>
  </si>
  <si>
    <t>福岡県</t>
    <rPh sb="0" eb="3">
      <t>フクオカケン</t>
    </rPh>
    <phoneticPr fontId="1"/>
  </si>
  <si>
    <t>群馬県</t>
    <rPh sb="0" eb="3">
      <t>グンマケン</t>
    </rPh>
    <phoneticPr fontId="1"/>
  </si>
  <si>
    <t>佐賀県</t>
    <rPh sb="0" eb="3">
      <t>サガケン</t>
    </rPh>
    <phoneticPr fontId="1"/>
  </si>
  <si>
    <t>名古屋市</t>
    <rPh sb="0" eb="4">
      <t>ナゴヤシ</t>
    </rPh>
    <phoneticPr fontId="1"/>
  </si>
  <si>
    <t>千葉県</t>
    <rPh sb="0" eb="3">
      <t>チバケン</t>
    </rPh>
    <phoneticPr fontId="1"/>
  </si>
  <si>
    <t>令和３年度「道の駅」第３ステージ推進方策等検討業務</t>
    <rPh sb="0" eb="2">
      <t>レイワ</t>
    </rPh>
    <rPh sb="3" eb="5">
      <t>ネンド</t>
    </rPh>
    <rPh sb="6" eb="7">
      <t>ミチ</t>
    </rPh>
    <rPh sb="8" eb="9">
      <t>エキ</t>
    </rPh>
    <rPh sb="10" eb="11">
      <t>ダイ</t>
    </rPh>
    <rPh sb="16" eb="18">
      <t>スイシン</t>
    </rPh>
    <rPh sb="18" eb="20">
      <t>ホウサク</t>
    </rPh>
    <rPh sb="20" eb="21">
      <t>トウ</t>
    </rPh>
    <rPh sb="21" eb="23">
      <t>ケントウ</t>
    </rPh>
    <rPh sb="23" eb="25">
      <t>ギョウム</t>
    </rPh>
    <phoneticPr fontId="3"/>
  </si>
  <si>
    <t>令和３年度「道の駅」第３ステージ推進方策等検討業務　日本みち研究所・オリエンタルコンサルタンツ・全国道の駅連絡会共同提案体</t>
    <rPh sb="0" eb="2">
      <t>レイワ</t>
    </rPh>
    <rPh sb="3" eb="5">
      <t>ネンド</t>
    </rPh>
    <rPh sb="6" eb="7">
      <t>ミチ</t>
    </rPh>
    <rPh sb="8" eb="9">
      <t>エキ</t>
    </rPh>
    <rPh sb="10" eb="11">
      <t>ダイ</t>
    </rPh>
    <rPh sb="16" eb="18">
      <t>スイシン</t>
    </rPh>
    <rPh sb="18" eb="20">
      <t>ホウサク</t>
    </rPh>
    <rPh sb="20" eb="21">
      <t>トウ</t>
    </rPh>
    <rPh sb="21" eb="23">
      <t>ケントウ</t>
    </rPh>
    <rPh sb="23" eb="25">
      <t>ギョウム</t>
    </rPh>
    <rPh sb="26" eb="28">
      <t>ニホン</t>
    </rPh>
    <rPh sb="30" eb="33">
      <t>ケンキュウジョ</t>
    </rPh>
    <rPh sb="48" eb="50">
      <t>ゼンコク</t>
    </rPh>
    <rPh sb="50" eb="51">
      <t>ミチ</t>
    </rPh>
    <rPh sb="52" eb="53">
      <t>エキ</t>
    </rPh>
    <rPh sb="53" eb="55">
      <t>レンラク</t>
    </rPh>
    <rPh sb="55" eb="56">
      <t>カイ</t>
    </rPh>
    <rPh sb="56" eb="58">
      <t>キョウドウ</t>
    </rPh>
    <rPh sb="58" eb="60">
      <t>テイアン</t>
    </rPh>
    <rPh sb="60" eb="61">
      <t>タイ</t>
    </rPh>
    <phoneticPr fontId="3"/>
  </si>
  <si>
    <t>「道の駅」第３ステージ推進の方策検討及び「道の駅」第３ステージ推進委員会の運営補助や、「道の駅」の新規登録等の選定手続の補助等を行う。</t>
  </si>
  <si>
    <t>令和３年度　特殊車両通行手続きにかかる障害情報等のＤＲＭデータベースを活用した基礎データベース検討等業務</t>
    <rPh sb="0" eb="2">
      <t>レイワ</t>
    </rPh>
    <rPh sb="3" eb="5">
      <t>ネンド</t>
    </rPh>
    <rPh sb="6" eb="8">
      <t>トクシュ</t>
    </rPh>
    <rPh sb="8" eb="10">
      <t>シャリョウ</t>
    </rPh>
    <rPh sb="10" eb="12">
      <t>ツウコウ</t>
    </rPh>
    <rPh sb="12" eb="14">
      <t>テツヅ</t>
    </rPh>
    <rPh sb="19" eb="21">
      <t>ショウガイ</t>
    </rPh>
    <rPh sb="21" eb="23">
      <t>ジョウホウ</t>
    </rPh>
    <rPh sb="23" eb="24">
      <t>トウ</t>
    </rPh>
    <rPh sb="35" eb="37">
      <t>カツヨウ</t>
    </rPh>
    <rPh sb="39" eb="41">
      <t>キソ</t>
    </rPh>
    <rPh sb="47" eb="49">
      <t>ケントウ</t>
    </rPh>
    <rPh sb="49" eb="50">
      <t>トウ</t>
    </rPh>
    <rPh sb="50" eb="52">
      <t>ギョウム</t>
    </rPh>
    <phoneticPr fontId="3"/>
  </si>
  <si>
    <t>（一財）日本デジタル道路地図協会</t>
    <rPh sb="1" eb="2">
      <t>イチ</t>
    </rPh>
    <rPh sb="2" eb="3">
      <t>ザイ</t>
    </rPh>
    <rPh sb="4" eb="6">
      <t>ニホン</t>
    </rPh>
    <rPh sb="10" eb="12">
      <t>ドウロ</t>
    </rPh>
    <rPh sb="12" eb="14">
      <t>チズ</t>
    </rPh>
    <rPh sb="14" eb="16">
      <t>キョウカイ</t>
    </rPh>
    <phoneticPr fontId="3"/>
  </si>
  <si>
    <t>特殊車両通行手続きに必要となる特殊車両専用地図データ上の道路情報便覧の障害情報等について、新特車システムで使用予定のＤＲＭデータベースに関連付け等を行い、新特車システムで使用可能となる基礎データベースの検討、構築等を実施する。</t>
  </si>
  <si>
    <t>令和３年度　海外道路プロジェクトに関する調査検討業務</t>
    <rPh sb="0" eb="2">
      <t>レイワ</t>
    </rPh>
    <rPh sb="3" eb="5">
      <t>ネンド</t>
    </rPh>
    <rPh sb="6" eb="8">
      <t>カイガイ</t>
    </rPh>
    <rPh sb="8" eb="10">
      <t>ドウロ</t>
    </rPh>
    <rPh sb="17" eb="18">
      <t>カン</t>
    </rPh>
    <rPh sb="20" eb="22">
      <t>チョウサ</t>
    </rPh>
    <rPh sb="22" eb="24">
      <t>ケントウ</t>
    </rPh>
    <rPh sb="24" eb="26">
      <t>ギョウム</t>
    </rPh>
    <phoneticPr fontId="3"/>
  </si>
  <si>
    <t>令和３年度　海外道路プロジェクトに関する調査検討業務　日本工営・国際建設技術協会共同提案体</t>
    <rPh sb="0" eb="2">
      <t>レイワ</t>
    </rPh>
    <rPh sb="3" eb="5">
      <t>ネンド</t>
    </rPh>
    <rPh sb="6" eb="8">
      <t>カイガイ</t>
    </rPh>
    <rPh sb="8" eb="10">
      <t>ドウロ</t>
    </rPh>
    <rPh sb="17" eb="18">
      <t>カン</t>
    </rPh>
    <rPh sb="20" eb="22">
      <t>チョウサ</t>
    </rPh>
    <rPh sb="22" eb="24">
      <t>ケントウ</t>
    </rPh>
    <rPh sb="24" eb="26">
      <t>ギョウム</t>
    </rPh>
    <rPh sb="27" eb="29">
      <t>ニホン</t>
    </rPh>
    <rPh sb="29" eb="31">
      <t>コウエイ</t>
    </rPh>
    <rPh sb="32" eb="34">
      <t>コクサイ</t>
    </rPh>
    <rPh sb="34" eb="36">
      <t>ケンセツ</t>
    </rPh>
    <rPh sb="36" eb="38">
      <t>ギジュツ</t>
    </rPh>
    <rPh sb="38" eb="40">
      <t>キョウカイ</t>
    </rPh>
    <rPh sb="40" eb="42">
      <t>キョウドウ</t>
    </rPh>
    <rPh sb="42" eb="44">
      <t>テイアン</t>
    </rPh>
    <rPh sb="44" eb="45">
      <t>タイ</t>
    </rPh>
    <phoneticPr fontId="3"/>
  </si>
  <si>
    <t>海外道路分野の報道情報、主要道路プロジェクトに関する情報の整理を行うとともに、港湾・空港プロジェクト等との連携に関する取組方策を検討する。</t>
  </si>
  <si>
    <t>道路局企画課国際室国際調査第一係
tel:03-5253-8906</t>
    <rPh sb="14" eb="15">
      <t>イチ</t>
    </rPh>
    <phoneticPr fontId="1"/>
  </si>
  <si>
    <t>令和３年度　サイクルルートの利用環境に関する調査検討業務</t>
    <rPh sb="0" eb="2">
      <t>レイワ</t>
    </rPh>
    <rPh sb="3" eb="5">
      <t>ネンド</t>
    </rPh>
    <rPh sb="14" eb="16">
      <t>リヨウ</t>
    </rPh>
    <rPh sb="16" eb="18">
      <t>カンキョウ</t>
    </rPh>
    <rPh sb="19" eb="20">
      <t>カン</t>
    </rPh>
    <rPh sb="22" eb="24">
      <t>チョウサ</t>
    </rPh>
    <rPh sb="24" eb="26">
      <t>ケントウ</t>
    </rPh>
    <rPh sb="26" eb="28">
      <t>ギョウム</t>
    </rPh>
    <phoneticPr fontId="3"/>
  </si>
  <si>
    <t>令和３年度　サイクルルートの利用環境に関する調査検討業務　ドーコン・建設技術研究所共同提案体</t>
    <rPh sb="0" eb="2">
      <t>レイワ</t>
    </rPh>
    <rPh sb="3" eb="5">
      <t>ネンド</t>
    </rPh>
    <rPh sb="14" eb="16">
      <t>リヨウ</t>
    </rPh>
    <rPh sb="16" eb="18">
      <t>カンキョウ</t>
    </rPh>
    <rPh sb="19" eb="20">
      <t>カン</t>
    </rPh>
    <rPh sb="22" eb="24">
      <t>チョウサ</t>
    </rPh>
    <rPh sb="24" eb="26">
      <t>ケントウ</t>
    </rPh>
    <rPh sb="26" eb="28">
      <t>ギョウム</t>
    </rPh>
    <rPh sb="34" eb="36">
      <t>ケンセツ</t>
    </rPh>
    <rPh sb="36" eb="38">
      <t>ギジュツ</t>
    </rPh>
    <rPh sb="38" eb="41">
      <t>ケンキュウジョ</t>
    </rPh>
    <rPh sb="41" eb="43">
      <t>キョウドウ</t>
    </rPh>
    <rPh sb="43" eb="45">
      <t>テイアン</t>
    </rPh>
    <rPh sb="45" eb="46">
      <t>タイ</t>
    </rPh>
    <phoneticPr fontId="3"/>
  </si>
  <si>
    <t>サイクルツーリズムの推進のため、代表的なサイクルルートの走行環境や受入環境、情報発信等の取組状況等に関する調査を行い、ルートの詳細な状況や課題、その改善策等についての検討を行う。</t>
  </si>
  <si>
    <t>道路局参事官付技術係
tel：03-5253-8497</t>
  </si>
  <si>
    <t>令和３年度　道路の設置・管理に係る環境の変化に伴う訴訟リスクに関する調査検討業務</t>
    <rPh sb="0" eb="2">
      <t>レイワ</t>
    </rPh>
    <rPh sb="3" eb="5">
      <t>ネンド</t>
    </rPh>
    <rPh sb="6" eb="8">
      <t>ドウロ</t>
    </rPh>
    <rPh sb="9" eb="11">
      <t>セッチ</t>
    </rPh>
    <rPh sb="12" eb="14">
      <t>カンリ</t>
    </rPh>
    <rPh sb="15" eb="16">
      <t>カカ</t>
    </rPh>
    <rPh sb="17" eb="19">
      <t>カンキョウ</t>
    </rPh>
    <rPh sb="20" eb="22">
      <t>ヘンカ</t>
    </rPh>
    <rPh sb="23" eb="24">
      <t>トモナ</t>
    </rPh>
    <rPh sb="25" eb="27">
      <t>ソショウ</t>
    </rPh>
    <rPh sb="31" eb="32">
      <t>カン</t>
    </rPh>
    <rPh sb="34" eb="36">
      <t>チョウサ</t>
    </rPh>
    <rPh sb="36" eb="38">
      <t>ケントウ</t>
    </rPh>
    <rPh sb="38" eb="40">
      <t>ギョウム</t>
    </rPh>
    <phoneticPr fontId="3"/>
  </si>
  <si>
    <t>道路の管理瑕疵に係る事案のうち、高齢化の進展や新たなパーソナルモビリティの登場、新技術の活用により事故が発生した事案に着目し、道路のみならず幅広く他の公物管理における国内外の事例収集や判例分析等を行う。また、今後求められる管理のあり方や道路管理者の責任の範囲について整理・分析を実施し、訴訟・示談案件に係る対応に資する資料のとりまとめを行う。</t>
  </si>
  <si>
    <t>道路局道路交通管理課訟務係
tel：03-5253-8482</t>
  </si>
  <si>
    <t>令和３年度　近年の社会情勢を踏まえた今後の道路政策のあり方に関する検討業務</t>
    <rPh sb="0" eb="2">
      <t>レイワ</t>
    </rPh>
    <rPh sb="3" eb="5">
      <t>ネンド</t>
    </rPh>
    <rPh sb="6" eb="8">
      <t>キンネン</t>
    </rPh>
    <rPh sb="9" eb="11">
      <t>シャカイ</t>
    </rPh>
    <rPh sb="11" eb="13">
      <t>ジョウセイ</t>
    </rPh>
    <rPh sb="14" eb="15">
      <t>フ</t>
    </rPh>
    <rPh sb="18" eb="20">
      <t>コンゴ</t>
    </rPh>
    <rPh sb="21" eb="23">
      <t>ドウロ</t>
    </rPh>
    <rPh sb="23" eb="25">
      <t>セイサク</t>
    </rPh>
    <rPh sb="28" eb="29">
      <t>カタ</t>
    </rPh>
    <rPh sb="30" eb="31">
      <t>カン</t>
    </rPh>
    <rPh sb="33" eb="35">
      <t>ケントウ</t>
    </rPh>
    <rPh sb="35" eb="37">
      <t>ギョウム</t>
    </rPh>
    <phoneticPr fontId="3"/>
  </si>
  <si>
    <t>国土強靱化、DX、カーボンニュートラル等の推進やインフラ老朽化、コロナ対策等の社会的要請の流れを踏まえた、公共インフラ及び道路整備への投資の必要性や道路行政における持続可能な財源のあり方について多面的かつ論理的に整理し検討を行う。これらとあわせて、検討にあたっての関連データの収集・整理を行う。</t>
  </si>
  <si>
    <t>道路局総務課計画係
tel：03-5253-8476</t>
    <rPh sb="3" eb="6">
      <t>ソウムカ</t>
    </rPh>
    <rPh sb="6" eb="8">
      <t>ケイカク</t>
    </rPh>
    <rPh sb="8" eb="9">
      <t>カカリ</t>
    </rPh>
    <phoneticPr fontId="1"/>
  </si>
  <si>
    <t>令和３年度　ASEAN諸国における橋梁維持管理技術の導入に向けた調査検討業務</t>
    <rPh sb="0" eb="2">
      <t>レイワ</t>
    </rPh>
    <rPh sb="3" eb="5">
      <t>ネンド</t>
    </rPh>
    <rPh sb="11" eb="13">
      <t>ショコク</t>
    </rPh>
    <rPh sb="17" eb="19">
      <t>キョウリョウ</t>
    </rPh>
    <rPh sb="19" eb="21">
      <t>イジ</t>
    </rPh>
    <rPh sb="21" eb="23">
      <t>カンリ</t>
    </rPh>
    <rPh sb="23" eb="25">
      <t>ギジュツ</t>
    </rPh>
    <rPh sb="26" eb="28">
      <t>ドウニュウ</t>
    </rPh>
    <rPh sb="29" eb="30">
      <t>ム</t>
    </rPh>
    <rPh sb="32" eb="34">
      <t>チョウサ</t>
    </rPh>
    <rPh sb="34" eb="36">
      <t>ケントウ</t>
    </rPh>
    <rPh sb="36" eb="38">
      <t>ギョウム</t>
    </rPh>
    <phoneticPr fontId="3"/>
  </si>
  <si>
    <t>令和３年度　ASEAN諸国における橋梁維持管理技術の導入に向けた調査検討業務　国際建設技術協会・八千代エンジニヤリング共同提案体</t>
    <rPh sb="0" eb="2">
      <t>レイワ</t>
    </rPh>
    <rPh sb="3" eb="5">
      <t>ネンド</t>
    </rPh>
    <rPh sb="11" eb="13">
      <t>ショコク</t>
    </rPh>
    <rPh sb="17" eb="19">
      <t>キョウリョウ</t>
    </rPh>
    <rPh sb="19" eb="21">
      <t>イジ</t>
    </rPh>
    <rPh sb="21" eb="23">
      <t>カンリ</t>
    </rPh>
    <rPh sb="23" eb="25">
      <t>ギジュツ</t>
    </rPh>
    <rPh sb="26" eb="28">
      <t>ドウニュウ</t>
    </rPh>
    <rPh sb="29" eb="30">
      <t>ム</t>
    </rPh>
    <rPh sb="32" eb="34">
      <t>チョウサ</t>
    </rPh>
    <rPh sb="34" eb="36">
      <t>ケントウ</t>
    </rPh>
    <rPh sb="36" eb="38">
      <t>ギョウム</t>
    </rPh>
    <rPh sb="39" eb="41">
      <t>コクサイ</t>
    </rPh>
    <rPh sb="41" eb="43">
      <t>ケンセツ</t>
    </rPh>
    <rPh sb="43" eb="45">
      <t>ギジュツ</t>
    </rPh>
    <rPh sb="45" eb="47">
      <t>キョウカイ</t>
    </rPh>
    <rPh sb="48" eb="51">
      <t>ヤチヨ</t>
    </rPh>
    <rPh sb="59" eb="61">
      <t>キョウドウ</t>
    </rPh>
    <rPh sb="61" eb="63">
      <t>テイアン</t>
    </rPh>
    <rPh sb="63" eb="64">
      <t>タイ</t>
    </rPh>
    <phoneticPr fontId="3"/>
  </si>
  <si>
    <t>ASEAN諸国と共同して橋梁維持管理について検討を行うとともに、専門家会合の開催支援等を行う。</t>
  </si>
  <si>
    <t>令和３年度高速道路等のインフラに関する国内外事業等の実態調査・検討業務</t>
    <rPh sb="0" eb="2">
      <t>レイワ</t>
    </rPh>
    <rPh sb="3" eb="5">
      <t>ネンド</t>
    </rPh>
    <rPh sb="5" eb="7">
      <t>コウソク</t>
    </rPh>
    <rPh sb="7" eb="9">
      <t>ドウロ</t>
    </rPh>
    <rPh sb="9" eb="10">
      <t>トウ</t>
    </rPh>
    <rPh sb="16" eb="17">
      <t>カン</t>
    </rPh>
    <rPh sb="19" eb="22">
      <t>コクナイガイ</t>
    </rPh>
    <rPh sb="22" eb="24">
      <t>ジギョウ</t>
    </rPh>
    <rPh sb="24" eb="25">
      <t>トウ</t>
    </rPh>
    <rPh sb="26" eb="28">
      <t>ジッタイ</t>
    </rPh>
    <rPh sb="28" eb="30">
      <t>チョウサ</t>
    </rPh>
    <rPh sb="31" eb="33">
      <t>ケントウ</t>
    </rPh>
    <rPh sb="33" eb="35">
      <t>ギョウム</t>
    </rPh>
    <phoneticPr fontId="3"/>
  </si>
  <si>
    <t>高速道路等のインフラにおける国内外の事例調査等を行い、行政等における課題等を整理・分析し、必要な方策の検討を行う。</t>
  </si>
  <si>
    <t>道路局高速道路課官民連携推進係
tel:03-5253-8499</t>
    <rPh sb="8" eb="10">
      <t>カンミン</t>
    </rPh>
    <rPh sb="10" eb="12">
      <t>レンケイ</t>
    </rPh>
    <rPh sb="12" eb="14">
      <t>スイシン</t>
    </rPh>
    <rPh sb="14" eb="15">
      <t>カカリ</t>
    </rPh>
    <phoneticPr fontId="1"/>
  </si>
  <si>
    <t>令和３年度　官民連携による道路インフラ関連技術の海外展開方策調査検討業務</t>
    <rPh sb="0" eb="2">
      <t>レイワ</t>
    </rPh>
    <rPh sb="3" eb="5">
      <t>ネンド</t>
    </rPh>
    <rPh sb="6" eb="8">
      <t>カンミン</t>
    </rPh>
    <rPh sb="8" eb="10">
      <t>レンケイ</t>
    </rPh>
    <rPh sb="13" eb="15">
      <t>ドウロ</t>
    </rPh>
    <rPh sb="19" eb="21">
      <t>カンレン</t>
    </rPh>
    <rPh sb="21" eb="23">
      <t>ギジュツ</t>
    </rPh>
    <rPh sb="24" eb="26">
      <t>カイガイ</t>
    </rPh>
    <rPh sb="26" eb="28">
      <t>テンカイ</t>
    </rPh>
    <rPh sb="28" eb="30">
      <t>ホウサク</t>
    </rPh>
    <rPh sb="30" eb="32">
      <t>チョウサ</t>
    </rPh>
    <rPh sb="32" eb="34">
      <t>ケントウ</t>
    </rPh>
    <rPh sb="34" eb="36">
      <t>ギョウム</t>
    </rPh>
    <phoneticPr fontId="3"/>
  </si>
  <si>
    <t>令和３年度　官民連携による道路インフラ関連技術の海外展開方策調査検討業務　国際建設技術協会・日本工営共同提案体</t>
    <rPh sb="0" eb="2">
      <t>レイワ</t>
    </rPh>
    <rPh sb="3" eb="5">
      <t>ネンド</t>
    </rPh>
    <rPh sb="6" eb="8">
      <t>カンミン</t>
    </rPh>
    <rPh sb="8" eb="10">
      <t>レンケイ</t>
    </rPh>
    <rPh sb="13" eb="15">
      <t>ドウロ</t>
    </rPh>
    <rPh sb="19" eb="21">
      <t>カンレン</t>
    </rPh>
    <rPh sb="21" eb="23">
      <t>ギジュツ</t>
    </rPh>
    <rPh sb="24" eb="26">
      <t>カイガイ</t>
    </rPh>
    <rPh sb="26" eb="28">
      <t>テンカイ</t>
    </rPh>
    <rPh sb="28" eb="30">
      <t>ホウサク</t>
    </rPh>
    <rPh sb="30" eb="32">
      <t>チョウサ</t>
    </rPh>
    <rPh sb="32" eb="34">
      <t>ケントウ</t>
    </rPh>
    <rPh sb="34" eb="36">
      <t>ギョウム</t>
    </rPh>
    <rPh sb="37" eb="39">
      <t>コクサイ</t>
    </rPh>
    <rPh sb="39" eb="41">
      <t>ケンセツ</t>
    </rPh>
    <rPh sb="41" eb="43">
      <t>ギジュツ</t>
    </rPh>
    <rPh sb="43" eb="45">
      <t>キョウカイ</t>
    </rPh>
    <rPh sb="46" eb="48">
      <t>ニホン</t>
    </rPh>
    <rPh sb="48" eb="50">
      <t>コウエイ</t>
    </rPh>
    <rPh sb="50" eb="52">
      <t>キョウドウ</t>
    </rPh>
    <rPh sb="52" eb="54">
      <t>テイアン</t>
    </rPh>
    <rPh sb="54" eb="55">
      <t>タイ</t>
    </rPh>
    <phoneticPr fontId="3"/>
  </si>
  <si>
    <t>本邦企業の受注実績を分析するとともに、日本技術の承認取得、展開について検討し、二国間会議・セミナーの内容検討及び開催支援を行う。</t>
  </si>
  <si>
    <t>令和３年度　自動車の交通流動に関する分析・検討業務</t>
    <rPh sb="0" eb="2">
      <t>レイワ</t>
    </rPh>
    <rPh sb="3" eb="5">
      <t>ネンド</t>
    </rPh>
    <rPh sb="6" eb="9">
      <t>ジドウシャ</t>
    </rPh>
    <rPh sb="10" eb="12">
      <t>コウツウ</t>
    </rPh>
    <rPh sb="12" eb="14">
      <t>リュウドウ</t>
    </rPh>
    <rPh sb="15" eb="16">
      <t>カン</t>
    </rPh>
    <rPh sb="18" eb="20">
      <t>ブンセキ</t>
    </rPh>
    <rPh sb="21" eb="23">
      <t>ケントウ</t>
    </rPh>
    <rPh sb="23" eb="25">
      <t>ギョウム</t>
    </rPh>
    <phoneticPr fontId="3"/>
  </si>
  <si>
    <t>社会システム（株）</t>
    <rPh sb="0" eb="2">
      <t>シャカイ</t>
    </rPh>
    <rPh sb="6" eb="9">
      <t>カブ</t>
    </rPh>
    <phoneticPr fontId="3"/>
  </si>
  <si>
    <t>統合モデルベースの将来OD表の精度向上の検討を行うとともに、新たな道路交通需要推計に関する手法の検討を行う。</t>
  </si>
  <si>
    <t>道路局企画課道路経済調査室調査第二係
tel：03-5253-8487</t>
  </si>
  <si>
    <t>令和３年度　道路関係基準類の改定に向けた調査検討業務</t>
    <rPh sb="0" eb="2">
      <t>レイワ</t>
    </rPh>
    <rPh sb="3" eb="5">
      <t>ネンド</t>
    </rPh>
    <rPh sb="6" eb="8">
      <t>ドウロ</t>
    </rPh>
    <rPh sb="8" eb="10">
      <t>カンケイ</t>
    </rPh>
    <rPh sb="10" eb="12">
      <t>キジュン</t>
    </rPh>
    <rPh sb="12" eb="13">
      <t>ルイ</t>
    </rPh>
    <rPh sb="14" eb="16">
      <t>カイテイ</t>
    </rPh>
    <rPh sb="17" eb="18">
      <t>ム</t>
    </rPh>
    <rPh sb="20" eb="22">
      <t>チョウサ</t>
    </rPh>
    <rPh sb="22" eb="24">
      <t>ケントウ</t>
    </rPh>
    <rPh sb="24" eb="26">
      <t>ギョウム</t>
    </rPh>
    <phoneticPr fontId="3"/>
  </si>
  <si>
    <t>道路政策ビジョン「2040年、道路の景色が変わる」の実現に向け道路関係基準類を改定するため、国内外の関連する道路関係基準類等の運用動向の調査、近年の道路関連技術の進展の調査、改定案の検討を行う。</t>
  </si>
  <si>
    <t>道路局企画課構造基準第一係
tel:03-5253-8485</t>
  </si>
  <si>
    <t>令和３年度大都市圏における持続可能な高速道路のあり方に関する検討業務</t>
    <rPh sb="0" eb="2">
      <t>レイワ</t>
    </rPh>
    <rPh sb="3" eb="5">
      <t>ネンド</t>
    </rPh>
    <rPh sb="5" eb="9">
      <t>ダイトシケン</t>
    </rPh>
    <rPh sb="13" eb="15">
      <t>ジゾク</t>
    </rPh>
    <rPh sb="15" eb="17">
      <t>カノウ</t>
    </rPh>
    <rPh sb="18" eb="20">
      <t>コウソク</t>
    </rPh>
    <rPh sb="20" eb="22">
      <t>ドウロ</t>
    </rPh>
    <rPh sb="25" eb="26">
      <t>カタ</t>
    </rPh>
    <rPh sb="27" eb="28">
      <t>カン</t>
    </rPh>
    <rPh sb="30" eb="32">
      <t>ケントウ</t>
    </rPh>
    <rPh sb="32" eb="34">
      <t>ギョウム</t>
    </rPh>
    <phoneticPr fontId="3"/>
  </si>
  <si>
    <t>我が国の大都市圏における高速道路が高いサービス水準を維持するための検討を行うとともに、道路空間を高度に利用するための方策について検討を行う。</t>
  </si>
  <si>
    <t>道路局高速道路課都市高速係
tel：03-5253-8490</t>
    <rPh sb="8" eb="10">
      <t>トシ</t>
    </rPh>
    <rPh sb="10" eb="12">
      <t>コウソク</t>
    </rPh>
    <phoneticPr fontId="1"/>
  </si>
  <si>
    <t>令和３年度　道路トンネルの効率的な維持管理に向けた３次元データの活用方策検討業務</t>
    <rPh sb="0" eb="2">
      <t>レイワ</t>
    </rPh>
    <rPh sb="3" eb="5">
      <t>ネンド</t>
    </rPh>
    <rPh sb="6" eb="8">
      <t>ドウロ</t>
    </rPh>
    <rPh sb="13" eb="16">
      <t>コウリツテキ</t>
    </rPh>
    <rPh sb="17" eb="19">
      <t>イジ</t>
    </rPh>
    <rPh sb="19" eb="21">
      <t>カンリ</t>
    </rPh>
    <rPh sb="22" eb="23">
      <t>ム</t>
    </rPh>
    <rPh sb="26" eb="28">
      <t>ジゲン</t>
    </rPh>
    <rPh sb="32" eb="34">
      <t>カツヨウ</t>
    </rPh>
    <rPh sb="34" eb="36">
      <t>ホウサク</t>
    </rPh>
    <rPh sb="36" eb="38">
      <t>ケントウ</t>
    </rPh>
    <rPh sb="38" eb="40">
      <t>ギョウム</t>
    </rPh>
    <phoneticPr fontId="3"/>
  </si>
  <si>
    <t>道路トンネルの効率的な維持管理に向けて、過年度作製したＢＩＭ／ＣＩＭ試作モデルについて、試行を通じた課題整理や、建設プロセスにおけるＢＩＭ／ＣＩＭモデル作成のあり方を検討し、ＢＩＭ／ＣＩＭの活用に必要となるルールを明確化するための要領案を作成する。</t>
  </si>
  <si>
    <t>道路局国道･技術課技術企画室舗装係
tel:03-5253-8498</t>
    <rPh sb="9" eb="11">
      <t>ギジュツ</t>
    </rPh>
    <rPh sb="14" eb="16">
      <t>ホソウ</t>
    </rPh>
    <phoneticPr fontId="1"/>
  </si>
  <si>
    <t>令和３年度　バスタプロジェクトの推進方策に関する検討業務</t>
    <rPh sb="0" eb="2">
      <t>レイワ</t>
    </rPh>
    <rPh sb="3" eb="5">
      <t>ネンド</t>
    </rPh>
    <rPh sb="16" eb="18">
      <t>スイシン</t>
    </rPh>
    <rPh sb="18" eb="20">
      <t>ホウサク</t>
    </rPh>
    <rPh sb="21" eb="22">
      <t>カン</t>
    </rPh>
    <rPh sb="24" eb="26">
      <t>ケントウ</t>
    </rPh>
    <rPh sb="26" eb="28">
      <t>ギョウム</t>
    </rPh>
    <phoneticPr fontId="3"/>
  </si>
  <si>
    <t>令和３年度　バスタプロジェクトの推進方策に関する検討業務道路新産業開発機構・セントラルコンサルタント共同提案体</t>
    <rPh sb="28" eb="30">
      <t>ドウロ</t>
    </rPh>
    <rPh sb="30" eb="33">
      <t>シンサンギョウ</t>
    </rPh>
    <rPh sb="33" eb="35">
      <t>カイハツ</t>
    </rPh>
    <rPh sb="35" eb="37">
      <t>キコウ</t>
    </rPh>
    <rPh sb="50" eb="52">
      <t>キョウドウ</t>
    </rPh>
    <rPh sb="52" eb="54">
      <t>テイアン</t>
    </rPh>
    <rPh sb="54" eb="55">
      <t>タイ</t>
    </rPh>
    <phoneticPr fontId="3"/>
  </si>
  <si>
    <t>バスタプロジェクト（集約型公共交通ターミナル）の全国展開に向けて、リンク・ノードの観点から道路交通ネットワークと交通拠点の関係性を整理した上で、交通拠点におけるデジタル技術を活用したマネジメントの高度化について実現可能な方法、交通拠点の整備・管理運営における具体的な官民連携手法、交通拠点の整備効果、交通ターミナルの管理運営の実務の詳細化等について検討、および、これら検討に参考となる国内外の事例の整理を実施する。</t>
  </si>
  <si>
    <t>令和３年度　ETC2.0の経路情報を活用した一時退出実験の施策検討業務</t>
    <rPh sb="0" eb="2">
      <t>レイワ</t>
    </rPh>
    <rPh sb="3" eb="5">
      <t>ネンド</t>
    </rPh>
    <rPh sb="13" eb="15">
      <t>ケイロ</t>
    </rPh>
    <rPh sb="15" eb="17">
      <t>ジョウホウ</t>
    </rPh>
    <rPh sb="18" eb="20">
      <t>カツヨウ</t>
    </rPh>
    <rPh sb="22" eb="24">
      <t>イチジ</t>
    </rPh>
    <rPh sb="24" eb="26">
      <t>タイシュツ</t>
    </rPh>
    <rPh sb="26" eb="28">
      <t>ジッケン</t>
    </rPh>
    <rPh sb="29" eb="30">
      <t>セ</t>
    </rPh>
    <rPh sb="30" eb="31">
      <t>サク</t>
    </rPh>
    <rPh sb="31" eb="33">
      <t>ケントウ</t>
    </rPh>
    <rPh sb="33" eb="35">
      <t>ギョウム</t>
    </rPh>
    <phoneticPr fontId="3"/>
  </si>
  <si>
    <t>令和３年度　ETC2.0の経路情報を活用した一時退出実験の施策検討業務　道路新産業開発機構・建設技術研究所共同提案体</t>
    <rPh sb="36" eb="38">
      <t>ドウロ</t>
    </rPh>
    <rPh sb="38" eb="41">
      <t>シンサンギョウ</t>
    </rPh>
    <rPh sb="41" eb="43">
      <t>カイハツ</t>
    </rPh>
    <rPh sb="43" eb="45">
      <t>キコウ</t>
    </rPh>
    <rPh sb="46" eb="48">
      <t>ケンセツ</t>
    </rPh>
    <rPh sb="48" eb="50">
      <t>ギジュツ</t>
    </rPh>
    <rPh sb="50" eb="53">
      <t>ケンキュウジョ</t>
    </rPh>
    <rPh sb="53" eb="55">
      <t>キョウドウ</t>
    </rPh>
    <rPh sb="55" eb="57">
      <t>テイアン</t>
    </rPh>
    <rPh sb="57" eb="58">
      <t>タイ</t>
    </rPh>
    <phoneticPr fontId="3"/>
  </si>
  <si>
    <t>高速道路から路外休憩施設等への一時退出実験に係る利用促進及びサービス改善のため、データ整理、現状および施策効果の分析をするとともに、必要な施策の検討を行う。</t>
  </si>
  <si>
    <t>道路局高速道路課特定更新等工事係
tel：03-5253-8490</t>
    <rPh sb="8" eb="10">
      <t>トクテイ</t>
    </rPh>
    <rPh sb="10" eb="12">
      <t>コウシン</t>
    </rPh>
    <rPh sb="12" eb="13">
      <t>トウ</t>
    </rPh>
    <rPh sb="13" eb="15">
      <t>コウジ</t>
    </rPh>
    <phoneticPr fontId="1"/>
  </si>
  <si>
    <t>令和３年度　道路トンネルの適確な維持管理に向けたデータ整理・検討業務</t>
    <rPh sb="0" eb="2">
      <t>レイワ</t>
    </rPh>
    <rPh sb="3" eb="5">
      <t>ネンド</t>
    </rPh>
    <rPh sb="6" eb="8">
      <t>ドウロ</t>
    </rPh>
    <rPh sb="13" eb="15">
      <t>テキカク</t>
    </rPh>
    <rPh sb="16" eb="18">
      <t>イジ</t>
    </rPh>
    <rPh sb="18" eb="20">
      <t>カンリ</t>
    </rPh>
    <rPh sb="21" eb="22">
      <t>ム</t>
    </rPh>
    <rPh sb="27" eb="29">
      <t>セイリ</t>
    </rPh>
    <rPh sb="30" eb="32">
      <t>ケントウ</t>
    </rPh>
    <rPh sb="32" eb="34">
      <t>ギョウム</t>
    </rPh>
    <phoneticPr fontId="3"/>
  </si>
  <si>
    <t>令和３年度　道路トンネルの適確な維持管理に向けたデータ整理・検討業務日本建設機械施工協会・日本みち研究所共同提案体</t>
    <rPh sb="0" eb="2">
      <t>レイワ</t>
    </rPh>
    <rPh sb="3" eb="5">
      <t>ネンド</t>
    </rPh>
    <rPh sb="6" eb="8">
      <t>ドウロ</t>
    </rPh>
    <rPh sb="13" eb="15">
      <t>テキカク</t>
    </rPh>
    <rPh sb="16" eb="18">
      <t>イジ</t>
    </rPh>
    <rPh sb="18" eb="20">
      <t>カンリ</t>
    </rPh>
    <rPh sb="21" eb="22">
      <t>ム</t>
    </rPh>
    <rPh sb="27" eb="29">
      <t>セイリ</t>
    </rPh>
    <rPh sb="30" eb="32">
      <t>ケントウ</t>
    </rPh>
    <rPh sb="32" eb="34">
      <t>ギョウム</t>
    </rPh>
    <rPh sb="34" eb="36">
      <t>ニホン</t>
    </rPh>
    <rPh sb="36" eb="38">
      <t>ケンセツ</t>
    </rPh>
    <rPh sb="38" eb="40">
      <t>キカイ</t>
    </rPh>
    <rPh sb="40" eb="42">
      <t>セコウ</t>
    </rPh>
    <rPh sb="42" eb="44">
      <t>キョウカイ</t>
    </rPh>
    <rPh sb="45" eb="47">
      <t>ニホン</t>
    </rPh>
    <rPh sb="49" eb="52">
      <t>ケンキュウジョ</t>
    </rPh>
    <rPh sb="52" eb="54">
      <t>キョウドウ</t>
    </rPh>
    <rPh sb="54" eb="56">
      <t>テイアン</t>
    </rPh>
    <rPh sb="56" eb="57">
      <t>タイ</t>
    </rPh>
    <phoneticPr fontId="3"/>
  </si>
  <si>
    <t>道路トンネルを対象に令和２年度までの点検データの整理・蓄積を実施するとともに、これまでに蓄積した点検データを分析し、より適確な維持管理のあり方を検討する。</t>
  </si>
  <si>
    <t>令和３年度デジタル技術を活用した高速道路料金施策の効果検証業務</t>
    <rPh sb="0" eb="2">
      <t>レイワ</t>
    </rPh>
    <rPh sb="3" eb="5">
      <t>ネンド</t>
    </rPh>
    <rPh sb="9" eb="11">
      <t>ギジュツ</t>
    </rPh>
    <rPh sb="12" eb="14">
      <t>カツヨウ</t>
    </rPh>
    <rPh sb="16" eb="18">
      <t>コウソク</t>
    </rPh>
    <rPh sb="18" eb="20">
      <t>ドウロ</t>
    </rPh>
    <rPh sb="20" eb="22">
      <t>リョウキン</t>
    </rPh>
    <rPh sb="22" eb="23">
      <t>セ</t>
    </rPh>
    <rPh sb="23" eb="24">
      <t>サク</t>
    </rPh>
    <rPh sb="25" eb="27">
      <t>コウカ</t>
    </rPh>
    <rPh sb="27" eb="29">
      <t>ケンショウ</t>
    </rPh>
    <rPh sb="29" eb="31">
      <t>ギョウム</t>
    </rPh>
    <phoneticPr fontId="3"/>
  </si>
  <si>
    <t>令和３年度デジタル技術を活用した高速道路料金施策の効果検証業務　計量計画研究所・地域未来研究所共同提案体</t>
    <rPh sb="0" eb="2">
      <t>レイワ</t>
    </rPh>
    <rPh sb="3" eb="5">
      <t>ネンド</t>
    </rPh>
    <rPh sb="9" eb="11">
      <t>ギジュツ</t>
    </rPh>
    <rPh sb="12" eb="14">
      <t>カツヨウ</t>
    </rPh>
    <rPh sb="16" eb="18">
      <t>コウソク</t>
    </rPh>
    <rPh sb="18" eb="20">
      <t>ドウロ</t>
    </rPh>
    <rPh sb="20" eb="22">
      <t>リョウキン</t>
    </rPh>
    <rPh sb="22" eb="23">
      <t>セ</t>
    </rPh>
    <rPh sb="23" eb="24">
      <t>サク</t>
    </rPh>
    <rPh sb="25" eb="27">
      <t>コウカ</t>
    </rPh>
    <rPh sb="27" eb="29">
      <t>ケンショウ</t>
    </rPh>
    <rPh sb="29" eb="31">
      <t>ギョウム</t>
    </rPh>
    <rPh sb="32" eb="34">
      <t>ケイリョウ</t>
    </rPh>
    <rPh sb="34" eb="36">
      <t>ケイカク</t>
    </rPh>
    <rPh sb="36" eb="39">
      <t>ケンキュウジョ</t>
    </rPh>
    <rPh sb="40" eb="42">
      <t>チイキ</t>
    </rPh>
    <rPh sb="42" eb="44">
      <t>ミライ</t>
    </rPh>
    <rPh sb="44" eb="47">
      <t>ケンキュウジョ</t>
    </rPh>
    <rPh sb="47" eb="49">
      <t>キョウドウ</t>
    </rPh>
    <rPh sb="49" eb="51">
      <t>テイアン</t>
    </rPh>
    <rPh sb="51" eb="52">
      <t>タイ</t>
    </rPh>
    <phoneticPr fontId="3"/>
  </si>
  <si>
    <t>高速道路の料金施策について、デジタル技術を活用して、その効果を道路ネットワーク全体を含め総合的に検証する。</t>
  </si>
  <si>
    <t>令和３年度　車両データ等を活用した効率的な除雪作業に関する検討業務</t>
    <rPh sb="0" eb="2">
      <t>レイワ</t>
    </rPh>
    <rPh sb="3" eb="5">
      <t>ネンド</t>
    </rPh>
    <rPh sb="6" eb="8">
      <t>シャリョウ</t>
    </rPh>
    <rPh sb="11" eb="12">
      <t>トウ</t>
    </rPh>
    <rPh sb="13" eb="15">
      <t>カツヨウ</t>
    </rPh>
    <rPh sb="17" eb="20">
      <t>コウリツテキ</t>
    </rPh>
    <rPh sb="21" eb="23">
      <t>ジョセツ</t>
    </rPh>
    <rPh sb="23" eb="25">
      <t>サギョウ</t>
    </rPh>
    <rPh sb="26" eb="27">
      <t>カン</t>
    </rPh>
    <rPh sb="29" eb="31">
      <t>ケントウ</t>
    </rPh>
    <rPh sb="31" eb="33">
      <t>ギョウム</t>
    </rPh>
    <phoneticPr fontId="3"/>
  </si>
  <si>
    <t>近年の頻発化する集中的な降雪に備え、また除雪オペレーターの高齢化や担い手不足といった課題に対応するため、効率的な除雪作業に向けて車両センサーデータ等を活用した路面状況の把握手法・データ処理方策等について検討を行う。</t>
  </si>
  <si>
    <t>道路局環境安全・防災課道路防災対策室安全企画係
tel：03-5253-8489</t>
    <rPh sb="18" eb="20">
      <t>アンゼン</t>
    </rPh>
    <rPh sb="20" eb="22">
      <t>キカク</t>
    </rPh>
    <rPh sb="22" eb="23">
      <t>カカリ</t>
    </rPh>
    <phoneticPr fontId="1"/>
  </si>
  <si>
    <t>令和３年度　道路土工構造物データを活用した効率的な道路管理に関する検討業務</t>
    <rPh sb="0" eb="2">
      <t>レイワ</t>
    </rPh>
    <rPh sb="3" eb="5">
      <t>ネンド</t>
    </rPh>
    <rPh sb="6" eb="8">
      <t>ドウロ</t>
    </rPh>
    <rPh sb="8" eb="10">
      <t>ドコウ</t>
    </rPh>
    <rPh sb="10" eb="13">
      <t>コウゾウブツ</t>
    </rPh>
    <rPh sb="17" eb="19">
      <t>カツヨウ</t>
    </rPh>
    <rPh sb="21" eb="24">
      <t>コウリツテキ</t>
    </rPh>
    <rPh sb="25" eb="27">
      <t>ドウロ</t>
    </rPh>
    <rPh sb="27" eb="29">
      <t>カンリ</t>
    </rPh>
    <rPh sb="30" eb="31">
      <t>カン</t>
    </rPh>
    <rPh sb="33" eb="35">
      <t>ケントウ</t>
    </rPh>
    <rPh sb="35" eb="37">
      <t>ギョウム</t>
    </rPh>
    <phoneticPr fontId="3"/>
  </si>
  <si>
    <t>（一財）土木研究センター</t>
    <rPh sb="1" eb="2">
      <t>イチ</t>
    </rPh>
    <rPh sb="2" eb="3">
      <t>ザイ</t>
    </rPh>
    <rPh sb="4" eb="6">
      <t>ドボク</t>
    </rPh>
    <rPh sb="6" eb="8">
      <t>ケンキュウ</t>
    </rPh>
    <phoneticPr fontId="3"/>
  </si>
  <si>
    <t>データに基づく法面・道路土工構造物等の管理を行うため、既存の法面・道路土工構造物の点検状況や被災履歴等のデータを収集・整理・分析するとともに、道路土工構造物データの新たな活用方策について検討する。</t>
  </si>
  <si>
    <t>令和３年度　沿道も含めた道路のリスク把握・分析・対応手法に関する検討業務</t>
    <rPh sb="0" eb="2">
      <t>レイワ</t>
    </rPh>
    <rPh sb="3" eb="5">
      <t>ネンド</t>
    </rPh>
    <rPh sb="6" eb="8">
      <t>エンドウ</t>
    </rPh>
    <rPh sb="9" eb="10">
      <t>フク</t>
    </rPh>
    <rPh sb="12" eb="14">
      <t>ドウロ</t>
    </rPh>
    <rPh sb="18" eb="20">
      <t>ハアク</t>
    </rPh>
    <rPh sb="21" eb="23">
      <t>ブンセキ</t>
    </rPh>
    <rPh sb="24" eb="26">
      <t>タイオウ</t>
    </rPh>
    <rPh sb="26" eb="28">
      <t>シュホウ</t>
    </rPh>
    <rPh sb="29" eb="30">
      <t>カン</t>
    </rPh>
    <rPh sb="32" eb="34">
      <t>ケントウ</t>
    </rPh>
    <rPh sb="34" eb="36">
      <t>ギョウム</t>
    </rPh>
    <phoneticPr fontId="3"/>
  </si>
  <si>
    <t>「令和３年度　沿道も含めた道路のリスク把握・分析・対応手法に関する検討業務」土木研究センター・パスコ共同提案体</t>
    <rPh sb="1" eb="3">
      <t>レイワ</t>
    </rPh>
    <rPh sb="4" eb="6">
      <t>ネンド</t>
    </rPh>
    <rPh sb="7" eb="9">
      <t>エンドウ</t>
    </rPh>
    <rPh sb="10" eb="11">
      <t>フク</t>
    </rPh>
    <rPh sb="13" eb="15">
      <t>ドウロ</t>
    </rPh>
    <rPh sb="19" eb="21">
      <t>ハアク</t>
    </rPh>
    <rPh sb="22" eb="24">
      <t>ブンセキ</t>
    </rPh>
    <rPh sb="25" eb="27">
      <t>タイオウ</t>
    </rPh>
    <rPh sb="27" eb="29">
      <t>シュホウ</t>
    </rPh>
    <rPh sb="30" eb="31">
      <t>カン</t>
    </rPh>
    <rPh sb="33" eb="35">
      <t>ケントウ</t>
    </rPh>
    <rPh sb="35" eb="37">
      <t>ギョウム</t>
    </rPh>
    <rPh sb="38" eb="40">
      <t>ドボク</t>
    </rPh>
    <rPh sb="40" eb="42">
      <t>ケンキュウ</t>
    </rPh>
    <rPh sb="50" eb="52">
      <t>キョウドウ</t>
    </rPh>
    <rPh sb="52" eb="54">
      <t>テイアン</t>
    </rPh>
    <rPh sb="54" eb="55">
      <t>タイ</t>
    </rPh>
    <phoneticPr fontId="3"/>
  </si>
  <si>
    <t>災害時における道路の通行の安全性を確保するため、道路管理者が事前に把握するべき、沿道も含めた道路のリスクの抽出・分析、さらに、リスクを適切に把握・評価するための取組について検討を行う。</t>
  </si>
  <si>
    <t>令和３年度　自転車の活用推進に向けた施策検討業務</t>
    <rPh sb="0" eb="2">
      <t>レイワ</t>
    </rPh>
    <rPh sb="3" eb="5">
      <t>ネンド</t>
    </rPh>
    <rPh sb="6" eb="9">
      <t>ジテンシャ</t>
    </rPh>
    <rPh sb="10" eb="12">
      <t>カツヨウ</t>
    </rPh>
    <rPh sb="12" eb="14">
      <t>スイシン</t>
    </rPh>
    <rPh sb="15" eb="16">
      <t>ム</t>
    </rPh>
    <rPh sb="18" eb="19">
      <t>セ</t>
    </rPh>
    <rPh sb="19" eb="20">
      <t>サク</t>
    </rPh>
    <rPh sb="20" eb="22">
      <t>ケントウ</t>
    </rPh>
    <rPh sb="22" eb="24">
      <t>ギョウム</t>
    </rPh>
    <phoneticPr fontId="3"/>
  </si>
  <si>
    <t>新たな自転車活用推進計画に基づき自転車の活用を推進するため、自転車活用推進計画に基づく施策の促進策に関する調査・検討を行うものであり、地方公共団体が策定する自転車活用推進計画の策定における課題等の調査・分析を行い、自転車活用推進計画の策定を促進するための対応策の検討や自転車通勤導入促進策について調査・検討を行う。</t>
  </si>
  <si>
    <t>令和３年度　シェアサイクルの更なる普及促進策の実施に向けた調査検討業務</t>
    <rPh sb="0" eb="2">
      <t>レイワ</t>
    </rPh>
    <rPh sb="3" eb="5">
      <t>ネンド</t>
    </rPh>
    <rPh sb="14" eb="15">
      <t>サラ</t>
    </rPh>
    <rPh sb="17" eb="19">
      <t>フキュウ</t>
    </rPh>
    <rPh sb="19" eb="21">
      <t>ソクシン</t>
    </rPh>
    <rPh sb="21" eb="22">
      <t>サク</t>
    </rPh>
    <rPh sb="23" eb="25">
      <t>ジッシ</t>
    </rPh>
    <rPh sb="26" eb="27">
      <t>ム</t>
    </rPh>
    <rPh sb="29" eb="31">
      <t>チョウサ</t>
    </rPh>
    <rPh sb="31" eb="33">
      <t>ケントウ</t>
    </rPh>
    <rPh sb="33" eb="35">
      <t>ギョウム</t>
    </rPh>
    <phoneticPr fontId="3"/>
  </si>
  <si>
    <t>シェアサイクルの更なる普及促進に向けて、過年度の検討業務において分析したシェアサイクルの公共的な位置付けや課題等を踏まえつつ、第２次自転車活用推進計画（令和３年５月閣議決定）におけるシェアサイクル関係施策の実施の一環として、制度運用の考え方や先進的な取組事例等を記載したガイドラインの策定や、シェアサイクル事業の持続可能な運営に向けた支援策の検討を行う。</t>
  </si>
  <si>
    <t>令和３年度　地下埋設占用物件に関する３Ｄデータ化及び道路占用関連システム改修検討業務</t>
  </si>
  <si>
    <t>エヌ・ティ・ティ・インフラネット（株）</t>
    <rPh sb="16" eb="19">
      <t>カブ</t>
    </rPh>
    <phoneticPr fontId="3"/>
  </si>
  <si>
    <t>道路の地下にある電力、通信、ガス、上下水道等の公益占用物件の正確かつ立体的な位置情報を一元化し、道路管理者と道路占用者が共有することにより、道路占用申請時における既設物件の位置確認の簡素化、工事前における関係者調整の効率化、工事実施時における損傷事故防止や試掘削減等を図るデータ基盤を構築することを目的として、活用可能な技術などの基礎情報の整理、利便性や経済性等をふまえたデータ基盤の仕様等の検討、既存道路占用システムをデータ基盤とリンクさせ機能を高度化するための検討等を行う。</t>
  </si>
  <si>
    <t>道路局路政課道路利用調整室高度利用係
tel:03-5253-8481</t>
    <rPh sb="0" eb="2">
      <t>ドウロ</t>
    </rPh>
    <rPh sb="2" eb="3">
      <t>キョク</t>
    </rPh>
    <rPh sb="3" eb="6">
      <t>ロセイカ</t>
    </rPh>
    <rPh sb="6" eb="8">
      <t>ドウロ</t>
    </rPh>
    <rPh sb="8" eb="10">
      <t>リヨウ</t>
    </rPh>
    <rPh sb="10" eb="12">
      <t>チョウセイ</t>
    </rPh>
    <rPh sb="12" eb="13">
      <t>シツ</t>
    </rPh>
    <rPh sb="13" eb="15">
      <t>コウド</t>
    </rPh>
    <rPh sb="15" eb="17">
      <t>リヨウ</t>
    </rPh>
    <rPh sb="17" eb="18">
      <t>カカリ</t>
    </rPh>
    <phoneticPr fontId="1"/>
  </si>
  <si>
    <t>道路占用料の見直しに関する調査検討業務</t>
    <rPh sb="0" eb="2">
      <t>ドウロ</t>
    </rPh>
    <rPh sb="2" eb="4">
      <t>センヨウ</t>
    </rPh>
    <rPh sb="4" eb="5">
      <t>リョウ</t>
    </rPh>
    <rPh sb="6" eb="8">
      <t>ミナオ</t>
    </rPh>
    <rPh sb="10" eb="11">
      <t>カン</t>
    </rPh>
    <rPh sb="13" eb="15">
      <t>チョウサ</t>
    </rPh>
    <rPh sb="15" eb="17">
      <t>ケントウ</t>
    </rPh>
    <rPh sb="17" eb="19">
      <t>ギョウム</t>
    </rPh>
    <phoneticPr fontId="3"/>
  </si>
  <si>
    <t>（一財）日本不動産研究所</t>
    <rPh sb="1" eb="2">
      <t>イチ</t>
    </rPh>
    <rPh sb="2" eb="3">
      <t>ザイ</t>
    </rPh>
    <rPh sb="4" eb="6">
      <t>ニホン</t>
    </rPh>
    <rPh sb="6" eb="9">
      <t>フドウサン</t>
    </rPh>
    <rPh sb="9" eb="12">
      <t>ケンキュウジョ</t>
    </rPh>
    <phoneticPr fontId="3"/>
  </si>
  <si>
    <t>直轄国道の占用料額の次期改定は、令和４年度に道路法施行令の改正作業を行い、令和５年４月の施行を予定している。改定に当たっては、現在の土地の価格及び賃料の全国的な水準を反映した使用料率（土地の価格に対する賃料の割合）を設定する必要があ
ることから、不動産鑑定士による全国各地の土地の価格の調査及び土地の賃料の査定を行う。あわせて修正率等に関する調査等、所要の調査及び検討を行う。</t>
  </si>
  <si>
    <t>道路局路政課道路利用調整室利用調整係
tel:03-5253-8481</t>
    <rPh sb="0" eb="2">
      <t>ドウロ</t>
    </rPh>
    <rPh sb="2" eb="3">
      <t>キョク</t>
    </rPh>
    <rPh sb="3" eb="6">
      <t>ロセイカ</t>
    </rPh>
    <rPh sb="6" eb="8">
      <t>ドウロ</t>
    </rPh>
    <rPh sb="8" eb="10">
      <t>リヨウ</t>
    </rPh>
    <rPh sb="10" eb="12">
      <t>チョウセイ</t>
    </rPh>
    <rPh sb="12" eb="13">
      <t>シツ</t>
    </rPh>
    <rPh sb="13" eb="15">
      <t>リヨウ</t>
    </rPh>
    <rPh sb="15" eb="17">
      <t>チョウセイ</t>
    </rPh>
    <rPh sb="17" eb="18">
      <t>カカリ</t>
    </rPh>
    <phoneticPr fontId="1"/>
  </si>
  <si>
    <t>令和３年度　中国等における道路関連政策等の動向調査業務</t>
    <rPh sb="0" eb="2">
      <t>レイワ</t>
    </rPh>
    <rPh sb="3" eb="5">
      <t>ネンド</t>
    </rPh>
    <rPh sb="6" eb="8">
      <t>チュウゴク</t>
    </rPh>
    <rPh sb="8" eb="9">
      <t>トウ</t>
    </rPh>
    <rPh sb="13" eb="15">
      <t>ドウロ</t>
    </rPh>
    <rPh sb="15" eb="17">
      <t>カンレン</t>
    </rPh>
    <rPh sb="17" eb="19">
      <t>セイサク</t>
    </rPh>
    <rPh sb="19" eb="20">
      <t>トウ</t>
    </rPh>
    <rPh sb="21" eb="23">
      <t>ドウコウ</t>
    </rPh>
    <rPh sb="23" eb="25">
      <t>チョウサ</t>
    </rPh>
    <rPh sb="25" eb="27">
      <t>ギョウム</t>
    </rPh>
    <phoneticPr fontId="3"/>
  </si>
  <si>
    <t>中国及び周辺地域の道路政策等について、情報を収集し、我が国の施策に資する情報をとりまとめる。</t>
  </si>
  <si>
    <t>令和３年度　都市内の自転車通行空間における荷さばき実態調査業務</t>
    <rPh sb="0" eb="2">
      <t>レイワ</t>
    </rPh>
    <rPh sb="3" eb="5">
      <t>ネンド</t>
    </rPh>
    <rPh sb="6" eb="9">
      <t>トシナイ</t>
    </rPh>
    <rPh sb="10" eb="13">
      <t>ジテンシャ</t>
    </rPh>
    <rPh sb="13" eb="15">
      <t>ツウコウ</t>
    </rPh>
    <rPh sb="15" eb="17">
      <t>クウカン</t>
    </rPh>
    <rPh sb="21" eb="22">
      <t>ニ</t>
    </rPh>
    <rPh sb="25" eb="27">
      <t>ジッタイ</t>
    </rPh>
    <rPh sb="27" eb="29">
      <t>チョウサ</t>
    </rPh>
    <rPh sb="29" eb="31">
      <t>ギョウム</t>
    </rPh>
    <phoneticPr fontId="3"/>
  </si>
  <si>
    <t>（株）日本能率協会総合研究所</t>
    <rPh sb="0" eb="3">
      <t>カブ</t>
    </rPh>
    <rPh sb="3" eb="5">
      <t>ニホン</t>
    </rPh>
    <rPh sb="5" eb="7">
      <t>ノウリツ</t>
    </rPh>
    <rPh sb="7" eb="9">
      <t>キョウカイ</t>
    </rPh>
    <rPh sb="9" eb="11">
      <t>ソウゴウ</t>
    </rPh>
    <rPh sb="11" eb="14">
      <t>ケンキュウジョ</t>
    </rPh>
    <phoneticPr fontId="3"/>
  </si>
  <si>
    <t>都市内の自転車通行空間における、自転車の安全で快適な通行に対して影響を及ぼす要因を調査し、自転車走行の実態についての把握を行う。</t>
  </si>
  <si>
    <t>道路局企画課道路経済調査室調査第一係
tel：03-5253-8487</t>
  </si>
  <si>
    <t>令和３年度　自転車通行空間整備に関する調査検討業務</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phoneticPr fontId="3"/>
  </si>
  <si>
    <t>令和３年度　自転車通行空間整備に関する調査検討業務建設技術研究所・オリエンタルコンサルタンツ・交通工学研究会共同提案体</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rPh sb="25" eb="27">
      <t>ケンセツ</t>
    </rPh>
    <rPh sb="27" eb="29">
      <t>ギジュツ</t>
    </rPh>
    <rPh sb="29" eb="32">
      <t>ケンキュウジョ</t>
    </rPh>
    <rPh sb="47" eb="49">
      <t>コウツウ</t>
    </rPh>
    <rPh sb="49" eb="51">
      <t>コウガク</t>
    </rPh>
    <rPh sb="51" eb="54">
      <t>ケンキュウカイ</t>
    </rPh>
    <rPh sb="54" eb="56">
      <t>キョウドウ</t>
    </rPh>
    <rPh sb="56" eb="58">
      <t>テイアン</t>
    </rPh>
    <rPh sb="58" eb="59">
      <t>タイ</t>
    </rPh>
    <phoneticPr fontId="3"/>
  </si>
  <si>
    <t>第２次自転車活用推進計画（令和３年５月閣議決定）に基づき、自転車通行空間の更なる整備を図るため、自転車通行空間整備が地域の抱える各種課題に対して効果を発現した整理事例や、既設道路での中央帯や植樹帯等の活用等により自転車通行空間を確保した整備事例等の調査・整理等を行うとともに、安全で快適な自転車利用環境創出ガイドライン等の見直しに向けた論点整理等を行い、また、自転車に関する各種データを整備する。</t>
  </si>
  <si>
    <t>住宅局住宅政策課
内線：３９－２１６</t>
  </si>
  <si>
    <t>住宅局住宅政策課
内線：３９－２１９</t>
  </si>
  <si>
    <t>公営住宅の中長期ストックマネジメントや管理に係る現状・課題等について整理・分析を行い、それらの結果を踏まえて制度の効果検証、普及方策等の検討や普及に向けた資料作成を行う。</t>
  </si>
  <si>
    <t>建築基準法等の施行状況等に関する業務</t>
    <rPh sb="0" eb="2">
      <t>ケンチク</t>
    </rPh>
    <rPh sb="2" eb="5">
      <t>キジュンホウ</t>
    </rPh>
    <rPh sb="5" eb="6">
      <t>トウ</t>
    </rPh>
    <rPh sb="7" eb="9">
      <t>セコウ</t>
    </rPh>
    <rPh sb="9" eb="11">
      <t>ジョウキョウ</t>
    </rPh>
    <rPh sb="11" eb="12">
      <t>トウ</t>
    </rPh>
    <rPh sb="13" eb="14">
      <t>カン</t>
    </rPh>
    <rPh sb="16" eb="18">
      <t>ギョウム</t>
    </rPh>
    <phoneticPr fontId="3"/>
  </si>
  <si>
    <t>建築基準法令に基づく事務手続について、アンケート調査によってその状況を調査し、過去の事務手続の執行状況の結果をとりまとめる。</t>
    <rPh sb="24" eb="26">
      <t>チョウサ</t>
    </rPh>
    <phoneticPr fontId="1"/>
  </si>
  <si>
    <t>住宅性能表示制度の利用促進に関する調査・分析業務</t>
  </si>
  <si>
    <t>民法改正を受けた民間賃貸住宅の契約に係る紛争解決に向けた検討調査業務</t>
    <rPh sb="32" eb="34">
      <t>ギョウム</t>
    </rPh>
    <phoneticPr fontId="1"/>
  </si>
  <si>
    <t>建築物省エネ法に基づく届出制度や適判制度等における建築物の一次エネルギー消費量基準及び外皮基準への適合状況等についての実態把握調査の他、建築物省エネ法に基づく建築物の適合義務制度について、2021年4月1日に全面施行した後の審査日数、検査の手続きやそれに係る体制の整備状況等を調査し、課題を整理する。</t>
  </si>
  <si>
    <t>建築物省エネ法に基づく届出制度等における住宅の一次エネルギー消費量基準及び外皮基準への適合状況等についての実態把握調査の他、建築物省エネ法に基づく住宅の届出義務制度について、2019年11月16日に施行した審査手続きの合理化を受けて、受付状況や不適合物件への指示に係る運用状況等を調査し、課題を整理する。</t>
  </si>
  <si>
    <t>地方公共団体等が実施する空き家対策を通じた住環境整備に関する検討調査</t>
  </si>
  <si>
    <t>三菱ＵＦＪリサーチ＆コンサルティング株式会社</t>
    <rPh sb="0" eb="2">
      <t>ミツビシ</t>
    </rPh>
    <rPh sb="18" eb="22">
      <t>カブシキガイシャ</t>
    </rPh>
    <phoneticPr fontId="1"/>
  </si>
  <si>
    <t>地方公共団体等が取り組む空き家対策や空き家対策を通じた住環境整備に関して、事例を調査・収集し、それらの効果・成果等を分析等することにより、地方公共団体が取り組む空き家対策等をより一層推進するための方策を検討等を行う。</t>
    <rPh sb="103" eb="104">
      <t>トウ</t>
    </rPh>
    <rPh sb="105" eb="106">
      <t>オコナ</t>
    </rPh>
    <phoneticPr fontId="1"/>
  </si>
  <si>
    <t>住宅局住宅総合整備課住環境整備室
内線：３９－３５８</t>
    <rPh sb="10" eb="13">
      <t>ジュウカンキョウ</t>
    </rPh>
    <rPh sb="13" eb="16">
      <t>セイビシツ</t>
    </rPh>
    <phoneticPr fontId="1"/>
  </si>
  <si>
    <t>ランドブレイン株式会社</t>
    <rPh sb="7" eb="11">
      <t>カブシキガイシャ</t>
    </rPh>
    <phoneticPr fontId="1"/>
  </si>
  <si>
    <t>住宅局住宅総合整備課住環境整備室
内線：３９－３５５</t>
    <rPh sb="10" eb="13">
      <t>ジュウカンキョウ</t>
    </rPh>
    <rPh sb="13" eb="16">
      <t>セイビシツ</t>
    </rPh>
    <phoneticPr fontId="1"/>
  </si>
  <si>
    <t>建築基準・住宅制度に関する国際分析調査</t>
  </si>
  <si>
    <t>一般社団法人建築・住宅国際機構</t>
    <rPh sb="0" eb="2">
      <t>イッパン</t>
    </rPh>
    <rPh sb="2" eb="6">
      <t>シャダンホウジン</t>
    </rPh>
    <rPh sb="6" eb="8">
      <t>ケンチク</t>
    </rPh>
    <rPh sb="9" eb="11">
      <t>ジュウタク</t>
    </rPh>
    <rPh sb="11" eb="13">
      <t>コクサイ</t>
    </rPh>
    <rPh sb="13" eb="15">
      <t>キコウ</t>
    </rPh>
    <phoneticPr fontId="1"/>
  </si>
  <si>
    <t>欧米諸国、新興国等の建築基準・住宅制度の情報収集・分析を行い、我が国企業が海外展開する上で参考になる知見を整理し、当該情報・知見の普及を行う。</t>
  </si>
  <si>
    <t>住宅局総務課国際室
内線：39-176</t>
    <rPh sb="0" eb="3">
      <t>ジュウタクキョク</t>
    </rPh>
    <rPh sb="3" eb="6">
      <t>ソウムカ</t>
    </rPh>
    <rPh sb="6" eb="9">
      <t>コクサイシツ</t>
    </rPh>
    <rPh sb="10" eb="12">
      <t>ナイセン</t>
    </rPh>
    <phoneticPr fontId="1"/>
  </si>
  <si>
    <t>建築基準に関する国際規格の整合調査</t>
  </si>
  <si>
    <t>住宅瑕疵担保履行法に基づく基準日届出等の電子化に向けた調査・検討業務</t>
  </si>
  <si>
    <t>富士フイルムビジネスイネベーションジャパン株式会社</t>
    <rPh sb="0" eb="2">
      <t>フジ</t>
    </rPh>
    <rPh sb="21" eb="25">
      <t>カブシキガイシャ</t>
    </rPh>
    <phoneticPr fontId="1"/>
  </si>
  <si>
    <t>住宅瑕疵担保履行法に基づく基準日届出手続きに係る届出・受付審査を電子的に行うためのシステムの調査・検討業務を行う。</t>
    <rPh sb="54" eb="55">
      <t>オコナ</t>
    </rPh>
    <phoneticPr fontId="1"/>
  </si>
  <si>
    <t>良質な民間賃貸住宅ストックの形成に資する方策に係る実態調査業務</t>
    <rPh sb="0" eb="2">
      <t>リョウシツ</t>
    </rPh>
    <rPh sb="3" eb="5">
      <t>ミンカン</t>
    </rPh>
    <rPh sb="5" eb="7">
      <t>チンタイ</t>
    </rPh>
    <rPh sb="7" eb="9">
      <t>ジュウタク</t>
    </rPh>
    <rPh sb="14" eb="16">
      <t>ケイセイ</t>
    </rPh>
    <rPh sb="17" eb="18">
      <t>シ</t>
    </rPh>
    <rPh sb="20" eb="22">
      <t>ホウサク</t>
    </rPh>
    <rPh sb="23" eb="24">
      <t>カカ</t>
    </rPh>
    <rPh sb="25" eb="27">
      <t>ジッタイ</t>
    </rPh>
    <rPh sb="27" eb="29">
      <t>チョウサ</t>
    </rPh>
    <rPh sb="29" eb="31">
      <t>ギョウム</t>
    </rPh>
    <phoneticPr fontId="1"/>
  </si>
  <si>
    <t>株式会社市浦ハウジング＆プランニング東京支店</t>
    <rPh sb="0" eb="4">
      <t>カブシキガイシャ</t>
    </rPh>
    <rPh sb="4" eb="6">
      <t>イチウラ</t>
    </rPh>
    <rPh sb="18" eb="20">
      <t>トウキョウ</t>
    </rPh>
    <rPh sb="20" eb="22">
      <t>シテン</t>
    </rPh>
    <phoneticPr fontId="1"/>
  </si>
  <si>
    <t>民間賃貸住宅の断熱性能・遮音対策に関する実態調査や、断熱性能の向上や遮音対策のための改修工事を実施した事例の収集、及び民間賃貸住宅のバリアフリー改修工事に関する実態調査を行う</t>
    <rPh sb="57" eb="58">
      <t>オヨ</t>
    </rPh>
    <rPh sb="85" eb="86">
      <t>オコナ</t>
    </rPh>
    <phoneticPr fontId="1"/>
  </si>
  <si>
    <t>住宅局参事官（マンション・賃貸住宅担当）
内線：３９－９５４</t>
    <rPh sb="3" eb="6">
      <t>サンジカン</t>
    </rPh>
    <rPh sb="13" eb="15">
      <t>チンタイ</t>
    </rPh>
    <rPh sb="15" eb="17">
      <t>ジュウタク</t>
    </rPh>
    <rPh sb="17" eb="19">
      <t>タントウ</t>
    </rPh>
    <phoneticPr fontId="1"/>
  </si>
  <si>
    <t>民間賃貸住宅における多様な投資判断を支援するための調査検討業務</t>
    <rPh sb="0" eb="2">
      <t>ミンカン</t>
    </rPh>
    <rPh sb="2" eb="4">
      <t>チンタイ</t>
    </rPh>
    <rPh sb="4" eb="6">
      <t>ジュウタク</t>
    </rPh>
    <rPh sb="10" eb="12">
      <t>タヨウ</t>
    </rPh>
    <rPh sb="13" eb="15">
      <t>トウシ</t>
    </rPh>
    <rPh sb="15" eb="17">
      <t>ハンダン</t>
    </rPh>
    <rPh sb="18" eb="20">
      <t>シエン</t>
    </rPh>
    <rPh sb="25" eb="27">
      <t>チョウサ</t>
    </rPh>
    <rPh sb="27" eb="29">
      <t>ケントウ</t>
    </rPh>
    <rPh sb="29" eb="31">
      <t>ギョウム</t>
    </rPh>
    <phoneticPr fontId="1"/>
  </si>
  <si>
    <t>セーフティネット住宅における賃貸経営の試算・分析や、事例集の作成や修繕資金の確保に資するスキームの課題の分析・解決方策の検討、及び民間賃貸住宅のスマート管理の取り組みの実態調査を行う</t>
    <rPh sb="63" eb="64">
      <t>オヨ</t>
    </rPh>
    <rPh sb="89" eb="90">
      <t>オコナ</t>
    </rPh>
    <phoneticPr fontId="1"/>
  </si>
  <si>
    <t>住宅局参事官（マンション・賃貸住宅担当）
内線：３９－９５４</t>
  </si>
  <si>
    <t>令和３年度民間住宅ローンの実態に関する調査</t>
    <rPh sb="0" eb="2">
      <t>レイワ</t>
    </rPh>
    <rPh sb="3" eb="5">
      <t>ネンド</t>
    </rPh>
    <rPh sb="5" eb="7">
      <t>ミンカン</t>
    </rPh>
    <rPh sb="7" eb="9">
      <t>ジュウタク</t>
    </rPh>
    <rPh sb="13" eb="15">
      <t>ジッタイ</t>
    </rPh>
    <rPh sb="16" eb="17">
      <t>カン</t>
    </rPh>
    <rPh sb="19" eb="21">
      <t>チョウサ</t>
    </rPh>
    <phoneticPr fontId="1"/>
  </si>
  <si>
    <t>株式会社建設物価サービス</t>
    <rPh sb="0" eb="4">
      <t>カブシキガイシャ</t>
    </rPh>
    <rPh sb="4" eb="6">
      <t>ケンセツ</t>
    </rPh>
    <rPh sb="6" eb="8">
      <t>ブッカ</t>
    </rPh>
    <phoneticPr fontId="1"/>
  </si>
  <si>
    <t>市場における民間金融機関の住宅ローンの供給状況を把握するため、住宅ローンを実際に供給している民間金融機関に対し、その実態に関する調査を行う。</t>
  </si>
  <si>
    <t>住宅局総務課住宅金融室
内線：３９－７２７</t>
    <rPh sb="6" eb="8">
      <t>ジュウタク</t>
    </rPh>
    <rPh sb="8" eb="10">
      <t>キンユウ</t>
    </rPh>
    <rPh sb="10" eb="11">
      <t>シツ</t>
    </rPh>
    <phoneticPr fontId="1"/>
  </si>
  <si>
    <t>令和３年度公営住宅、改良住宅及び特定優良賃貸住宅等の管理実態調査</t>
    <rPh sb="0" eb="2">
      <t>レイワ</t>
    </rPh>
    <rPh sb="3" eb="5">
      <t>ネンド</t>
    </rPh>
    <rPh sb="5" eb="7">
      <t>コウエイ</t>
    </rPh>
    <rPh sb="7" eb="9">
      <t>ジュウタク</t>
    </rPh>
    <rPh sb="10" eb="12">
      <t>カイリョウ</t>
    </rPh>
    <rPh sb="12" eb="14">
      <t>ジュウタク</t>
    </rPh>
    <rPh sb="14" eb="15">
      <t>オヨ</t>
    </rPh>
    <rPh sb="16" eb="18">
      <t>トクテイ</t>
    </rPh>
    <rPh sb="18" eb="20">
      <t>ユウリョウ</t>
    </rPh>
    <rPh sb="20" eb="22">
      <t>チンタイ</t>
    </rPh>
    <rPh sb="22" eb="24">
      <t>ジュウタク</t>
    </rPh>
    <rPh sb="24" eb="25">
      <t>トウ</t>
    </rPh>
    <rPh sb="26" eb="28">
      <t>カンリ</t>
    </rPh>
    <rPh sb="28" eb="30">
      <t>ジッタイ</t>
    </rPh>
    <rPh sb="30" eb="32">
      <t>チョウサ</t>
    </rPh>
    <phoneticPr fontId="1"/>
  </si>
  <si>
    <t>株式会社CCNグループ</t>
    <rPh sb="0" eb="4">
      <t>カブシキガイシャ</t>
    </rPh>
    <phoneticPr fontId="1"/>
  </si>
  <si>
    <t>住宅局住宅総合整備課
内線：３９ー３８４</t>
    <rPh sb="0" eb="3">
      <t>ジュウタクキョク</t>
    </rPh>
    <rPh sb="3" eb="5">
      <t>ジュウタク</t>
    </rPh>
    <rPh sb="5" eb="7">
      <t>ソウゴウ</t>
    </rPh>
    <rPh sb="7" eb="9">
      <t>セイビ</t>
    </rPh>
    <rPh sb="9" eb="10">
      <t>カ</t>
    </rPh>
    <rPh sb="11" eb="13">
      <t>ナイセン</t>
    </rPh>
    <phoneticPr fontId="1"/>
  </si>
  <si>
    <t>一の敷地とみなすこと等の建築基準法の特例を受けた公的住宅等に係る建替え等の円滑化検討調査業務</t>
    <rPh sb="0" eb="1">
      <t>イチ</t>
    </rPh>
    <rPh sb="2" eb="4">
      <t>シキチ</t>
    </rPh>
    <rPh sb="10" eb="11">
      <t>トウ</t>
    </rPh>
    <rPh sb="12" eb="14">
      <t>ケンチク</t>
    </rPh>
    <rPh sb="14" eb="17">
      <t>キジュンホウ</t>
    </rPh>
    <rPh sb="18" eb="20">
      <t>トクレイ</t>
    </rPh>
    <rPh sb="21" eb="22">
      <t>ウ</t>
    </rPh>
    <rPh sb="24" eb="26">
      <t>コウテキ</t>
    </rPh>
    <rPh sb="26" eb="29">
      <t>ジュウタクトウ</t>
    </rPh>
    <rPh sb="30" eb="31">
      <t>カカ</t>
    </rPh>
    <rPh sb="32" eb="34">
      <t>タテカエ</t>
    </rPh>
    <rPh sb="35" eb="36">
      <t>トウ</t>
    </rPh>
    <rPh sb="37" eb="40">
      <t>エンカツカ</t>
    </rPh>
    <rPh sb="40" eb="42">
      <t>ケントウ</t>
    </rPh>
    <rPh sb="42" eb="44">
      <t>チョウサ</t>
    </rPh>
    <rPh sb="44" eb="46">
      <t>ギョウム</t>
    </rPh>
    <phoneticPr fontId="1"/>
  </si>
  <si>
    <t>株式会社アルテップ</t>
    <rPh sb="0" eb="4">
      <t>カブシキガイシャ</t>
    </rPh>
    <phoneticPr fontId="1"/>
  </si>
  <si>
    <t>一団地認定を受けて建築された建築物の建替え等を円滑に進めるため、一団地認定の職権取消しを行った事例等について調査を実施する。</t>
    <rPh sb="14" eb="17">
      <t>ケンチクブツ</t>
    </rPh>
    <rPh sb="18" eb="19">
      <t>タ</t>
    </rPh>
    <rPh sb="19" eb="20">
      <t>カ</t>
    </rPh>
    <rPh sb="21" eb="22">
      <t>トウ</t>
    </rPh>
    <rPh sb="23" eb="25">
      <t>エンカツ</t>
    </rPh>
    <rPh sb="54" eb="56">
      <t>チョウサ</t>
    </rPh>
    <rPh sb="57" eb="59">
      <t>ジッシ</t>
    </rPh>
    <phoneticPr fontId="1"/>
  </si>
  <si>
    <t>令和３年度　ＢＩＭ／ＣＩＭを踏まえた今後の積算のあり方検討業務</t>
    <phoneticPr fontId="1"/>
  </si>
  <si>
    <t>令和３年度　ＢＩＭ／ＣＩＭを踏まえた今後の積算のあり方検討業務　経済調査会・日本建設情報総合センター共同提案体</t>
    <rPh sb="32" eb="37">
      <t>ケイザイチョウサカイ</t>
    </rPh>
    <rPh sb="38" eb="40">
      <t>ニホン</t>
    </rPh>
    <rPh sb="40" eb="42">
      <t>ケンセツ</t>
    </rPh>
    <rPh sb="42" eb="44">
      <t>ジョウホウ</t>
    </rPh>
    <rPh sb="44" eb="46">
      <t>ソウゴウ</t>
    </rPh>
    <rPh sb="50" eb="52">
      <t>キョウドウ</t>
    </rPh>
    <rPh sb="52" eb="54">
      <t>テイアン</t>
    </rPh>
    <rPh sb="54" eb="55">
      <t>タイ</t>
    </rPh>
    <phoneticPr fontId="1"/>
  </si>
  <si>
    <t>積算業務の効率化・省力化を図るため、BIM/CIM設計により得られる情報を積算システムへ自動的に取り込む方法を検討するなど、発注者の積算時間の短縮や積算業務の簡素化に向けて、積算システム機能の実装に関する検討を行うとともに、BIM/CIM時代の新たな積算の在り方の検討を行う。</t>
    <rPh sb="0" eb="2">
      <t>セキサン</t>
    </rPh>
    <rPh sb="2" eb="4">
      <t>ギョウム</t>
    </rPh>
    <rPh sb="5" eb="8">
      <t>コウリツカ</t>
    </rPh>
    <rPh sb="9" eb="12">
      <t>ショウリョクカ</t>
    </rPh>
    <rPh sb="13" eb="14">
      <t>ハカ</t>
    </rPh>
    <rPh sb="25" eb="27">
      <t>セッケイ</t>
    </rPh>
    <rPh sb="30" eb="31">
      <t>エ</t>
    </rPh>
    <rPh sb="34" eb="36">
      <t>ジョウホウ</t>
    </rPh>
    <rPh sb="37" eb="39">
      <t>セキサン</t>
    </rPh>
    <rPh sb="44" eb="47">
      <t>ジドウテキ</t>
    </rPh>
    <rPh sb="48" eb="49">
      <t>ト</t>
    </rPh>
    <rPh sb="50" eb="51">
      <t>コ</t>
    </rPh>
    <rPh sb="52" eb="54">
      <t>ホウホウ</t>
    </rPh>
    <rPh sb="55" eb="57">
      <t>ケントウ</t>
    </rPh>
    <rPh sb="62" eb="65">
      <t>ハッチュウシャ</t>
    </rPh>
    <rPh sb="66" eb="68">
      <t>セキサン</t>
    </rPh>
    <rPh sb="68" eb="70">
      <t>ジカン</t>
    </rPh>
    <rPh sb="71" eb="73">
      <t>タンシュク</t>
    </rPh>
    <rPh sb="74" eb="76">
      <t>セキサン</t>
    </rPh>
    <rPh sb="76" eb="78">
      <t>ギョウム</t>
    </rPh>
    <rPh sb="79" eb="82">
      <t>カンソカ</t>
    </rPh>
    <rPh sb="83" eb="84">
      <t>ム</t>
    </rPh>
    <rPh sb="87" eb="89">
      <t>セキサン</t>
    </rPh>
    <rPh sb="93" eb="95">
      <t>キノウ</t>
    </rPh>
    <rPh sb="96" eb="98">
      <t>ジッソウ</t>
    </rPh>
    <rPh sb="99" eb="100">
      <t>カン</t>
    </rPh>
    <rPh sb="102" eb="104">
      <t>ケントウ</t>
    </rPh>
    <rPh sb="105" eb="106">
      <t>オコナ</t>
    </rPh>
    <rPh sb="119" eb="121">
      <t>ジダイ</t>
    </rPh>
    <rPh sb="122" eb="123">
      <t>アラ</t>
    </rPh>
    <rPh sb="125" eb="127">
      <t>セキサン</t>
    </rPh>
    <rPh sb="128" eb="129">
      <t>ア</t>
    </rPh>
    <rPh sb="130" eb="131">
      <t>カタ</t>
    </rPh>
    <rPh sb="132" eb="134">
      <t>ケントウ</t>
    </rPh>
    <rPh sb="135" eb="136">
      <t>オコナ</t>
    </rPh>
    <phoneticPr fontId="1"/>
  </si>
  <si>
    <t>大臣官房技術調査課
tel:03-5253-8125</t>
    <phoneticPr fontId="1"/>
  </si>
  <si>
    <t>令和３年度 国土交通省職員ITリテラシー向上に向けたアドバイザリー業務</t>
    <phoneticPr fontId="1"/>
  </si>
  <si>
    <t>株式会社ディジタルグロースアカデミア</t>
    <rPh sb="0" eb="4">
      <t>カブシキガイシャ</t>
    </rPh>
    <phoneticPr fontId="1"/>
  </si>
  <si>
    <t>速に発展するIT技術に対し、国土交通職員のリテラシーを向上させるとともに、国土交通政策の立案や実務改善に繋げることのできる人材を育成する。</t>
    <phoneticPr fontId="1"/>
  </si>
  <si>
    <t>令和３年度　インフラ分野のＤＸに関するアドバイザリー業務</t>
    <phoneticPr fontId="1"/>
  </si>
  <si>
    <t>国際航業・日本電気・NEC ネッツエスアイ共同提案体</t>
    <phoneticPr fontId="1"/>
  </si>
  <si>
    <t>インフラDX推進に向け、国土交通省に関連した各種システムの連携について効率的な運用を実現するための課題整理・全体マネジメント等を行うとともに技術的助言等を行う。</t>
    <phoneticPr fontId="1"/>
  </si>
  <si>
    <t>和３年度　プラットフォーム運営コンセプト等の検討業務</t>
    <phoneticPr fontId="1"/>
  </si>
  <si>
    <t>国土交通データプラットフォームの持続可能な運営に向けて、その体制及びプラットフォームが有すべき機能等の検討を行う。</t>
    <phoneticPr fontId="1"/>
  </si>
  <si>
    <t>設計・施工技術等の安全性向上等に関する検討業務</t>
    <phoneticPr fontId="1"/>
  </si>
  <si>
    <t>パシフィックコンサルタンツ株式会社</t>
    <rPh sb="13" eb="17">
      <t>カブシキカイシャ</t>
    </rPh>
    <phoneticPr fontId="1"/>
  </si>
  <si>
    <t>幅広く活用されているシールド工法の更なる安全性向上や周辺地域の安全・安心の向上を図るため、シールドトンネル工事において近年発生した事故事例等から得られた教訓を次に活かし、シールドトンネルの設計・施工技術等に関するガイドライン策定に向けた検討を行うもの。</t>
    <phoneticPr fontId="1"/>
  </si>
  <si>
    <t>大臣官房技術調査課
tel:03-5253-8221</t>
    <phoneticPr fontId="1"/>
  </si>
  <si>
    <t>シールドトンネル工事事故における既存委員会資料の結果整理</t>
    <phoneticPr fontId="1"/>
  </si>
  <si>
    <t>(一社)日本建設機械施工協会</t>
    <rPh sb="1" eb="3">
      <t>イッシャ</t>
    </rPh>
    <rPh sb="4" eb="10">
      <t>ニホンケンセツキカイ</t>
    </rPh>
    <rPh sb="10" eb="14">
      <t>セコウキョウカイ</t>
    </rPh>
    <phoneticPr fontId="1"/>
  </si>
  <si>
    <t>「神奈川東部方面線新横浜トンネルに係る地盤変状検討委員会　報告書」（令和２年８月）及び「東京外環トンネル施工当検討委員会　有識者委員会　報告書（令和３年３月）のヒアリング結果より課題の抽出を行う。また、今後のシールドトンネル工事において留意すべき有用な技術的知見の抽出を行う。</t>
    <phoneticPr fontId="1"/>
  </si>
  <si>
    <t>シールドトンネル工事に関するアンケート及びヒアリング結果とりまとめ</t>
  </si>
  <si>
    <t xml:space="preserve">シールドトンネル施工技術検討会において予定である、近年発生したシールドトンネル工事における事故の実例アンケート、及び事業者ヒアリング結果をとりまとめるとともに、とりまとめ結果から、今後のシールドトンネル工事において留意すべき有用な技術的知見の抽出を行うもの。
</t>
    <phoneticPr fontId="1"/>
  </si>
  <si>
    <t>令和３年度官庁営繕工事の遠隔臨場に関する資料収集業務</t>
    <phoneticPr fontId="1"/>
  </si>
  <si>
    <t>官庁営繕工事（公共建築工事）の監督業務に遠隔臨場を導入するため、民間建築工事及び公共土木工事の遠隔臨場に係る調査、実施方法の検討・整理を行い、「官庁営繕工事遠隔臨場実施要（案）」策定のための基礎資料として取りまとめることを目的とする。</t>
    <phoneticPr fontId="1"/>
  </si>
  <si>
    <t>官庁営繕部整備課建築技術調整室
tel：03-5253-8111
（内線　23-414）</t>
    <rPh sb="5" eb="7">
      <t>セイビ</t>
    </rPh>
    <rPh sb="7" eb="8">
      <t>カ</t>
    </rPh>
    <rPh sb="8" eb="10">
      <t>ケンチク</t>
    </rPh>
    <rPh sb="10" eb="12">
      <t>ギジュツ</t>
    </rPh>
    <rPh sb="12" eb="14">
      <t>チョウセイ</t>
    </rPh>
    <rPh sb="14" eb="15">
      <t>シツ</t>
    </rPh>
    <phoneticPr fontId="1"/>
  </si>
  <si>
    <t>令和３年度官庁施設におけるAI等を活用した設備設計の品質確保に関する検討業務</t>
    <phoneticPr fontId="1"/>
  </si>
  <si>
    <t>株式会社構造計画研究所</t>
    <phoneticPr fontId="1"/>
  </si>
  <si>
    <t>官庁施設の設備設計において、設計品質の確保と業務の効率化を図ることを目的として、人工知能（エキスパートシステム（ルールベースシステム）、機械学習、深層学習のものを含む）又は自動計算や自動作図等の自動化技術（以上を総称し、以下「AI 等」という）の技術を活用するため、設計の各段階において有効と考えられるAI 等の種類及び導入に伴う効果を検討・整理し、その結果を官庁営繕事業への導入に関する技術資料としてとりまとめを行うものである。</t>
    <phoneticPr fontId="1"/>
  </si>
  <si>
    <t>官庁営繕部設備・環境課
tel：03-5253-8111
（内線　23-732）</t>
    <rPh sb="5" eb="7">
      <t>セツビ</t>
    </rPh>
    <rPh sb="8" eb="10">
      <t>カンキョウ</t>
    </rPh>
    <rPh sb="10" eb="11">
      <t>カ</t>
    </rPh>
    <phoneticPr fontId="1"/>
  </si>
  <si>
    <t>令和３年度グリーンインフラ官民連携プラットフォーム企画運営他業務</t>
  </si>
  <si>
    <t>令和３年度グリーンインフラの効果・評価等に関する調査検討業務</t>
  </si>
  <si>
    <t>カンボジア建設法の建築技術規制に関する調査・詳細検討業務</t>
  </si>
  <si>
    <t>カンボジアでは2019年11月に建設法（Law of Construction）が施行された。この建設法第７条において「全ての建設工事は、建築技術規制に従うこととする。」と定められており、今後カンボジア国土整備・都市化・建設省では、この建設技術規制（Building Technical Regulations）を定める検討が進められる。なお、これまで、カンボジアにおいては、建築物の構造や火災安全に関する基準（上記の建築技術規制に相当するもの）が定められておらず、このため、各々の建築物の設計では、設計者が任意で諸外国の基準を参考として設計を行っている状況にある。参考とする基準が異なれば、建築物の柱の太さが異なるなど建築コストの違いに繋がる。
我が国は、これまで建築基準法令をはじめとする各種建築関係法令を整備してきており、技術的規制を含むこれら法令の制定に必要な専門的知見、人材などの蓄積がある。こうした知見、人材を、カンボジアにおける建築技術規制の検討に活かせるよう同国にとって有益な提案をすることは、同国における投資環境を整備することとなり、ひいては我が国企業の海外展開を促進することへと繋がる※。
※：令和2年7月9日の第47回経協インフラ戦略会議において決定されたインフラシステム輸出戦略において「法制度や規制・基準の整備、それらの運用・改善支援等、相手国における 投資環境整備、（中略）を講じることにより、 我が国企業が安心して海外展開できる環境を引き続き整備していくことも重要 」とされているところ。
本業務は、カンボジアの建設法に基づく建築技術規制について、2020年度に国土交通省において検討してきた建築技術規制の全体構成及び各種規制の検討方針を踏まえ、カンボジアにおける建築の実態の調査や、国土整備・都市化・建設省における検討状況・課題の調査等を行い、これを踏まえ、建築技術規制のモデルを詳細化させるなど、カンボジアへの提案内容の検討を行うことを目的とする。</t>
  </si>
  <si>
    <t>関東、北陸エリアにおける官民連携事業の推進のための地域プラットフォーム形成支援等業務</t>
  </si>
  <si>
    <t>有限責任監査法人　トーマツ</t>
  </si>
  <si>
    <t>中国、四国、九州・沖縄エリアにおける官民連携事業の推進のための地域プラットフォーム形成支援等業務</t>
  </si>
  <si>
    <t>（株）YMFG ZONEプラニング</t>
  </si>
  <si>
    <t>北海道、東北エリアにおける官民連携事業の推進のための地域プラットフォーム形成支援等業務</t>
  </si>
  <si>
    <t>パシフィックコンサルタンツ株式会社　首都圏本社</t>
    <rPh sb="13" eb="17">
      <t>カブシキカイシャ</t>
    </rPh>
    <phoneticPr fontId="1"/>
  </si>
  <si>
    <t>中部、近畿エリアにおける官民連携事業の推進のための地域プラットフォーム形成支援等業務</t>
  </si>
  <si>
    <t>官民連携モデル形成支援等業務（異なる管理主体が所有する公共施設の集約再編に係る官民連携事業）</t>
  </si>
  <si>
    <t>（株）ＵＲリンケージ</t>
  </si>
  <si>
    <t>官民連携モデル形成支援等業務（徳山駅周辺の駐車場・公園等の民間による一体管理運営事業）</t>
  </si>
  <si>
    <t>地方公共団体のインフラ老朽化対策に係る計画の更新に向けた調査検討業務</t>
  </si>
  <si>
    <t>地域特性に応じたグリーンスローモビリティの活用検討調査業務</t>
  </si>
  <si>
    <t>インフラの維持管理に係る官民連携事業の導入検討支援（その１）</t>
  </si>
  <si>
    <t>(株)建設技術研究所</t>
  </si>
  <si>
    <t>専門家派遣によるハンズオン支援等業務（その１）</t>
  </si>
  <si>
    <t>デロイトトーマツファイナンシャルアドバイザリー合同会社</t>
  </si>
  <si>
    <t>専門家派遣によるハンズオン支援等業務（その２）</t>
  </si>
  <si>
    <t>インフラの維持管理に係る官民連携事業の導入検討支援（その２）</t>
  </si>
  <si>
    <t>令和３年度ロシアにおけるスマートシティプロジェクト展開に向けた調査検討業務及び取組支援業務</t>
  </si>
  <si>
    <t>EYストラテジー・アンド・コンサルティング(株)</t>
  </si>
  <si>
    <t>2021年度　「質の高いインフラ」海外展開推進業務</t>
  </si>
  <si>
    <t>一般社団法人
国際建設技術協会</t>
  </si>
  <si>
    <t>「質の高いインフラ」の海外展開にあたり、有識者の意見も反映しながら、主に建設分野に関して、「質の高いインフラ」の概念を改めて整理するとともに、技術分野ごとの本邦優位技術を評価して「質の高いインフラ」の構成要素を整理した上で、「質の高いインフラ」を実現するための案件形成方策の課題について検討を行うほか、「質の高いインフラ」に不可欠な海外インフラプロジェクトに携わる人材育成方策に係る検討を行う。</t>
  </si>
  <si>
    <t>総合政策局
海外プロジェクト推進課
プロジェクト推進第一係
tel:03-5253-8111
(25816)</t>
  </si>
  <si>
    <t>2021年度　海外のインフラメンテナンス市場への本邦企業参画支援検討業務</t>
  </si>
  <si>
    <t>「インフラメンテナンス国民会議　海外市場展開フォーラム」のメンバーが関心を有する国において、インフラメンテナンスの課題、本邦企業が参入する際の障壁、法制度面等の調査を行い、本邦企業のインフラメンテナンス海外展開の支援策について検討する。</t>
  </si>
  <si>
    <t>２０２１年度SmartJAMP（カンボジア王国・バッタンバンにおけるスマートシティ実現に向けたマスタープラン策定等）に関する調査検討業務共同提案体</t>
  </si>
  <si>
    <t>２０２１年度SmartJAMP (カンボジア王国・プノンペンにおけるスマートシティ実現に向けたスマートバスシェルター導入）に関する調査検討業務</t>
  </si>
  <si>
    <t>２０２１年度SmartJAMP（カンボジア王国・プノンペンにおけるスマートシティ実現に向けたスマートバスシェルター導入）に関する調査検討業務パシフィックコンサルタンツ・国際開発センター・オリエンタルコンサルタンツグローバル共同提案体</t>
  </si>
  <si>
    <t>２０２１年度SmartJAMP（インドネシア共和国・ジャカルタにおけるスマートシティ実現に向けたマルチモーダル交通プラットフォーム構築）に関する調査検討業務</t>
  </si>
  <si>
    <t>株式会社オリエンタルコンサルタンツグローバル</t>
  </si>
  <si>
    <t>２０２１年度Smart JAMP（マレーシア国・運輸省におけるスマートシティ実現に向けた過積載車両管理システム導入）に関する調査検討業務</t>
  </si>
  <si>
    <t>日本工営株式会社　東京支店</t>
    <rPh sb="0" eb="2">
      <t>ニホン</t>
    </rPh>
    <rPh sb="2" eb="4">
      <t>コウエイ</t>
    </rPh>
    <rPh sb="4" eb="8">
      <t>カブシキガイシャ</t>
    </rPh>
    <rPh sb="9" eb="13">
      <t>トウキョウシテン</t>
    </rPh>
    <phoneticPr fontId="1"/>
  </si>
  <si>
    <t>２０２１年度Smart JAMP（マレーシア国・クチンにおけるスマートシティ実現に向けた災害・交通モニタリングシステム構築等）に関する調査検討業務</t>
  </si>
  <si>
    <t>　2021年度 ASEAN各国スマートシティ実現に向けた事業推進業務 共同提案体</t>
  </si>
  <si>
    <t>2021年度　インフラシステム海外展開における競争力強化等検討業務</t>
  </si>
  <si>
    <t>インフラシステム海外展開推進に向け、本邦企業が受注した海外インフラ案件の進捗状況について調査を実施するとともに、本邦企業の海外での競争力を強化するための手法として有効と考えられる「現地化」（現地企業を活用・育成すること等により、現地のプレイヤーによる我が国技術を活用したインフラシステムの拡大等を指す）について、現状の分析や公的関与の方策等について検討を行う。</t>
  </si>
  <si>
    <t>２０２１年度SmartJAMP (ラオス人民民主共和国・ビエンチャンにおけるスマートシティ実現に向けたマスタープラン策定）に関する調査検討業務</t>
  </si>
  <si>
    <t>　２０２１年度SmartJAMP（ラオス人民民主共和国・ビエンチャンにおけるスマートシティ実現に向けたマスタープラン策定）に関する調査検討業務共同提案体</t>
  </si>
  <si>
    <t>デロイトトーマツファイナンシャルアドバイザリー合同会社・株式会社ＩＨＩインフラシステム共同提案体</t>
  </si>
  <si>
    <t>２０２１年度　SmartJAMP (フィリピン共和国・ダバオにおけるスマートシティ実現に向けた自動交通管制システム改善）に関する調査検討業務</t>
  </si>
  <si>
    <t>八千代エンジニヤリング株式会社</t>
  </si>
  <si>
    <t>２０２１年度SmartJAMP (フィリピン共和国・セブにおけるスマートシティ実現に向けたモビリティ・データの利活用）に関する調査検討業務</t>
  </si>
  <si>
    <t>パシフィックコンサルタンツ株式会社　首都圏本社</t>
    <rPh sb="13" eb="17">
      <t>カブシキガイシャ</t>
    </rPh>
    <rPh sb="18" eb="23">
      <t>シュトケンホンシャ</t>
    </rPh>
    <phoneticPr fontId="1"/>
  </si>
  <si>
    <t>日本工営株式会社　東京支店</t>
    <rPh sb="9" eb="13">
      <t>トウキョウシテン</t>
    </rPh>
    <phoneticPr fontId="1"/>
  </si>
  <si>
    <t>コロナ等を踏まえた中長期的な社会資本整備政策のあり方に関する調査検討業務</t>
  </si>
  <si>
    <t>復建調査設計株式会社　東京支社</t>
  </si>
  <si>
    <t>２０２１年度　Smart JAMP（マレーシア国・ジョホールバルにおけるスマートシティ実現に向けた河川環境モニタリングシステム構築）に関する調査検討業務</t>
  </si>
  <si>
    <t>パシフィックコンサルタンツ株式会社　首都圏本社</t>
    <rPh sb="18" eb="23">
      <t>シュトケンホンシャ</t>
    </rPh>
    <phoneticPr fontId="1"/>
  </si>
  <si>
    <t>２０２１年度SmartJAMP（ベトナム国・ダナンにおけるスマートシティ実現に向けた都市計画・マネジメントのためのデジタル地図開発調査等）に関する調査検討業務共同提案体</t>
  </si>
  <si>
    <t>２０２１年度　Smart JAMP (マレーシア国・ジョホールバルにおけるスマートシティ実現に向けた河川災害リスク管理システム構築等）に関する調査検討業務</t>
  </si>
  <si>
    <t>　２０２１年度Smart JAMP（マレーシア国・ジョホールバルにおけるスマートシティ実現に向けた河川災害リスク管理システム構築等）に関する調査検討業務共同提案体</t>
  </si>
  <si>
    <t>２０２１年度 i-Constructionの海外展開推進に向けた調査検討業務　日本工営・トプコン・パスコ共同提案体</t>
  </si>
  <si>
    <t>総合政策局
海外プロジェクト推進課
国際協力係
tel:03-5253-8111
(25824)</t>
    <rPh sb="0" eb="2">
      <t>ソウゴウ</t>
    </rPh>
    <rPh sb="2" eb="5">
      <t>セイサクキョク</t>
    </rPh>
    <rPh sb="18" eb="20">
      <t>コクサイ</t>
    </rPh>
    <rPh sb="20" eb="22">
      <t>キョウリョク</t>
    </rPh>
    <phoneticPr fontId="1"/>
  </si>
  <si>
    <t>令和2年度に創設された海外インフラプロジェクト技術者認定・表彰制度（以下「認定・表彰制度」という。）について、令和3年度の受付・募集に応じて各申請者から提出される申請内容等のとりまとめ・整理を行い、認定・表彰の審査のための基礎的な情報の確認を行うとともに、受付・審査事務の効率化及び広報を行うことを目的とする。</t>
  </si>
  <si>
    <t>２０２１年度　SmartJAMP（ASEANにおける廃棄物削減・回収・再利用システムの導入可能性）に関する調査検討業務</t>
  </si>
  <si>
    <t>廃棄物削減・回収・再利用システム共同提案体</t>
  </si>
  <si>
    <t>２０２１年度SmartJAMP (ASEANにおける下水道管理システムの導入可能性）に関する調査検討業務</t>
  </si>
  <si>
    <t>２０２１年度　SmartJAMP（ASEANにおける公共交通システムの導入可能性）に関する調査検討業務</t>
  </si>
  <si>
    <t>WILLER株式会社</t>
  </si>
  <si>
    <t>２０２１年度　SmartJAMP（ASEANにおけるエネルギーシステムの導入可能性）に関する調査検討業務</t>
  </si>
  <si>
    <t>（株）オリエンタルコンサルタンツグローバル・北陸電力送配電（株）共同提案体</t>
  </si>
  <si>
    <t>２０２１年度 SmartJAMP（ASEAN における住宅又は建築物の普及可能性）に関する調査検討業務ＵＲリンケージ・アジアゲートウェイ・AGC共同提案体</t>
  </si>
  <si>
    <t>２０２１年度SmartJAMP（ASEANにおける避難行動促進システムの導入可能性）に関する調査検討業務建設技術研究所・建設技研インターナショナル共同提案体</t>
  </si>
  <si>
    <t>2021 年度SmartJAMP（ASEAN における道路交通管理システムの導入可能性）に関する調査検討業務株式会社オリエンタルコンサルタンツ・一般財団法人計量計画研究所・富士通株式会社共同提案体</t>
  </si>
  <si>
    <t>２０２１年度SmartJAMP（ASEANにおけるインフラ管理システムの導入可能性）に関する調査検討業務（第１回変更）</t>
    <rPh sb="53" eb="56">
      <t>ダイイッカイ</t>
    </rPh>
    <rPh sb="56" eb="58">
      <t>ヘンコウ</t>
    </rPh>
    <phoneticPr fontId="1"/>
  </si>
  <si>
    <t>土木施設における指標連動方式を活用したＰＰＰ／ＰＦＩに関する調査</t>
  </si>
  <si>
    <t>（株）日本経済研究所</t>
  </si>
  <si>
    <t>2021年度 カンボジアにおける中低所得者の住宅事情調査・改善方策検討業務</t>
  </si>
  <si>
    <t>2021年度カンボジアにおける中低所得者の住宅事情調査・改善方策検討業務ＵRLK・MURC 共同提案体</t>
  </si>
  <si>
    <t>２０２１年度 インフラシステム海外展開における地理空間情報の高度活用に関する調査検討業務</t>
  </si>
  <si>
    <t>　株式会社パスコ</t>
  </si>
  <si>
    <t>２０２１年度　中南米地域におけるインフラ事業に関する調査業務</t>
  </si>
  <si>
    <t xml:space="preserve">我が国では，「インフラシステム輸出戦略」を作成し，政府一丸となってインフラ海外展開を推進しており，中南米地域においても，「日・中南米連結性強化構想」に「質の高いインフラの推進」を掲げ，同地域におけるインフラ海外展開に取り組んでいる。
本業務では，中南米地域における今後の本邦企業の海外展開に向けて，同地域における本邦企業の活動状況，インフラ事業の発注動向及び本邦企業の参画可能性に関する基礎的情報の収集・分析を行う。
また，同地域で着目すべき事項として，2017年にペルーで導入された，政府間契約に基づくインフラ事業の枠組みがある。当該枠組みは，同国政府の公的機関が他国の公的機関と政府間契約を締結し，他国の公的機関・企業で構成されるプロジェクト・マネジメント・オフィス（PMO）を形成させ，国際入札・契約マネジメント・技術コンサルティング等を委託するものである。ペルーは近年安定した経済成長を維持しており，今後も旺盛なインフラ需要が見込まれるほか，当該枠組みの有用性が認識された場合には，近隣諸国を始めとする他国でも類似の枠組みを活用したインフラ事業が発注される可能性がある。よって本業務では，ペルーにおける政府間契約に基づくインフラ事業に関する基礎的な情報収集も併せて行う。
</t>
  </si>
  <si>
    <t>２０２１年度　インフラ海外展開の国際動向に関する調査業務</t>
  </si>
  <si>
    <t>２０２１年度　インフラ海外展開の国際動向に関する調査業務URLK・MURC共同提案体</t>
  </si>
  <si>
    <t>2021年度 日シンガポール連携による第三国へのインフラ展開促進業務</t>
  </si>
  <si>
    <t>Nomura Research Institute Singapore Pte. Ltd.</t>
  </si>
  <si>
    <t xml:space="preserve">シンガポールと日本によるインフラ分野での協力については、これまで複数の日本企業がシンガポールに拠点を置き、交流を深めており、このうち一部では第三国でのプロジェクトにおいて連携する事例も見られる。日本企業及び在シンガポール企業（以下「両国企業」という。）が協力関係を構築することで、両国企業がそれぞれ得意とする分野・技術で補完しあうことに加え、両国企業がそれぞれ独自に有する第三国のローカルパートナー等とのネットワークや、ビジネスのノウハウについても補完しあい、新しい市場への展開、円滑な事業実施等に繋がることが期待される。
国土交通省は、2021年3月に、シンガポール行政機関のInfrastructure Asiaとの間で、両国企業が第三国におけるインフラプロジェクトに連携して取り組むことを協力して支援する覚書を締結した
本業務は、この覚書に基づき、Infrastructure Asiaと連携しながら、「両国企業の“相手国企業との連携”や“第三国におけるプロジェクト”に対する関心調査」、「第三国の関連情報など両国企業が第三国で連携する上で有益と考えられる情報に関する調査」、「セミナーや互いに関心を寄せる企業同士のミーティングなど両国企業の交流機会の提供」等を行い、これらを通じ、両国企業が第三国におけるインフラプロジェクトに連携して取り組むことを支援することを目的とする
</t>
  </si>
  <si>
    <t>令和３年度　サンクトペテルブルクにおける都市開発分野の調査・検討業務</t>
  </si>
  <si>
    <t>株式会社　野村総合研究所</t>
  </si>
  <si>
    <t>総合政策局国際政策課（グローバル戦略）戦略的インフラ展開推進係
03－5253－8111（25225）</t>
    <rPh sb="0" eb="2">
      <t>ソウゴウ</t>
    </rPh>
    <rPh sb="2" eb="5">
      <t>セイサクキョク</t>
    </rPh>
    <rPh sb="5" eb="7">
      <t>コクサイ</t>
    </rPh>
    <rPh sb="7" eb="10">
      <t>セイサクカ</t>
    </rPh>
    <rPh sb="16" eb="18">
      <t>センリャク</t>
    </rPh>
    <phoneticPr fontId="1"/>
  </si>
  <si>
    <t>２０２１年度SmartJAMP （ブルネイ・ダルサラーム国・バンダルスリブガワンにおけるスマートシティ実現に向けた公共交通(バス)管理システム導入等）に関する調査検討業務</t>
  </si>
  <si>
    <t>Zenmov・オリエンタルコンサルタンツグローバル・交通総合研究所共同提案体</t>
  </si>
  <si>
    <t xml:space="preserve">２０２１年度　SmartJAMP (ブルネイ・ダルサラーム国・バンダルスリブガワンにおけるスマートシティ実現に向けた河川美化手法・技術の導入可能性）に関する調査検討業務
</t>
    <phoneticPr fontId="1"/>
  </si>
  <si>
    <t>２０２１年度　タイ王国における道路交通分野の案件形成に向けた調査検討業務</t>
  </si>
  <si>
    <t>２０２１年度　タイ王国における道路交通分野の案件形成に向けた調査検討業務株式会社オリエンタルコンサルタンツ・株式会社オリエンタルコンサルタンツグローバル・首都高速道路株式会社共同提案体</t>
  </si>
  <si>
    <t>　２０２１年度　アフリカ諸国（東部）におけるインフラ分野の課題解決検討業務</t>
  </si>
  <si>
    <t>　２０２１年度　アフリカ諸国（西部）におけるインフラ分野の課題解決検討業務</t>
  </si>
  <si>
    <t>２０２１年度 アフリカ諸国（西部）におけるインフラ分野の課題解決検討業務共同提案体</t>
  </si>
  <si>
    <t>株式会社オリエンタルコンサルタンツ</t>
  </si>
  <si>
    <t>２０２１年度インドネシアにおける道路事業に関するPPP案件等検討業務</t>
  </si>
  <si>
    <t>KEI･NEXCO西日本インドネシアにおける道路事業に関するPPP案件等検討業務共同提案体</t>
  </si>
  <si>
    <t>令和３年度　ロシアにおける木造住宅の市場進出可能性調査・検討業務</t>
  </si>
  <si>
    <t>2016年の日露首脳会談時に、安倍前総理からプーチン大統領に対して提案した「８項目の協力プラン」のひとつである「快適・清潔で住みやすく、活動しやすい都市作り」については、これまで、モデル都市（ヴォロネジ、ウラジオストク、サンクトペテルブルク）を中心に推進が図られてきた。2021年2月に開催した日露都市環境問題作業部会においては、ロシア政府より日本の木造住宅の技術に関心を示されたところである。さらに、昨今の新型コロナウイルス感染拡大の状況を踏まえ、日本国内外問わず、住宅におけるコロナ対策に関する技術についても需要が高まっている。
これらを踏まえ、本業務では、我が国の木造住宅及び住宅関連のコロナ対策に関する技術のロシアにおける市場進出可能性の調査・検討を行う。</t>
  </si>
  <si>
    <t>令和３年度　ビッグデータ活用による旅客流動分析に関する調査（その２）</t>
  </si>
  <si>
    <t>株式会社角川アスキー総合研究所</t>
  </si>
  <si>
    <t>令和３年度　ウラジオストクにおける廃棄物処理分野の調査・検討業務</t>
  </si>
  <si>
    <t>株式会社　エックス都市研究所</t>
  </si>
  <si>
    <t xml:space="preserve">ウラジオストク市は、日露で取り組む「８項目の協力プラン」の１つである「快適・清潔で住みやすく、活動しやすい都市作り」のモデル都市として、都市開発・交通・観光・廃棄物処理の４分野での案件の具体化を推進している。
本業務では、ウラジオストク市の廃棄物処理問題における課題解決に向けて、ウラジオストク市政府や沿海地方政府、現地の廃棄物処理オペレーターらと意見交換を行うなどして、当地での本邦企業の市場進出可能性調査を行うとともに、パイロット事業実施に向けてスキームの検討やその支援を行う。
</t>
  </si>
  <si>
    <t>令和３年度 スマートアイランド実証支援業務</t>
  </si>
  <si>
    <t>離島地域と民間企業等とが一体となり、新技術・知見の地域への導入を実証するための調査を行う。また、実証調査の確実なフォローと調査で得られた知見の全国の離島への的確な横展開を図る。
さらに、離島地域と民間企業等が一堂に会するプラットフォームを設け、効果的なマッチングの機会を創出する。</t>
  </si>
  <si>
    <t>令和３年度　地下水資料収集業務</t>
    <rPh sb="0" eb="2">
      <t>レイワ</t>
    </rPh>
    <rPh sb="3" eb="5">
      <t>ネンド</t>
    </rPh>
    <rPh sb="6" eb="9">
      <t>チカスイ</t>
    </rPh>
    <rPh sb="9" eb="11">
      <t>シリョウ</t>
    </rPh>
    <rPh sb="11" eb="13">
      <t>シュウシュウ</t>
    </rPh>
    <rPh sb="13" eb="15">
      <t>ギョウム</t>
    </rPh>
    <phoneticPr fontId="1"/>
  </si>
  <si>
    <t>一般社団法人　全国さく井協会</t>
  </si>
  <si>
    <t>令和２年度調査以降に設置された全国の井戸のうち、主に深度30m以上の水井戸について、資料を収集・整理し、それらの情報の精度、既存資料との整合性等を検証した上で、数値化した帳票データを作成する。</t>
  </si>
  <si>
    <t>令和３年度 国土調査成果のデータ更新等業務</t>
  </si>
  <si>
    <t>内外地図株式会社</t>
  </si>
  <si>
    <t>令和２年度に実施した国土調査の成果等について、国土調査のWebページに登録することを目的として、必要なデータ加工及びWebページへの掲載作業を行う。</t>
    <rPh sb="42" eb="44">
      <t>モクテキ</t>
    </rPh>
    <phoneticPr fontId="1"/>
  </si>
  <si>
    <t>令和３年度国土調査法第19条第５項指定申請に係る民間測量成果の効率的な活用に向けた調査等業務</t>
    <rPh sb="0" eb="2">
      <t>レイワ</t>
    </rPh>
    <rPh sb="3" eb="5">
      <t>ネンド</t>
    </rPh>
    <rPh sb="5" eb="7">
      <t>コクド</t>
    </rPh>
    <rPh sb="7" eb="10">
      <t>チョウサホウ</t>
    </rPh>
    <rPh sb="10" eb="11">
      <t>ダイ</t>
    </rPh>
    <rPh sb="13" eb="14">
      <t>ジョウ</t>
    </rPh>
    <rPh sb="14" eb="15">
      <t>ダイ</t>
    </rPh>
    <rPh sb="16" eb="17">
      <t>コウ</t>
    </rPh>
    <rPh sb="17" eb="19">
      <t>シテイ</t>
    </rPh>
    <rPh sb="19" eb="21">
      <t>シンセイ</t>
    </rPh>
    <rPh sb="22" eb="23">
      <t>カカ</t>
    </rPh>
    <rPh sb="24" eb="26">
      <t>ミンカン</t>
    </rPh>
    <rPh sb="26" eb="28">
      <t>ソクリョウ</t>
    </rPh>
    <rPh sb="28" eb="30">
      <t>セイカ</t>
    </rPh>
    <rPh sb="31" eb="34">
      <t>コウリツテキ</t>
    </rPh>
    <rPh sb="35" eb="37">
      <t>カツヨウ</t>
    </rPh>
    <rPh sb="38" eb="39">
      <t>ム</t>
    </rPh>
    <rPh sb="41" eb="43">
      <t>チョウサ</t>
    </rPh>
    <rPh sb="43" eb="44">
      <t>トウ</t>
    </rPh>
    <rPh sb="44" eb="46">
      <t>ギョウム</t>
    </rPh>
    <phoneticPr fontId="4"/>
  </si>
  <si>
    <t>アジア航測（株）</t>
    <rPh sb="3" eb="5">
      <t>コウソク</t>
    </rPh>
    <rPh sb="6" eb="7">
      <t>カブ</t>
    </rPh>
    <phoneticPr fontId="4"/>
  </si>
  <si>
    <t>地籍調査の実施主体である地方公共団体が効率的に民間測量成果を活用することによって19条５項指定申請を円滑に行うことができる仕組みを構築するために、民間測量成果の情報の把握方法や19条５項指定申請に必要となる追加的作業等について調査・分析し、その結果を手引きとしてとりまとめる。</t>
    <phoneticPr fontId="1"/>
  </si>
  <si>
    <t>不動産・建設経済局
地籍整備課調査第一係
tel：03-5253-8384</t>
    <rPh sb="15" eb="17">
      <t>チョウサ</t>
    </rPh>
    <rPh sb="18" eb="19">
      <t>イチ</t>
    </rPh>
    <phoneticPr fontId="1"/>
  </si>
  <si>
    <t>不籍</t>
    <rPh sb="0" eb="1">
      <t>フ</t>
    </rPh>
    <rPh sb="1" eb="2">
      <t>セキ</t>
    </rPh>
    <phoneticPr fontId="4"/>
  </si>
  <si>
    <t>建設業における安全衛生対策項目確認表検討業務</t>
    <rPh sb="0" eb="3">
      <t>ケンセツギョウ</t>
    </rPh>
    <rPh sb="7" eb="9">
      <t>アンゼン</t>
    </rPh>
    <rPh sb="9" eb="11">
      <t>エイセイ</t>
    </rPh>
    <rPh sb="11" eb="13">
      <t>タイサク</t>
    </rPh>
    <rPh sb="13" eb="15">
      <t>コウモク</t>
    </rPh>
    <rPh sb="15" eb="17">
      <t>カクニン</t>
    </rPh>
    <rPh sb="17" eb="18">
      <t>ヒョウ</t>
    </rPh>
    <rPh sb="18" eb="20">
      <t>ケントウ</t>
    </rPh>
    <rPh sb="20" eb="22">
      <t>ギョウム</t>
    </rPh>
    <phoneticPr fontId="4"/>
  </si>
  <si>
    <t>（株）日本アプライドリサーチ研究所</t>
    <rPh sb="1" eb="2">
      <t>カブ</t>
    </rPh>
    <rPh sb="3" eb="5">
      <t>ニホン</t>
    </rPh>
    <rPh sb="14" eb="17">
      <t>ケンキュウジョ</t>
    </rPh>
    <phoneticPr fontId="4"/>
  </si>
  <si>
    <t>建設業における元請業者と下請業者の間の安全衛生対策等に関する共通認識の徹底を図り職場の安全の向上を図ることを目的として、元請業者（注文者）と下請業者が建設工事の請負契約を締結する際などに、当該工事に必要となる安全衛生対策等の項目及びその分担の確認を円滑かつ確実に行うことに資するための確認表を作成する。</t>
    <phoneticPr fontId="1"/>
  </si>
  <si>
    <t>不動産・建設経済局建設市場整備課専門工事業・建設関連業振興室建設振興係
tel：03-5253-8282</t>
    <rPh sb="16" eb="18">
      <t>センモン</t>
    </rPh>
    <rPh sb="18" eb="21">
      <t>コウジギョウ</t>
    </rPh>
    <rPh sb="22" eb="24">
      <t>ケンセツ</t>
    </rPh>
    <rPh sb="24" eb="26">
      <t>カンレン</t>
    </rPh>
    <rPh sb="26" eb="27">
      <t>ギョウ</t>
    </rPh>
    <rPh sb="27" eb="29">
      <t>シンコウ</t>
    </rPh>
    <rPh sb="30" eb="32">
      <t>ケンセツ</t>
    </rPh>
    <rPh sb="32" eb="34">
      <t>シンコウ</t>
    </rPh>
    <rPh sb="34" eb="35">
      <t>カカリ</t>
    </rPh>
    <phoneticPr fontId="1"/>
  </si>
  <si>
    <t>不建整</t>
    <rPh sb="0" eb="1">
      <t>フ</t>
    </rPh>
    <rPh sb="1" eb="2">
      <t>タツル</t>
    </rPh>
    <rPh sb="2" eb="3">
      <t>ヒトシ</t>
    </rPh>
    <phoneticPr fontId="4"/>
  </si>
  <si>
    <t>地下の公共的利用における環境保全対策等に関する調査業務</t>
    <rPh sb="0" eb="2">
      <t>チカ</t>
    </rPh>
    <rPh sb="3" eb="6">
      <t>コウキョウテキ</t>
    </rPh>
    <rPh sb="6" eb="8">
      <t>リヨウ</t>
    </rPh>
    <rPh sb="12" eb="14">
      <t>カンキョウ</t>
    </rPh>
    <rPh sb="14" eb="16">
      <t>ホゼン</t>
    </rPh>
    <rPh sb="16" eb="18">
      <t>タイサク</t>
    </rPh>
    <rPh sb="18" eb="19">
      <t>トウ</t>
    </rPh>
    <rPh sb="20" eb="21">
      <t>カン</t>
    </rPh>
    <rPh sb="23" eb="25">
      <t>チョウサ</t>
    </rPh>
    <rPh sb="25" eb="27">
      <t>ギョウム</t>
    </rPh>
    <phoneticPr fontId="4"/>
  </si>
  <si>
    <t>パシフィックコンサルタンツ（株）</t>
    <rPh sb="14" eb="15">
      <t>カブ</t>
    </rPh>
    <phoneticPr fontId="4"/>
  </si>
  <si>
    <t>本業務は、地下空間を公共公益事業のために利用する上での環境保全への配慮について、地下空間におけるシールド工法、NATM、その他の工法を実施する際の周辺環境の保全に関する最新の技術的知見や対策等を調査し、課題等の整理・分析を行い、得られた情報をもとに、大深度地下使用認可の審査上の課題、留意点をまとめ、適正な審査に資することを目的として実施する。</t>
    <phoneticPr fontId="1"/>
  </si>
  <si>
    <t>不動産・建設経済局
総務課　土地収用管理室
tel:03-5253-8399</t>
    <rPh sb="10" eb="13">
      <t>ソウムカ</t>
    </rPh>
    <rPh sb="14" eb="21">
      <t>トチシュウヨウカンリシツ</t>
    </rPh>
    <phoneticPr fontId="21"/>
  </si>
  <si>
    <t>不収</t>
    <rPh sb="0" eb="1">
      <t>フ</t>
    </rPh>
    <rPh sb="1" eb="2">
      <t>オサム</t>
    </rPh>
    <phoneticPr fontId="4"/>
  </si>
  <si>
    <t>令和３年度新たな時代に対応した土地政策に関する調査業務</t>
  </si>
  <si>
    <t>（一財）土地総合研究所</t>
    <rPh sb="1" eb="2">
      <t>1</t>
    </rPh>
    <rPh sb="2" eb="3">
      <t>ザイ</t>
    </rPh>
    <rPh sb="4" eb="6">
      <t>トチ</t>
    </rPh>
    <rPh sb="6" eb="8">
      <t>ソウゴウ</t>
    </rPh>
    <rPh sb="8" eb="11">
      <t>ケンキュウジョ</t>
    </rPh>
    <phoneticPr fontId="4"/>
  </si>
  <si>
    <t>土地白書への掲載により、国民へ情報発信することで、土地についての基本理念及び土地政策の重要性等に関する国の理解の促進を図ることを目的とし、所有者不明土地対策等の取組に係る調査・分析を実施する。</t>
    <rPh sb="78" eb="79">
      <t>ナド</t>
    </rPh>
    <rPh sb="83" eb="84">
      <t>カカ</t>
    </rPh>
    <rPh sb="91" eb="93">
      <t>ジッシ</t>
    </rPh>
    <phoneticPr fontId="1"/>
  </si>
  <si>
    <t>成果物の一部として、国土交通省ＨＰ（https://www.mlit.go.jp/statistics/file000006.html）で、土地白書を公表している。</t>
    <phoneticPr fontId="1"/>
  </si>
  <si>
    <t>不動産・建設経済局土地政策課
tel:03-5253-8290</t>
    <phoneticPr fontId="1"/>
  </si>
  <si>
    <t>令和３年度法廷福利費を内訳明示した見積書の活用状況等に関する調査業務</t>
    <rPh sb="0" eb="2">
      <t>レイワ</t>
    </rPh>
    <rPh sb="3" eb="5">
      <t>ネンド</t>
    </rPh>
    <rPh sb="5" eb="7">
      <t>ホウテイ</t>
    </rPh>
    <rPh sb="7" eb="10">
      <t>フクリヒ</t>
    </rPh>
    <rPh sb="11" eb="13">
      <t>ウチワケ</t>
    </rPh>
    <rPh sb="13" eb="15">
      <t>メイジ</t>
    </rPh>
    <rPh sb="17" eb="20">
      <t>ミツモリショ</t>
    </rPh>
    <rPh sb="21" eb="23">
      <t>カツヨウ</t>
    </rPh>
    <rPh sb="23" eb="25">
      <t>ジョウキョウ</t>
    </rPh>
    <rPh sb="25" eb="26">
      <t>トウ</t>
    </rPh>
    <rPh sb="27" eb="28">
      <t>カン</t>
    </rPh>
    <rPh sb="30" eb="32">
      <t>チョウサ</t>
    </rPh>
    <rPh sb="32" eb="34">
      <t>ギョウム</t>
    </rPh>
    <phoneticPr fontId="4"/>
  </si>
  <si>
    <t>各建設業団体に所属する会員企業における最近の社会保険加入の取組や法定福利費の内訳明示の取組状況等を把握し、社会保険等への加入徹底方策を検討するための基礎資料を収集した。</t>
  </si>
  <si>
    <t>不動産・建設経済局建設市場整備課建設キャリアアップシステム推進室普及推進係
tel：03-5253-8283</t>
    <rPh sb="32" eb="34">
      <t>フキュウ</t>
    </rPh>
    <rPh sb="34" eb="36">
      <t>スイシン</t>
    </rPh>
    <rPh sb="36" eb="37">
      <t>カカリ</t>
    </rPh>
    <phoneticPr fontId="1"/>
  </si>
  <si>
    <t>不動産・建設経済局建設市場整備課建設キャリアアップシステム推進室指導調整係
tel：03-5253-8283</t>
    <rPh sb="32" eb="34">
      <t>シドウ</t>
    </rPh>
    <rPh sb="34" eb="36">
      <t>チョウセイ</t>
    </rPh>
    <rPh sb="36" eb="37">
      <t>カカリ</t>
    </rPh>
    <phoneticPr fontId="1"/>
  </si>
  <si>
    <t>令和３年度効率的手法導入推進基本調査に関する基礎資料等作成業務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カン</t>
    </rPh>
    <rPh sb="22" eb="24">
      <t>キソ</t>
    </rPh>
    <rPh sb="24" eb="26">
      <t>シリョウ</t>
    </rPh>
    <rPh sb="26" eb="27">
      <t>トウ</t>
    </rPh>
    <rPh sb="27" eb="29">
      <t>サクセイ</t>
    </rPh>
    <rPh sb="29" eb="31">
      <t>ギョウム</t>
    </rPh>
    <phoneticPr fontId="4"/>
  </si>
  <si>
    <t>朝日航洋（株）</t>
    <rPh sb="0" eb="2">
      <t>アサヒ</t>
    </rPh>
    <rPh sb="2" eb="4">
      <t>コウヨウ</t>
    </rPh>
    <rPh sb="5" eb="6">
      <t>カブ</t>
    </rPh>
    <phoneticPr fontId="4"/>
  </si>
  <si>
    <t>国土調査法に基づく地籍基本調査である効率的手法導入推進基本調査を円滑かつ効率的に実施するに当たり統一的に必要となる基礎資料等の検討並びに作成、取りまとめを行う。</t>
  </si>
  <si>
    <t>不動産・建設経済局
地籍整備課計画第二係
tel：03-5253-8384</t>
  </si>
  <si>
    <t>令和３年度鑑定評価モニタリング実施状況等調査業務</t>
    <rPh sb="0" eb="2">
      <t>レイワ</t>
    </rPh>
    <rPh sb="3" eb="5">
      <t>ネンド</t>
    </rPh>
    <rPh sb="5" eb="7">
      <t>カンテイ</t>
    </rPh>
    <rPh sb="7" eb="9">
      <t>ヒョウカ</t>
    </rPh>
    <rPh sb="15" eb="17">
      <t>ジッシ</t>
    </rPh>
    <rPh sb="17" eb="19">
      <t>ジョウキョウ</t>
    </rPh>
    <rPh sb="19" eb="20">
      <t>トウ</t>
    </rPh>
    <rPh sb="20" eb="22">
      <t>チョウサ</t>
    </rPh>
    <rPh sb="22" eb="24">
      <t>ギョウム</t>
    </rPh>
    <phoneticPr fontId="4"/>
  </si>
  <si>
    <t>（株）Ｒｉｔ</t>
    <rPh sb="1" eb="2">
      <t>カブ</t>
    </rPh>
    <phoneticPr fontId="4"/>
  </si>
  <si>
    <t>鑑定評価モニタリングにおける資料の集計、整理、分析をおこなう。</t>
  </si>
  <si>
    <t>不動産・建設経済局
地価調査課鑑定評価指導室鑑定評価監督係
tel：03-5253-8378</t>
    <rPh sb="0" eb="3">
      <t>フドウサン</t>
    </rPh>
    <rPh sb="4" eb="8">
      <t>ケンセツケイザイ</t>
    </rPh>
    <phoneticPr fontId="1"/>
  </si>
  <si>
    <t>令和３年度　公的主体における定期借地権の活用実態調査</t>
    <rPh sb="0" eb="2">
      <t>レイワ</t>
    </rPh>
    <rPh sb="3" eb="5">
      <t>ネンド</t>
    </rPh>
    <rPh sb="6" eb="8">
      <t>コウテキ</t>
    </rPh>
    <rPh sb="8" eb="10">
      <t>シュタイ</t>
    </rPh>
    <rPh sb="14" eb="16">
      <t>テイキ</t>
    </rPh>
    <rPh sb="16" eb="19">
      <t>シャクチケン</t>
    </rPh>
    <rPh sb="20" eb="22">
      <t>カツヨウ</t>
    </rPh>
    <rPh sb="22" eb="24">
      <t>ジッタイ</t>
    </rPh>
    <rPh sb="24" eb="26">
      <t>チョウサ</t>
    </rPh>
    <phoneticPr fontId="4"/>
  </si>
  <si>
    <t>（一財）都市農地活用支援センター</t>
    <rPh sb="1" eb="2">
      <t>1</t>
    </rPh>
    <rPh sb="2" eb="3">
      <t>ザイ</t>
    </rPh>
    <rPh sb="4" eb="6">
      <t>トシ</t>
    </rPh>
    <rPh sb="6" eb="8">
      <t>ノウチ</t>
    </rPh>
    <rPh sb="8" eb="10">
      <t>カツヨウ</t>
    </rPh>
    <rPh sb="10" eb="12">
      <t>シエン</t>
    </rPh>
    <phoneticPr fontId="4"/>
  </si>
  <si>
    <t>不動整</t>
    <rPh sb="0" eb="2">
      <t>フドウ</t>
    </rPh>
    <rPh sb="2" eb="3">
      <t>ヒトシ</t>
    </rPh>
    <phoneticPr fontId="4"/>
  </si>
  <si>
    <t>令和３年度航測法を用いた地籍調査の手引作成業務</t>
    <rPh sb="0" eb="2">
      <t>レイワ</t>
    </rPh>
    <rPh sb="3" eb="5">
      <t>ネンド</t>
    </rPh>
    <rPh sb="5" eb="8">
      <t>コウソクホウ</t>
    </rPh>
    <rPh sb="9" eb="10">
      <t>モチ</t>
    </rPh>
    <rPh sb="12" eb="14">
      <t>チセキ</t>
    </rPh>
    <rPh sb="14" eb="16">
      <t>チョウサ</t>
    </rPh>
    <rPh sb="17" eb="19">
      <t>テビ</t>
    </rPh>
    <rPh sb="19" eb="21">
      <t>サクセイ</t>
    </rPh>
    <rPh sb="21" eb="23">
      <t>ギョウム</t>
    </rPh>
    <phoneticPr fontId="4"/>
  </si>
  <si>
    <t>（公社）全国国土調査協会</t>
    <rPh sb="1" eb="3">
      <t>コウシャ</t>
    </rPh>
    <rPh sb="4" eb="6">
      <t>ゼンコク</t>
    </rPh>
    <rPh sb="6" eb="8">
      <t>コクド</t>
    </rPh>
    <rPh sb="8" eb="10">
      <t>チョウサ</t>
    </rPh>
    <rPh sb="10" eb="12">
      <t>キョウカイ</t>
    </rPh>
    <phoneticPr fontId="4"/>
  </si>
  <si>
    <t>国土調査法に基づく地籍調査を円滑かつ効率的に実施するに当たり、令和２年の制度改正で新たに導入された航測法を用いた地籍調査手法について、実施主体である市町村等の理解促進及び利用普及を図ることを目的とした手引を作成する。</t>
  </si>
  <si>
    <t>不動産・建設経済局
地籍整備課整備技術係
tel：03-5253-8384</t>
    <rPh sb="15" eb="17">
      <t>セイビ</t>
    </rPh>
    <rPh sb="17" eb="19">
      <t>ギジュツ</t>
    </rPh>
    <phoneticPr fontId="1"/>
  </si>
  <si>
    <t>令和３年度我が国建設業企業とトルコ企業の第三国連携に向けた調査業務</t>
    <rPh sb="0" eb="2">
      <t>レイワ</t>
    </rPh>
    <rPh sb="3" eb="5">
      <t>ネンド</t>
    </rPh>
    <rPh sb="5" eb="6">
      <t>ワ</t>
    </rPh>
    <rPh sb="7" eb="8">
      <t>クニ</t>
    </rPh>
    <rPh sb="8" eb="11">
      <t>ケンセツギョウ</t>
    </rPh>
    <rPh sb="11" eb="13">
      <t>キギョウ</t>
    </rPh>
    <rPh sb="17" eb="19">
      <t>キギョウ</t>
    </rPh>
    <rPh sb="20" eb="21">
      <t>ダイ</t>
    </rPh>
    <rPh sb="21" eb="22">
      <t>3</t>
    </rPh>
    <rPh sb="22" eb="23">
      <t>クニ</t>
    </rPh>
    <rPh sb="23" eb="25">
      <t>レンケイ</t>
    </rPh>
    <rPh sb="26" eb="27">
      <t>ム</t>
    </rPh>
    <rPh sb="29" eb="31">
      <t>チョウサ</t>
    </rPh>
    <rPh sb="31" eb="33">
      <t>ギョウム</t>
    </rPh>
    <phoneticPr fontId="4"/>
  </si>
  <si>
    <t>我が国建設企業とトルコ建設企業の連携による第三国連携（プロジェクト所在地の企業を除く２以上の国の建設関連企業が連携すること）でのビジネス展開について、過去の第三国連携実績調査をもとに我が国建設企業の海外進出戦略の検討に資する情報を収集・分析し我が国建設企業への情報提供を行うとともに次年度以降の企画立案につなげていくことを目的としている。</t>
    <phoneticPr fontId="1"/>
  </si>
  <si>
    <t>不動産・建設経済局
国際市場課国際企画係
tel:03-5253-8280</t>
    <rPh sb="15" eb="17">
      <t>コクサイ</t>
    </rPh>
    <phoneticPr fontId="1"/>
  </si>
  <si>
    <t>不国</t>
    <rPh sb="0" eb="1">
      <t>フ</t>
    </rPh>
    <rPh sb="1" eb="2">
      <t>クニ</t>
    </rPh>
    <phoneticPr fontId="4"/>
  </si>
  <si>
    <t>令和３年度法制度整備支援に向けた「海外建設・不動産市場データベース」の充実化に係る調査業務</t>
    <rPh sb="0" eb="2">
      <t>レイワ</t>
    </rPh>
    <rPh sb="3" eb="5">
      <t>ネンド</t>
    </rPh>
    <rPh sb="5" eb="8">
      <t>ホウセイド</t>
    </rPh>
    <rPh sb="8" eb="10">
      <t>セイビ</t>
    </rPh>
    <rPh sb="10" eb="12">
      <t>シエン</t>
    </rPh>
    <rPh sb="13" eb="14">
      <t>ム</t>
    </rPh>
    <rPh sb="17" eb="19">
      <t>カイガイ</t>
    </rPh>
    <rPh sb="19" eb="21">
      <t>ケンセツ</t>
    </rPh>
    <rPh sb="22" eb="25">
      <t>フドウサン</t>
    </rPh>
    <rPh sb="25" eb="27">
      <t>シジョウ</t>
    </rPh>
    <rPh sb="35" eb="38">
      <t>ジュウジツカ</t>
    </rPh>
    <rPh sb="39" eb="40">
      <t>カカ</t>
    </rPh>
    <rPh sb="41" eb="43">
      <t>チョウサ</t>
    </rPh>
    <rPh sb="43" eb="45">
      <t>ギョウム</t>
    </rPh>
    <phoneticPr fontId="4"/>
  </si>
  <si>
    <t>Nomura Reseach Institute Consulting and Solutions India Private Limited</t>
  </si>
  <si>
    <t>建設・不動産市場に関する法制度などの調査実績が乏しい一方で、民間企業の進出関心が高く、かつ自由で開かれたインド太平洋という政策的観点に合致するケニア、マダガスカル、モザンビーク、ウガンダ、ザンビア、エチオピアの６か国を対象に最新の情報を国土交通省の海外建設・不動産市場データベース反映するとともに、ケニアを対象に法制度整備支援の内容の検討を行うことを目的として実施するもの</t>
    <rPh sb="118" eb="120">
      <t>コクド</t>
    </rPh>
    <rPh sb="120" eb="123">
      <t>コウツウショウ</t>
    </rPh>
    <phoneticPr fontId="1"/>
  </si>
  <si>
    <t>不動産・建設経済局
国際市場課国際協力係
tel:03-5253-8280</t>
    <rPh sb="15" eb="17">
      <t>コクサイ</t>
    </rPh>
    <rPh sb="17" eb="19">
      <t>キョウリョク</t>
    </rPh>
    <phoneticPr fontId="1"/>
  </si>
  <si>
    <t>Plateauview改修共同提案体（代）　Pacific　Spatial　Solutions（株）</t>
    <rPh sb="18" eb="21">
      <t>ダイ</t>
    </rPh>
    <rPh sb="47" eb="50">
      <t>カブ</t>
    </rPh>
    <phoneticPr fontId="1"/>
  </si>
  <si>
    <t>スマートけいはんなプロジェクト推進協議会（代）　ダッソー・システムズ（株）</t>
    <rPh sb="20" eb="23">
      <t>ダイ</t>
    </rPh>
    <rPh sb="34" eb="37">
      <t>カブ</t>
    </rPh>
    <phoneticPr fontId="1"/>
  </si>
  <si>
    <t>災害査定事務手続の効率化等検討業務</t>
    <rPh sb="0" eb="2">
      <t>サイガイ</t>
    </rPh>
    <rPh sb="2" eb="4">
      <t>サテイ</t>
    </rPh>
    <rPh sb="4" eb="6">
      <t>ジム</t>
    </rPh>
    <rPh sb="6" eb="8">
      <t>テツヅキ</t>
    </rPh>
    <rPh sb="9" eb="12">
      <t>コウリツカ</t>
    </rPh>
    <rPh sb="12" eb="13">
      <t>トウ</t>
    </rPh>
    <rPh sb="13" eb="15">
      <t>ケントウ</t>
    </rPh>
    <rPh sb="15" eb="17">
      <t>ギョウム</t>
    </rPh>
    <phoneticPr fontId="14"/>
  </si>
  <si>
    <t>パシフィックコンサルタンツ（株）</t>
    <rPh sb="14" eb="15">
      <t>カブ</t>
    </rPh>
    <phoneticPr fontId="14"/>
  </si>
  <si>
    <t>災害査定事務手続の効率化等検討業務を行う。</t>
    <rPh sb="0" eb="2">
      <t>サイガイ</t>
    </rPh>
    <rPh sb="2" eb="4">
      <t>サテイ</t>
    </rPh>
    <rPh sb="4" eb="6">
      <t>ジム</t>
    </rPh>
    <rPh sb="6" eb="8">
      <t>テツヅキ</t>
    </rPh>
    <rPh sb="9" eb="12">
      <t>コウリツカ</t>
    </rPh>
    <rPh sb="12" eb="13">
      <t>トウ</t>
    </rPh>
    <rPh sb="13" eb="15">
      <t>ケントウ</t>
    </rPh>
    <rPh sb="15" eb="17">
      <t>ギョウム</t>
    </rPh>
    <rPh sb="18" eb="19">
      <t>オコナ</t>
    </rPh>
    <phoneticPr fontId="14"/>
  </si>
  <si>
    <t>治水対策の効果の評価手法の改善等に関する検討業務</t>
    <phoneticPr fontId="1"/>
  </si>
  <si>
    <t>（一財）　国土技術研究センター</t>
    <phoneticPr fontId="1"/>
  </si>
  <si>
    <t>治水対策の効果の評価手法の改善等に関する検討業務を行う。</t>
    <rPh sb="25" eb="26">
      <t>オコナ</t>
    </rPh>
    <phoneticPr fontId="1"/>
  </si>
  <si>
    <t>海外における下水道施設等の技術基準整備に関する調査業務</t>
  </si>
  <si>
    <t>日本水工設計（株）</t>
    <phoneticPr fontId="1"/>
  </si>
  <si>
    <t>海外における下水道施設等の技術基準整備に関する調査業務を行う。</t>
    <rPh sb="28" eb="29">
      <t>オコナ</t>
    </rPh>
    <phoneticPr fontId="1"/>
  </si>
  <si>
    <t>下水道分野における脱炭素化に関する方策検討業務</t>
  </si>
  <si>
    <t>日本下水道新技術機構・日本下水道事業団共同提案体</t>
    <phoneticPr fontId="1"/>
  </si>
  <si>
    <t>下水道分野における脱炭素化に関する方策検討業務を行う。</t>
    <rPh sb="24" eb="25">
      <t>オコナ</t>
    </rPh>
    <phoneticPr fontId="1"/>
  </si>
  <si>
    <t>大規模構造物の気候変動の影響への対応策検討業務</t>
  </si>
  <si>
    <t>（一財）ダム技術センター</t>
    <phoneticPr fontId="1"/>
  </si>
  <si>
    <t>大規模構造物の気候変動の影響への対応策検討業務を行う。</t>
    <rPh sb="24" eb="25">
      <t>オコナ</t>
    </rPh>
    <phoneticPr fontId="1"/>
  </si>
  <si>
    <t>治水経済調査デフレーター更新等業務</t>
  </si>
  <si>
    <t>治水経済調査デフレーター更新等業務を行う。</t>
    <rPh sb="18" eb="19">
      <t>オコナ</t>
    </rPh>
    <phoneticPr fontId="1"/>
  </si>
  <si>
    <t>下水処理場の効率的な遠隔監視に向けたデータ収集のあり方検討業務</t>
  </si>
  <si>
    <t>下水処理場の効率的な遠隔監視に向けたデータ収集のあり方検討業務を行う。</t>
    <rPh sb="32" eb="33">
      <t>オコナ</t>
    </rPh>
    <phoneticPr fontId="1"/>
  </si>
  <si>
    <t>下水道クイックプロジェクトに関する資料作成補助業務</t>
    <rPh sb="0" eb="3">
      <t>ゲスイドウ</t>
    </rPh>
    <rPh sb="14" eb="15">
      <t>カン</t>
    </rPh>
    <rPh sb="17" eb="19">
      <t>シリョウ</t>
    </rPh>
    <rPh sb="19" eb="21">
      <t>サクセイ</t>
    </rPh>
    <rPh sb="21" eb="23">
      <t>ホジョ</t>
    </rPh>
    <rPh sb="23" eb="25">
      <t>ギョウム</t>
    </rPh>
    <phoneticPr fontId="1"/>
  </si>
  <si>
    <t>（公財）日本下水道新技術機構</t>
    <rPh sb="1" eb="3">
      <t>コウザイ</t>
    </rPh>
    <rPh sb="4" eb="6">
      <t>ニホン</t>
    </rPh>
    <rPh sb="6" eb="9">
      <t>ゲスイドウ</t>
    </rPh>
    <rPh sb="9" eb="12">
      <t>シンギジュツ</t>
    </rPh>
    <rPh sb="12" eb="14">
      <t>キコウ</t>
    </rPh>
    <phoneticPr fontId="28"/>
  </si>
  <si>
    <t>下水道クイックプロジェクトに関する資料作成補助業務を行う。</t>
    <rPh sb="0" eb="3">
      <t>ゲスイドウ</t>
    </rPh>
    <rPh sb="14" eb="15">
      <t>カン</t>
    </rPh>
    <rPh sb="17" eb="19">
      <t>シリョウ</t>
    </rPh>
    <rPh sb="19" eb="21">
      <t>サクセイ</t>
    </rPh>
    <rPh sb="21" eb="23">
      <t>ホジョ</t>
    </rPh>
    <rPh sb="23" eb="25">
      <t>ギョウム</t>
    </rPh>
    <rPh sb="26" eb="27">
      <t>オコナ</t>
    </rPh>
    <phoneticPr fontId="1"/>
  </si>
  <si>
    <t>効率的な下水道施設整備に関する実態調査の資料等作成補助業務</t>
    <rPh sb="0" eb="3">
      <t>コウリツテキ</t>
    </rPh>
    <rPh sb="4" eb="7">
      <t>ゲスイドウ</t>
    </rPh>
    <rPh sb="7" eb="9">
      <t>シセツ</t>
    </rPh>
    <rPh sb="9" eb="11">
      <t>セイビ</t>
    </rPh>
    <rPh sb="12" eb="13">
      <t>カン</t>
    </rPh>
    <rPh sb="15" eb="17">
      <t>ジッタイ</t>
    </rPh>
    <rPh sb="17" eb="19">
      <t>チョウサ</t>
    </rPh>
    <rPh sb="20" eb="22">
      <t>シリョウ</t>
    </rPh>
    <rPh sb="22" eb="23">
      <t>トウ</t>
    </rPh>
    <rPh sb="23" eb="25">
      <t>サクセイ</t>
    </rPh>
    <rPh sb="25" eb="27">
      <t>ホジョ</t>
    </rPh>
    <rPh sb="27" eb="29">
      <t>ギョウム</t>
    </rPh>
    <phoneticPr fontId="1"/>
  </si>
  <si>
    <t>日本水工設計（株）</t>
    <rPh sb="0" eb="2">
      <t>ニホン</t>
    </rPh>
    <rPh sb="2" eb="3">
      <t>ミズ</t>
    </rPh>
    <rPh sb="4" eb="6">
      <t>セッケイ</t>
    </rPh>
    <rPh sb="6" eb="9">
      <t>カブ</t>
    </rPh>
    <phoneticPr fontId="28"/>
  </si>
  <si>
    <t>効率的な下水道施設整備に関する実態調査の資料等作成補助業務を行う。</t>
    <rPh sb="0" eb="3">
      <t>コウリツテキ</t>
    </rPh>
    <rPh sb="4" eb="7">
      <t>ゲスイドウ</t>
    </rPh>
    <rPh sb="7" eb="9">
      <t>シセツ</t>
    </rPh>
    <rPh sb="9" eb="11">
      <t>セイビ</t>
    </rPh>
    <rPh sb="12" eb="13">
      <t>カン</t>
    </rPh>
    <rPh sb="15" eb="17">
      <t>ジッタイ</t>
    </rPh>
    <rPh sb="17" eb="19">
      <t>チョウサ</t>
    </rPh>
    <rPh sb="20" eb="22">
      <t>シリョウ</t>
    </rPh>
    <rPh sb="22" eb="23">
      <t>トウ</t>
    </rPh>
    <rPh sb="23" eb="25">
      <t>サクセイ</t>
    </rPh>
    <rPh sb="25" eb="27">
      <t>ホジョ</t>
    </rPh>
    <rPh sb="27" eb="29">
      <t>ギョウム</t>
    </rPh>
    <rPh sb="30" eb="31">
      <t>オコナ</t>
    </rPh>
    <phoneticPr fontId="1"/>
  </si>
  <si>
    <t>令和３年度　道路におけるカーボンニュートラルに向けた公共交通利用促進の方策に関する検討業務</t>
    <rPh sb="0" eb="2">
      <t>レイワ</t>
    </rPh>
    <rPh sb="3" eb="5">
      <t>ネンド</t>
    </rPh>
    <rPh sb="6" eb="8">
      <t>ドウロ</t>
    </rPh>
    <rPh sb="23" eb="24">
      <t>ム</t>
    </rPh>
    <rPh sb="26" eb="28">
      <t>コウキョウ</t>
    </rPh>
    <rPh sb="28" eb="30">
      <t>コウツウ</t>
    </rPh>
    <rPh sb="30" eb="32">
      <t>リヨウ</t>
    </rPh>
    <rPh sb="32" eb="34">
      <t>ソクシン</t>
    </rPh>
    <rPh sb="35" eb="37">
      <t>ホウサク</t>
    </rPh>
    <rPh sb="38" eb="39">
      <t>カン</t>
    </rPh>
    <rPh sb="41" eb="43">
      <t>ケントウ</t>
    </rPh>
    <rPh sb="43" eb="45">
      <t>ギョウム</t>
    </rPh>
    <phoneticPr fontId="4"/>
  </si>
  <si>
    <t>（株）長大</t>
    <rPh sb="0" eb="3">
      <t>カブ</t>
    </rPh>
    <rPh sb="3" eb="5">
      <t>チョウダイ</t>
    </rPh>
    <phoneticPr fontId="4"/>
  </si>
  <si>
    <t xml:space="preserve">道路におけるカーボンニュートラルに向けた取組として、BRTの導入等による公共交通の利用促進を図るため、計画段階からの道路管理者の関与のあり方や、走行空間・交通拠点の整備等の具体的な取組について検討する。
</t>
    <phoneticPr fontId="1"/>
  </si>
  <si>
    <t>令和３年度　路上工事による道路交通への影響に関する検討業務</t>
    <rPh sb="0" eb="2">
      <t>レイワ</t>
    </rPh>
    <rPh sb="3" eb="5">
      <t>ネンド</t>
    </rPh>
    <rPh sb="6" eb="8">
      <t>ロジョウ</t>
    </rPh>
    <rPh sb="8" eb="10">
      <t>コウジ</t>
    </rPh>
    <rPh sb="13" eb="15">
      <t>ドウロ</t>
    </rPh>
    <rPh sb="15" eb="17">
      <t>コウツウ</t>
    </rPh>
    <rPh sb="19" eb="21">
      <t>エイキョウ</t>
    </rPh>
    <rPh sb="22" eb="23">
      <t>カン</t>
    </rPh>
    <rPh sb="25" eb="27">
      <t>ケントウ</t>
    </rPh>
    <rPh sb="27" eb="29">
      <t>ギョウム</t>
    </rPh>
    <phoneticPr fontId="4"/>
  </si>
  <si>
    <t>（一財）計量計画研究所</t>
    <rPh sb="1" eb="2">
      <t>イチ</t>
    </rPh>
    <rPh sb="2" eb="3">
      <t>ザイ</t>
    </rPh>
    <rPh sb="4" eb="6">
      <t>ケイリョウ</t>
    </rPh>
    <rPh sb="6" eb="8">
      <t>ケイカク</t>
    </rPh>
    <rPh sb="8" eb="11">
      <t>ケンキュウジョ</t>
    </rPh>
    <phoneticPr fontId="4"/>
  </si>
  <si>
    <t>令和３年度　「道の駅」の管理運営に関する調査検討業務</t>
    <rPh sb="0" eb="2">
      <t>レイワ</t>
    </rPh>
    <rPh sb="3" eb="5">
      <t>ネンド</t>
    </rPh>
    <rPh sb="7" eb="8">
      <t>ミチ</t>
    </rPh>
    <rPh sb="9" eb="10">
      <t>エキ</t>
    </rPh>
    <rPh sb="12" eb="14">
      <t>カンリ</t>
    </rPh>
    <rPh sb="14" eb="16">
      <t>ウンエイ</t>
    </rPh>
    <rPh sb="17" eb="18">
      <t>カン</t>
    </rPh>
    <rPh sb="20" eb="22">
      <t>チョウサ</t>
    </rPh>
    <rPh sb="22" eb="24">
      <t>ケントウ</t>
    </rPh>
    <rPh sb="24" eb="26">
      <t>ギョウム</t>
    </rPh>
    <phoneticPr fontId="4"/>
  </si>
  <si>
    <t>令和３年度「道の駅」の管理運営に関する調査検討業務協和コンサルタンツ・全国道の駅連絡会共同提案体</t>
    <rPh sb="25" eb="27">
      <t>キョウワ</t>
    </rPh>
    <rPh sb="35" eb="37">
      <t>ゼンコク</t>
    </rPh>
    <rPh sb="37" eb="38">
      <t>ミチ</t>
    </rPh>
    <rPh sb="39" eb="40">
      <t>エキ</t>
    </rPh>
    <rPh sb="40" eb="42">
      <t>レンラク</t>
    </rPh>
    <rPh sb="42" eb="43">
      <t>カイ</t>
    </rPh>
    <rPh sb="43" eb="45">
      <t>キョウドウ</t>
    </rPh>
    <rPh sb="45" eb="47">
      <t>テイアン</t>
    </rPh>
    <rPh sb="47" eb="48">
      <t>タイ</t>
    </rPh>
    <phoneticPr fontId="4"/>
  </si>
  <si>
    <t>道の駅の管理運営に関する調査を行うとともに、「道の駅」データベースの見直し及び更新等を行う。</t>
    <phoneticPr fontId="1"/>
  </si>
  <si>
    <t>令和３年度　ICT・AI等を活用した観光渋滞対策に関する調査検討業務</t>
    <rPh sb="0" eb="2">
      <t>レイワ</t>
    </rPh>
    <rPh sb="3" eb="5">
      <t>ネンド</t>
    </rPh>
    <rPh sb="12" eb="13">
      <t>トウ</t>
    </rPh>
    <rPh sb="14" eb="16">
      <t>カツヨウ</t>
    </rPh>
    <rPh sb="18" eb="20">
      <t>カンコウ</t>
    </rPh>
    <rPh sb="20" eb="22">
      <t>ジュウタイ</t>
    </rPh>
    <rPh sb="22" eb="24">
      <t>タイサク</t>
    </rPh>
    <rPh sb="25" eb="26">
      <t>カン</t>
    </rPh>
    <rPh sb="28" eb="30">
      <t>チョウサ</t>
    </rPh>
    <rPh sb="30" eb="32">
      <t>ケントウ</t>
    </rPh>
    <rPh sb="32" eb="34">
      <t>ギョウム</t>
    </rPh>
    <phoneticPr fontId="4"/>
  </si>
  <si>
    <t>（一財）国土技術研究センター</t>
    <rPh sb="1" eb="2">
      <t>イチ</t>
    </rPh>
    <rPh sb="2" eb="3">
      <t>ザイ</t>
    </rPh>
    <rPh sb="4" eb="6">
      <t>コクド</t>
    </rPh>
    <rPh sb="6" eb="8">
      <t>ギジュツ</t>
    </rPh>
    <rPh sb="8" eb="10">
      <t>ケンキュウ</t>
    </rPh>
    <phoneticPr fontId="4"/>
  </si>
  <si>
    <t>ICT・AI 等の革新的な技術を活用した観光渋滞対策の調査検討を行う。</t>
    <phoneticPr fontId="1"/>
  </si>
  <si>
    <t>令和３年度　道路における観光振興の推進に関する調査検討業務</t>
    <rPh sb="0" eb="2">
      <t>レイワ</t>
    </rPh>
    <rPh sb="3" eb="5">
      <t>ネンド</t>
    </rPh>
    <rPh sb="6" eb="8">
      <t>ドウロ</t>
    </rPh>
    <rPh sb="12" eb="14">
      <t>カンコウ</t>
    </rPh>
    <rPh sb="14" eb="16">
      <t>シンコウ</t>
    </rPh>
    <rPh sb="17" eb="19">
      <t>スイシン</t>
    </rPh>
    <rPh sb="20" eb="21">
      <t>カン</t>
    </rPh>
    <rPh sb="23" eb="25">
      <t>チョウサ</t>
    </rPh>
    <rPh sb="25" eb="27">
      <t>ケントウ</t>
    </rPh>
    <rPh sb="27" eb="29">
      <t>ギョウム</t>
    </rPh>
    <phoneticPr fontId="4"/>
  </si>
  <si>
    <t>令和３年度　道路における観光振興の推進に関する調査検討業務日本みち研究所・日本工営共同提案体</t>
    <rPh sb="0" eb="2">
      <t>レイワ</t>
    </rPh>
    <rPh sb="3" eb="5">
      <t>ネンド</t>
    </rPh>
    <rPh sb="6" eb="8">
      <t>ドウロ</t>
    </rPh>
    <rPh sb="12" eb="14">
      <t>カンコウ</t>
    </rPh>
    <rPh sb="14" eb="16">
      <t>シンコウ</t>
    </rPh>
    <rPh sb="17" eb="19">
      <t>スイシン</t>
    </rPh>
    <rPh sb="20" eb="21">
      <t>カン</t>
    </rPh>
    <rPh sb="23" eb="25">
      <t>チョウサ</t>
    </rPh>
    <rPh sb="25" eb="27">
      <t>ケントウ</t>
    </rPh>
    <rPh sb="27" eb="29">
      <t>ギョウム</t>
    </rPh>
    <rPh sb="29" eb="31">
      <t>ニホン</t>
    </rPh>
    <rPh sb="33" eb="36">
      <t>ケンキュウジョ</t>
    </rPh>
    <rPh sb="37" eb="39">
      <t>ニホン</t>
    </rPh>
    <rPh sb="39" eb="41">
      <t>コウエイ</t>
    </rPh>
    <rPh sb="41" eb="43">
      <t>キョウドウ</t>
    </rPh>
    <rPh sb="43" eb="45">
      <t>テイアン</t>
    </rPh>
    <rPh sb="45" eb="46">
      <t>タイ</t>
    </rPh>
    <phoneticPr fontId="4"/>
  </si>
  <si>
    <t>最新の観光の動向を踏まえつつ、道路における観光振興の推進について検討を行う。</t>
    <phoneticPr fontId="1"/>
  </si>
  <si>
    <t>令和３年度　道路附属物の点検に関する情報収集・整理業務</t>
  </si>
  <si>
    <t>（一財）日本みち研究所</t>
    <rPh sb="1" eb="2">
      <t>イチ</t>
    </rPh>
    <rPh sb="2" eb="3">
      <t>ザイ</t>
    </rPh>
    <rPh sb="4" eb="6">
      <t>ニホン</t>
    </rPh>
    <rPh sb="8" eb="11">
      <t>ケンキュウジョ</t>
    </rPh>
    <phoneticPr fontId="4"/>
  </si>
  <si>
    <t>道路附属物について、事故事例等の収集及び小規模附属物点検の課題を把握し整理するとともに、点検結果記録様式の項目等について比較整理を行う。</t>
    <rPh sb="65" eb="66">
      <t>オコナ</t>
    </rPh>
    <phoneticPr fontId="1"/>
  </si>
  <si>
    <t>令和３年度　特殊車両通行手続・運用・取締における調査検討業務</t>
    <rPh sb="0" eb="2">
      <t>レイワ</t>
    </rPh>
    <rPh sb="3" eb="5">
      <t>ネンド</t>
    </rPh>
    <phoneticPr fontId="4"/>
  </si>
  <si>
    <t>令和３年度　特殊車両通行手続・運用・取締における調査検討業務　計量計画研究所・オリエンタルコンサルタンツ共同提案体</t>
    <rPh sb="0" eb="2">
      <t>レイワ</t>
    </rPh>
    <rPh sb="3" eb="5">
      <t>ネンド</t>
    </rPh>
    <rPh sb="31" eb="33">
      <t>ケイリョウ</t>
    </rPh>
    <rPh sb="33" eb="35">
      <t>ケイカク</t>
    </rPh>
    <rPh sb="35" eb="38">
      <t>ケンキュウジョ</t>
    </rPh>
    <rPh sb="52" eb="54">
      <t>キョウドウ</t>
    </rPh>
    <rPh sb="54" eb="56">
      <t>テイアン</t>
    </rPh>
    <rPh sb="56" eb="57">
      <t>タイ</t>
    </rPh>
    <phoneticPr fontId="4"/>
  </si>
  <si>
    <t>公道走行が可能な農耕トラクタに対する適切な申請方法の検討や夜間通行条件の見直しに向けた検証方法の検討等、今後の当該制度に関する手続や運用方法等の検討を行う。</t>
    <phoneticPr fontId="1"/>
  </si>
  <si>
    <t>道路局道路交通管理課車両通行対策室企画第一係
tel：03-5253-8483</t>
    <rPh sb="17" eb="19">
      <t>キカク</t>
    </rPh>
    <phoneticPr fontId="1"/>
  </si>
  <si>
    <t>令和３年度　特殊車両通行確認制度に関する試行運用支援業務</t>
    <rPh sb="0" eb="2">
      <t>レイワ</t>
    </rPh>
    <rPh sb="3" eb="5">
      <t>ネンド</t>
    </rPh>
    <rPh sb="6" eb="8">
      <t>トクシュ</t>
    </rPh>
    <rPh sb="8" eb="10">
      <t>シャリョウ</t>
    </rPh>
    <rPh sb="10" eb="12">
      <t>ツウコウ</t>
    </rPh>
    <rPh sb="12" eb="14">
      <t>カクニン</t>
    </rPh>
    <rPh sb="14" eb="16">
      <t>セイド</t>
    </rPh>
    <rPh sb="17" eb="18">
      <t>カン</t>
    </rPh>
    <rPh sb="20" eb="22">
      <t>シコウ</t>
    </rPh>
    <rPh sb="22" eb="24">
      <t>ウンヨウ</t>
    </rPh>
    <rPh sb="24" eb="26">
      <t>シエン</t>
    </rPh>
    <rPh sb="26" eb="28">
      <t>ギョウム</t>
    </rPh>
    <phoneticPr fontId="4"/>
  </si>
  <si>
    <t>（一財）道路新産業開発機構</t>
    <rPh sb="1" eb="2">
      <t>イチ</t>
    </rPh>
    <rPh sb="2" eb="3">
      <t>ザイ</t>
    </rPh>
    <rPh sb="4" eb="6">
      <t>ドウロ</t>
    </rPh>
    <rPh sb="6" eb="9">
      <t>シンサンギョウ</t>
    </rPh>
    <rPh sb="9" eb="11">
      <t>カイハツ</t>
    </rPh>
    <rPh sb="11" eb="13">
      <t>キコウ</t>
    </rPh>
    <phoneticPr fontId="4"/>
  </si>
  <si>
    <t>令和４年４月１日に施行する特殊車両通行確認制度（以下、「新制度」という。）に先立ち、令和４年２月より利用者が車両登録し通行可能経路の確認を行うための特殊車両通行確認システム（以下、「システム」という。）の試行を行う。</t>
    <phoneticPr fontId="1"/>
  </si>
  <si>
    <t>令和３年度　道路分野の技術活用に向けた調査検討業務</t>
  </si>
  <si>
    <t>令和３年度　道路分野の技術活用に向けた調査検討業務共同提案体</t>
    <rPh sb="0" eb="2">
      <t>レイワ</t>
    </rPh>
    <rPh sb="3" eb="5">
      <t>ネンド</t>
    </rPh>
    <rPh sb="6" eb="8">
      <t>ドウロ</t>
    </rPh>
    <rPh sb="8" eb="10">
      <t>ブンヤ</t>
    </rPh>
    <rPh sb="11" eb="13">
      <t>ギジュツ</t>
    </rPh>
    <rPh sb="13" eb="15">
      <t>カツヨウ</t>
    </rPh>
    <rPh sb="16" eb="17">
      <t>ム</t>
    </rPh>
    <rPh sb="19" eb="21">
      <t>チョウサ</t>
    </rPh>
    <rPh sb="21" eb="23">
      <t>ケントウ</t>
    </rPh>
    <rPh sb="23" eb="25">
      <t>ギョウム</t>
    </rPh>
    <rPh sb="25" eb="27">
      <t>キョウドウ</t>
    </rPh>
    <rPh sb="27" eb="29">
      <t>テイアン</t>
    </rPh>
    <rPh sb="29" eb="30">
      <t>タイ</t>
    </rPh>
    <phoneticPr fontId="4"/>
  </si>
  <si>
    <t>道路分野のDXに関する取り組みを調査し官側支援を検討するとともに、JICA等の環境基準について調査を行う。</t>
    <rPh sb="50" eb="51">
      <t>オコナ</t>
    </rPh>
    <phoneticPr fontId="1"/>
  </si>
  <si>
    <t>令和３年度　本邦企業の海外展開支援に係る調査業務</t>
  </si>
  <si>
    <t>デロイト　トーマツ　ファイナンシャルアドバイザリー合同会社</t>
    <rPh sb="25" eb="27">
      <t>ゴウドウ</t>
    </rPh>
    <rPh sb="27" eb="29">
      <t>カイシャ</t>
    </rPh>
    <phoneticPr fontId="4"/>
  </si>
  <si>
    <t>諸外国の道路分野のODA事業の受注状況及び本邦企業が活用可能なファイナンスを調査し、その結果を踏まえ、官側支援のあり方について検討を行う。</t>
    <phoneticPr fontId="1"/>
  </si>
  <si>
    <t>令和３年度　海外道路市場に関する調査検討業務</t>
    <rPh sb="0" eb="2">
      <t>レイワ</t>
    </rPh>
    <rPh sb="3" eb="5">
      <t>ネンド</t>
    </rPh>
    <rPh sb="6" eb="8">
      <t>カイガイ</t>
    </rPh>
    <rPh sb="8" eb="10">
      <t>ドウロ</t>
    </rPh>
    <rPh sb="10" eb="12">
      <t>シジョウ</t>
    </rPh>
    <rPh sb="13" eb="14">
      <t>カン</t>
    </rPh>
    <rPh sb="16" eb="18">
      <t>チョウサ</t>
    </rPh>
    <rPh sb="18" eb="20">
      <t>ケントウ</t>
    </rPh>
    <rPh sb="20" eb="22">
      <t>ギョウム</t>
    </rPh>
    <phoneticPr fontId="4"/>
  </si>
  <si>
    <t>日本高速道路インターナショナル・デロイト　トーマツ　ファイナンシャルアドバイザリー「令和３年度　海外道路市場に関する調査検討業務」共同提案体</t>
    <rPh sb="0" eb="2">
      <t>ニホン</t>
    </rPh>
    <rPh sb="2" eb="4">
      <t>コウソク</t>
    </rPh>
    <rPh sb="4" eb="6">
      <t>ドウロ</t>
    </rPh>
    <rPh sb="42" eb="44">
      <t>レイワ</t>
    </rPh>
    <rPh sb="45" eb="47">
      <t>ネンド</t>
    </rPh>
    <rPh sb="48" eb="50">
      <t>カイガイ</t>
    </rPh>
    <rPh sb="50" eb="52">
      <t>ドウロ</t>
    </rPh>
    <rPh sb="52" eb="54">
      <t>シジョウ</t>
    </rPh>
    <rPh sb="55" eb="56">
      <t>カン</t>
    </rPh>
    <rPh sb="58" eb="60">
      <t>チョウサ</t>
    </rPh>
    <rPh sb="60" eb="62">
      <t>ケントウ</t>
    </rPh>
    <rPh sb="62" eb="64">
      <t>ギョウム</t>
    </rPh>
    <rPh sb="65" eb="67">
      <t>キョウドウ</t>
    </rPh>
    <rPh sb="67" eb="69">
      <t>テイアン</t>
    </rPh>
    <rPh sb="69" eb="70">
      <t>タイ</t>
    </rPh>
    <phoneticPr fontId="4"/>
  </si>
  <si>
    <t>ODAやPPPへの本邦企業の参画を目指し、海外の道路インフラを取り巻く環境についての調査や過年度入手したデータの整理・分析を実施する。</t>
    <phoneticPr fontId="1"/>
  </si>
  <si>
    <t>老朽化した改良住宅等の建替の推進及び災害危険エリアにおける住環境整備に関する検討調査</t>
  </si>
  <si>
    <t xml:space="preserve">昭和50年代までに建設された改良住宅等ストックは約10万戸であるのに対し、改良住宅等の建替えが進んでいない状況となっている。
これらの解決のため、地域の事情に応じた建替え計画のあり方や現行制度における隘路について調査、分析を行い、改良住宅等ストックの効率的な活用や、老朽化した改良住宅等の建替えの推進についての方策を検討する。
また、近年増加している豪雨災害等の被災地における復興まちづくりや、災害に強いまちづくりへのニーズが高まっているところ。これらのニーズに対する小規模住宅地区改良事業を通じた支援の方策など、今後の住環境整備のあり方について検討する。
</t>
  </si>
  <si>
    <t>公営住宅、改良住宅等及び特定優良賃貸住宅等の管理状況について、本調査により実態を把握し、取りまとめたデータを参考として、これらの住宅の管理の適正化を図っていく。</t>
  </si>
  <si>
    <t>住宅局で保有する行政文書等の電子化業務</t>
    <rPh sb="0" eb="2">
      <t>ジュウタク</t>
    </rPh>
    <rPh sb="2" eb="3">
      <t>キョク</t>
    </rPh>
    <rPh sb="4" eb="6">
      <t>ホユウ</t>
    </rPh>
    <rPh sb="8" eb="10">
      <t>ギョウセイ</t>
    </rPh>
    <rPh sb="10" eb="13">
      <t>ブンショナド</t>
    </rPh>
    <rPh sb="14" eb="17">
      <t>デンシカ</t>
    </rPh>
    <rPh sb="17" eb="19">
      <t>ギョウム</t>
    </rPh>
    <phoneticPr fontId="1"/>
  </si>
  <si>
    <t>ワールドビジネスソリューション株式会社</t>
  </si>
  <si>
    <t>「行政文書の電子的管理についての基本的な方針」（平成３１年３月２５日内閣総理大臣
決定）に則り、紙で保存されている行政文書等の電子化を推進することとする。</t>
  </si>
  <si>
    <t>住宅局総務課
内線：３９－１２７</t>
    <rPh sb="3" eb="5">
      <t>ソウム</t>
    </rPh>
    <phoneticPr fontId="1"/>
  </si>
  <si>
    <t>パシフィックコンサルタンツ（株）</t>
  </si>
  <si>
    <t>（株）福山コンサルタント</t>
  </si>
  <si>
    <t>アジア航測（株）</t>
  </si>
  <si>
    <t xml:space="preserve">国土交通省では、2020年１２月に、ASEAN１０ヶ国、及び２６都市※１の代表者参加のもと、第２回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2018年のASEAN議長国であったシンガポールのリードで、ASEANスマートシティ・ネットワーク（ASCN）が設立。このASCNは、ASEAN１０ヵ国から選ばれた２６都市で構成され、民間企業・諸外国との連携を通じたプロジェクトの推進が目指されている。本調査が対象とするマレーシア・クアラルンプールは、ASCN２６都市に含まれる。
このSmart JAMPに基づき、本業務は、2020年１２月に国土交通省よりマレーシア・クアラルンプール（以下、「クアラルンプール」）に送付した提案要請に応じて提出された提案内容及び、クアラルンプールへのヒアリングを踏まえ、クアラルンプールのスマートシティ開発の推進を図るものである。
クアラルンプールからの提案書によると、クアラルンプールでは、スマートシティ化に向け、2020年にスマートシティマスタープラン「KUALA LUMPUR SMART CITY MASTER PLAN 2020-2025（以下、「マスタープラン」）を策定している。このマスタープランの中で、今回提案のあった都市ＯＳ（Kuala Lumpur Urban Observatory（クアラルンプールが所有する各種データを統合・分析して総合的にスマートシティ化を図るプラットフォームを構築する施策、以下「ＫＬＵＯ」））はイニシアティブの１つとして位置づけられている。
本業務では、クアラルンプールにおけるスマートシティ化の推進に向けた調査として、スマートシティ・プラットフォーム（ＫＬＵＯ）のグランドデザイン（都市OSの活用イメージの全体像）及びシステム構築案に関する調査検討を主目的とする。また、合わせて提案のあった廃棄物管理システムやSmart Bicycle・Smart Lighting等の自転車利用の促進に繋がる技術について、日本の技術が導入可能な分野を検討し、セミナー等を通して紹介する。
</t>
  </si>
  <si>
    <t xml:space="preserve">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企業・諸外国との連携を通じたプロジェクトの推進が目指されている。本調査が対象とするインドネシア共和国東ジャワ州バニュワンギ県は，ASCN２６都市に含まれる。
このSmart JAMPに基づき，本業務は，これまで国土交通省とインドネシア共和国東ジャワ州バニュワンギ県（以下，「バニュワンギ」）とで進めているスマートシティに関する意見交換及び2020年１２月に国土交通省よりバニュワンギに送付した提案要請に応じた提案内容を踏まえ，バニュワンギのスマートシティ開発の推進を図るものである。
バニュワンギからの提案書によると，バニュワンギでは2016年以降，「スマートカンポン」と呼ばれるスマートシティ政策を進めている。「カンポン」とは集落や村を指す言葉で，バニュワンギでは，各集落の経済規模や維持管理能力等の状況に即したスマート技術の導入を目指している。スマートカンポンは，当初，行政サービスへのアクセス向上を目的とした光ネットワークの導入から始まったが，現在では，各集落の課題やポテンシャルに応じた集落レベルでのデジタルソリューションの提供を目的として，サービス分野の拡充が期待されている。
そこで本業務では，バニュワンギにおけるスマートカンポン推進のための基礎調査として，スマートカンポンに関する現状を整理するとともに，バニュワンギの状況に即して，スマートカンポンのサービス分野拡充に向けたマスタープラン（Action Plan）及びスマートカンポンプラットフォーム（以下，「プラットフォーム」）の拡充方針を検討し，優先すべきサービス分野の選定と優先プロジェクトの提案を行うことを目的とする。
</t>
  </si>
  <si>
    <t xml:space="preserve">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企業・諸外国との連携を通じたプロジェクトの推進が目指されている。本調査が対象とするカンボジア王国バッタンバンは，ASCN２６都市に含まれる。
このSmart JAMPに基づき，本業務は，2020年１２月に国土交通省よりカンボジア王国バッタンバン州（以下，「バッタンバン」）に送付した提案要請に応じた提案内容及びバッタンバンへのヒアリングを踏まえ，バッタンバンのスマートシティ開発の推進を図るものである。
バッタンバンからの提案書は２通提出されており，１つはスマートシティに関するマスタープラン策定，もう一つは特に課題意識が高い廃棄物処理システムについてである。提案書及びヒアリングによると，バッタンバンでは，今後スマートシティ開発を推進するとともに，土地利用計画の改定に反映させるべく基盤となるスマートシティに関するマスタープランの策定を望んでいる。
そこで本業務では，バッタンバンにおけるスマートシティ開発を推進するための基礎となるべく，本邦企業の技術や経験等を活用したスマートシティのプロジェクトパッケージとなるマスタープランを検討する。またその際，廃棄物管理を重点分野のひとつに必ず盛り込んだ内容とする。
</t>
  </si>
  <si>
    <t xml:space="preserve">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企業・諸外国との連携を通じたプロジェクトの推進が目指されている。本調査が対象とするカンボジア王国プノンペン都は，ASCN２６都市に含まれる。
このSmart JAMPに基づき，本業務は，2020年１２月に国土交通省よりカンボジア王国・プノンペン郡（以下、「プノンペン」）に送付した提案要請に応じた提案内容及びプノンペンへのヒアリングを踏まえ，プノンペンのスマートシティ開発の推進を図るものである。
プノンペンからの提案書によると，プノンペンでは，交通渋滞や交通事故、大気・環境汚染を改善するため、公共交通機関である「シティバス」の利用促進を推進しており、その路線数も，バスの運行台数も増加してきている。しかし，現地の気候（炎天や大雨など）を避けられるバスシェルターは、路線の停留所数に比して数が少なく、バスの運行状況等の各種情報提供にも乏しいことから、シティバスの利便性の向上が出来ていない。また，プノンペンでは，現在スマートシティ実現に向けたロードマップを策定中であり、その中に都市公共交通の改善が重要なコンセプトとして位置づけられており，本提案はそれを実現するための有力な一手法という位置づけでもある。
そこで本業務では，既存のバス停の様々な課題を解決しバスの利用促進に寄与するため、スマートな技術を導入したスマートバスシェルターを構築するための調査を行う。
</t>
  </si>
  <si>
    <t xml:space="preserve">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企業・諸外国との連携を通じたプロジェクトの推進が目指されている。本調査が対象とするマレーシアは、ASCN１０ヵ国に含まれる。
このSmart JAMPに基づき、本業務は、2020年１２月に国土交通省よりマレーシア国中央政府に送付した提案要請に応じて提出された提案内容及びヒアリングを踏まえ、マレーシアにおけるスマートシティ開発の推進を図るものである。
マレーシア国・運輸省（以下、「ＭＯＴ」）からの提案書及びヒアリングによると、マレーシアでは、他のＡＳＥＡＮ諸国と同様に、過積載車両による道路や施設の損傷、及び、交通事故への対策が急務となっている。現在は、車両重量計測基地に設置した車両重量計測装置により計測し、過積載の取り締まり等の対策を行っているところである。
今後は、これらの対策に加えて、ICT機器を用いた車両重量の推計とともに、車両の運行管理などデータを様々な目的に活用することを視野に入れ、ICT機器を用いた過積載車両管理システムの導入を目指しているところである。
本業務では、このような背景を鑑み、マレーシアにおける過積載車両管理のためのICT機器導入に向けた実現可能性調査を目的としている。
</t>
  </si>
  <si>
    <t xml:space="preserve">国土交通省では、2020年１２月に、ASEAN１０ヶ国、及び２６都市※１の代表者参加のもと、第２回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2018年のASEAN議長国であったシンガポールのリードで、ASEANスマートシティ・ネットワーク（ASCN）が設立。このASCNは、ASEAN１０ヵ国から選ばれた２６都市で構成され、民間企業・諸外国との連携を通じたプロジェクトの推進が目指されている。本調査が対象とするマレーシア・クチンは、ASCN２６都市に含まれる。
このSmart JAMPに基づき、本業務は、2020年１２月に国土交通省よりマレーシア国・サラワク州クチン（以下、「クチン」）に送付した提案要請に応じて提出された提案内容及びクチンへのヒアリングを踏まえ、クチンのスマートシティ開発の推進を図るものである。
クチンからの提案書によると、クチンでは、サラワク州の公的規制機関であるサラワク・マルチメディア・オーソリティ（以下、「SMA」）において、この地域でスマートシティを実現するために、SARAWAK DIGITAL ECONOMY STRATEGY 2018-2022（以下、「マスタープラン」）」を策定している。このマスタープランの中で、今回提案のあった防災情報や交通情報、その他関連データを統合・分析して総合的にスマートシティ化を図るプラットフォームを構築する施策が、イニシアティブの１つとして位置づけられている。
本業務では、クチンにおけるスマートシティ化の推進に向け、防災情報及び交通関連情報を住民と共有するためのシステム（以下、「モニタリングシステム」）構築に向けた調査・検討を主目的とする。また、合わせて提案のあったブロックチェーン（さまざまな経済セクターや政府機関による商取引のために活用されるプラットフォーム）について、日本の技術・ソリューションの適用可能性を検討し、その適用に向けた課題・検討方針を提案する。
</t>
  </si>
  <si>
    <t xml:space="preserve">国土交通省では，2020年１２月に，ASEAN１０か国，及び２６都市※１の代表者の参加のもと，第２回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※１：2018年のASEAN議長国であったシンガポールのリードで，ASEANスマートシティ・ネットワーク（ASCN）が設立。このASCNは，ASEAN10か国から選ばれた26都市で構成され，民間 企業・諸外国との連携を通じたプロジェクトの推進が目指されている。ヤンゴンは26都市の中のひとつ。
このSmart JAMPに基づき，国土交通省では，関係府省等と連携しながら案件形成調査や案件形成に資する基礎調査等を実施することとした。本業務は，国土交通省がASEAN各都市でのスマートシティ実現に向けて各国で実施予定の案件形成等調査について，調査全体の総括・進捗管理等を実施するとともに，ASEAN域内のスマートシティの動向を調査し，我が国が関与する方法について検討を行うことを目的とする。
</t>
  </si>
  <si>
    <t xml:space="preserve">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企業・諸外国との連携を通じたプロジェクトの推進が目指されている。本調査が対象とするタイ王国・プーケットは，ASCN２６都市に含まれる。
このSmart JAMPに基づき，本業務は，これまで国土交通省とタイ王国・プーケット（以下，「プーケット」）とで進めているスマートシティに関する意見交換及び2020年１２月に国土交通省よりプーケットに送付した提案要請に応じた提案内容を踏まえ，プーケットのスマートシティ開発の推進を図るものである。
プーケットからの提案書によると，プーケット島は世界的に有名な観光地であるものの，公共交通機関の利便性が低く，個人旅行者の自家用車による移動等に伴う渋滞や事故等の課題がある。また，プーケット島には、DEPA（デジタル経済振興庁）の傘下組織がデータプラットフォームを所有するものの，十分にデータが利活用されておらず，公共サービスとの連携プラットフォームがない等の課題が挙げられる。
そこで本業務は，プーケットにおけるMaaS実証実験，実験を通じたスマートシティの検討，公共サービスとの連携プラットフォームの検討，実施機関の実務能力開発のサポートを行うことを目的とする。
</t>
  </si>
  <si>
    <t xml:space="preserve">国土交通省では，2020年１２月に，ASEAN１０ヶ国，及び２６都市※１の代表者参加のもと，第２回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企業・諸外国との連携を通じたプロジェクトの推進が目指されている。本調査が対象とするラオス人民民主共和国首都ビエンチャン市は，ASCN２６都市に含まれる。
このSmart JAMPに基づき，本業務は，2020年１２月に国土交通省よりラオス人民民主共和国首都ビエンチャン市（以下，「ビエンチャン」）に送付した提案要請に応じて提出された提案内容及び，ビエンチャンへのヒアリングを踏まえ，ビエンチャンのスマートシティ開発の推進を図るものである。
ビエンチャンからの提案書によると，先進的な都市の管理方針を設定するため，これまで未整備であったスマートシティに関するマスタープランの作成が必要であるとのことである。
そこで本業務はビエンチャンの既存の都市開発マスタープラン等を整理し，ビエンチャンの具体的なエリアを設定し，本邦企業等の技術や経験を活用したスマートシティのプロジェクトパッケージとなるマスタープランを検討するものである。
</t>
  </si>
  <si>
    <t xml:space="preserve">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企業・諸外国との連携を通じたプロジェクトの推進が目指されている。本調査が対象とするフィリピン共和国セブ州セブ市は，ASCN２６都市に含まれる。
このSmart JAMPに基づき，本業務は，2020年１２月に国土交通省よりフィリピン共和国セブ州セブ市（以下，「セブ」）に送付した提案要請に応じた提案内容及び，セブへのヒアリングを踏まえ，セブのスマートシティ開発の推進を図るものである。
セブからの提案書によると，現在セブでは住民や観光客がアクセス可能なセブ独自の交通アプリの開発が計画されている。この交通アプリを使用することで適切な交通手段を選択することが可能となるといったもので，この開発にあたり基礎データの一つとして現地交通状況のデータ収集及び分析が求められる。しかし，市内の18カ所の交差点にカメラを設置して収集しているものの，データを分析・活用することにまで至っていない現状にある。
そこで本業務では，この様な背景を踏まえ，まずはカメラ映像等のデータを活用することによって市内の交通状況の把握することを目指し，実際に交差点部で収集されるカメラ映像データにAIを活用した映像分析技術を適用し，交通状況把握への有効性を検証する。また，交通状況の情報整理・分析することによってセブに対して状況改善のための提案を行う。
</t>
  </si>
  <si>
    <t xml:space="preserve">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企業・諸外国との連携を通じたプロジェクトの推進が目指されている。本調査が対象とするタイ王国・バンコクは，ASCN２６都市に含まれる。
このSmart JAMPに基づき，本業務は，これまで国土交通省とタイ王国・バンコク（以下，「バンコク」）とで進めているスマートシティに関する意見交換及び2020年１２月に国土交通省よりバンコクに送付した提案要請に応じた提案内容を踏まえ，バンコクのスマートシティ開発の推進を図るものである。
今後国土交通省では、同会合の取組を発展させるべく，バンコクを対象都市の一つとして、タイ王国中央政府等と連携し，バンコクの課題・ニーズを踏まえながら、我が国が有する技術や経験等を活用して，特にバンコク都内におけるバンスーエリアでのスマートシティの実現に向け，本邦企業の海外展開へと繋がる具体的な取組を推進していく予定である。バンスーエリアに関しては，第2回日ASEANスマートシティ・ネットワークハイレベル会合の開催に先立って，国土交通省・独立行政法人都市再生機構・タイ運輸省・タイ国鉄の4者で協力覚書を締結する等，我が国としても継続的な支援を行っているところである。
そこで本業務は，2020年にJICAが作成したバンスー中央駅周辺整備におけるスマートシティ構想※２実現するために，今後の事業推進体制や実行計画等の検討を行うことを目的とする。
※２：JICA　下記URLに納める調査報告書を一読すること。
2017年報告書：https://openjicareport.jica.go.jp/618/618/618_122_1000036564.html
2020年報告書：https://openjicareport.jica.go.jp/618/618/618_122_12327359.html
</t>
  </si>
  <si>
    <t xml:space="preserve">国土交通省では，2020年１２月に，ASEAN１０か国，及び２６都市※１の代表者の参加のもと，第２回 日ASEANスマートシティ・ネットワーク ハイレベル会合を開催した。この会合において，我が国はSmart JAMP（Smart City supported by Japan ASEAN MutualPartnership：日ASEAN相互協力による海外スマートシティ支援策）を提案し，１０か国２６都市から歓迎された。
※１：2018年のASEAN議長国であったシンガポールのリードで，ASEANスマートシティ・ネットワーク（ASCN）が設立。このASCNは，ASEAN10か国から選ばれた２６都市で構成され，民間 企業・諸外国との連携を通じたプロジェクトの推進が目指されている。
本業務は，このSmart JAMPに基づきASEAN諸都市のスマートシティの推進の参考とすべく，ASEAN事務局及びASEAN各国・各都市と連携してガイドブックの策定及びガイドブックを活用した事例検討を行うものである。
</t>
  </si>
  <si>
    <t xml:space="preserve">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企業・諸外国との連携を通じたプロジェクトの推進が目指されている。本調査が対象とするタイ王国・チョンブリは，ASCN２６都市に含まれる。
このSmart JAMPに基づき，本業務は，これまで国土交通省とタイ王国・チョンブリ（以下，「チョンブリ」）とで進めているスマートシティに関する意見交換及び2020年１２月に国土交通省よりチョンブリに送付した提案要請に応じた提案内容を踏まえ，チョンブリのスマートシティ開発の推進を図るものである。
チョンブリからの提案書によると，アマタシティ・チョンブリ工業団地はバンコクの南東約 60km，タイ政府が推進する東部経済回廊（EEC）エリアに位置し，450社以上の日本企業が進出するタイ最大規模の工業団地である。同工業団地は，タイ政府が掲げるタイランド4.0のモデル地域となっており，経済社会のデジタル化を加速させることで，新たな付加価値を創造した社会へ移行するというビジョンがある。具体的には，第5世代（5G）通信網（以下，5G）や4k放送など情報通信技術の活用のためのインフラ整備が進行中で，次世代型通信，スマートバス等の新交通システムの実証を行うために必要なフィールドが広がっており，付加価値の高い先進工業都市を目指すチョンブリにおいて，それらを具体的に実現するための有効な手法の検討が求められている。
そこで本業務は，チョンブリにおける5Gの利活用，スマートバス等の技術を導入したスマートシティの検討を行うことを目的とする。
</t>
  </si>
  <si>
    <t xml:space="preserve">国土交通省では，2020年１２月に，ASEAN１０か国，及び２６都市※１の代表者の参加のもと，第２回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26都市で構成され，民間企業・諸外国との連携を通じたプロジェクトの推進が目指されている。
本業務は，このSmart JAMPに基づき，防災分野に関して，先進技術※２を活用した効率的かつ効果的な水災害管理又は河川管理システムの導入可能性に関する調査検討を行う。具体的には，ASEAN域内の特定の国または都市を対象に，これらの国または都市が抱える課題に対する本邦企業の先進技術・ソリューションを活用した課題解決の検討を行い，案件形成の促進を目的とするものである。
※２：先進技術・・・例としては，水位監視システム，土砂災害発生検知システム，都市OSを活用した河川情報等の収集等が想定されるが、これらに限らない
</t>
  </si>
  <si>
    <t xml:space="preserve">国土交通省では，2020年１２月に，ASEAN１０か国，及び２６都市※１の代表者の参加のもと，第２回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26都市で構成され，民間企業・諸外国との連携を通じたプロジェクトの推進が目指されている。
本業務は，このSmart JAMPに基づき，下水道分野に関して，先進技術※２を活用した効率的かつ効果的な下水道管理システムの導入可能性に関する調査検討を行う。具体的には，ASEAN域内の特定の国または都市を対象に，これらの国または都市が抱える課題に対する本邦企業の先進技術・ソリューションを活用した課題解決の検討を行い，案件形成の促進を目的とするものである。
※２：先進技術・・・例としては，先進的省エネ型下水処理システム、漏水箇所などの劣化予測システム構築等が想定されるが、これらに限らない
</t>
  </si>
  <si>
    <t xml:space="preserve">国土交通省では，2020年１２月に，ASEAN１０か国，及び２６都市※１の代表者の参加のもと，第２回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26都市で構成され，民間企業・諸外国との連携を通じたプロジェクトの推進が目指されている。
本業務は，このSmart JAMPに基づき，交通分野に関して，先進技術※２を活用した効率的かつ効果的な公共交通システムの導入可能性に関する調査検討を行う。具体的には，ASEAN域内の特定の国または都市を対象に，これらの国または都市が抱える課題に対する本邦企業の先進技術・ソリューションを活用した課題解決の検討を行い，案件形成の促進を目的とするものである。
※２：先進技術・・・例としては，MaaS、運行管理・最適化システム等が想定されるが、これらに限らない
</t>
  </si>
  <si>
    <t xml:space="preserve">国土交通省では，2020年１２月に，ASEAN１０か国，及び２６都市※１の代表者の参加のもと，第２回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26都市で構成され，民間企業・諸外国との連携を通じたプロジェクトの推進が目指されている。
本業務は，このSmart JAMPに基づき，エネルギー・都市分野に関して，先進技術を活用した効率的かつ効果的なエネルギーシステムの導入可能性に関する調査検討を行う。具体的には，ASEAN域内の特定の国または都市を対象に，これらの国または都市が抱える課題に対する本邦企業の先進技術・ソリューションを活用した課題解決の検討を行い，案件形成の促進を目的とするものである。
※２：先進技術・・・例としては，地域暖房，スマートグリッド等が想定されるが，これらに限らない
</t>
  </si>
  <si>
    <t xml:space="preserve">国土交通省では，2020年１２月に，ASEAN１０か国，及び２６都市※１の代表者の参加のもと，第２回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26都市で構成され，民間企業・諸外国との連携を通じたプロジェクトの推進が目指されている。
本業務は，このSmart JAMPに基づき，エネルギー・住宅分野に関して，先進的な省エネ技術※２を活用した住宅又は建築物の普及可能性に関する調査検討を行う。具体的には，ASEAN域内の特定の国または都市を対象に，これらの国または都市が抱える課題に対する本邦企業の先進技術・ソリューションを活用した課題解決の検討を行い，案件形成の促進を目的とするものである。
※２：先進技術・・・例としては，ZEB、照明・空調の自動制御による住環境の向上等が想定されるが、これらに限らない
</t>
  </si>
  <si>
    <t xml:space="preserve">国土交通省では，2020年１２月に，ASEAN１０か国，及び２６都市※１の代表者の参加のもと，第２回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26都市で構成され，民間企業・諸外国との連携を通じたプロジェクトの推進が目指されている。
本業務は，このSmart JAMPに基づき，防災分野に関して，先進技術※２を活用した効率的かつ効果的な避難行動促進システムの導入可能性に関する調査検討を行う。具体的には，ASEAN域内の特定の国または都市を対象に，これらの国または都市が抱える課題に対する本邦企業の先進技術・ソリューションを活用した課題解決の検討を行い，案件形成の促進を目的とするものである。
※２：先進技術・・・例としては，AI分析および住民向け情報発信・都市全体を一元管理できる防災放送・非常放送システム，ビッグデータを活用した防災管理等が想定されるが、これらに限らない
</t>
  </si>
  <si>
    <t xml:space="preserve">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企業・諸外国との連携を通じたプロジェクトの推進が目指されている。本調査が対象とするブルネイ・ダルサラーム国バンダルスリブガワンは，ASCN２６都市に含まれる。
このSmart JAMPに基づき，本業務は，2020年１２月に国土交通省よりブルネイ・ダルサラーム国バンダルスリブガワン（以下，「ブルネイ」）に送付した提案要請に応じ提出された提案内容及び，ブルネイへのヒアリングを踏まえ，ブルネイのスマートシティ開発の推進を図るものである。
現在ブルネイでは持続的な経済成長の実現に向けてWawasan Brunei (=Brunei Vision) 2035という国家ビジョンを策定しており、クリーンで、安全・安心・快適な都市整備を行っていく事が掲げられている。その中で、水上都市を標榜するバンダルスリブガワンにおいて，河川の浮遊ゴミが都市課題となっている。この浮遊ゴミが水上交通の妨げや水質汚染の原因となっており，現状人の手による回収が実施されているものの根本的な解決に至っておらず，より効率的且つ効果的な取組が求めらている。
そこで本業務では，これらの社会的な背景を踏まえ，現地河川におけるごみの発生の現状を調査・整理し，考え得る有効な解決策や，必要となる効果的な技術を特定し，本邦技術の導入の可能性を検討する。
</t>
  </si>
  <si>
    <t xml:space="preserve">国土交通省では，2020年１２月に，ASEAN１０か国，及び２６都市※１の代表者の参加のもと，第２回 日ASEANスマートシティ・ネットワーク ハイレベル会合を開催した。この会合において，我が国はSmartJAMP（Smart City supported by Japan ASEAN Mutual 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26都市で構成され，民間企業・諸外国との連携を通じたプロジェクトの推進が目指されている。
本業務は，このSmartJAMPに基づき，都市開発又は環境改善分野に関して，先進技術※２を活用した分野横断的な取組も含めた安全で快適な都市サービスシステムの導入可能性に関する調査検討を行う。具体的には，ASEAN域内の特定の国または都市を対象に，これらの国または都市が抱える課題に対する本邦企業の先進技術・ソリューションを活用した課題解決の検討を行い，案件形成の促進を目的とするものである。
※２：先進技術・・・例としては，住宅電力のネットゼロエナジー型タウンシップ開発や歩車に配慮した開発，スマートセンサー活用による見守りサービス等が想定されるが，これらに限らない
</t>
  </si>
  <si>
    <t xml:space="preserve">国土交通省は、2021年２月に開催された「第２回日カンボジア都市開発・不動産開発プラットフォーム会合」において更新されたカンボジア国土整備・都市化・建設省（以下、「国土省」という。）との協力覚書に基づき、住宅分野の協力を推進していくこととしている。
カンボジアの首都プノンペンでは、近年の経済成長を受けてアパートや戸建て住宅が次々と建設されているが、これら住宅の多くはミドル～ハイエンド向けの住宅であり、プノンペンの開発を支える地方部からの労働者など中低所得者向けの住宅戸数が不足していることが課題とされている。
本業務は、国土省と連携し、カンボジア（特にプノンペン）における住宅事情、住宅供給、住宅金融、住宅政策及び住宅の設計・施工の現状等の住宅の現状を調査するとともに、日本の住宅政策の流れや運用状況を踏まえ、カンボジアの中低所得者の住宅事情改善に向けた課題の設定し、課題の解決に有効な方策を検討することを目的とする。
</t>
  </si>
  <si>
    <t xml:space="preserve">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企業・諸外国との連携を通じたプロジェクトの推進が目指されている。本調査が対象とするカンボジア王国シェムリアップ州は，ASCN２６都市に含まれる。
このSmart JAMPに基づき，本業務は，これまでの国土交通省とカンボジア王国シェムリアップ州（以下，「シェムリアップ」）とのスマートシティに関する意見交換，ＪＩＣＡによる「カンボジア国シェムリアップ市の都市環境改善にかかる情報収集・基礎調査」（以下，「ＪＩＣＡ調査」）の検討内容及び2020年１２月に国土交通省よりシェムリアップに送付した提案要請に応じた提案内容，また提案書をもとにヒアリングした内容を踏まえ，シェムリアップのスマートシティ開発の推進を図るものである。
現在シェムリアップでは，ＪＩＣＡ調査において，スマートシティに向けたロードマップを策定中であるが，観光・モビリティ・廃棄物管理・安全セキュリティ・データ利用などを重点課題とし，スマートシティ構想に向けて２４のプロジェクトを掲げ，調査や事業等を進めている。また，現在進行中のシェムリアップ内の３８路線道路を開発するインフラプロジェクトにもスマートシティ開発を取り入れていくことを検討している。
シェムリアップからの提案書によると，現在検討を進める２４のプロジェクトのうち，重要度の高い８つのプロジェクト（①スマートシティデータ収集・分析，②道路監視ＣＣＴＶシステム導入，③駐車センサーを備えた公共駐車場システム導入，④スマート交通信号システムの改善，⑤観光関連サービスにおけるＱＲコード開発，⑥観光客用レンタサイクルサービス，⑦埋立地管理におけるモニタリングシステムのガイドライン，⑧公共のセンサー付きゴミ箱等のゴミ収集ＩｏＴ導入）が上げられており，その中でも，進行中の３８路線道路インフラプロジェクトに反映させたいものとして，①～④の４つのプロジェクトを特に優先プロジェクトとしている。またエリアはパブストリートエリアを含む中心部を想定している。
そこで本業務では，ＪＩＣＡ調査によるシェムリアップのスマートシティに向けたロードマップをベースとし，シェムリアップが提案する重点プロジェクト①と②の分野の課題解決において，先進的な技術を導入した解決策等の提案を行うものとする。また，合わせて③から⑥についても，先方ニーズや本邦企業の関心等について情報収集を行うものである。
</t>
    <phoneticPr fontId="1"/>
  </si>
  <si>
    <t xml:space="preserve">国土交通省では、2020年１２月に、ASEAN１０ヶ国、及び２６都市※１の代表者参加のもと、第２回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2018年のASEAN議長国であったシンガポールのリードで、ASEANスマートシティ・ネットワーク（ASCN）が設立。このASCNは、ASEAN１０ヵ国から選ばれた２６都市で構成され、民間企業・諸外国との連携を通じたプロジェクトの推進が目指されている。本調査が対象とするマレーシア・ジョホールバルは、ASCN２６都市に含まれる。
このSmart JAMPに基づき、本業務は、2020年１２月に国土交通省よりマレーシア国・ジョホール州ジョホールバル（以下、「ジョホールバル」）に送付した提案要請に応じて提出された提案内容※２及びジョホールバルへのヒアリングを踏まえ、ジョホールバルのスマートシティ開発の推進を図るものである。
ジョホールバルからの提案書によると、ジョホールバルでは、イスカンダルマレーシア地域庁（以下、「IRDA」）において、この地域でスマートシティを実現するために、スマートシティイスカンダルマレーシア（以下、「マスタープラン」）」を策定し、スマートシティ化に向けた枠組みを設定しており、本マスタープランには河川における水質汚染の可視化及びその効果的な対策の検討や、効率的な水質管理・改善等に関することが記載されている。
本業務では、ジョホールバルにおけるスマートシティ化の推進に向け、スクダイ川における水質改善に向けた河川環境モニタリングシステム（以下、「モニタリングシステム」）導入に向けた調査・検討を目的とする。
</t>
    <phoneticPr fontId="1"/>
  </si>
  <si>
    <t xml:space="preserve">国土交通省では、2020年１２月に、ASEAN１０ヶ国、及び２６都市※１の代表者参加のもと、第２回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2018年のASEAN議長国であったシンガポールのリードで、ASEANスマートシティ・ネットワーク（ASCN）が設立。このASCNは、ASEAN１０ヵ国から選ばれた２６都市で構成され、民間企業・諸外国との連携を通じたプロジェクトの推進が目指されている。本調査が対象とするベトナム・ダナンは、ASCN２６都市に含まれる。
このSmart JAMPに基づき、本業務は、2020年１２月に国土交通省よりベトナム・ダナン（以下、「ダナン」）に送付した提案要請に応じて提出された提案内容※２及び、ダナンへのヒアリングを踏まえ、ダナンのスマートシティ開発の推進を図るものである。
ダナンからは6つの提案書が提出された。提案書テーマは以下のとおり。
① 都市計画・マネジメントのためのデジタル地図開発調査
② ダナンハイテクパークにおけるデジタル地図開発及びマスタープラン調査
③ 市街地公共自転車サービス導入可能性調査
④ グーハインソン区人民委員会のデジタルトランスフォーメーション
⑤ スマート観光に資する公共システム導入に関する可能性調査
⑥ ビーチの監視カメラ及び管理システム導入に関する可能性調査
提案書に基づくヒアリングによると、ダナンでは、2018年に策定されたダナン市のスマートシティ化に関するマスタープランに基づき、今後市政府が最適なスマートシティ化を推進するため、特に1件目の提案である都市計画・マネジメントのためのデジタル地図開発及び2件目の提案であるダナンハイテクパークのスマート化のためのデジタル地図開発及びマスタープラン調査を望んでいる。
本業務では、ダナンにおけるスマートシティ化の推進に向けた調査として、①都市計画・マネジメントのためのデジタル地図開発に関する調査検討を主目的とする。また、②のハイテクパークの提案書では投資促進のためのデジタル地図の作成も含まれていることから、①のデジタル地図開発と合わせてハイテクパークのデジタル地図作成の調査も行う。更に、合わせて提案のあった③市街地公共自転車サービス導入に繋がる技術について、本邦技術の導入可能性につき検討する。④グーハインソン区人民委員会のデジタルトランスフォーメーション、⑤スマート観光に資する公共システム導入、⑥ビーチの監視カメラ及び管理システム導入に関してはダナン市のマスタープランとの関係性を確認しつつ、プロジェクトの実施可能性等について情報収集を実施する。
</t>
    <phoneticPr fontId="1"/>
  </si>
  <si>
    <t xml:space="preserve">国土交通省では、2020年１２月に、ASEAN１０ヶ国、及び２６都市※１の代表者参加のもと、第２回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2018年のASEAN議長国であったシンガポールのリードで、ASEANスマートシティ・ネットワーク（ASCN）が設立。このASCNは、ASEAN１０ヵ国から選ばれた２６都市で構成され、民間企業・諸外国との連携を通じたプロジェクトの推進が目指されている。本調査が対象とするマレーシア・ジョホールバルは、ASCN２６都市に含まれる。
このSmart JAMPに基づき、本業務は、2020年１２月に国土交通省よりマレーシア国・ジョホール州ジョホールバル（以下、「ジョホールバル」）に送付した提案要請に応じて提出された提案内容※２及びジョホールバルへのヒアリングを踏まえ、ジョホールバルのスマートシティ開発の推進を図るものである。
ジョホールバルからの提案書によると、ジョホールバルでは、イスカンダルマレーシア地域庁（以下、「IRDA」）において、この地域でスマートシティを実現するために、スマートシティイスカンダルマレーシア（以下、「マスタープラン」）」を策定し、スマートシティ化に向けた枠組みを設定しており、本マスタープランには、河川における洪水対策及びその効果的な管理システムの検討やスマートヘルスケア等に関することが記載されている。
本業務では、ジョホールバルにおけるスマートシティ化の推進に向け、ジョホール川における河川災害リスク管理システム（以下、「管理システム」）導入に向けた調査・検討を主目的とする。また、併せて提案のあった、将来のヘルスケア産業の構築に向けたスマートシティ計画地※3の有効な利活用について、日本の技術が導入可能な分野を検討し、セミナー等を通して紹介する。
※3: ジョホールバルからの提案書にある「Study for Replanning of Bandar Cyberport to become Smart Healthcare Hub」の「4.1 Current Status of Smart City Projects in the Target City」に記載されている約14haの土地で、IRDAが高度な技術をもつ日本企業に投資と開発の期待を寄せている。
</t>
    <phoneticPr fontId="1"/>
  </si>
  <si>
    <t>i-Constructionに関する課題検討に向けた情報収集、整理、分析や広報等を実施した。</t>
    <rPh sb="15" eb="16">
      <t>カン</t>
    </rPh>
    <rPh sb="41" eb="43">
      <t>ジッシ</t>
    </rPh>
    <phoneticPr fontId="1"/>
  </si>
  <si>
    <t>調査結果をまとめた報告書を作成した。</t>
    <rPh sb="0" eb="2">
      <t>チョウサ</t>
    </rPh>
    <rPh sb="2" eb="4">
      <t>ケッカ</t>
    </rPh>
    <rPh sb="9" eb="12">
      <t>ホウコクショ</t>
    </rPh>
    <rPh sb="13" eb="15">
      <t>サクセイ</t>
    </rPh>
    <phoneticPr fontId="1"/>
  </si>
  <si>
    <t>今後の将来交通需要推計の方向性に向けた検討を行った。</t>
    <rPh sb="0" eb="2">
      <t>コンゴ</t>
    </rPh>
    <rPh sb="3" eb="5">
      <t>ショウライ</t>
    </rPh>
    <rPh sb="5" eb="7">
      <t>コウツウ</t>
    </rPh>
    <rPh sb="7" eb="9">
      <t>ジュヨウ</t>
    </rPh>
    <rPh sb="9" eb="11">
      <t>スイケイ</t>
    </rPh>
    <rPh sb="12" eb="15">
      <t>ホウコウセイ</t>
    </rPh>
    <rPh sb="16" eb="17">
      <t>ム</t>
    </rPh>
    <rPh sb="19" eb="21">
      <t>ケントウ</t>
    </rPh>
    <rPh sb="22" eb="23">
      <t>オコナ</t>
    </rPh>
    <phoneticPr fontId="1"/>
  </si>
  <si>
    <t>近年の自然災害の広域化、甚大化や通信量の増大等を踏まえ、国土交通省の光ファイバ通信網と多重無線通信網について、次世代防災通信基盤とすべく、その構築に係る検討を実施した。
「令和３年度 次世代防災通信基盤の構築に関する調査検討業務報告書」</t>
    <phoneticPr fontId="1"/>
  </si>
  <si>
    <t>電気通信施設の整備・維持管理に関して、技術開発・活用方針を検討を実施した。
「電気通信施設の整備・維持管理の効率化検討業務報告書」</t>
    <phoneticPr fontId="1"/>
  </si>
  <si>
    <t>建築保全業務労務単価の作成のため、保全業務従事者の賃金及び労働時間等に係る実態調査及び基礎資料。</t>
    <rPh sb="0" eb="2">
      <t>ケンチク</t>
    </rPh>
    <rPh sb="2" eb="4">
      <t>ホゼン</t>
    </rPh>
    <rPh sb="4" eb="6">
      <t>ギョウム</t>
    </rPh>
    <rPh sb="6" eb="8">
      <t>ロウム</t>
    </rPh>
    <rPh sb="8" eb="9">
      <t>タン</t>
    </rPh>
    <rPh sb="9" eb="10">
      <t>アタイ</t>
    </rPh>
    <rPh sb="11" eb="13">
      <t>サクセイ</t>
    </rPh>
    <rPh sb="17" eb="19">
      <t>ホゼン</t>
    </rPh>
    <rPh sb="19" eb="21">
      <t>ギョウム</t>
    </rPh>
    <rPh sb="21" eb="24">
      <t>ジュウジシャ</t>
    </rPh>
    <rPh sb="25" eb="27">
      <t>チンギン</t>
    </rPh>
    <rPh sb="27" eb="28">
      <t>オヨ</t>
    </rPh>
    <rPh sb="29" eb="31">
      <t>ロウドウ</t>
    </rPh>
    <rPh sb="31" eb="33">
      <t>ジカン</t>
    </rPh>
    <rPh sb="33" eb="34">
      <t>トウ</t>
    </rPh>
    <rPh sb="35" eb="36">
      <t>カカ</t>
    </rPh>
    <rPh sb="37" eb="39">
      <t>ジッタイ</t>
    </rPh>
    <rPh sb="39" eb="41">
      <t>チョウサ</t>
    </rPh>
    <rPh sb="41" eb="42">
      <t>オヨ</t>
    </rPh>
    <rPh sb="43" eb="45">
      <t>キソ</t>
    </rPh>
    <rPh sb="45" eb="47">
      <t>シリョウ</t>
    </rPh>
    <phoneticPr fontId="1"/>
  </si>
  <si>
    <t>改定原案の基礎資料を基に、国土交通省ＨＰ（https://www.mlit.go.jp/gobuild/gobuild_tk2_000017.html）で、建築工事標準詳細図を公表している。
官庁施設の建築工事設計図書に記載する特記事項及び建築工事標準詳細図を含む各図の作成に当たっての留意事項等をとりまとめた資料。</t>
    <rPh sb="0" eb="2">
      <t>カイテイ</t>
    </rPh>
    <rPh sb="2" eb="4">
      <t>ゲンアン</t>
    </rPh>
    <rPh sb="5" eb="7">
      <t>キソ</t>
    </rPh>
    <rPh sb="7" eb="9">
      <t>シリョウ</t>
    </rPh>
    <rPh sb="10" eb="11">
      <t>モト</t>
    </rPh>
    <rPh sb="78" eb="80">
      <t>ケンチク</t>
    </rPh>
    <rPh sb="80" eb="82">
      <t>コウジ</t>
    </rPh>
    <rPh sb="82" eb="84">
      <t>ヒョウジュン</t>
    </rPh>
    <rPh sb="84" eb="87">
      <t>ショウサイズ</t>
    </rPh>
    <rPh sb="88" eb="90">
      <t>コウヒョウ</t>
    </rPh>
    <phoneticPr fontId="1"/>
  </si>
  <si>
    <t>建築構造設計基準及び公共建築工事標準仕様書（建築工事編）等に係る基礎資料等。</t>
    <rPh sb="0" eb="2">
      <t>ケンチク</t>
    </rPh>
    <rPh sb="2" eb="4">
      <t>コウゾウ</t>
    </rPh>
    <rPh sb="4" eb="6">
      <t>セッケイ</t>
    </rPh>
    <rPh sb="6" eb="8">
      <t>キジュン</t>
    </rPh>
    <rPh sb="8" eb="9">
      <t>オヨ</t>
    </rPh>
    <rPh sb="10" eb="12">
      <t>コウキョウ</t>
    </rPh>
    <rPh sb="12" eb="14">
      <t>ケンチク</t>
    </rPh>
    <rPh sb="14" eb="16">
      <t>コウジ</t>
    </rPh>
    <rPh sb="16" eb="18">
      <t>ヒョウジュン</t>
    </rPh>
    <rPh sb="18" eb="21">
      <t>シヨウショ</t>
    </rPh>
    <rPh sb="22" eb="24">
      <t>ケンチク</t>
    </rPh>
    <rPh sb="24" eb="26">
      <t>コウジ</t>
    </rPh>
    <rPh sb="26" eb="27">
      <t>ヘン</t>
    </rPh>
    <rPh sb="28" eb="29">
      <t>トウ</t>
    </rPh>
    <rPh sb="30" eb="31">
      <t>カカ</t>
    </rPh>
    <rPh sb="32" eb="34">
      <t>キソ</t>
    </rPh>
    <rPh sb="34" eb="36">
      <t>シリョウ</t>
    </rPh>
    <rPh sb="36" eb="37">
      <t>トウ</t>
    </rPh>
    <phoneticPr fontId="1"/>
  </si>
  <si>
    <t>建築保全業務共通仕様書及び建築保全業務積算基準・積算要領の改定に係る基礎資料。</t>
    <rPh sb="0" eb="2">
      <t>ケンチク</t>
    </rPh>
    <rPh sb="2" eb="4">
      <t>ホゼン</t>
    </rPh>
    <rPh sb="4" eb="6">
      <t>ギョウム</t>
    </rPh>
    <rPh sb="6" eb="8">
      <t>キョウツウ</t>
    </rPh>
    <rPh sb="8" eb="11">
      <t>シヨウショ</t>
    </rPh>
    <rPh sb="11" eb="12">
      <t>オヨ</t>
    </rPh>
    <rPh sb="13" eb="15">
      <t>ケンチク</t>
    </rPh>
    <rPh sb="15" eb="17">
      <t>ホゼン</t>
    </rPh>
    <rPh sb="17" eb="19">
      <t>ギョウム</t>
    </rPh>
    <rPh sb="19" eb="21">
      <t>セキサン</t>
    </rPh>
    <rPh sb="21" eb="23">
      <t>キジュン</t>
    </rPh>
    <rPh sb="24" eb="26">
      <t>セキサン</t>
    </rPh>
    <rPh sb="26" eb="28">
      <t>ヨウリョウ</t>
    </rPh>
    <rPh sb="29" eb="31">
      <t>カイテイ</t>
    </rPh>
    <rPh sb="32" eb="33">
      <t>カカ</t>
    </rPh>
    <rPh sb="34" eb="38">
      <t>キソシリョウ</t>
    </rPh>
    <phoneticPr fontId="1"/>
  </si>
  <si>
    <t>建築に精通していない施設管理者等に対する防災性能確保のための具体的な支援となる、官庁施設の施設管理者のための防災性能確保ガイドブックについて検討を実施した資料。</t>
    <rPh sb="70" eb="72">
      <t>ケントウ</t>
    </rPh>
    <rPh sb="73" eb="75">
      <t>ジッシ</t>
    </rPh>
    <rPh sb="77" eb="79">
      <t>シリョウ</t>
    </rPh>
    <phoneticPr fontId="1"/>
  </si>
  <si>
    <t>働き方改革進展の動向が官庁施設の１人あたりオフィス面積に与える影響について検討資料を作成した。また、官庁営繕施策の効果を把握するため、複数の指標についてアンケート調査・集計等を実施し結果をまとめた資料。</t>
    <rPh sb="0" eb="1">
      <t>ハタラ</t>
    </rPh>
    <rPh sb="2" eb="3">
      <t>カタ</t>
    </rPh>
    <rPh sb="3" eb="5">
      <t>カイカク</t>
    </rPh>
    <rPh sb="5" eb="7">
      <t>シンテン</t>
    </rPh>
    <rPh sb="8" eb="10">
      <t>ドウコウ</t>
    </rPh>
    <rPh sb="11" eb="13">
      <t>カンチョウ</t>
    </rPh>
    <rPh sb="13" eb="15">
      <t>シセツ</t>
    </rPh>
    <rPh sb="16" eb="18">
      <t>ヒトリ</t>
    </rPh>
    <rPh sb="25" eb="27">
      <t>メンセキ</t>
    </rPh>
    <rPh sb="28" eb="29">
      <t>アタ</t>
    </rPh>
    <rPh sb="31" eb="33">
      <t>エイキョウ</t>
    </rPh>
    <rPh sb="37" eb="39">
      <t>ケントウ</t>
    </rPh>
    <rPh sb="39" eb="41">
      <t>シリョウ</t>
    </rPh>
    <rPh sb="42" eb="44">
      <t>サクセイ</t>
    </rPh>
    <rPh sb="50" eb="52">
      <t>カンチョウ</t>
    </rPh>
    <rPh sb="52" eb="54">
      <t>エイゼン</t>
    </rPh>
    <rPh sb="54" eb="56">
      <t>セサク</t>
    </rPh>
    <rPh sb="57" eb="59">
      <t>コウカ</t>
    </rPh>
    <rPh sb="60" eb="62">
      <t>ハアク</t>
    </rPh>
    <rPh sb="67" eb="69">
      <t>フクスウ</t>
    </rPh>
    <rPh sb="70" eb="72">
      <t>シヒョウ</t>
    </rPh>
    <rPh sb="81" eb="83">
      <t>チョウサ</t>
    </rPh>
    <rPh sb="84" eb="86">
      <t>シュウケイ</t>
    </rPh>
    <rPh sb="86" eb="87">
      <t>トウ</t>
    </rPh>
    <rPh sb="88" eb="90">
      <t>ジッシ</t>
    </rPh>
    <rPh sb="91" eb="93">
      <t>ケッカ</t>
    </rPh>
    <rPh sb="98" eb="100">
      <t>シリョウ</t>
    </rPh>
    <phoneticPr fontId="1"/>
  </si>
  <si>
    <t>BIMに関する試行・先行事例の調査、課題整理と対応方法の検討、有識者の意見聴取等を行い、官庁営繕事業への導入に関する技術資料を報告書としてとりまとめた資料。</t>
    <rPh sb="4" eb="5">
      <t>カン</t>
    </rPh>
    <rPh sb="7" eb="9">
      <t>シコウ</t>
    </rPh>
    <rPh sb="10" eb="12">
      <t>センコウ</t>
    </rPh>
    <rPh sb="12" eb="14">
      <t>ジレイ</t>
    </rPh>
    <rPh sb="15" eb="17">
      <t>チョウサ</t>
    </rPh>
    <rPh sb="18" eb="20">
      <t>カダイ</t>
    </rPh>
    <rPh sb="20" eb="22">
      <t>セイリ</t>
    </rPh>
    <rPh sb="23" eb="25">
      <t>タイオウ</t>
    </rPh>
    <rPh sb="25" eb="27">
      <t>ホウホウ</t>
    </rPh>
    <rPh sb="28" eb="30">
      <t>ケントウ</t>
    </rPh>
    <rPh sb="31" eb="34">
      <t>ユウシキシャ</t>
    </rPh>
    <rPh sb="35" eb="37">
      <t>イケン</t>
    </rPh>
    <rPh sb="37" eb="39">
      <t>チョウシュ</t>
    </rPh>
    <rPh sb="39" eb="40">
      <t>トウ</t>
    </rPh>
    <rPh sb="41" eb="42">
      <t>オコナ</t>
    </rPh>
    <rPh sb="44" eb="46">
      <t>カンチョウ</t>
    </rPh>
    <rPh sb="46" eb="48">
      <t>エイゼン</t>
    </rPh>
    <rPh sb="48" eb="50">
      <t>ジギョウ</t>
    </rPh>
    <rPh sb="52" eb="54">
      <t>ドウニュウ</t>
    </rPh>
    <rPh sb="55" eb="56">
      <t>カン</t>
    </rPh>
    <rPh sb="58" eb="60">
      <t>ギジュツ</t>
    </rPh>
    <rPh sb="60" eb="62">
      <t>シリョウ</t>
    </rPh>
    <rPh sb="63" eb="66">
      <t>ホウコクショ</t>
    </rPh>
    <rPh sb="75" eb="77">
      <t>シリョウ</t>
    </rPh>
    <phoneticPr fontId="1"/>
  </si>
  <si>
    <t>民間建築工事及び公共土木工事での遠隔臨場関連技術の情報収集を行うとともに、民間建築工事の遠隔臨場関連技術の現地調査及びヒアリングを実施し、官庁営繕工事における遠隔臨場を行うことが有効な工種や実施項目の検討・整理を行った資料。</t>
    <rPh sb="0" eb="6">
      <t>ミンカンケンチクコウジ</t>
    </rPh>
    <rPh sb="6" eb="7">
      <t>オヨ</t>
    </rPh>
    <rPh sb="8" eb="10">
      <t>コウキョウ</t>
    </rPh>
    <rPh sb="10" eb="12">
      <t>ドボク</t>
    </rPh>
    <rPh sb="12" eb="14">
      <t>コウジ</t>
    </rPh>
    <rPh sb="16" eb="18">
      <t>エンカク</t>
    </rPh>
    <rPh sb="18" eb="20">
      <t>リンジョウ</t>
    </rPh>
    <rPh sb="20" eb="22">
      <t>カンレン</t>
    </rPh>
    <rPh sb="22" eb="24">
      <t>ギジュツ</t>
    </rPh>
    <rPh sb="25" eb="27">
      <t>ジョウホウ</t>
    </rPh>
    <rPh sb="27" eb="29">
      <t>シュウシュウ</t>
    </rPh>
    <rPh sb="30" eb="31">
      <t>オコナ</t>
    </rPh>
    <rPh sb="37" eb="39">
      <t>ミンカン</t>
    </rPh>
    <rPh sb="39" eb="41">
      <t>ケンチク</t>
    </rPh>
    <rPh sb="41" eb="43">
      <t>コウジ</t>
    </rPh>
    <rPh sb="44" eb="52">
      <t>エンカクリンジョウカンレンギジュツ</t>
    </rPh>
    <rPh sb="53" eb="55">
      <t>ゲンチ</t>
    </rPh>
    <rPh sb="55" eb="57">
      <t>チョウサ</t>
    </rPh>
    <rPh sb="57" eb="58">
      <t>オヨ</t>
    </rPh>
    <rPh sb="65" eb="67">
      <t>ジッシ</t>
    </rPh>
    <rPh sb="106" eb="107">
      <t>オコナ</t>
    </rPh>
    <rPh sb="109" eb="111">
      <t>シリョウ</t>
    </rPh>
    <phoneticPr fontId="1"/>
  </si>
  <si>
    <t>官庁施設の設備設計においてAI等の技術を活用するため、設備設計に有効と考えられるAI等の先行事例調査を実施。その後、設備設計の各業務段階において有効と考えられるAI等の機能や効果を検討、評価し、その結果をとりまとめた資料。</t>
    <rPh sb="0" eb="4">
      <t>カンチョウシセツ</t>
    </rPh>
    <rPh sb="5" eb="9">
      <t>セツビセッケイ</t>
    </rPh>
    <rPh sb="15" eb="16">
      <t>トウ</t>
    </rPh>
    <rPh sb="17" eb="19">
      <t>ギジュツ</t>
    </rPh>
    <rPh sb="20" eb="22">
      <t>カツヨウ</t>
    </rPh>
    <rPh sb="27" eb="31">
      <t>セツビセッケイ</t>
    </rPh>
    <rPh sb="32" eb="34">
      <t>ユウコウ</t>
    </rPh>
    <rPh sb="35" eb="36">
      <t>カンガ</t>
    </rPh>
    <rPh sb="42" eb="43">
      <t>トウ</t>
    </rPh>
    <rPh sb="44" eb="50">
      <t>センコウジレイチョウサ</t>
    </rPh>
    <rPh sb="51" eb="53">
      <t>ジッシ</t>
    </rPh>
    <rPh sb="56" eb="57">
      <t>ゴ</t>
    </rPh>
    <rPh sb="58" eb="62">
      <t>セツビセッケイ</t>
    </rPh>
    <rPh sb="63" eb="66">
      <t>カクギョウム</t>
    </rPh>
    <rPh sb="66" eb="68">
      <t>ダンカイ</t>
    </rPh>
    <rPh sb="72" eb="74">
      <t>ユウコウ</t>
    </rPh>
    <rPh sb="75" eb="76">
      <t>カンガ</t>
    </rPh>
    <rPh sb="82" eb="83">
      <t>トウ</t>
    </rPh>
    <rPh sb="84" eb="86">
      <t>キノウ</t>
    </rPh>
    <rPh sb="87" eb="89">
      <t>コウカ</t>
    </rPh>
    <rPh sb="90" eb="92">
      <t>ケントウ</t>
    </rPh>
    <rPh sb="93" eb="95">
      <t>ヒョウカ</t>
    </rPh>
    <rPh sb="99" eb="101">
      <t>ケッカ</t>
    </rPh>
    <rPh sb="108" eb="110">
      <t>シリョウ</t>
    </rPh>
    <phoneticPr fontId="1"/>
  </si>
  <si>
    <t>設計業務等委託料の算定手法に関する基礎資料作成業務</t>
    <rPh sb="0" eb="5">
      <t>セッケイギョウムトウ</t>
    </rPh>
    <rPh sb="5" eb="8">
      <t>イタクリョウ</t>
    </rPh>
    <rPh sb="9" eb="13">
      <t>サンテイシュホウ</t>
    </rPh>
    <rPh sb="14" eb="15">
      <t>カン</t>
    </rPh>
    <rPh sb="17" eb="25">
      <t>キソシリョウサクセイギョウム</t>
    </rPh>
    <phoneticPr fontId="1"/>
  </si>
  <si>
    <t>官庁営繕部整備課
tel：03-5253-8111
（内線　23-433）</t>
    <phoneticPr fontId="1"/>
  </si>
  <si>
    <t>随意契約（企画競争）</t>
    <rPh sb="0" eb="2">
      <t>ズイイ</t>
    </rPh>
    <rPh sb="2" eb="4">
      <t>ケイヤク</t>
    </rPh>
    <rPh sb="5" eb="7">
      <t>キカク</t>
    </rPh>
    <rPh sb="7" eb="9">
      <t>キョウソウ</t>
    </rPh>
    <phoneticPr fontId="2"/>
  </si>
  <si>
    <t>グリーンインフラ官民連携プラットフォームの活動内容を整理した報告書を作成した。
【グリーンインフラ官民連携プラットフォームHP】　https://gi-platform.com/</t>
    <rPh sb="21" eb="23">
      <t>カツドウ</t>
    </rPh>
    <rPh sb="23" eb="25">
      <t>ナイヨウ</t>
    </rPh>
    <rPh sb="26" eb="28">
      <t>セイリ</t>
    </rPh>
    <rPh sb="30" eb="33">
      <t>ホウコクショ</t>
    </rPh>
    <rPh sb="34" eb="36">
      <t>サクセイ</t>
    </rPh>
    <phoneticPr fontId="1"/>
  </si>
  <si>
    <t>グリーンインフラの効果、指標、評価等に関する調査検討・先導的グリーンインフラモデル形成支援事業・地方公共団体等グリーンインフラ実践ガイド（仮称）策定等のデータや論点を整理した報告書を作成した。</t>
    <rPh sb="9" eb="11">
      <t>コウカ</t>
    </rPh>
    <rPh sb="12" eb="14">
      <t>シヒョウ</t>
    </rPh>
    <rPh sb="15" eb="17">
      <t>ヒョウカ</t>
    </rPh>
    <rPh sb="17" eb="18">
      <t>トウ</t>
    </rPh>
    <rPh sb="19" eb="20">
      <t>カン</t>
    </rPh>
    <rPh sb="22" eb="24">
      <t>チョウサ</t>
    </rPh>
    <rPh sb="24" eb="26">
      <t>ケントウ</t>
    </rPh>
    <rPh sb="27" eb="30">
      <t>センドウテキ</t>
    </rPh>
    <rPh sb="41" eb="43">
      <t>ケイセイ</t>
    </rPh>
    <rPh sb="43" eb="45">
      <t>シエン</t>
    </rPh>
    <rPh sb="45" eb="47">
      <t>ジギョウ</t>
    </rPh>
    <rPh sb="48" eb="50">
      <t>チホウ</t>
    </rPh>
    <rPh sb="50" eb="52">
      <t>コウキョウ</t>
    </rPh>
    <rPh sb="52" eb="54">
      <t>ダンタイ</t>
    </rPh>
    <rPh sb="54" eb="55">
      <t>トウ</t>
    </rPh>
    <rPh sb="63" eb="65">
      <t>ジッセン</t>
    </rPh>
    <rPh sb="69" eb="71">
      <t>カショウ</t>
    </rPh>
    <rPh sb="72" eb="74">
      <t>サクテイ</t>
    </rPh>
    <rPh sb="74" eb="75">
      <t>トウ</t>
    </rPh>
    <rPh sb="80" eb="82">
      <t>ロンテン</t>
    </rPh>
    <rPh sb="83" eb="85">
      <t>セイリ</t>
    </rPh>
    <rPh sb="87" eb="90">
      <t>ホウコクショ</t>
    </rPh>
    <rPh sb="91" eb="93">
      <t>サクセイ</t>
    </rPh>
    <phoneticPr fontId="1"/>
  </si>
  <si>
    <t xml:space="preserve">令和4年4月公表
成果物閲覧希望の際は、右記連絡先へ問い合わせ
</t>
    <phoneticPr fontId="1"/>
  </si>
  <si>
    <t>関東、北陸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（注）関東、北陸エリアとは茨城県、栃木県、群馬県、埼玉県、千葉県、東京都、神奈川県、新潟県、富山県、石川県、山梨県、長野県を対象とする。</t>
    <phoneticPr fontId="1"/>
  </si>
  <si>
    <t>関東、北陸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（注）関東、北陸エリアとは茨城県、栃木県、群馬県、埼玉県、千葉県、東京都、神奈川県、新潟県、富山県、石川県、山梨県、長野県を対象とする。</t>
    <phoneticPr fontId="1"/>
  </si>
  <si>
    <t>中国、四国、九州・沖縄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中国、四国、九州・沖縄エリアとは鳥取県、島根県、岡山県、広島県、山口県、徳島県、香川県、愛媛県、高知県、福岡県、佐賀県、長崎県、熊本県、大分県、宮崎県、鹿児島県、沖縄県を対象とする。</t>
    <phoneticPr fontId="1"/>
  </si>
  <si>
    <t>中国、四国、九州・沖縄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中国、四国、九州・沖縄エリアとは鳥取県、島根県、岡山県、広島県、山口県、徳島県、香川県、愛媛県、高知県、福岡県、佐賀県、長崎県、熊本県、大分県、宮崎県、鹿児島県、沖縄県を対象とする。</t>
    <phoneticPr fontId="1"/>
  </si>
  <si>
    <t>北海道、東北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（注）北海道、東北エリアとは北海道、青森県、岩手県、宮城県、秋田県、山形県、福島県を対象とする。</t>
    <phoneticPr fontId="1"/>
  </si>
  <si>
    <t>北海道、東北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（注）北海道、東北エリアとは北海道、青森県、岩手県、宮城県、秋田県、山形県、福島県を対象とする。</t>
    <phoneticPr fontId="1"/>
  </si>
  <si>
    <t>中部、近畿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（注）中部、近畿エリアとは福井県、岐阜県、静岡県、愛知県、三重県、滋賀県、京都府、大阪府、兵庫県、奈良県、和歌山県を対象とする。</t>
    <phoneticPr fontId="1"/>
  </si>
  <si>
    <t>中部、近畿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（注）中部、近畿エリアとは福井県、岐阜県、静岡県、愛知県、三重県、滋賀県、京都府、大阪府、兵庫県、奈良県、和歌山県を対象とする。</t>
    <phoneticPr fontId="1"/>
  </si>
  <si>
    <t>人口20万人未満の地方公共団体における官民連携事業のモデルを形成するため、異なる管理主体が所有する公共施設の集約再編に係る官民連携事業を検討する地方公共団体を支援し、検討プロセスや検討に用いた資料等をとりまとめ、モデルの横展開方策を検討した。</t>
    <phoneticPr fontId="1"/>
  </si>
  <si>
    <t>人口20万人未満の地方公共団体における官民連携事業のモデルを形成するため、駐車場・公園等の民間の一体管理による駅周辺のエリアマネジメント事業を検討する地方公共団体を支援し、検討プロセスや検討に用いた資料等をとりまとめ、モデルの横展開方策を検討した。</t>
    <phoneticPr fontId="1"/>
  </si>
  <si>
    <t>選定した３地方公共団体に対し、先進的な取組を踏まえた個別施設毎の長寿命化計画（個別施設計画）の策定を支援するため、ヒアリング調査、先進事例の情報提供や、対策優先順位の考え方など、技術的な助言等を実施した。</t>
    <rPh sb="0" eb="2">
      <t>センテイ</t>
    </rPh>
    <rPh sb="5" eb="7">
      <t>チホウ</t>
    </rPh>
    <rPh sb="7" eb="9">
      <t>コウキョウ</t>
    </rPh>
    <rPh sb="9" eb="11">
      <t>ダンタイ</t>
    </rPh>
    <rPh sb="12" eb="13">
      <t>タイ</t>
    </rPh>
    <rPh sb="15" eb="18">
      <t>センシンテキ</t>
    </rPh>
    <rPh sb="19" eb="21">
      <t>トリクミ</t>
    </rPh>
    <rPh sb="22" eb="23">
      <t>フ</t>
    </rPh>
    <rPh sb="26" eb="28">
      <t>コベツ</t>
    </rPh>
    <rPh sb="28" eb="30">
      <t>シセツ</t>
    </rPh>
    <rPh sb="30" eb="31">
      <t>ゴト</t>
    </rPh>
    <rPh sb="32" eb="36">
      <t>チョウジュミョウカ</t>
    </rPh>
    <rPh sb="36" eb="38">
      <t>ケイカク</t>
    </rPh>
    <rPh sb="39" eb="41">
      <t>コベツ</t>
    </rPh>
    <rPh sb="41" eb="43">
      <t>シセツ</t>
    </rPh>
    <rPh sb="43" eb="45">
      <t>ケイカク</t>
    </rPh>
    <rPh sb="47" eb="49">
      <t>サクテイ</t>
    </rPh>
    <rPh sb="50" eb="52">
      <t>シエン</t>
    </rPh>
    <rPh sb="62" eb="64">
      <t>チョウサ</t>
    </rPh>
    <rPh sb="65" eb="67">
      <t>センシン</t>
    </rPh>
    <rPh sb="67" eb="69">
      <t>ジレイ</t>
    </rPh>
    <rPh sb="70" eb="72">
      <t>ジョウホウ</t>
    </rPh>
    <rPh sb="72" eb="74">
      <t>テイキョウ</t>
    </rPh>
    <rPh sb="76" eb="78">
      <t>タイサク</t>
    </rPh>
    <rPh sb="78" eb="80">
      <t>ユウセン</t>
    </rPh>
    <rPh sb="80" eb="82">
      <t>ジュンイ</t>
    </rPh>
    <rPh sb="83" eb="84">
      <t>カンガ</t>
    </rPh>
    <rPh sb="85" eb="86">
      <t>カタ</t>
    </rPh>
    <rPh sb="89" eb="92">
      <t>ギジュツテキ</t>
    </rPh>
    <rPh sb="93" eb="95">
      <t>ジョゲン</t>
    </rPh>
    <rPh sb="95" eb="96">
      <t>トウ</t>
    </rPh>
    <rPh sb="97" eb="99">
      <t>ジッシ</t>
    </rPh>
    <phoneticPr fontId="1"/>
  </si>
  <si>
    <t>低炭素でかつ地域の新しいモビリティになり得る電動低速カート（グリーンスローモビリティ）について、地域での活用を検討するため、過疎地、地方都市、離島、都市等の地域での実証調査を通して、地域や用途の特性に応じた導入に向けた課題の抽出などの調査・分析を行った。また、グリーンスローモビリティの普及・推進および支援のあり方について検討を行うため、報告会を開催した。一連の成果物として、令和4年3月に報告書を作成した。
【報告書掲載URL】
https://www.mlit.go.jp/sogoseisaku/environment/content/001477568.pdf</t>
    <phoneticPr fontId="1"/>
  </si>
  <si>
    <t>携帯電話の位置情報データを活用して、観光客や生活者の流動を可視化し、その分析を行うことによって各種政策立案や、地域における課題解決につなげることができるようなプラットフォームの構築、またそのプラットフォームが将来自立できるような事業の在り方について検討する。あわせて、携帯電話の位置情報データ等の活用による既存統計の代替手法の検討も行う。</t>
    <phoneticPr fontId="1"/>
  </si>
  <si>
    <t>携帯電話の位置情報データを活用して、観光客や生活者の流動を可視化し、その分析を行うことによって各種政策立案や、地域における課題解決につなげることができるようなプラットフォームの構築、またそのプラットフォームが将来自立できるような事業の在り方について検討した。あわせて、携帯電話の位置情報データ等の活用による既存統計の代替手法の検討を行った</t>
    <phoneticPr fontId="1"/>
  </si>
  <si>
    <t>利用者自らが連携してバリアフリー情報や歩行空間情報をオープンデータとして広く収集し、相互に展開できるようなエコシステムを構築するため、歩行空間ネットワークデータの整備・活用に関するアイデアコンテストの開催や施策の広報戦略を実施した。</t>
    <rPh sb="111" eb="113">
      <t>ジッシ</t>
    </rPh>
    <phoneticPr fontId="1"/>
  </si>
  <si>
    <t>事業者や自治体をはじめ、利用者自らが連携して歩行空間情報を収集し、相互にオープンデータとして展開することにより、バリアフリー情報をより広域で利用可能とするための整備を促進し、これらの情報が継続的かつ自律的に整備されるようなエコシステムを構築するため、教育機関や福祉分野等の多分野と連携したデータ整備を行った。</t>
    <rPh sb="150" eb="151">
      <t>オコナ</t>
    </rPh>
    <phoneticPr fontId="1"/>
  </si>
  <si>
    <t>過年度の調査結果を踏まえ、NITASの収蔵データの更新を行うとともに、NITASの利用者からの問い合わせに対する回答案の作成等、当該システムの運用の支援を行う。</t>
    <phoneticPr fontId="1"/>
  </si>
  <si>
    <t>過年度の調査結果を踏まえ、NITASの収蔵データの更新を行うとともに、NITASの利用者からの問い合わせに対する回答案の作成等、当該システムの運用の支援を行う。</t>
    <rPh sb="0" eb="3">
      <t>カネンド</t>
    </rPh>
    <rPh sb="4" eb="6">
      <t>チョウサ</t>
    </rPh>
    <rPh sb="6" eb="8">
      <t>ケッカ</t>
    </rPh>
    <rPh sb="9" eb="10">
      <t>フ</t>
    </rPh>
    <rPh sb="19" eb="21">
      <t>シュウゾウ</t>
    </rPh>
    <rPh sb="25" eb="27">
      <t>コウシン</t>
    </rPh>
    <rPh sb="28" eb="29">
      <t>オコナ</t>
    </rPh>
    <rPh sb="41" eb="44">
      <t>リヨウシャ</t>
    </rPh>
    <rPh sb="47" eb="48">
      <t>ト</t>
    </rPh>
    <rPh sb="49" eb="50">
      <t>ア</t>
    </rPh>
    <rPh sb="53" eb="54">
      <t>タイ</t>
    </rPh>
    <rPh sb="56" eb="58">
      <t>カイトウ</t>
    </rPh>
    <rPh sb="58" eb="59">
      <t>アン</t>
    </rPh>
    <rPh sb="60" eb="62">
      <t>サクセイ</t>
    </rPh>
    <rPh sb="62" eb="63">
      <t>ナド</t>
    </rPh>
    <rPh sb="64" eb="66">
      <t>トウガイ</t>
    </rPh>
    <rPh sb="71" eb="73">
      <t>ウンヨウ</t>
    </rPh>
    <rPh sb="74" eb="76">
      <t>シエン</t>
    </rPh>
    <rPh sb="77" eb="78">
      <t>オコナ</t>
    </rPh>
    <phoneticPr fontId="1"/>
  </si>
  <si>
    <t>高齢者や障害者をはじめ自動走行モビリティ等の人や物がストレスなく自由かつ安全に移動できるユニバーサル・スマート社会を構築するため、歩行空間ネットワークデータを多方面で活用するために必要な仕様を検討し、多様な主体が自らデータ整備に取り組む環境整備を行うことで、歩行空間における自律移動支援サービスの普及促進を図った。</t>
    <rPh sb="153" eb="154">
      <t>ハカ</t>
    </rPh>
    <phoneticPr fontId="1"/>
  </si>
  <si>
    <t>総合政策局総務課政策企画官(総合交通体系担当)
ｔｅｌ03-5253-8111(内線)53115</t>
    <phoneticPr fontId="1"/>
  </si>
  <si>
    <t>地方公共団体などが実施した交通施策事例集等を作成した。
https://www.mlit.go.jp/sogoseisaku/soukou/seisakutokatsu_soukou_tk_000005.html</t>
    <rPh sb="9" eb="11">
      <t>ジッシ</t>
    </rPh>
    <rPh sb="13" eb="15">
      <t>コウツウ</t>
    </rPh>
    <rPh sb="15" eb="17">
      <t>シサク</t>
    </rPh>
    <rPh sb="17" eb="19">
      <t>ジレイ</t>
    </rPh>
    <rPh sb="19" eb="20">
      <t>シュウ</t>
    </rPh>
    <rPh sb="20" eb="21">
      <t>トウ</t>
    </rPh>
    <rPh sb="22" eb="24">
      <t>サクセイ</t>
    </rPh>
    <phoneticPr fontId="1"/>
  </si>
  <si>
    <t>第7回全国幹線旅客純流動調査を実施するにあたり、過年度の検討状況を踏まえ、全体実施計画の検討等を実施し、全国幹線旅客純流動調査の効率的かつ効果的な実施を実現する。</t>
    <phoneticPr fontId="1"/>
  </si>
  <si>
    <t>第7回全国幹線旅客純流動調査を実施するにあたり、新型コロナウイルスの感染状況に応じて、全体実施計画の検討等を実施した。</t>
    <rPh sb="0" eb="1">
      <t>ダイ</t>
    </rPh>
    <rPh sb="2" eb="3">
      <t>カイ</t>
    </rPh>
    <rPh sb="3" eb="5">
      <t>ゼンコク</t>
    </rPh>
    <rPh sb="5" eb="7">
      <t>カンセン</t>
    </rPh>
    <rPh sb="7" eb="9">
      <t>リョカク</t>
    </rPh>
    <rPh sb="9" eb="10">
      <t>ジュン</t>
    </rPh>
    <rPh sb="10" eb="12">
      <t>リュウドウ</t>
    </rPh>
    <rPh sb="12" eb="14">
      <t>チョウサ</t>
    </rPh>
    <rPh sb="15" eb="17">
      <t>ジッシ</t>
    </rPh>
    <rPh sb="43" eb="45">
      <t>ゼンタイ</t>
    </rPh>
    <rPh sb="45" eb="47">
      <t>ジッシ</t>
    </rPh>
    <rPh sb="47" eb="49">
      <t>ケイカク</t>
    </rPh>
    <rPh sb="50" eb="52">
      <t>ケントウ</t>
    </rPh>
    <rPh sb="52" eb="53">
      <t>トウ</t>
    </rPh>
    <rPh sb="54" eb="56">
      <t>ジッシ</t>
    </rPh>
    <phoneticPr fontId="1"/>
  </si>
  <si>
    <t>インフラの維持管理分野に係る官民連携手法の導入検討を行う地方公共団体を支援し、老朽化や技術職員の減少などの課題を解決する手段としての官民連携手法の導入可能性、導入に際しての課題及びその対応方針を明らかするための調査を行った。</t>
    <phoneticPr fontId="1"/>
  </si>
  <si>
    <t>人口20万人未満の地方公共団体においてPPP/PFIの事業化に必要な手続きを地方公共団体職員自らが行えるようハンズオン支援を行い、地方公共団体の案件形成を推進するとともに、支援成果の横展開を行うことで、地方公共団体職員が自主的・自立的にPPP/PFIを推進するために必要なノウハウを普及する。</t>
    <phoneticPr fontId="1"/>
  </si>
  <si>
    <t>人口20万人未満の地方公共団体においてPPP/PFIの事業化に必要な手続きを地方公共団体職員自らが行えるようハンズオン支援を行い、地方公共団体の案件形成を推進するとともに、支援成果の横展開を行うことで、地方公共団体職員が自主的・自立的にPPP/PFIを推進するために必要なノウハウを普及した。</t>
    <phoneticPr fontId="1"/>
  </si>
  <si>
    <t xml:space="preserve">２０１６年の日露首脳会談時に、安倍前総理からプーチン大統領に対して提案した「８項目の協力プラン」のひとつである「快適・清潔で住みやすく、活動しやすい都市作り」については、これまで、モデル都市（ヴォロネジ、ウラジオストク、サンクトペテルブルク）を中心として、着実な推進が図られてきた。さらに２０２１年２月に開催した日露都市環境問題作業部会において、両国の間で、今後、これらのモデル都市での取組をロシアの他の都市へ展開していくことで同意を得ており、その候補都市の選定を行ってきた。
これらを踏まえ、本業務では、その候補都市において、我が国の先進的な技術や知見を活用した協力事業の推進を目指して、地方政府との対話を行うとともに、事業計画等の調査、ニーズの把握、及び、日本企業による協力の可能性を検討し、具体の構想・案件を整理するとともに、日露協力が可能な案件についての検討及び特定を行う。
また、検討の対象となる都市において、会議開催に必要な取組支援業務を行う。
</t>
    <phoneticPr fontId="1"/>
  </si>
  <si>
    <t xml:space="preserve">令和4年4月公表
成果物閲覧希望の際は、右記連絡先へ問い合わせ
</t>
    <rPh sb="0" eb="2">
      <t>レイワ</t>
    </rPh>
    <rPh sb="3" eb="4">
      <t>ネン</t>
    </rPh>
    <rPh sb="5" eb="6">
      <t>ガツ</t>
    </rPh>
    <rPh sb="6" eb="8">
      <t>コウヒョウ</t>
    </rPh>
    <rPh sb="10" eb="13">
      <t>セイカブツ</t>
    </rPh>
    <rPh sb="13" eb="15">
      <t>エツラン</t>
    </rPh>
    <rPh sb="15" eb="17">
      <t>キボウ</t>
    </rPh>
    <rPh sb="18" eb="19">
      <t>サイ</t>
    </rPh>
    <rPh sb="21" eb="23">
      <t>ウキ</t>
    </rPh>
    <rPh sb="23" eb="26">
      <t>レンラクサキ</t>
    </rPh>
    <rPh sb="27" eb="28">
      <t>ト</t>
    </rPh>
    <rPh sb="29" eb="30">
      <t>ア</t>
    </rPh>
    <phoneticPr fontId="1"/>
  </si>
  <si>
    <t xml:space="preserve">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企業・諸外国との連携を通じたプロジェクトの推進が目指されている。本調査が対象とするインドネシア共和国ジャカルタ首都特別州は，ASCN２６都市に含まれる。
このSmart JAMPに基づき，本業務は，これまで国土交通省とインドネシア共和国ジャカルタ首都特別州（以下、「ジャカルタ」）とで進めているスマートシティに関する意見交換及び2020年１２月に国土交通省よりジャカルタに送付した提案要請に応じた提案内容を踏まえ，ジャカルタのスマートシティ開発の推進を図るものである。
ジャカルタからの提案書によると，交通渋滞の課題を抱えるジャカルタでは，2018年よりマルチモーダル交通戦略を追求してきており，2019年時点において，MRT・LRT・BRT・microtransなど，多様な交通モードを保有している。また近年の大規模配車サービスの出現により，特に複数ステイクホルダーの関与という観点で，交通分野は複雑化しており，共和国政府・地方政府・国有企業・民間セクターなど，交通分野におけるすべてのステイクホルダーによる計画や活動を調整し，統合することは，ジャカルタの包括的かつ持続可能な成長のために，極めて重要である。
そこで本業務では，マルチモーダル交通の初期段階として，交通に関するデータの収集・集積・視覚化・分析を可能とするプラットフォームの構築に向け，マルチモーダル交通プラットフォーム（以下，「交通プラットフォーム」）のプレフィージビリティスタディを行うことを目的とする。
</t>
    <phoneticPr fontId="1"/>
  </si>
  <si>
    <t>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 企業・諸外国との連携を通じたプロジェクトの推進が目指されている。本調査が対象とするフィリピン共和国ダバオ・デル・スル州ダバオ市は，ASCN２６都市に含まれる。
このSmart JAMPに基づき，本業務は，2020年１２月に国土交通省よりフィリピン共和国ダバオ・デル・スル州ダバオ市（以下，「ダバオ」）に送付した提案要請に応じた提案内容及び，ダバオへのヒアリングを踏まえ，ダバオのスマートシティ開発の推進を図るものである。
ダバオからの提案書によると，ダバオは交通渋滞を緩和し，都市のモビリティを向上させるため，2010年に自動化された交通信号と監視システムを備えたスマート・トラフィック・システムの運用を開始している。しかし、これまで基本的な維持管理（信号機や電球の交換，電気配線の修理，センサーの交換など）は実施しているものの、交通量増加等により効率的な運用が行えていない現状にあり、技術の急速な発展などを背景に大規模な更新が求められている。
そこで本業務では，この様な背景を踏まえ，スマート・トラフィック・システムの運用状況の調査をし，既存のシステムが抱える課題を整理し，さらにはその課題解決に向けた提案を行う。
なお，提案にあたり現在，アジア開発銀行（ADB）の支援によりダバオが実施しているプロジェクト，ハイプライオリティーバスシステム（HPBS）の連携についても考慮する必要がある。</t>
    <phoneticPr fontId="1"/>
  </si>
  <si>
    <t xml:space="preserve"> NRI Consulting &amp; Solutions (Thailand) Co., Ltd.</t>
    <phoneticPr fontId="1"/>
  </si>
  <si>
    <t>２０２１年度SmartJAMP(タイ王国・チョンブリにおけるスマートシティ実現に向けたスマートバスと５G等の導入)に関する調査検討業務（第１回変更）</t>
    <phoneticPr fontId="1"/>
  </si>
  <si>
    <t>本調査では、新型コロナ等による社会情勢変化も踏まえた、今後の中長期的な社会資本整備政策のあり方について、国内外の施策事例を調査するとともに、施策効果の定量的把握のための実証分析手法の検討を実施した。</t>
    <rPh sb="0" eb="3">
      <t>ホンチョウサ</t>
    </rPh>
    <rPh sb="6" eb="8">
      <t>シンガタ</t>
    </rPh>
    <rPh sb="11" eb="12">
      <t>トウ</t>
    </rPh>
    <rPh sb="15" eb="17">
      <t>シャカイ</t>
    </rPh>
    <rPh sb="17" eb="19">
      <t>ジョウセイ</t>
    </rPh>
    <rPh sb="19" eb="21">
      <t>ヘンカ</t>
    </rPh>
    <rPh sb="22" eb="23">
      <t>フ</t>
    </rPh>
    <rPh sb="52" eb="55">
      <t>コクナイガイ</t>
    </rPh>
    <rPh sb="56" eb="58">
      <t>シサク</t>
    </rPh>
    <rPh sb="58" eb="60">
      <t>ジレイ</t>
    </rPh>
    <rPh sb="61" eb="63">
      <t>チョウサ</t>
    </rPh>
    <rPh sb="70" eb="72">
      <t>シサク</t>
    </rPh>
    <rPh sb="72" eb="74">
      <t>コウカ</t>
    </rPh>
    <rPh sb="94" eb="96">
      <t>ジッシ</t>
    </rPh>
    <phoneticPr fontId="1"/>
  </si>
  <si>
    <t>国土交通省では，2020年１２月に，ASEAN１０か国，及び２６都市※１の代表者の参加のもと，第２回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26都市で構成され，民間企業・諸外国との連携を通じたプロジェクトの推進が目指されている。
本業務は，このSmart JAMPに基づき，環境・廃棄物分野に関して，先進技術※２を活用した効率的かつ効果的な廃棄物削減，回収または再利用システムの導入可能性に関する調査検討を行う。具体的には，ASEAN域内の特定の国または都市を対象に，これらの国または都市が抱える課題に対する本邦企業の先進技術・ソリューションを活用した課題解決の検討を行い，案件形成の促進を目的とするものである。
※２：先進技術・・・例としては，廃棄物・廃材発電，廃棄物処理プロセス技術等が想定されるが、これらに限らない</t>
    <phoneticPr fontId="1"/>
  </si>
  <si>
    <t xml:space="preserve">令和4年3月公表
成果物閲覧希望の際は、右記連絡先へ問い合わせ
</t>
    <phoneticPr fontId="1"/>
  </si>
  <si>
    <t>国土交通省所管分野の土木施設において指標連動方式を活用したＰＰＰ／ＰＦＩを導入するにあたっての法令・財政制度上の適用関係・課題と同方式のメリット・デメリットを、海外事例や国内の類似方式の事例の整理を踏まえながら調査・整理したうえで、地方公共団体における同方式の導入の検討に資するよう、具体スキームを調査・検討するとともに地方公共団体向けの研修会の開催を行う。</t>
    <phoneticPr fontId="1"/>
  </si>
  <si>
    <t>国土交通省所管分野の土木施設において指標連動方式を活用したＰＰＰ／ＰＦＩを導入するにあたっての法令・財政制度上の適用関係・課題と同方式のメリット・デメリットを、海外事例や国内の類似方式の事例の整理を踏まえながら調査・整理した。</t>
    <phoneticPr fontId="1"/>
  </si>
  <si>
    <t>建設自動化等革新技術開発推進事業に係る支援業務</t>
    <phoneticPr fontId="1"/>
  </si>
  <si>
    <t>一般社団法人日本建設機械施工協会</t>
    <rPh sb="0" eb="2">
      <t>イッパン</t>
    </rPh>
    <rPh sb="2" eb="4">
      <t>シャダン</t>
    </rPh>
    <rPh sb="4" eb="6">
      <t>ホウジン</t>
    </rPh>
    <rPh sb="6" eb="8">
      <t>ニホン</t>
    </rPh>
    <rPh sb="8" eb="10">
      <t>ケンセツ</t>
    </rPh>
    <rPh sb="10" eb="12">
      <t>キカイ</t>
    </rPh>
    <rPh sb="12" eb="14">
      <t>セコウ</t>
    </rPh>
    <rPh sb="14" eb="16">
      <t>キョウカイ</t>
    </rPh>
    <phoneticPr fontId="1"/>
  </si>
  <si>
    <t>　本業務は、災害対応や生産性向上等のための建設自動化等の技術について、将来的に月面開発等の宇宙開発に発展しうることを視野に入れ、地上の建設事業における展開を考慮し、優先度の高い技術研究開発を推進することを目的として、関連技術の調査、整理及び関連する協議会（ 無人建設革新技術開発推進協議会） の運営支援を行うとともに、協議会が選定した技術開発の結果を整理するものである。</t>
    <phoneticPr fontId="1"/>
  </si>
  <si>
    <t>総合政策局公共事業企画調整課施工企画係
03-5253-8111
(24922)</t>
    <rPh sb="0" eb="5">
      <t>ソウゴウセイサクキョク</t>
    </rPh>
    <rPh sb="5" eb="9">
      <t>コウキョウジギョウ</t>
    </rPh>
    <rPh sb="9" eb="14">
      <t>キカクチョウセイカ</t>
    </rPh>
    <rPh sb="14" eb="16">
      <t>セコウ</t>
    </rPh>
    <rPh sb="16" eb="18">
      <t>キカク</t>
    </rPh>
    <rPh sb="18" eb="19">
      <t>カカリ</t>
    </rPh>
    <phoneticPr fontId="1"/>
  </si>
  <si>
    <t>国土交通省では，2020年１２月に，ASEAN１０ヶ国，及び２６都市※１の代表者の参加のもと，第２回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Partnership：日ASEAN相互協力による海外スマートシティ支援策）を提案し，１０カ国２６都市から歓迎された。
※１：２０１８年のASEAN議長国であったシンガポールのリードで，ASEANスマートシティ・ネットワーク（ASCN）が設立。このASCNは，ASEAN１０ヵ国から選ばれた２６都市で構成され，民間企業・諸外国との連携を通じたプロジェクトの推進が目指されている。本調査が対象とするブルネイ・ダルサラーム国バンダルスリブガワンは，ASCN２６都市に含まれる。
このSmart JAMPに基づき，本業務は，2020年１２月に国土交通省よりブルネイ・ダルサラーム国バンダルスリブガワン（以下，「ブルネイ」）に送付した提案要請に応じ提出された提案内容及び，ブルネイへのヒアリングを踏まえ，ブルネイのスマートシティ開発の推進を図るものである。
現在ブルネイでは持続的な経済成長の実現に向けてWawasan Brunei (=Brunei Vision) 2035という国家ビジョンを策定している。その中で温室効果ガスの削減の観点から，バンダルスリブガワンにおいて唯一の公共交通機関であるバスの効率的な運用を実施することで、自家用車に依存した交通体系からの脱却を図っており，「スマート・バスシェルター」（公共交通管理システム）の構築を一つの手法と捉えている。
そこで本業務では，これらの社会的な背景を踏まえ，バス管理システム等の構築に係る実証事業を見据え，現地の交通状況の調査・整理や，必要となる技術の特定，実証実験の計画や技術の運用に向けた検討等を実施する。</t>
    <phoneticPr fontId="1"/>
  </si>
  <si>
    <t>国土交通省とタイ王国運輸省とは，タイ王国における道路交通問題の改善等を目指し，道路交通分野における協力を継続してきた。2021年5月には，「日本国国土交通省とタイ王国運輸省との間の道路交通分野における政策立案及び技術に関する協力覚書」を締結したところであり，今後，本覚書に基づいて，両省の協力を一層推進することとしている。
本業務では，タイ王国における道路交通分野に関する政策立案や技術の向上に向けて，道路交通に関する政策・技術・経験の共有や，我が国が有する道路トンネルの運営・維持管理技術の経験の共有，PPPプロジェクトに関する情報共有などの分野において，両省間の協力に向けた調査・検討及び協力関係の構築支援を行い，同分野における案件形成につなげることを目的とする。</t>
    <phoneticPr fontId="1"/>
  </si>
  <si>
    <t>アフリカ諸国においては、急激な経済発展、人口増加等に伴い、都市部を中心とした課題が顕在化しており、課題解決促進へのニーズが高まりつつある。また、２０２２年に第８回アフリカ開発会議（ＴＩＣＡＤ８）がチュニジアで開催される予定であり、我が国のアフリカ支援の関心も高まっている。
そこで、タンザニア、ケニアを含むアフリカ諸国（東部）から５か国以上の国を選定し、各種課題の現況調査を行う。また、２か国以上を対象に道路・都市（都市開発・都市交通，以下同様）・住宅・防災・水資源分野の開発課題を１つ以上取り上げ、インフラシステム海外展開に向けた具体方策検討と相手国政府及び関係機関との意見交換等を行う。</t>
    <phoneticPr fontId="1"/>
  </si>
  <si>
    <t>アフリカ諸国においては、急激な経済発展、人口増加等に伴い、都市部を中心とした課題が顕在化しており、課題解決促進へのニーズが高まりつつある。また、２０２２年に第８回アフリカ開発会議（ＴＩＣＡＤ８）がチュニジアで開催される予定であり、我が国のアフリカ支援の関心も高まっている。
そこで、チュニジア、モロッコ、コートジボワール、セネガルを含むアフリカ諸国（西部）から５か国以上の国を選定し、各種課題の現況調査を行う。また、２か国以上を対象に道路・都市（都市開発・都市交通，以下同様）・住宅・防災・水資源分野の開発課題を１つ以上取り上げ、インフラシステム海外展開に向けた具体方策検討と相手国政府及び関係機関との意見交換等を行う。</t>
    <phoneticPr fontId="1"/>
  </si>
  <si>
    <t>2021年度 インフラシステム海外展開広報支援業務（第2回変更）</t>
    <phoneticPr fontId="1"/>
  </si>
  <si>
    <t>株式会社エム・シー・アンド・ピー</t>
  </si>
  <si>
    <t>本業務は、本邦のインフラシステムの海外展開の認知度向上および行政機関として必要となる情報公開の実施のため、広報媒体に掲載する情報の整理や媒体の整備等、国土交通省の国際部門における広報施策の支援を目的とするものである。</t>
  </si>
  <si>
    <t>2021年度 スマートシティ海外展開に向けた本邦事例等情報発信に関する業務</t>
  </si>
  <si>
    <t xml:space="preserve">我が国の「スマートシティ」の海外展開にあたっては，海外への普及啓発活動を通じて，我が国のスマートシティに関する概念や事例，技術等に対する各国の理解促進，導入に向けた機運醸成といった素地づくりが欠かせない。本業務においては，スマートシティ海外展開にあたって我が国が発信したいスマートシティの概念や事例のうち，特にデータの利活用等に関する考え方や事例の集約・整理を行うとともに，整理した内容を活用してOECDが実施する予定の調査を通じて啓発を行うものである。 </t>
  </si>
  <si>
    <t>建設環境に適応する自動遠隔施工技術の開発　―　次世代施工システムの宇宙適用</t>
    <phoneticPr fontId="1"/>
  </si>
  <si>
    <t>鹿島建設株式会社</t>
    <rPh sb="0" eb="2">
      <t>カシマ</t>
    </rPh>
    <rPh sb="2" eb="4">
      <t>ケンセツ</t>
    </rPh>
    <rPh sb="4" eb="6">
      <t>カブシキ</t>
    </rPh>
    <rPh sb="6" eb="8">
      <t>カイシャ</t>
    </rPh>
    <phoneticPr fontId="1"/>
  </si>
  <si>
    <t>月面探査拠点建設の実現と地上での展開・活用を目的として「遠隔操縦時に問題となる通信遅延の補償技術」や「複数機械での連携施工に必要となる協調制御技術」の開発が進められてきている。これらの技術を発展させ、更に一歩進んだ月面での建設活動を実現するために、地盤条件や地形などの建設環境に適応する自律遠隔施工技術や、複数の自動化建設機械が連携する自律遠隔施工の検証が可能なシミュレーション・プラットフォームを研究開発する。</t>
    <rPh sb="78" eb="79">
      <t>スス</t>
    </rPh>
    <rPh sb="92" eb="94">
      <t>ギジュツ</t>
    </rPh>
    <phoneticPr fontId="1"/>
  </si>
  <si>
    <t>索道技術を利用した災害対応運搬技術の開</t>
    <phoneticPr fontId="1"/>
  </si>
  <si>
    <t>株式会社熊谷組</t>
    <rPh sb="0" eb="2">
      <t>カブシキ</t>
    </rPh>
    <rPh sb="2" eb="4">
      <t>カイシャ</t>
    </rPh>
    <rPh sb="4" eb="6">
      <t>クマガイ</t>
    </rPh>
    <rPh sb="6" eb="7">
      <t>クミ</t>
    </rPh>
    <phoneticPr fontId="1"/>
  </si>
  <si>
    <t>既存技術である電動ウインチを無線により遠隔化し、運搬の自動化を実施する。地上の法面調査が可能となるよう、法面でのアンカー用オーガやコアドリルなどの自動掘削装置の取付および作業や、カメラや散乱型ＲＩによるのり面調査方法などの検討を行う。また、索道用の簡易支柱を開発し、災害時の索道利用を検証する。</t>
    <phoneticPr fontId="1"/>
  </si>
  <si>
    <t>月面の３次元地質基盤図を作成するための測量・地盤調査法</t>
    <phoneticPr fontId="1"/>
  </si>
  <si>
    <t>学校法人　立命館</t>
    <rPh sb="0" eb="2">
      <t>ガッコウ</t>
    </rPh>
    <rPh sb="2" eb="4">
      <t>ホウジン</t>
    </rPh>
    <rPh sb="5" eb="8">
      <t>リツメイカン</t>
    </rPh>
    <phoneticPr fontId="1"/>
  </si>
  <si>
    <t>地盤工学、ロボット工学、測量学、資源工学など多彩な分野の先端技術を融合して、月面の測量・地形図作成と地質・地盤調査を同時に行い、3次元地質地盤図を作成するための無人調査システムの実現可能性を検証する。</t>
    <phoneticPr fontId="1"/>
  </si>
  <si>
    <t>月面における展開構造物の要件定義および無人設営検討</t>
    <phoneticPr fontId="1"/>
  </si>
  <si>
    <t>株式会社大林組</t>
    <rPh sb="0" eb="2">
      <t>カブシキ</t>
    </rPh>
    <rPh sb="2" eb="4">
      <t>カイシャ</t>
    </rPh>
    <rPh sb="4" eb="5">
      <t>ダイ</t>
    </rPh>
    <rPh sb="5" eb="6">
      <t>ハヤシ</t>
    </rPh>
    <rPh sb="6" eb="7">
      <t>クミ</t>
    </rPh>
    <phoneticPr fontId="1"/>
  </si>
  <si>
    <t>月面活動において、短期には資源探査・インフラ・燃料製造施設や短期滞在に資する構造物および建設、長期には居住施設向けの構造物および建設が想定される。
本業務では、与圧が必要な居住モジュールに加え、非与圧構造の防護シェルターや発電・蓄電ユニット等のインフラ機器について、無人・有人の各探査フェーズにおける需要を明確にしつつ、自動展開・無人設営の要件を整理し、実施可否について検討する。</t>
    <rPh sb="67" eb="69">
      <t>ソウテイ</t>
    </rPh>
    <rPh sb="75" eb="77">
      <t>ギョウム</t>
    </rPh>
    <phoneticPr fontId="1"/>
  </si>
  <si>
    <t>月資源を用いた拠点基地建設材料の製造と施工方法</t>
    <phoneticPr fontId="1"/>
  </si>
  <si>
    <t>月面活動において、短期には資源探査・インフラ・燃料製造施設や短期滞在に資する構造物および建設、長期には居住施設向けの構造物および建設が想定される。
本業務では、想定される構造物の設計・施工条件をふまえ、要求性能を整理し、建設材料の製造方法の検討を行う。現地の月面レゴリスを原料として、レーザーやマイクロ波で加熱してブロックや板状の焼成物を製造し、これを建材に利用する方法を検討する。さらに、現状で製造可能なものについて、室内での製造試験や施工試験を行い、現状技術での要求性能の達成レベルを検証し、今後の技術開発の課題を検討する。</t>
    <rPh sb="67" eb="69">
      <t>ソウテイ</t>
    </rPh>
    <rPh sb="75" eb="77">
      <t>ギョウム</t>
    </rPh>
    <phoneticPr fontId="1"/>
  </si>
  <si>
    <t>膜構造を利用した月面インフレータブル居住モジュールの実現可能性検討</t>
    <phoneticPr fontId="1"/>
  </si>
  <si>
    <t>清水建設株式会社</t>
    <rPh sb="0" eb="2">
      <t>シミズ</t>
    </rPh>
    <rPh sb="2" eb="4">
      <t>ケンセツ</t>
    </rPh>
    <rPh sb="4" eb="6">
      <t>カブシキ</t>
    </rPh>
    <rPh sb="6" eb="8">
      <t>カイシャ</t>
    </rPh>
    <phoneticPr fontId="1"/>
  </si>
  <si>
    <t>来る月面有人探査時代に宇宙飛行士などの月面滞在者が宇宙服なしで滞在可能な居住モジュールを提供することを目指し、月面居住施設に適用可能な膜構造のインフレータブル（膜膨張型）構造物の実現可能性を検討する。本検討では素材の選定、加工方法、解析方法、システム構成など、インフレータブル居住モジュール実現に至るまでに解決すべき技術課題を明らかにし、地上実証モデルの設計案をまとめる。技術課題については技術課題マップとしてまとめ，後の研究開発フェーズにて参照する基礎データとする。設計案は地上実証モデルとし、素材、構成要素、寸法など、試作のための概念設計とする。</t>
    <phoneticPr fontId="1"/>
  </si>
  <si>
    <t>月面建設機械のデジタルツイン技術構築</t>
    <phoneticPr fontId="1"/>
  </si>
  <si>
    <t>株式会社　小松製作所</t>
    <rPh sb="0" eb="2">
      <t>カブシキ</t>
    </rPh>
    <rPh sb="2" eb="4">
      <t>カイシャ</t>
    </rPh>
    <rPh sb="5" eb="7">
      <t>コマツ</t>
    </rPh>
    <rPh sb="7" eb="10">
      <t>セイサクジョ</t>
    </rPh>
    <phoneticPr fontId="1"/>
  </si>
  <si>
    <t>月面活動に向けて、月面建設機械や月面施工技術の開発が求められている。しかし、地上と違い月面では現物へのアプローチが困難であることから、実機や現場に対するアクションを行う前段階で、精度の高いシミュレーションを通じて、効率的に課題を検討し、解決を図ることが必要となる。そこで、本業務では月面での現実世界を精度良くサイバー空間に再現する「月面建設機械のデジタルツイン技術」の実現可能性を検証する。</t>
    <rPh sb="0" eb="2">
      <t>ゲツメン</t>
    </rPh>
    <rPh sb="2" eb="4">
      <t>カツドウ</t>
    </rPh>
    <rPh sb="5" eb="6">
      <t>ム</t>
    </rPh>
    <rPh sb="20" eb="22">
      <t>ギジュツ</t>
    </rPh>
    <rPh sb="23" eb="25">
      <t>カイハツ</t>
    </rPh>
    <rPh sb="26" eb="27">
      <t>モト</t>
    </rPh>
    <rPh sb="136" eb="137">
      <t>ホン</t>
    </rPh>
    <rPh sb="137" eb="139">
      <t>ギョウム</t>
    </rPh>
    <phoneticPr fontId="1"/>
  </si>
  <si>
    <t>自動施工のための環境認識基盤システムの開発及び自律施工の実証</t>
    <phoneticPr fontId="1"/>
  </si>
  <si>
    <t>月での建設工事を見据え、建機による自律施工を実現するため、環境認識技術の基盤システムを開発し、ブルドーザによる敷均し工の自律施工を実現場において実証を行う。また、将来的に条件が様々に異なる環境を対象にデバイス設計や環境認識用AI学習を効率よく行うためのシミュレーション環境を利用した物体検知技術を開発する。</t>
    <phoneticPr fontId="1"/>
  </si>
  <si>
    <t>６軸３Dプリンタによる高強度CFPR建材の製造</t>
    <phoneticPr fontId="1"/>
  </si>
  <si>
    <t>早稲田大学</t>
    <rPh sb="0" eb="3">
      <t>ワセダ</t>
    </rPh>
    <rPh sb="3" eb="5">
      <t>ダイガク</t>
    </rPh>
    <phoneticPr fontId="1"/>
  </si>
  <si>
    <t>月環境で使用される高強度な建材の製造を目的として、CFRPの添加が検討されている。3Dプリンタを用いることで、CFRP建材の製造は容易であり、様々な実証実験が行われている。しかし、3Dプリンタに起因する問題として、積層痕の発生とこれによる構造体の面剥離と低強度という点が指摘されていた。積層痕が構造物の表面に存在しなければ、この問題が発生しないことから、申請者らは6軸の3Dプリンタを開発することでこの問題を解決する。数値計算による強度向上の見積もりから、開発する6軸3Dプリンタによるデモンストレーションまでを一貫して実施することで、本コンセプトの有用性を実証する。</t>
    <phoneticPr fontId="1"/>
  </si>
  <si>
    <t>重力に依存しない抗圧入技術／インプラント工法の宇宙空間での適用可能性に係る調査</t>
    <phoneticPr fontId="1"/>
  </si>
  <si>
    <t>株式会社技研製作所</t>
    <rPh sb="0" eb="2">
      <t>カブシキ</t>
    </rPh>
    <rPh sb="2" eb="4">
      <t>カイシャ</t>
    </rPh>
    <rPh sb="4" eb="6">
      <t>ギケン</t>
    </rPh>
    <rPh sb="6" eb="9">
      <t>セイサクジョ</t>
    </rPh>
    <phoneticPr fontId="1"/>
  </si>
  <si>
    <t>２０２１年度　都市・住宅分野におけるカーボンニュートラル政策の国際動向に関する調査業務</t>
  </si>
  <si>
    <t xml:space="preserve">我が国では，「インフラシステム輸出戦略2025」を作成し，政府一丸となってインフラ海外展開に取り組んでいる。インフラ海外展開を取り巻く環境は急速に変化しているが，サステナビリティの観点で，今日，最重要テーマの一つとして世界的に注目されているのが，気候変動への対応である。我が国は，2020年10月, 「2050年にカーボンニュートラル, 脱炭素社会の実現を目指す」との方針を表明したほか，国土交通省では「国土交通グリーンチャレンジ」をとりまとめ，国際貢献，国際展開の視点も考慮しつつ，国土交通分野における環境関連施策・プロジェクトの充実強化を図ることとしている。海外においても，欧州では，新型コロナウイルス感染拡大からの経済復興に関して「グリーンリカバリー」を目指し，気候変動対策に資する脱炭素・低炭素産業への投資を促しているほか，米国では，2021年2月にパリ協定への復帰を表明，4月には気候変動サミットを主催するなど気候変動への関心を急速に強めている。このように世界中が脱炭素社会の実現に向けて動き出している中，我が国としても，その地球規模での実現に貢献するとともに，これに伴い急速な拡大が見込まれるビジネス機会を捉え，我が国の成長に取り込んでいく必要がある。
本業務では，都市・住宅分野を対象として，カーボンニュートラル政策と関連づけたインフラ海外展開に向けた基礎的な検討を行うことを目的とする。
</t>
    <phoneticPr fontId="1"/>
  </si>
  <si>
    <t>総合政策局
海外プロジェクト推進課
プロジェクト推進技術調整係
tel:03-5253-8111
(25815)</t>
    <rPh sb="24" eb="26">
      <t>スイシン</t>
    </rPh>
    <rPh sb="26" eb="30">
      <t>ギジュツチョウセイ</t>
    </rPh>
    <phoneticPr fontId="1"/>
  </si>
  <si>
    <t>世界の膨大なインフラシステム需要を公共投資だけで賄うのは困難であること，対外債務の増大には消極的等の理由から，PPPを活用したインフラシステムの整備・運営への期待が高まっている。
インドネシアにおいては，PPPに関する法整備が進められ，PPPによる事業実施が活発化してきており，PPP事業への参画が有望な国として本邦企業から注目を集めているところである。
そこで，同国における道路事業に関するプロジェクト情報を収集した上で，有望と考えられるPPPプロジェクト候補を選定し，プレF/S調査（道路線形，事業費算定，O&amp;M事業の計画，採算性及び投資スキームの検討）を行い，相手国へ提案するための資料の作成を行う。</t>
    <phoneticPr fontId="1"/>
  </si>
  <si>
    <t>2021年度 BIMと3D都市モデルの連携可能性調査業務</t>
  </si>
  <si>
    <t>BIMと3D都市モデルの連携可能性調査業務 日建設計・日建設計総合研究所・buildingSMART Japan共同提案体</t>
  </si>
  <si>
    <t>本業務は、国際標準規格（CityGML形式）に基づいて取組が進められている国土交通省の3D都市モデル（Project PLATEAU）と、施工現場や施設管理において普及が進みつつあるBIM/InfraBIM（以下「BIM」と総称する）との連携可能性について、先行している海外における活用事例の調査を実施するとともに、両者を連携させるにあたっての技術上の課題を特定し、相互のデータ連携に向け必要な検討等を実施することを目的とする。</t>
  </si>
  <si>
    <t>携帯電話の位置情報データを活用して、観光客や生活者の流動を可視化し、その分析を行うことによって各種政策立案や、地域における課題解決につなげることができるような取組を支援し、携帯電話の位置情報データを活用した旅客流動分析を推進する。</t>
    <phoneticPr fontId="1"/>
  </si>
  <si>
    <t>携帯電話の位置情報データを活用して、観光客や生活者の流動を可視化し、その分析を行うことによって各種政策立案や、地域における課題解決につなげることができるような取組を支援し、携帯電話の位置情報データを活用した旅客流動分析を推進した。</t>
    <phoneticPr fontId="1"/>
  </si>
  <si>
    <t>国土交通分野の気候変動対策に関する企業・自治体等の取組状況や人々の認識等に関する調査分析業務</t>
    <phoneticPr fontId="1"/>
  </si>
  <si>
    <t>EYストラテジー・アンド・コンサルティング株式会社</t>
    <phoneticPr fontId="1"/>
  </si>
  <si>
    <t>近年の気候変動を踏まえ、国土交通分野において気候変動対策（脱炭素などの緩和策や防災などの適応策）への取組が進展している。
このため、気候変動の状況とその影響、気候変動対策の進捗状況についての各種統計や既存文献の収集、国内外における優良事例の文献調査や有識者へのヒアリングにより、整理、調査分析を行う。
また、気候変動や新型コロナウイルス感染症などによる国民の意識・価値観等の変化等に関する意識調査を行い、気候変動対策（脱炭素・防災）やデジタル化などへの対応にあたり課題等を調査分析する。
これらを踏まえ、令和４年版国土交通白書作成の基礎となるデータ・事例・有識者の知見・分析結果等を整理するとともに、今後の国土交通行政の政策立案の基礎となる課題の分析等を行う。</t>
    <rPh sb="0" eb="2">
      <t>キンネン</t>
    </rPh>
    <rPh sb="3" eb="7">
      <t>キコウヘンドウ</t>
    </rPh>
    <rPh sb="8" eb="9">
      <t>フ</t>
    </rPh>
    <rPh sb="12" eb="14">
      <t>コクド</t>
    </rPh>
    <rPh sb="14" eb="16">
      <t>コウツウ</t>
    </rPh>
    <rPh sb="16" eb="18">
      <t>ブンヤ</t>
    </rPh>
    <rPh sb="22" eb="24">
      <t>キコウ</t>
    </rPh>
    <rPh sb="24" eb="26">
      <t>ヘンドウ</t>
    </rPh>
    <rPh sb="26" eb="28">
      <t>タイサク</t>
    </rPh>
    <rPh sb="29" eb="30">
      <t>ダツ</t>
    </rPh>
    <rPh sb="30" eb="32">
      <t>タンソ</t>
    </rPh>
    <rPh sb="35" eb="38">
      <t>カンワサク</t>
    </rPh>
    <rPh sb="39" eb="41">
      <t>ボウサイ</t>
    </rPh>
    <rPh sb="44" eb="46">
      <t>テキオウ</t>
    </rPh>
    <rPh sb="46" eb="47">
      <t>サク</t>
    </rPh>
    <rPh sb="50" eb="51">
      <t>ト</t>
    </rPh>
    <rPh sb="51" eb="52">
      <t>ク</t>
    </rPh>
    <rPh sb="53" eb="55">
      <t>シンテン</t>
    </rPh>
    <rPh sb="66" eb="70">
      <t>キコウヘンドウ</t>
    </rPh>
    <rPh sb="71" eb="73">
      <t>ジョウキョウ</t>
    </rPh>
    <rPh sb="76" eb="78">
      <t>エイキョウ</t>
    </rPh>
    <rPh sb="79" eb="83">
      <t>キコウヘンドウ</t>
    </rPh>
    <rPh sb="83" eb="85">
      <t>タイサク</t>
    </rPh>
    <rPh sb="86" eb="88">
      <t>シンチョク</t>
    </rPh>
    <rPh sb="88" eb="90">
      <t>ジョウキョウ</t>
    </rPh>
    <rPh sb="95" eb="97">
      <t>カクシュ</t>
    </rPh>
    <rPh sb="97" eb="99">
      <t>トウケイ</t>
    </rPh>
    <rPh sb="100" eb="102">
      <t>キゾン</t>
    </rPh>
    <rPh sb="102" eb="104">
      <t>ブンケン</t>
    </rPh>
    <rPh sb="105" eb="107">
      <t>シュウシュウ</t>
    </rPh>
    <rPh sb="108" eb="111">
      <t>コクナイガイ</t>
    </rPh>
    <rPh sb="115" eb="119">
      <t>ユウリョウジレイ</t>
    </rPh>
    <rPh sb="120" eb="124">
      <t>ブンケンチョウサ</t>
    </rPh>
    <rPh sb="125" eb="128">
      <t>ユウシキシャ</t>
    </rPh>
    <rPh sb="139" eb="141">
      <t>セイリ</t>
    </rPh>
    <rPh sb="142" eb="146">
      <t>チョウサブンセキ</t>
    </rPh>
    <rPh sb="147" eb="148">
      <t>オコナ</t>
    </rPh>
    <rPh sb="154" eb="158">
      <t>キコウヘンドウ</t>
    </rPh>
    <rPh sb="159" eb="161">
      <t>シンガタ</t>
    </rPh>
    <rPh sb="168" eb="171">
      <t>カンセンショウ</t>
    </rPh>
    <rPh sb="176" eb="178">
      <t>コクミン</t>
    </rPh>
    <rPh sb="179" eb="181">
      <t>イシキ</t>
    </rPh>
    <rPh sb="182" eb="185">
      <t>カチカン</t>
    </rPh>
    <rPh sb="185" eb="186">
      <t>トウ</t>
    </rPh>
    <rPh sb="187" eb="189">
      <t>ヘンカ</t>
    </rPh>
    <rPh sb="189" eb="190">
      <t>トウ</t>
    </rPh>
    <rPh sb="191" eb="192">
      <t>カン</t>
    </rPh>
    <rPh sb="194" eb="198">
      <t>イシキチョウサ</t>
    </rPh>
    <rPh sb="199" eb="200">
      <t>オコナ</t>
    </rPh>
    <rPh sb="202" eb="206">
      <t>キコウヘンドウ</t>
    </rPh>
    <rPh sb="206" eb="208">
      <t>タイサク</t>
    </rPh>
    <rPh sb="209" eb="212">
      <t>ダツタンソ</t>
    </rPh>
    <rPh sb="213" eb="215">
      <t>ボウサイ</t>
    </rPh>
    <rPh sb="221" eb="222">
      <t>カ</t>
    </rPh>
    <rPh sb="226" eb="228">
      <t>タイオウ</t>
    </rPh>
    <rPh sb="232" eb="235">
      <t>カダイトウ</t>
    </rPh>
    <rPh sb="236" eb="238">
      <t>チョウサ</t>
    </rPh>
    <rPh sb="238" eb="240">
      <t>ブンセキ</t>
    </rPh>
    <rPh sb="248" eb="249">
      <t>フ</t>
    </rPh>
    <rPh sb="252" eb="254">
      <t>レイワ</t>
    </rPh>
    <rPh sb="255" eb="256">
      <t>ネン</t>
    </rPh>
    <rPh sb="256" eb="257">
      <t>バン</t>
    </rPh>
    <rPh sb="257" eb="261">
      <t>コクドコウツウ</t>
    </rPh>
    <rPh sb="261" eb="263">
      <t>ハクショ</t>
    </rPh>
    <rPh sb="263" eb="265">
      <t>サクセイ</t>
    </rPh>
    <rPh sb="266" eb="268">
      <t>キソ</t>
    </rPh>
    <rPh sb="275" eb="277">
      <t>ジレイ</t>
    </rPh>
    <rPh sb="278" eb="281">
      <t>ユウシキシャ</t>
    </rPh>
    <rPh sb="282" eb="284">
      <t>チケン</t>
    </rPh>
    <phoneticPr fontId="1"/>
  </si>
  <si>
    <t>国土交通省の各種プロジェクト策定の基礎となる分析結果・データ等の整理のため、気候変動や新型コロナウイルス感染症などによる国民の意識・価値観等の変化等に関する意識調査を行い、気候変動対策（脱炭素・防災）やデジタル化などへの対応にあたり課題等を調査分析した。</t>
    <rPh sb="0" eb="5">
      <t>コクドコウツウショウ</t>
    </rPh>
    <rPh sb="6" eb="8">
      <t>カクシュ</t>
    </rPh>
    <rPh sb="14" eb="16">
      <t>サクテイ</t>
    </rPh>
    <rPh sb="17" eb="19">
      <t>キソ</t>
    </rPh>
    <rPh sb="22" eb="26">
      <t>ブンセキケッカ</t>
    </rPh>
    <rPh sb="30" eb="31">
      <t>トウ</t>
    </rPh>
    <rPh sb="32" eb="34">
      <t>セイリ</t>
    </rPh>
    <rPh sb="38" eb="42">
      <t>キコウヘンドウ</t>
    </rPh>
    <rPh sb="43" eb="45">
      <t>シンガタ</t>
    </rPh>
    <rPh sb="52" eb="55">
      <t>カンセンショウ</t>
    </rPh>
    <rPh sb="60" eb="62">
      <t>コクミン</t>
    </rPh>
    <rPh sb="63" eb="65">
      <t>イシキ</t>
    </rPh>
    <rPh sb="66" eb="69">
      <t>カチカン</t>
    </rPh>
    <rPh sb="69" eb="70">
      <t>トウ</t>
    </rPh>
    <rPh sb="71" eb="73">
      <t>ヘンカ</t>
    </rPh>
    <rPh sb="73" eb="74">
      <t>トウ</t>
    </rPh>
    <rPh sb="75" eb="76">
      <t>カン</t>
    </rPh>
    <rPh sb="78" eb="82">
      <t>イシキチョウサ</t>
    </rPh>
    <rPh sb="83" eb="84">
      <t>オコナ</t>
    </rPh>
    <rPh sb="86" eb="90">
      <t>キコウヘンドウ</t>
    </rPh>
    <rPh sb="90" eb="92">
      <t>タイサク</t>
    </rPh>
    <rPh sb="93" eb="96">
      <t>ダツタンソ</t>
    </rPh>
    <rPh sb="97" eb="99">
      <t>ボウサイ</t>
    </rPh>
    <rPh sb="105" eb="106">
      <t>カ</t>
    </rPh>
    <rPh sb="110" eb="112">
      <t>タイオウ</t>
    </rPh>
    <rPh sb="116" eb="118">
      <t>カダイ</t>
    </rPh>
    <rPh sb="118" eb="119">
      <t>トウ</t>
    </rPh>
    <rPh sb="120" eb="122">
      <t>チョウサ</t>
    </rPh>
    <rPh sb="122" eb="124">
      <t>ブンセキ</t>
    </rPh>
    <phoneticPr fontId="1"/>
  </si>
  <si>
    <t>総合政策局政策課
政策第一係
tel：03-5253-8320</t>
    <phoneticPr fontId="1"/>
  </si>
  <si>
    <t>２０２１年度 カーボンニュートラルに資する土木・建築分野ソリューションの海外展開に関する調査業務</t>
  </si>
  <si>
    <t>一般財団法人 国土技術研究センター</t>
  </si>
  <si>
    <t>我が国では、「インフラシステム輸出戦略２０２５」を作成し、政府一丸となってインフラ海外展開に取り組んでいる。インフラ海外展開を取り巻く環境は急速に変化しているが、サステナビリティの観点で、今日、最重要テーマの一つとして世界的に注目されているのが、気候変動への対応である。我が国は、２０２０年１０月、「２０５０年にカーボンニュートラル、 脱炭素社会の実現を目指す」との方針を表明した。国土交通省では「国土交通グリーンチャレンジ」をとりまとめ、国際貢献、国際展開の視点も考慮しつつ、国土交通分野における環境関連施策・プロジェクトの充実強化を図ることとしている。海外においても、欧州では、新型コロナウイルス感染拡大からの経済復興に関して「グリーンリカバリー」を目指し、気候変動対策に資する脱炭素・低炭素産業への投資を促しているほか、米国では、２０２１年２月にパリ協定への復帰を表明、４月には気候変動サミットを主催するなど気候変動への関心を急速に強めている。このように世界中が脱炭素社会の実現に向けて動き出している中、我が国としても、その地球規模での実現に貢献するとともに、これに伴い急速な拡大が見込まれるビジネス機会を捉え、我が国の成長に取り込んでいく必要がある。
本業務は、低炭素型コンクリートやCO2吸収型コンクリートを中心に、日本企業のカーボンニュートラルの取組に資する土木・建築分野のソリューションの海外展開を後押しするため、ソリューションについての情報、海外における土木・建築工事へのソリューションの普及を促進する取組といった、日本企業にとって有用と考えられる情報を調査のうえとりまとめることを目的とする。</t>
    <phoneticPr fontId="1"/>
  </si>
  <si>
    <t>２０２１年度ASEANにおけるスマートシティ推進のために我が国が実施する取り組みの認知度向上に向けたメディアミックスによる情報発信業務</t>
  </si>
  <si>
    <t>株式会社日本経済広告社</t>
    <phoneticPr fontId="1"/>
  </si>
  <si>
    <t>日本では、国土交通省を含む関係省庁が共同事務局となり２０１９年に「日ASEANスマートシティ・ネットワーク官民協議会（JASCA：Japan Association for Smart Cities in ASEAN）を設立し、日本が有するスマートシティを推進する技術や経験等を、ASEAN各国に対して積極的かつ持続的に情報発信するとともに、相手国との官民双方の関係構築を図っている。また、ASEANにおけるスマートシティの実現をさらに加速させるため、案件形成調査及び実証事業の実施、事業への投融資の促進、ASEAN各国各都市の現地における協力体制の構築等による新たな支援パッケージとしてSmartJAMP（Smart City supported by Japan ASEAN Mutual Partnership）を提案し、ASEANにおけるスマートシティ推進を支援している。
本業務では、複数メディアを活用した情報発信により、ASEANにおけるスマートシティ推進のための我が国の取組みについて、ASEANを含む諸外国での認知度向上を図ることで、本邦企業の海外進出に貢献することを目的とする。</t>
    <phoneticPr fontId="1"/>
  </si>
  <si>
    <t>歩行空間ネットワークデータの共通プラットフォーム構築及び他サービスとの連携調査検討業務</t>
    <rPh sb="0" eb="2">
      <t>ホコウ</t>
    </rPh>
    <rPh sb="2" eb="4">
      <t>クウカン</t>
    </rPh>
    <rPh sb="14" eb="16">
      <t>キョウツウ</t>
    </rPh>
    <rPh sb="24" eb="26">
      <t>コウチク</t>
    </rPh>
    <rPh sb="26" eb="27">
      <t>オヨ</t>
    </rPh>
    <rPh sb="28" eb="29">
      <t>ホカ</t>
    </rPh>
    <rPh sb="35" eb="37">
      <t>レンケイ</t>
    </rPh>
    <rPh sb="37" eb="39">
      <t>チョウサ</t>
    </rPh>
    <rPh sb="39" eb="41">
      <t>ケントウ</t>
    </rPh>
    <rPh sb="41" eb="43">
      <t>ギョウム</t>
    </rPh>
    <phoneticPr fontId="1"/>
  </si>
  <si>
    <t>離島地域で行われた「スマートアイランド推進実証調査」における案件の支援や離島地域の持つ課題解決に向けた案件形成の促進、全国への知見展開を実施。</t>
    <rPh sb="0" eb="4">
      <t>リトウチイキ</t>
    </rPh>
    <rPh sb="5" eb="6">
      <t>オコナ</t>
    </rPh>
    <rPh sb="19" eb="25">
      <t>スイシンジッショウチョウサ</t>
    </rPh>
    <rPh sb="30" eb="32">
      <t>アンケン</t>
    </rPh>
    <rPh sb="33" eb="35">
      <t>シエン</t>
    </rPh>
    <rPh sb="36" eb="40">
      <t>リトウチイキ</t>
    </rPh>
    <rPh sb="41" eb="42">
      <t>モ</t>
    </rPh>
    <rPh sb="43" eb="47">
      <t>カダイカイケツ</t>
    </rPh>
    <rPh sb="48" eb="49">
      <t>ム</t>
    </rPh>
    <rPh sb="51" eb="55">
      <t>アンケンケイセイ</t>
    </rPh>
    <rPh sb="56" eb="58">
      <t>ソクシン</t>
    </rPh>
    <rPh sb="59" eb="61">
      <t>ゼンコク</t>
    </rPh>
    <rPh sb="63" eb="65">
      <t>チケン</t>
    </rPh>
    <rPh sb="65" eb="67">
      <t>テンカイ</t>
    </rPh>
    <rPh sb="68" eb="70">
      <t>ジッシ</t>
    </rPh>
    <phoneticPr fontId="1"/>
  </si>
  <si>
    <t>令和３年度 豪雪地帯対策のあり方及び共助除排雪の展開に関する促進検討調査業務</t>
  </si>
  <si>
    <t xml:space="preserve">
豪雪地帯の基礎的データ、地域における共助除排雪体制等の取組やアドバイザー派遣制度の実施結果をまとめた調査報告書を作成するとともに、先導的な共助除排雪団体の８団体の取組をまとめた事例集を作成した。
【事例集】  https://www.mlit.go.jp/kokudoseisaku/chisei/kokudoseisaku_chisei_tk_000064.html
 </t>
    <rPh sb="2" eb="4">
      <t>ゴウセツ</t>
    </rPh>
    <rPh sb="4" eb="6">
      <t>チタイ</t>
    </rPh>
    <rPh sb="7" eb="10">
      <t>キソテキ</t>
    </rPh>
    <rPh sb="14" eb="16">
      <t>チイキ</t>
    </rPh>
    <rPh sb="20" eb="22">
      <t>キョウジョ</t>
    </rPh>
    <rPh sb="22" eb="25">
      <t>ジョハイセツ</t>
    </rPh>
    <rPh sb="25" eb="27">
      <t>タイセイ</t>
    </rPh>
    <rPh sb="27" eb="28">
      <t>ナド</t>
    </rPh>
    <rPh sb="29" eb="31">
      <t>トリクミ</t>
    </rPh>
    <rPh sb="38" eb="40">
      <t>ハケン</t>
    </rPh>
    <rPh sb="40" eb="42">
      <t>セイド</t>
    </rPh>
    <rPh sb="43" eb="45">
      <t>ジッシ</t>
    </rPh>
    <rPh sb="45" eb="47">
      <t>ケッカ</t>
    </rPh>
    <rPh sb="52" eb="54">
      <t>チョウサ</t>
    </rPh>
    <rPh sb="54" eb="56">
      <t>ホウコク</t>
    </rPh>
    <rPh sb="56" eb="57">
      <t>ショ</t>
    </rPh>
    <rPh sb="58" eb="60">
      <t>サクセイ</t>
    </rPh>
    <rPh sb="67" eb="70">
      <t>センドウテキ</t>
    </rPh>
    <rPh sb="71" eb="73">
      <t>キョウジョ</t>
    </rPh>
    <rPh sb="73" eb="76">
      <t>ジョハイセツ</t>
    </rPh>
    <rPh sb="76" eb="78">
      <t>ダンタイ</t>
    </rPh>
    <rPh sb="80" eb="82">
      <t>ダンタイ</t>
    </rPh>
    <rPh sb="83" eb="85">
      <t>トリクミ</t>
    </rPh>
    <rPh sb="90" eb="93">
      <t>ジレイシュウ</t>
    </rPh>
    <rPh sb="94" eb="96">
      <t>サクセイ</t>
    </rPh>
    <rPh sb="102" eb="105">
      <t>ジレイシュウ</t>
    </rPh>
    <phoneticPr fontId="1"/>
  </si>
  <si>
    <t>令和３年度 新型コロナ感染症拡大による新しい生活様式に沿った半島振興のあり方に関するモデル構築等調査</t>
  </si>
  <si>
    <t>随意契約（企画競争）</t>
    <rPh sb="0" eb="2">
      <t>ズイイ</t>
    </rPh>
    <rPh sb="2" eb="4">
      <t>ケイヤク</t>
    </rPh>
    <rPh sb="5" eb="7">
      <t>キカク</t>
    </rPh>
    <rPh sb="7" eb="9">
      <t>キョウソウ</t>
    </rPh>
    <phoneticPr fontId="14"/>
  </si>
  <si>
    <t>半島振興対策実施地域に指定された都道府県及び半島地域市町村によって実施される、交流促進、産業振興、定住促進に資するソフト事業の効果的な実施のための、新しい生活様式に対応した半島地域創生モデル、ガイドライン・チェックリストの作成と、ガイドライン・チェックリストに関するオンライン講演を行う。また、改正半島振興法の施行状況の評価のための調査を実施する。</t>
    <rPh sb="141" eb="142">
      <t>オコナ</t>
    </rPh>
    <rPh sb="169" eb="171">
      <t>ジッシ</t>
    </rPh>
    <phoneticPr fontId="14"/>
  </si>
  <si>
    <t>交流促進、産業振興、定住促進に資するソフト事業の効果的な実施のための、半島地域創生モデル、ガイドライン・チェックリストを作成した。また、改正半島振興法の施行状況を把握するため、食糧供給拠点の維持強化に資する食のブランド向上策の検証、食糧供給拠点機能に係る基礎指標の状況分析の二つの側面から調査を実施した。</t>
    <rPh sb="0" eb="2">
      <t>コウリュウ</t>
    </rPh>
    <rPh sb="2" eb="4">
      <t>ソクシン</t>
    </rPh>
    <rPh sb="5" eb="7">
      <t>サンギョウ</t>
    </rPh>
    <rPh sb="7" eb="9">
      <t>シンコウ</t>
    </rPh>
    <rPh sb="10" eb="12">
      <t>テイジュウ</t>
    </rPh>
    <rPh sb="12" eb="14">
      <t>ソクシン</t>
    </rPh>
    <rPh sb="15" eb="16">
      <t>シ</t>
    </rPh>
    <rPh sb="21" eb="23">
      <t>ジギョウ</t>
    </rPh>
    <rPh sb="24" eb="27">
      <t>コウカテキ</t>
    </rPh>
    <rPh sb="28" eb="30">
      <t>ジッシ</t>
    </rPh>
    <rPh sb="35" eb="37">
      <t>ハントウ</t>
    </rPh>
    <rPh sb="37" eb="39">
      <t>チイキ</t>
    </rPh>
    <rPh sb="39" eb="41">
      <t>ソウセイ</t>
    </rPh>
    <rPh sb="60" eb="62">
      <t>サクセイ</t>
    </rPh>
    <rPh sb="68" eb="70">
      <t>カイセイ</t>
    </rPh>
    <rPh sb="70" eb="72">
      <t>ハントウ</t>
    </rPh>
    <rPh sb="72" eb="75">
      <t>シンコウホウ</t>
    </rPh>
    <rPh sb="76" eb="78">
      <t>セコウ</t>
    </rPh>
    <rPh sb="78" eb="80">
      <t>ジョウキョウ</t>
    </rPh>
    <rPh sb="81" eb="83">
      <t>ハアク</t>
    </rPh>
    <rPh sb="88" eb="90">
      <t>ショクリョウ</t>
    </rPh>
    <rPh sb="90" eb="92">
      <t>キョウキュウ</t>
    </rPh>
    <rPh sb="92" eb="94">
      <t>キョテン</t>
    </rPh>
    <rPh sb="95" eb="97">
      <t>イジ</t>
    </rPh>
    <rPh sb="97" eb="99">
      <t>キョウカ</t>
    </rPh>
    <rPh sb="100" eb="101">
      <t>シ</t>
    </rPh>
    <rPh sb="103" eb="104">
      <t>ショク</t>
    </rPh>
    <rPh sb="109" eb="112">
      <t>コウジョウサク</t>
    </rPh>
    <rPh sb="113" eb="115">
      <t>ケンショウ</t>
    </rPh>
    <rPh sb="116" eb="118">
      <t>ショクリョウ</t>
    </rPh>
    <rPh sb="118" eb="120">
      <t>キョウキュウ</t>
    </rPh>
    <rPh sb="120" eb="122">
      <t>キョテン</t>
    </rPh>
    <rPh sb="122" eb="124">
      <t>キノウ</t>
    </rPh>
    <rPh sb="125" eb="126">
      <t>カカ</t>
    </rPh>
    <rPh sb="127" eb="129">
      <t>キソ</t>
    </rPh>
    <rPh sb="129" eb="131">
      <t>シヒョウ</t>
    </rPh>
    <rPh sb="132" eb="136">
      <t>ジョウキョウブンセキ</t>
    </rPh>
    <rPh sb="137" eb="138">
      <t>フタ</t>
    </rPh>
    <rPh sb="140" eb="142">
      <t>ソクメン</t>
    </rPh>
    <rPh sb="144" eb="146">
      <t>チョウサ</t>
    </rPh>
    <rPh sb="147" eb="149">
      <t>ジッシ</t>
    </rPh>
    <phoneticPr fontId="14"/>
  </si>
  <si>
    <t>全国の離島地域が集まり、「島と都市及びその他地域との交流」「島と島との交流」を通じて定住促進を図る事業である「アイランダー」を開催。離島の魅力の情報発信を行う場を提供するとともに、都市及びその他地域の離島に対するニーズの把握を目的とした調査業務（参加者等へのアンケート、ヒアリング等）を実施</t>
    <rPh sb="17" eb="18">
      <t>オヨ</t>
    </rPh>
    <rPh sb="21" eb="22">
      <t>ホカ</t>
    </rPh>
    <rPh sb="22" eb="24">
      <t>チイキ</t>
    </rPh>
    <rPh sb="92" eb="93">
      <t>オヨ</t>
    </rPh>
    <rPh sb="96" eb="97">
      <t>ホカ</t>
    </rPh>
    <rPh sb="97" eb="99">
      <t>チイキ</t>
    </rPh>
    <phoneticPr fontId="21"/>
  </si>
  <si>
    <t>令和３年度 新たな生活様式に沿った二地域居住の推進調査</t>
  </si>
  <si>
    <t>ランドブレイン株式会社</t>
    <rPh sb="7" eb="9">
      <t>カブシキ</t>
    </rPh>
    <rPh sb="9" eb="11">
      <t>カイシャ</t>
    </rPh>
    <phoneticPr fontId="14"/>
  </si>
  <si>
    <t>二地域居住等を促進するため、二地域居住等の実態等を把握、整理した上で、個人向けハンドブック及び地方公共団体向け施策推進ガイドラインを作成し、情報発信等を行うとともに、全国二地域居住等促進協議会の運営支援を行う。</t>
  </si>
  <si>
    <t>二地域居住等を促進するため、個人向けハンドブック及び地方公共団体向け施策推進ガイドラインを作成し作成し、令和４年３月31日に公表した。
https://www.mlit.go.jp/kokudoseisaku/chisei/kokudoseisaku_chisei_tk_000073.html</t>
    <rPh sb="0" eb="1">
      <t>ニ</t>
    </rPh>
    <rPh sb="1" eb="3">
      <t>チイキ</t>
    </rPh>
    <rPh sb="3" eb="5">
      <t>キョジュウ</t>
    </rPh>
    <rPh sb="5" eb="6">
      <t>ナド</t>
    </rPh>
    <rPh sb="7" eb="9">
      <t>ソクシン</t>
    </rPh>
    <rPh sb="24" eb="25">
      <t>オヨ</t>
    </rPh>
    <rPh sb="45" eb="47">
      <t>サクセイ</t>
    </rPh>
    <phoneticPr fontId="14"/>
  </si>
  <si>
    <t>デジタルとリアルが融合する地域生活圏の形成や、脱炭素化の流れやアジア諸国の経済発展等の国際情勢の変化等を踏まえた持続・発展的な国土の形成等について検討を行った。</t>
    <phoneticPr fontId="1"/>
  </si>
  <si>
    <t>大規模災害等による都市機能の麻痺・低下やパンデミックによる都市封鎖、行動自粛等が国民生活に及ぼす影響を定量的に分析した上で、新型コロナウイルス感染症拡大や大規模災害等のリスクを踏まえた国土構造のあり方について、人口、経済、都市配置等の観点から検討を行い、併せて、真の豊かさの実現に向けて、「対流・共生社会」を実現していくため、関係人口等の対流や定住外国人との共生が地域づくりに与える効果を明らかにした上で、魅力ある地域づくりのあり方について検討を行った。</t>
    <phoneticPr fontId="1"/>
  </si>
  <si>
    <t>国土･地域計画策定・推進支援プラットフォーム(SPP)の更なる推進を図るために実施した第４回SPP会合の開催概要及びSPPウェブサイトの充実等に向けた取組に関する検討状況等を記した報告書を令和４年３月に作成した。</t>
    <rPh sb="39" eb="41">
      <t>ジッシ</t>
    </rPh>
    <rPh sb="54" eb="56">
      <t>ガイヨウ</t>
    </rPh>
    <rPh sb="56" eb="57">
      <t>オヨ</t>
    </rPh>
    <rPh sb="78" eb="79">
      <t>カン</t>
    </rPh>
    <rPh sb="81" eb="83">
      <t>ケントウ</t>
    </rPh>
    <rPh sb="83" eb="85">
      <t>ジョウキョウ</t>
    </rPh>
    <rPh sb="85" eb="86">
      <t>トウ</t>
    </rPh>
    <rPh sb="87" eb="88">
      <t>シル</t>
    </rPh>
    <rPh sb="90" eb="93">
      <t>ホウコクショ</t>
    </rPh>
    <rPh sb="101" eb="103">
      <t>サクセイ</t>
    </rPh>
    <phoneticPr fontId="1"/>
  </si>
  <si>
    <t>適正な国土利用・管理に向けたグリーンインフラの活用方策について検討・整理した。「国土の管理構想」に基づく取組の実践と普及に向けて、市町村管理構想及び地域管理構想のモデル事業の実施、ガイドライン案の作成等を行った。</t>
    <phoneticPr fontId="1"/>
  </si>
  <si>
    <t>国土調査法に基づく「土地分類基本調査（土地履歴調査）」について、効率的な調査手法及び成果利活用促進に関する検討を行った。また、地区調査成果の技術的なとりまとめを行った。</t>
    <rPh sb="32" eb="35">
      <t>コウリツテキ</t>
    </rPh>
    <rPh sb="42" eb="44">
      <t>セイカ</t>
    </rPh>
    <rPh sb="50" eb="51">
      <t>カン</t>
    </rPh>
    <phoneticPr fontId="1"/>
  </si>
  <si>
    <t>地域住民等による国土管理の取組を促進することを目的に、 岡山県津山市において地域管理構想の検討に向けたワークショップの開催準備を行うものである。</t>
    <rPh sb="59" eb="61">
      <t>カイサイ</t>
    </rPh>
    <rPh sb="61" eb="63">
      <t>ジュンビ</t>
    </rPh>
    <phoneticPr fontId="1"/>
  </si>
  <si>
    <t>地域住民等による国土管理の取組を促進することを目的に、 岡山県津山市において地域管理構想の検討に向けたワークショップ運営の開催準備を行った。</t>
    <rPh sb="58" eb="60">
      <t>ウンエイ</t>
    </rPh>
    <rPh sb="61" eb="63">
      <t>カイサイ</t>
    </rPh>
    <rPh sb="63" eb="65">
      <t>ジュンビ</t>
    </rPh>
    <phoneticPr fontId="1"/>
  </si>
  <si>
    <t>むつ小川原開発地区内の未利用地を活用した地域の活性化等を図る観点から、農業のスマート化の進展によりスマート農業関連産業の成長が見込まれる状況を踏まえ、当該地区へのスマート農業関連産業の立地の可能性について検討する。</t>
  </si>
  <si>
    <t>むつ小川原開発地区内の未利用地を活用した地域の活性化等を図る観点から、農業のスマート化の進展によりスマート農業関連産業の成長が見込まれる状況を踏まえ、当該地区へのスマート農業関連産業の立地の可能性について検討した。
【結果概要】
https://www.mlit.go.jp/kokudoseisaku/kokudoseisaku_tk9_000011.html</t>
    <rPh sb="110" eb="114">
      <t>ケッカガイヨウ</t>
    </rPh>
    <phoneticPr fontId="1"/>
  </si>
  <si>
    <t>島民や観光客へのニーズ調査を行ったうえでスマートオーダーシステムに基づいたeモビリティでの配送を実施。オーダーシステムで用いた通信網を活用することで災害時への実証分析を行った。</t>
    <rPh sb="0" eb="2">
      <t>トウミン</t>
    </rPh>
    <rPh sb="3" eb="6">
      <t>カンコウキャク</t>
    </rPh>
    <rPh sb="11" eb="13">
      <t>チョウサ</t>
    </rPh>
    <rPh sb="14" eb="15">
      <t>オコナ</t>
    </rPh>
    <rPh sb="33" eb="34">
      <t>モト</t>
    </rPh>
    <rPh sb="45" eb="47">
      <t>ハイソウ</t>
    </rPh>
    <rPh sb="48" eb="50">
      <t>ジッシ</t>
    </rPh>
    <rPh sb="60" eb="61">
      <t>モチ</t>
    </rPh>
    <rPh sb="63" eb="65">
      <t>ツウシン</t>
    </rPh>
    <rPh sb="65" eb="66">
      <t>モウ</t>
    </rPh>
    <rPh sb="67" eb="69">
      <t>カツヨウ</t>
    </rPh>
    <rPh sb="74" eb="77">
      <t>サイガイジ</t>
    </rPh>
    <rPh sb="79" eb="81">
      <t>ジッショウ</t>
    </rPh>
    <rPh sb="81" eb="83">
      <t>ブンセキ</t>
    </rPh>
    <rPh sb="84" eb="85">
      <t>オコナ</t>
    </rPh>
    <phoneticPr fontId="1"/>
  </si>
  <si>
    <t>東京都八丈町（八丈島）における災害対策や生活環境の改善、観光開発、自然保全に向けた調査を実施。
災害の予兆を検知する技術、避難所の感染症防止対策に向けた技術を用いて行われた。</t>
    <rPh sb="0" eb="2">
      <t>トウキョウ</t>
    </rPh>
    <rPh sb="2" eb="3">
      <t>ト</t>
    </rPh>
    <rPh sb="3" eb="6">
      <t>ハチジョウチョウ</t>
    </rPh>
    <rPh sb="7" eb="10">
      <t>ハチジョウジマ</t>
    </rPh>
    <rPh sb="15" eb="19">
      <t>サイガイタイサク</t>
    </rPh>
    <rPh sb="20" eb="22">
      <t>セイカツ</t>
    </rPh>
    <rPh sb="22" eb="24">
      <t>カンキョウ</t>
    </rPh>
    <rPh sb="25" eb="27">
      <t>カイゼン</t>
    </rPh>
    <rPh sb="28" eb="32">
      <t>カンコウカイハツ</t>
    </rPh>
    <rPh sb="33" eb="37">
      <t>シゼンホゼン</t>
    </rPh>
    <rPh sb="38" eb="39">
      <t>ム</t>
    </rPh>
    <rPh sb="41" eb="43">
      <t>チョウサ</t>
    </rPh>
    <rPh sb="44" eb="46">
      <t>ジッシ</t>
    </rPh>
    <rPh sb="48" eb="50">
      <t>サイガイ</t>
    </rPh>
    <rPh sb="51" eb="53">
      <t>ヨチョウ</t>
    </rPh>
    <rPh sb="54" eb="56">
      <t>ケンチ</t>
    </rPh>
    <rPh sb="58" eb="60">
      <t>ギジュツ</t>
    </rPh>
    <rPh sb="61" eb="64">
      <t>ヒナンジョ</t>
    </rPh>
    <rPh sb="65" eb="72">
      <t>カンセンショウボウシタイサク</t>
    </rPh>
    <rPh sb="73" eb="74">
      <t>ム</t>
    </rPh>
    <rPh sb="76" eb="78">
      <t>ギジュツ</t>
    </rPh>
    <rPh sb="79" eb="80">
      <t>モチ</t>
    </rPh>
    <rPh sb="82" eb="83">
      <t>オコナ</t>
    </rPh>
    <phoneticPr fontId="1"/>
  </si>
  <si>
    <t>島民及び島内市民に共通IDを持たせ、佐渡市独自のデータベース・電子決済システムを構築することで、島内資源だけでなく島外資源を佐渡島の循環サイクルに組み込む地域経済の確立実証調査を行った。また住民・観光客に対し、クラウド型配車システムを展開することでニーズの調査・タクシー業者の効率性の分析を行った。</t>
    <rPh sb="0" eb="2">
      <t>トウミン</t>
    </rPh>
    <rPh sb="2" eb="3">
      <t>オヨ</t>
    </rPh>
    <rPh sb="4" eb="6">
      <t>トウナイ</t>
    </rPh>
    <rPh sb="6" eb="8">
      <t>シミン</t>
    </rPh>
    <rPh sb="9" eb="11">
      <t>キョウツウ</t>
    </rPh>
    <rPh sb="14" eb="15">
      <t>モ</t>
    </rPh>
    <rPh sb="18" eb="21">
      <t>サドシ</t>
    </rPh>
    <rPh sb="21" eb="23">
      <t>ドクジ</t>
    </rPh>
    <rPh sb="31" eb="33">
      <t>デンシ</t>
    </rPh>
    <rPh sb="33" eb="35">
      <t>ケッサイ</t>
    </rPh>
    <rPh sb="40" eb="42">
      <t>コウチク</t>
    </rPh>
    <rPh sb="48" eb="50">
      <t>トウナイ</t>
    </rPh>
    <rPh sb="50" eb="52">
      <t>シゲン</t>
    </rPh>
    <rPh sb="57" eb="59">
      <t>トウガイ</t>
    </rPh>
    <rPh sb="59" eb="61">
      <t>シゲン</t>
    </rPh>
    <rPh sb="62" eb="65">
      <t>サドシマ</t>
    </rPh>
    <rPh sb="66" eb="68">
      <t>ジュンカン</t>
    </rPh>
    <rPh sb="73" eb="74">
      <t>ク</t>
    </rPh>
    <rPh sb="75" eb="76">
      <t>コ</t>
    </rPh>
    <rPh sb="77" eb="81">
      <t>チイキケイザイ</t>
    </rPh>
    <rPh sb="82" eb="84">
      <t>カクリツ</t>
    </rPh>
    <rPh sb="84" eb="88">
      <t>ジッショウチョウサ</t>
    </rPh>
    <rPh sb="89" eb="90">
      <t>オコナ</t>
    </rPh>
    <rPh sb="95" eb="97">
      <t>ジュウミン</t>
    </rPh>
    <rPh sb="98" eb="101">
      <t>カンコウキャク</t>
    </rPh>
    <rPh sb="102" eb="103">
      <t>タイ</t>
    </rPh>
    <rPh sb="109" eb="110">
      <t>ガタ</t>
    </rPh>
    <rPh sb="110" eb="112">
      <t>ハイシャ</t>
    </rPh>
    <rPh sb="117" eb="119">
      <t>テンカイ</t>
    </rPh>
    <rPh sb="128" eb="130">
      <t>チョウサ</t>
    </rPh>
    <rPh sb="135" eb="137">
      <t>ギョウシャ</t>
    </rPh>
    <rPh sb="138" eb="141">
      <t>コウリツセイ</t>
    </rPh>
    <rPh sb="142" eb="144">
      <t>ブンセキ</t>
    </rPh>
    <rPh sb="145" eb="146">
      <t>オコナ</t>
    </rPh>
    <phoneticPr fontId="1"/>
  </si>
  <si>
    <t>島内の自然環境・地形、適用法令等前提条件を整理し自動運転パワースクーターの導入に向けた効果検証を行った。また島内の車エネルギー自給のために必要なソーラーパネル・蓄電池の導入環境調査を行った。</t>
    <rPh sb="0" eb="2">
      <t>トウナイ</t>
    </rPh>
    <rPh sb="3" eb="7">
      <t>シゼンカンキョウ</t>
    </rPh>
    <rPh sb="8" eb="10">
      <t>チケイ</t>
    </rPh>
    <rPh sb="11" eb="20">
      <t>テキヨウホウレイトウゼンテイジョウケン</t>
    </rPh>
    <rPh sb="21" eb="23">
      <t>セイリ</t>
    </rPh>
    <rPh sb="24" eb="28">
      <t>ジドウウンテン</t>
    </rPh>
    <rPh sb="37" eb="39">
      <t>ドウニュウ</t>
    </rPh>
    <rPh sb="48" eb="49">
      <t>オコナ</t>
    </rPh>
    <rPh sb="54" eb="56">
      <t>トウナイ</t>
    </rPh>
    <rPh sb="57" eb="58">
      <t>クルマ</t>
    </rPh>
    <rPh sb="63" eb="65">
      <t>ジキュウ</t>
    </rPh>
    <rPh sb="69" eb="71">
      <t>ヒツヨウ</t>
    </rPh>
    <rPh sb="80" eb="83">
      <t>チクデンチ</t>
    </rPh>
    <rPh sb="84" eb="88">
      <t>ドウニュウカンキョウ</t>
    </rPh>
    <rPh sb="88" eb="90">
      <t>チョウサ</t>
    </rPh>
    <rPh sb="91" eb="92">
      <t>オコナ</t>
    </rPh>
    <phoneticPr fontId="1"/>
  </si>
  <si>
    <t>グリーンスローモビリティを島民及び来島者に利用いただきながらアンケートを取ることで事業化に向けた調査を行った。またモビリティのエネルギー需給システムを検討する中で緊急時・災害時への活用方法も模索した。</t>
    <rPh sb="13" eb="15">
      <t>トウミン</t>
    </rPh>
    <rPh sb="15" eb="16">
      <t>オヨ</t>
    </rPh>
    <rPh sb="17" eb="20">
      <t>ライトウシャ</t>
    </rPh>
    <rPh sb="21" eb="23">
      <t>リヨウ</t>
    </rPh>
    <rPh sb="36" eb="37">
      <t>ト</t>
    </rPh>
    <rPh sb="41" eb="44">
      <t>ジギョウカ</t>
    </rPh>
    <rPh sb="45" eb="46">
      <t>ム</t>
    </rPh>
    <rPh sb="48" eb="50">
      <t>チョウサ</t>
    </rPh>
    <rPh sb="51" eb="52">
      <t>オコナ</t>
    </rPh>
    <rPh sb="68" eb="70">
      <t>ジュキュウ</t>
    </rPh>
    <rPh sb="75" eb="77">
      <t>ケントウ</t>
    </rPh>
    <rPh sb="79" eb="80">
      <t>ナカ</t>
    </rPh>
    <rPh sb="81" eb="84">
      <t>キンキュウジ</t>
    </rPh>
    <rPh sb="85" eb="88">
      <t>サイガイジ</t>
    </rPh>
    <rPh sb="90" eb="92">
      <t>カツヨウ</t>
    </rPh>
    <rPh sb="92" eb="94">
      <t>ホウホウ</t>
    </rPh>
    <rPh sb="95" eb="97">
      <t>モサク</t>
    </rPh>
    <phoneticPr fontId="1"/>
  </si>
  <si>
    <t>介護職員の負担軽減のために、巡回の代わりとしてベッドセンサーや排せつ予知機器を用い一括遠隔管理ができる仕組みを調査した。</t>
    <rPh sb="0" eb="4">
      <t>カイゴショクイン</t>
    </rPh>
    <rPh sb="5" eb="9">
      <t>フタンケイゲン</t>
    </rPh>
    <rPh sb="14" eb="16">
      <t>ジュンカイ</t>
    </rPh>
    <rPh sb="17" eb="18">
      <t>カ</t>
    </rPh>
    <rPh sb="31" eb="32">
      <t>ハイ</t>
    </rPh>
    <rPh sb="34" eb="38">
      <t>ヨチキキ</t>
    </rPh>
    <rPh sb="39" eb="40">
      <t>モチ</t>
    </rPh>
    <rPh sb="41" eb="43">
      <t>イッカツ</t>
    </rPh>
    <rPh sb="43" eb="45">
      <t>エンカク</t>
    </rPh>
    <rPh sb="45" eb="47">
      <t>カンリ</t>
    </rPh>
    <rPh sb="51" eb="53">
      <t>シク</t>
    </rPh>
    <rPh sb="55" eb="57">
      <t>チョウサ</t>
    </rPh>
    <phoneticPr fontId="1"/>
  </si>
  <si>
    <t>島の児童・生徒が、遠隔コミュニケーションツール等のICT機器を通して本土側の大学生との間で行う交流の場に参加することで、学習機会の可能性が広がった。地域の高齢者の見守りのためにセンサー技術やアプリケーションを用いることで今後の実装に向けての分析が行われた。</t>
    <rPh sb="0" eb="1">
      <t>シマ</t>
    </rPh>
    <rPh sb="2" eb="4">
      <t>ジドウ</t>
    </rPh>
    <rPh sb="5" eb="7">
      <t>セイト</t>
    </rPh>
    <rPh sb="31" eb="32">
      <t>トオ</t>
    </rPh>
    <rPh sb="50" eb="51">
      <t>バ</t>
    </rPh>
    <rPh sb="52" eb="54">
      <t>サンカ</t>
    </rPh>
    <rPh sb="60" eb="64">
      <t>ガクシュウキカイ</t>
    </rPh>
    <rPh sb="65" eb="68">
      <t>カノウセイ</t>
    </rPh>
    <rPh sb="69" eb="70">
      <t>ヒロ</t>
    </rPh>
    <rPh sb="74" eb="76">
      <t>チイキ</t>
    </rPh>
    <rPh sb="77" eb="80">
      <t>コウレイシャ</t>
    </rPh>
    <rPh sb="81" eb="83">
      <t>ミマモ</t>
    </rPh>
    <rPh sb="92" eb="94">
      <t>ギジュツ</t>
    </rPh>
    <rPh sb="104" eb="105">
      <t>モチ</t>
    </rPh>
    <rPh sb="110" eb="112">
      <t>コンゴ</t>
    </rPh>
    <rPh sb="113" eb="115">
      <t>ジッソウ</t>
    </rPh>
    <rPh sb="116" eb="117">
      <t>ム</t>
    </rPh>
    <rPh sb="120" eb="122">
      <t>ブンセキ</t>
    </rPh>
    <rPh sb="123" eb="124">
      <t>オコナ</t>
    </rPh>
    <phoneticPr fontId="1"/>
  </si>
  <si>
    <t xml:space="preserve">　昨年度実証を行った無人ヘリコプターの活用による離島と本土を結ぶ物流体制の構築について、遠隔操縦に係る通信方法の再検討やオペレーションの省力化による経費節減により、実装に向けた採算性の向上を図る。
併せて、無人ヘリコプターの多用途使用の一環として、密漁監視体制の整備や水難救助・情報伝達体制の整備に向けた実証調査を行う。
</t>
    <phoneticPr fontId="1"/>
  </si>
  <si>
    <t>無人ヘリコプターの活用方法を救難・密漁監視へも拡大し、物流輸送品の見直しを図ることで実装に向けたコストの削減・有効性の調査を行った。</t>
    <rPh sb="0" eb="2">
      <t>ムジン</t>
    </rPh>
    <rPh sb="9" eb="11">
      <t>カツヨウ</t>
    </rPh>
    <rPh sb="11" eb="13">
      <t>ホウホウ</t>
    </rPh>
    <rPh sb="14" eb="16">
      <t>キュウナン</t>
    </rPh>
    <rPh sb="17" eb="21">
      <t>ミツリョウカンシ</t>
    </rPh>
    <rPh sb="23" eb="25">
      <t>カクダイ</t>
    </rPh>
    <rPh sb="27" eb="32">
      <t>ブツリュウユソウヒン</t>
    </rPh>
    <rPh sb="33" eb="35">
      <t>ミナオ</t>
    </rPh>
    <rPh sb="37" eb="38">
      <t>ハカ</t>
    </rPh>
    <rPh sb="42" eb="44">
      <t>ジッソウ</t>
    </rPh>
    <rPh sb="45" eb="46">
      <t>ム</t>
    </rPh>
    <rPh sb="52" eb="54">
      <t>サクゲン</t>
    </rPh>
    <rPh sb="55" eb="58">
      <t>ユウコウセイ</t>
    </rPh>
    <rPh sb="59" eb="61">
      <t>チョウサ</t>
    </rPh>
    <rPh sb="62" eb="63">
      <t>オコナ</t>
    </rPh>
    <phoneticPr fontId="1"/>
  </si>
  <si>
    <t>高速・低遅延通信技術の有用性を調査するために、①せり情報配信システムを用いたオンラインせりの運用調査を実施②住民向けの見守りサービスを実施③有害鳥獣対策として罠起動センサーによる罠の遠隔監視を実施した。</t>
    <rPh sb="0" eb="2">
      <t>コウソク</t>
    </rPh>
    <rPh sb="3" eb="10">
      <t>テイチエンツウシンギジュツ</t>
    </rPh>
    <rPh sb="11" eb="14">
      <t>ユウヨウセイ</t>
    </rPh>
    <rPh sb="15" eb="17">
      <t>チョウサ</t>
    </rPh>
    <rPh sb="26" eb="28">
      <t>ジョウホウ</t>
    </rPh>
    <rPh sb="28" eb="30">
      <t>ハイシン</t>
    </rPh>
    <rPh sb="35" eb="36">
      <t>モチ</t>
    </rPh>
    <rPh sb="46" eb="48">
      <t>ウンヨウ</t>
    </rPh>
    <rPh sb="48" eb="50">
      <t>チョウサ</t>
    </rPh>
    <rPh sb="51" eb="53">
      <t>ジッシ</t>
    </rPh>
    <rPh sb="54" eb="57">
      <t>ジュウミンム</t>
    </rPh>
    <rPh sb="59" eb="61">
      <t>ミマモ</t>
    </rPh>
    <rPh sb="67" eb="69">
      <t>ジッシ</t>
    </rPh>
    <rPh sb="70" eb="76">
      <t>ユウガイチョウジュウタイサク</t>
    </rPh>
    <rPh sb="79" eb="82">
      <t>ワナキドウ</t>
    </rPh>
    <rPh sb="89" eb="90">
      <t>ワナ</t>
    </rPh>
    <rPh sb="91" eb="95">
      <t>エンカクカンシ</t>
    </rPh>
    <rPh sb="96" eb="98">
      <t>ジッシ</t>
    </rPh>
    <phoneticPr fontId="1"/>
  </si>
  <si>
    <t>岡崎地区および仙台地区において土地分類基本調査（土地履歴調査）を行い、図面および説明書にとりまとめた。</t>
    <rPh sb="2" eb="4">
      <t>チク</t>
    </rPh>
    <phoneticPr fontId="1"/>
  </si>
  <si>
    <t>小笠原村におけるｘR等を用いた観光振興に関する調査検討業務</t>
  </si>
  <si>
    <t>本業務は、小笠原村の観光地としての魅力向上を目的として、ｘR（AR（拡張現実）、VR（仮想現実）、SR（代替現実）、MR（複合現実）等）、AI、それらを活用したアプリ等やDXによる既存の観光地の付加価値向上及び利便性向上について検討し、同地域の観光産業の新たな可能性を模索するものである。</t>
  </si>
  <si>
    <t>小笠原村の観光地としての魅力向上に向け、「ｘＲの技術を用いた観光振興の検討」「観光ＤＸに向けた検討」を柱として、現地調査、関係者との意見交換等を行い、小笠原に適した先進事例の提案及び課題等を示した。</t>
    <rPh sb="0" eb="3">
      <t>オガサワラ</t>
    </rPh>
    <rPh sb="3" eb="4">
      <t>ムラ</t>
    </rPh>
    <rPh sb="5" eb="8">
      <t>カンコウチ</t>
    </rPh>
    <rPh sb="12" eb="14">
      <t>ミリョク</t>
    </rPh>
    <rPh sb="14" eb="16">
      <t>コウジョウ</t>
    </rPh>
    <rPh sb="17" eb="18">
      <t>ム</t>
    </rPh>
    <rPh sb="24" eb="26">
      <t>ギジュツ</t>
    </rPh>
    <rPh sb="27" eb="28">
      <t>モチ</t>
    </rPh>
    <rPh sb="30" eb="32">
      <t>カンコウ</t>
    </rPh>
    <rPh sb="32" eb="34">
      <t>シンコウ</t>
    </rPh>
    <rPh sb="35" eb="37">
      <t>ケントウ</t>
    </rPh>
    <rPh sb="39" eb="41">
      <t>カンコウ</t>
    </rPh>
    <rPh sb="44" eb="45">
      <t>ム</t>
    </rPh>
    <rPh sb="47" eb="49">
      <t>ケントウ</t>
    </rPh>
    <rPh sb="51" eb="52">
      <t>ハシラ</t>
    </rPh>
    <rPh sb="56" eb="58">
      <t>ゲンチ</t>
    </rPh>
    <rPh sb="58" eb="60">
      <t>チョウサ</t>
    </rPh>
    <rPh sb="61" eb="64">
      <t>カンケイシャ</t>
    </rPh>
    <rPh sb="66" eb="68">
      <t>イケン</t>
    </rPh>
    <rPh sb="68" eb="70">
      <t>コウカン</t>
    </rPh>
    <rPh sb="70" eb="71">
      <t>トウ</t>
    </rPh>
    <rPh sb="72" eb="73">
      <t>オコナ</t>
    </rPh>
    <rPh sb="75" eb="78">
      <t>オガサワラ</t>
    </rPh>
    <rPh sb="79" eb="80">
      <t>テキ</t>
    </rPh>
    <rPh sb="82" eb="84">
      <t>センシン</t>
    </rPh>
    <rPh sb="84" eb="86">
      <t>ジレイ</t>
    </rPh>
    <rPh sb="87" eb="89">
      <t>テイアン</t>
    </rPh>
    <rPh sb="89" eb="90">
      <t>オヨ</t>
    </rPh>
    <rPh sb="91" eb="93">
      <t>カダイ</t>
    </rPh>
    <rPh sb="93" eb="94">
      <t>トウ</t>
    </rPh>
    <rPh sb="95" eb="96">
      <t>シメ</t>
    </rPh>
    <phoneticPr fontId="1"/>
  </si>
  <si>
    <t>国土政策局　特別地域振興官付　小笠原振興係
tel：03-5253-8424</t>
    <rPh sb="15" eb="18">
      <t>オガサワラ</t>
    </rPh>
    <phoneticPr fontId="30"/>
  </si>
  <si>
    <t>奄美群島においてウィズコロナ下の受入体制整備（世界自然遺産登録を活かした奄美群島のまちづくりの方向性）、オーバーツーリズム対策、DXの推進（データを活用した群島全体の周遊の促進）に関する事例やデータをまとめた調査報告書を作成した。</t>
    <rPh sb="0" eb="2">
      <t>アマミ</t>
    </rPh>
    <rPh sb="2" eb="4">
      <t>グントウ</t>
    </rPh>
    <rPh sb="23" eb="29">
      <t>セカイシゼンイサン</t>
    </rPh>
    <rPh sb="29" eb="31">
      <t>トウロク</t>
    </rPh>
    <rPh sb="32" eb="33">
      <t>イ</t>
    </rPh>
    <rPh sb="36" eb="38">
      <t>アマミ</t>
    </rPh>
    <rPh sb="38" eb="40">
      <t>グントウ</t>
    </rPh>
    <rPh sb="47" eb="50">
      <t>ホウコウセイ</t>
    </rPh>
    <rPh sb="74" eb="76">
      <t>カツヨウ</t>
    </rPh>
    <rPh sb="78" eb="80">
      <t>グントウ</t>
    </rPh>
    <rPh sb="80" eb="82">
      <t>ゼンタイ</t>
    </rPh>
    <rPh sb="83" eb="85">
      <t>シュウユウ</t>
    </rPh>
    <rPh sb="86" eb="88">
      <t>ソクシン</t>
    </rPh>
    <rPh sb="90" eb="91">
      <t>カン</t>
    </rPh>
    <rPh sb="93" eb="95">
      <t>ジレイ</t>
    </rPh>
    <phoneticPr fontId="1"/>
  </si>
  <si>
    <t>令和２年度調査以降に設置された全国の主に深度30m以上の水井戸について、井戸掘削時に得られた父津情報、揚水試験で得られた帯水層情報および水質検査結果等のデータを収集・整理し、地下水資料台帳を整備した。</t>
    <rPh sb="36" eb="38">
      <t>イド</t>
    </rPh>
    <rPh sb="38" eb="40">
      <t>クッサク</t>
    </rPh>
    <rPh sb="40" eb="41">
      <t>ジ</t>
    </rPh>
    <rPh sb="42" eb="43">
      <t>エ</t>
    </rPh>
    <rPh sb="46" eb="47">
      <t>チチ</t>
    </rPh>
    <rPh sb="47" eb="48">
      <t>ツ</t>
    </rPh>
    <rPh sb="48" eb="50">
      <t>ジョウホウ</t>
    </rPh>
    <rPh sb="51" eb="53">
      <t>ヨウスイ</t>
    </rPh>
    <rPh sb="53" eb="55">
      <t>シケン</t>
    </rPh>
    <rPh sb="56" eb="57">
      <t>エ</t>
    </rPh>
    <rPh sb="60" eb="61">
      <t>タイ</t>
    </rPh>
    <rPh sb="61" eb="62">
      <t>スイ</t>
    </rPh>
    <rPh sb="62" eb="63">
      <t>ソウ</t>
    </rPh>
    <rPh sb="63" eb="65">
      <t>ジョウホウ</t>
    </rPh>
    <rPh sb="68" eb="70">
      <t>スイシツ</t>
    </rPh>
    <rPh sb="70" eb="72">
      <t>ケンサ</t>
    </rPh>
    <rPh sb="72" eb="74">
      <t>ケッカ</t>
    </rPh>
    <rPh sb="74" eb="75">
      <t>トウ</t>
    </rPh>
    <rPh sb="87" eb="90">
      <t>チカスイ</t>
    </rPh>
    <rPh sb="90" eb="92">
      <t>シリョウ</t>
    </rPh>
    <rPh sb="92" eb="94">
      <t>ダイチョウ</t>
    </rPh>
    <rPh sb="95" eb="97">
      <t>セイビ</t>
    </rPh>
    <phoneticPr fontId="1"/>
  </si>
  <si>
    <t>令和３年度　災害リスクへの意識の向上に資する土地履歴調査等業務</t>
  </si>
  <si>
    <t>人口動態データを作成して洪水浸水想定区域等の災害リスクデータと併せてＷeb上の地図で表示（見える化）するとともに、南海トラフ地震や大雨等による大規模災害の危険性が切迫している地域を対象に、国土調査法に基づく土地分類調査（土地履歴調査）を実施し、災害履歴図等の地図データと成果説明書等の調査成果を作成する。</t>
    <rPh sb="94" eb="96">
      <t>コクド</t>
    </rPh>
    <rPh sb="96" eb="98">
      <t>チョウサ</t>
    </rPh>
    <rPh sb="98" eb="99">
      <t>ホウ</t>
    </rPh>
    <rPh sb="100" eb="101">
      <t>モト</t>
    </rPh>
    <rPh sb="103" eb="105">
      <t>トチ</t>
    </rPh>
    <rPh sb="105" eb="107">
      <t>ブンルイ</t>
    </rPh>
    <rPh sb="107" eb="109">
      <t>チョウサ</t>
    </rPh>
    <rPh sb="110" eb="112">
      <t>トチ</t>
    </rPh>
    <rPh sb="112" eb="114">
      <t>リレキ</t>
    </rPh>
    <rPh sb="114" eb="116">
      <t>チョウサ</t>
    </rPh>
    <rPh sb="118" eb="120">
      <t>ジッシ</t>
    </rPh>
    <phoneticPr fontId="1"/>
  </si>
  <si>
    <t>国土政策局総合計画課国土管理企画室
専門調査官
tel:03-5253-8111
（内線29-853）</t>
  </si>
  <si>
    <t>令和３年度国土利用計画（全国計画）のモニタリングに係る調査</t>
    <phoneticPr fontId="1"/>
  </si>
  <si>
    <t>株式会社エスアイ総合研究所</t>
    <phoneticPr fontId="1"/>
  </si>
  <si>
    <t>国土利用計画の構想実現、目標達成に向けた取組に関する各種施策などの指標等を収集・整理し、地理空間情報（GIS)を利用した図化・分析などを行った。</t>
    <rPh sb="0" eb="2">
      <t>コクド</t>
    </rPh>
    <rPh sb="2" eb="4">
      <t>リヨウ</t>
    </rPh>
    <rPh sb="4" eb="6">
      <t>ケイカク</t>
    </rPh>
    <rPh sb="7" eb="9">
      <t>コウソウ</t>
    </rPh>
    <rPh sb="9" eb="11">
      <t>ジツゲン</t>
    </rPh>
    <rPh sb="12" eb="14">
      <t>モクヒョウ</t>
    </rPh>
    <rPh sb="14" eb="16">
      <t>タッセイ</t>
    </rPh>
    <rPh sb="17" eb="18">
      <t>ム</t>
    </rPh>
    <rPh sb="20" eb="22">
      <t>トリクミ</t>
    </rPh>
    <rPh sb="23" eb="24">
      <t>カン</t>
    </rPh>
    <rPh sb="26" eb="28">
      <t>カクシュ</t>
    </rPh>
    <rPh sb="28" eb="30">
      <t>セサク</t>
    </rPh>
    <rPh sb="33" eb="35">
      <t>シヒョウ</t>
    </rPh>
    <rPh sb="35" eb="36">
      <t>トウ</t>
    </rPh>
    <rPh sb="37" eb="39">
      <t>シュウシュウ</t>
    </rPh>
    <rPh sb="40" eb="42">
      <t>セイリ</t>
    </rPh>
    <rPh sb="44" eb="46">
      <t>チリ</t>
    </rPh>
    <rPh sb="46" eb="48">
      <t>クウカン</t>
    </rPh>
    <rPh sb="48" eb="50">
      <t>ジョウホウ</t>
    </rPh>
    <rPh sb="56" eb="58">
      <t>リヨウ</t>
    </rPh>
    <rPh sb="60" eb="62">
      <t>ズカ</t>
    </rPh>
    <rPh sb="63" eb="65">
      <t>ブンセキ</t>
    </rPh>
    <rPh sb="68" eb="69">
      <t>オコナ</t>
    </rPh>
    <phoneticPr fontId="1"/>
  </si>
  <si>
    <t>国土政策局総合計画課国土管理企画室
専門調査官
tel:03-5253-8111
（内線29-354）</t>
    <phoneticPr fontId="1"/>
  </si>
  <si>
    <t>深井戸データベースの更新（西日本）</t>
  </si>
  <si>
    <t>株式会社　アクアジオテクノ</t>
  </si>
  <si>
    <t>過年度（昭和27年～令和２年）に整備した深井戸帳票データについて、更新調査が未実施の36府県のうち、西日本の22府県を対象に、現在使用可能な深井戸に関する情報を収集する実存調査を行い、帳票データを更新する。</t>
    <rPh sb="20" eb="21">
      <t>フカ</t>
    </rPh>
    <rPh sb="21" eb="23">
      <t>イド</t>
    </rPh>
    <rPh sb="33" eb="35">
      <t>コウシン</t>
    </rPh>
    <rPh sb="44" eb="46">
      <t>フケン</t>
    </rPh>
    <rPh sb="50" eb="53">
      <t>ニシニホン</t>
    </rPh>
    <rPh sb="98" eb="100">
      <t>コウシン</t>
    </rPh>
    <phoneticPr fontId="1"/>
  </si>
  <si>
    <t>国土政策局総合計画課国土管理企画室
企画調整係
tel:03-5253-8111
（内線29-824）</t>
    <rPh sb="18" eb="20">
      <t>キカク</t>
    </rPh>
    <rPh sb="20" eb="22">
      <t>チョウセイ</t>
    </rPh>
    <rPh sb="22" eb="23">
      <t>カカリ</t>
    </rPh>
    <phoneticPr fontId="1"/>
  </si>
  <si>
    <t>深井戸データベースの更新（東日本）</t>
    <rPh sb="13" eb="14">
      <t>ヒガシ</t>
    </rPh>
    <phoneticPr fontId="1"/>
  </si>
  <si>
    <t>過年度（昭和27年～令和２年）に整備した深井戸帳票データについて、更新調査が未実施の36府県のうち、東日本の14府県を対象に、現在使用可能な深井戸に関する情報を収集する実存調査を行い、帳票データを更新する。</t>
    <rPh sb="44" eb="46">
      <t>フケン</t>
    </rPh>
    <rPh sb="50" eb="53">
      <t>ヒガシニホン</t>
    </rPh>
    <phoneticPr fontId="1"/>
  </si>
  <si>
    <t>外国人建設就労者受入事業の適正かつ円滑な実施を図るため、受入企業等に対する巡回指導、母国語電話相談、適正監理計画審査補助、制度周知、優秀者表彰を実施した。</t>
    <rPh sb="32" eb="33">
      <t>トウ</t>
    </rPh>
    <phoneticPr fontId="1"/>
  </si>
  <si>
    <t>成果物の一部として、国土交通省ＨＰ（https://www.mlit.go.jp/totikensangyo/totikensangyo_tk2_000020.html）で、国土利用計画法に基づき提出された届出（事後届出及び事前届出）情報や、登記情報に基づいた土地取引件数・面積について、地域ごとに集計し、公表している。</t>
    <rPh sb="0" eb="3">
      <t>セイカブツ</t>
    </rPh>
    <rPh sb="4" eb="6">
      <t>イチブ</t>
    </rPh>
    <rPh sb="10" eb="12">
      <t>コクド</t>
    </rPh>
    <rPh sb="12" eb="14">
      <t>コウツウ</t>
    </rPh>
    <rPh sb="14" eb="15">
      <t>ショウ</t>
    </rPh>
    <phoneticPr fontId="1"/>
  </si>
  <si>
    <t>成果物の一部として、国土交通省ＨＰ（https://www.mlit.go.jp/totikensangyo/kanteishi/totikensangyo_tk2_000124.html）で、モデル調査で支援した団体の報告書を公表している。</t>
    <phoneticPr fontId="1"/>
  </si>
  <si>
    <t>地価公示法の規定に基づき行う1月1日現在の標準地の価格判定について、地価公示鑑定評価員から提出される各種データの集計、分析を行うとともに、全国の地価状況を把握した。</t>
  </si>
  <si>
    <t>https://www.mlit.go.jp/totikensangyo/totikensangyo_tk4_000050.html</t>
  </si>
  <si>
    <t>地価公示法の規定に基づき行う１月１日現在の標準地の価格判定について、地価公示鑑定評価員が対象となる標準地の選定や点検を行った。</t>
  </si>
  <si>
    <t>有識者検討会の運営や社会実験の結果の分析・検証、関係団体へのアンケートの集計・分析を行った。</t>
  </si>
  <si>
    <t>免許行政庁・宅地建物取引業者・行政書士に対するアンケート及びヒアリング調査並びに電子申請システム構築手法等の調査、課題抽出及び解決策検討等を行い、結果のとりまとめを行った。</t>
    <rPh sb="0" eb="2">
      <t>メンキョ</t>
    </rPh>
    <rPh sb="2" eb="5">
      <t>ギョウセイチョウ</t>
    </rPh>
    <rPh sb="6" eb="8">
      <t>タクチ</t>
    </rPh>
    <rPh sb="8" eb="10">
      <t>タテモノ</t>
    </rPh>
    <rPh sb="10" eb="12">
      <t>トリヒキ</t>
    </rPh>
    <rPh sb="12" eb="14">
      <t>ギョウシャ</t>
    </rPh>
    <rPh sb="15" eb="19">
      <t>ギョウセイショシ</t>
    </rPh>
    <rPh sb="20" eb="21">
      <t>タイ</t>
    </rPh>
    <rPh sb="28" eb="29">
      <t>オヨ</t>
    </rPh>
    <rPh sb="35" eb="37">
      <t>チョウサ</t>
    </rPh>
    <rPh sb="37" eb="38">
      <t>ナラ</t>
    </rPh>
    <rPh sb="40" eb="42">
      <t>デンシ</t>
    </rPh>
    <rPh sb="42" eb="44">
      <t>シンセイ</t>
    </rPh>
    <rPh sb="48" eb="50">
      <t>コウチク</t>
    </rPh>
    <rPh sb="50" eb="52">
      <t>シュホウ</t>
    </rPh>
    <rPh sb="52" eb="53">
      <t>トウ</t>
    </rPh>
    <rPh sb="54" eb="56">
      <t>チョウサ</t>
    </rPh>
    <rPh sb="57" eb="59">
      <t>カダイ</t>
    </rPh>
    <rPh sb="59" eb="61">
      <t>チュウシュツ</t>
    </rPh>
    <rPh sb="61" eb="62">
      <t>オヨ</t>
    </rPh>
    <rPh sb="63" eb="66">
      <t>カイケツサク</t>
    </rPh>
    <rPh sb="66" eb="68">
      <t>ケントウ</t>
    </rPh>
    <rPh sb="68" eb="69">
      <t>トウ</t>
    </rPh>
    <rPh sb="70" eb="71">
      <t>オコナ</t>
    </rPh>
    <rPh sb="73" eb="75">
      <t>ケッカ</t>
    </rPh>
    <rPh sb="82" eb="83">
      <t>オコナ</t>
    </rPh>
    <phoneticPr fontId="1"/>
  </si>
  <si>
    <t>レインズデータの活用に向けたニーズ等を把握するため、各業界団体を通じてアンケート調査を実施するとともに、レインズデータと外部データとの連携を図るに当たり、API等による連携手法の調査・検討を行った。</t>
    <rPh sb="8" eb="10">
      <t>カツヨウ</t>
    </rPh>
    <rPh sb="11" eb="12">
      <t>ム</t>
    </rPh>
    <rPh sb="17" eb="18">
      <t>トウ</t>
    </rPh>
    <rPh sb="67" eb="69">
      <t>レンケイ</t>
    </rPh>
    <rPh sb="70" eb="71">
      <t>ハカ</t>
    </rPh>
    <rPh sb="73" eb="74">
      <t>ア</t>
    </rPh>
    <rPh sb="80" eb="81">
      <t>トウ</t>
    </rPh>
    <rPh sb="84" eb="86">
      <t>レンケイ</t>
    </rPh>
    <rPh sb="86" eb="88">
      <t>シュホウ</t>
    </rPh>
    <rPh sb="89" eb="91">
      <t>チョウサ</t>
    </rPh>
    <rPh sb="92" eb="94">
      <t>ケントウ</t>
    </rPh>
    <rPh sb="95" eb="96">
      <t>オコナ</t>
    </rPh>
    <phoneticPr fontId="1"/>
  </si>
  <si>
    <t>不動産価格指数の作成に必要なアンケート情報のパンチングを行い、パンチングしたアンケート情報と国土交通省から貸与するデータからプログラムを用いて不動産価格指数の算出を行った。</t>
    <phoneticPr fontId="1"/>
  </si>
  <si>
    <t>取引された不動産について不動産価格指数の算出に必要な情報を補完する手法を検討するとともに、毎月位置情報を補完し、国土交通省に提供を行った。</t>
    <phoneticPr fontId="1"/>
  </si>
  <si>
    <t>登記データを活用した既存住宅販売量及び法人取引量に関する指数の作成方法を検討した上で、データ作成と公表に係る運用を行った。</t>
    <rPh sb="17" eb="18">
      <t>オヨ</t>
    </rPh>
    <rPh sb="19" eb="21">
      <t>ホウジン</t>
    </rPh>
    <rPh sb="21" eb="23">
      <t>トリヒキ</t>
    </rPh>
    <rPh sb="23" eb="24">
      <t>リョウ</t>
    </rPh>
    <phoneticPr fontId="1"/>
  </si>
  <si>
    <t>不動産情報の拡充のため、不動産価格指数の分析、民間データも用いた賃料指数に係る作成方法の検討、その他不動産市場動向検討会議の運営、資料作成等を行った。</t>
    <rPh sb="32" eb="34">
      <t>チンリョウ</t>
    </rPh>
    <rPh sb="34" eb="36">
      <t>シスウ</t>
    </rPh>
    <rPh sb="37" eb="38">
      <t>カカ</t>
    </rPh>
    <rPh sb="39" eb="41">
      <t>サクセイ</t>
    </rPh>
    <rPh sb="41" eb="43">
      <t>ホウホウ</t>
    </rPh>
    <rPh sb="44" eb="46">
      <t>ケントウ</t>
    </rPh>
    <rPh sb="50" eb="53">
      <t>フドウサン</t>
    </rPh>
    <rPh sb="53" eb="55">
      <t>シジョウ</t>
    </rPh>
    <rPh sb="55" eb="57">
      <t>ドウコウ</t>
    </rPh>
    <rPh sb="57" eb="59">
      <t>ケントウ</t>
    </rPh>
    <rPh sb="59" eb="61">
      <t>カイギ</t>
    </rPh>
    <rPh sb="62" eb="64">
      <t>ウンエイ</t>
    </rPh>
    <phoneticPr fontId="1"/>
  </si>
  <si>
    <t>技術検定における受検資格要件及びその審査方法をはじめとする試験制度に関する調査検討を行った。</t>
    <phoneticPr fontId="1"/>
  </si>
  <si>
    <t>建設リサイクル法の施工状況及び課題の調査・整理を行い、必要な措置に係る検討会・審議会に資するための資料を作成するとともに、建設リサイクル法基本方針等の改定を検討するために必要な調査・整理を行った。</t>
    <rPh sb="94" eb="95">
      <t>オコナ</t>
    </rPh>
    <phoneticPr fontId="1"/>
  </si>
  <si>
    <t>賃貸住宅管理業者、賃貸住宅経営者及び入居者に対してアンケート実態調査を行うとともに、賃貸住宅管理業者へのヒアリングを行い、賃貸住宅管理業法の遵守状況や運用上の課題、事業者の経営実態、トラブル事例等を把握し、報告書としてとりまとめた。</t>
    <phoneticPr fontId="1"/>
  </si>
  <si>
    <t>賃貸住宅管理業者等に対して賃貸住宅管理業法に関する説明会を開催することで周知を図るとともに、関係法令・制度概要・申請様式等を一括で閲覧することができるポータルサイトの構築等を行った。</t>
    <phoneticPr fontId="1"/>
  </si>
  <si>
    <t>マンション管理業・住宅宿泊管理業に関する実態調査を実施し、マンション管理については新型コロナウィルス感染症等への対応状況やIT等の新技術の活用状況等の業務実態の把握を行い、住宅宿泊管理については管理受託契約に係る管理手法及びトラブル事例等の収集、整理を行った。</t>
    <rPh sb="9" eb="11">
      <t>ジュウタク</t>
    </rPh>
    <rPh sb="11" eb="13">
      <t>シュクハク</t>
    </rPh>
    <rPh sb="86" eb="88">
      <t>ジュウタク</t>
    </rPh>
    <rPh sb="88" eb="90">
      <t>シュクハク</t>
    </rPh>
    <phoneticPr fontId="1"/>
  </si>
  <si>
    <t>我が国におけるインスペクション、諸外国における既存住宅流通市場及び制度事例の実態調査を実施。インスペクション普及拡大に向けた課題の整理、分析を行い、関係団体とも情報を共有した。</t>
    <rPh sb="0" eb="1">
      <t>ワ</t>
    </rPh>
    <rPh sb="2" eb="3">
      <t>クニ</t>
    </rPh>
    <rPh sb="16" eb="19">
      <t>ショガイコク</t>
    </rPh>
    <rPh sb="23" eb="25">
      <t>キゾン</t>
    </rPh>
    <rPh sb="25" eb="27">
      <t>ジュウタク</t>
    </rPh>
    <rPh sb="27" eb="29">
      <t>リュウツウ</t>
    </rPh>
    <rPh sb="29" eb="31">
      <t>シジョウ</t>
    </rPh>
    <rPh sb="31" eb="32">
      <t>オヨ</t>
    </rPh>
    <rPh sb="33" eb="35">
      <t>セイド</t>
    </rPh>
    <rPh sb="35" eb="37">
      <t>ジレイ</t>
    </rPh>
    <rPh sb="38" eb="40">
      <t>ジッタイ</t>
    </rPh>
    <rPh sb="40" eb="42">
      <t>チョウサ</t>
    </rPh>
    <rPh sb="54" eb="56">
      <t>フキュウ</t>
    </rPh>
    <rPh sb="56" eb="58">
      <t>カクダイ</t>
    </rPh>
    <rPh sb="59" eb="60">
      <t>ム</t>
    </rPh>
    <rPh sb="62" eb="64">
      <t>カダイ</t>
    </rPh>
    <rPh sb="65" eb="67">
      <t>セイリ</t>
    </rPh>
    <rPh sb="68" eb="70">
      <t>ブンセキ</t>
    </rPh>
    <rPh sb="71" eb="72">
      <t>オコナ</t>
    </rPh>
    <rPh sb="74" eb="78">
      <t>カンケイダンタイ</t>
    </rPh>
    <phoneticPr fontId="1"/>
  </si>
  <si>
    <t>海外進出や人材採用に係る情報提供セミナーやベトナム・フィリピンの現地大学と連携したジョブマッチング、中堅・中小建設業海外展開推進協議会（JASMOC）の総会等を開催した。</t>
    <phoneticPr fontId="1"/>
  </si>
  <si>
    <t>法人土地・建物基本調査の予備調査等を行い、本調査の実施に関する計画案を作成した。</t>
    <rPh sb="12" eb="16">
      <t>ヨビチョウサ</t>
    </rPh>
    <rPh sb="16" eb="17">
      <t>トウ</t>
    </rPh>
    <rPh sb="18" eb="19">
      <t>オコナ</t>
    </rPh>
    <rPh sb="21" eb="24">
      <t>ホンチョウサ</t>
    </rPh>
    <rPh sb="25" eb="27">
      <t>ジッシ</t>
    </rPh>
    <rPh sb="28" eb="29">
      <t>カン</t>
    </rPh>
    <rPh sb="31" eb="34">
      <t>ケイカクアン</t>
    </rPh>
    <rPh sb="35" eb="37">
      <t>サクセイ</t>
    </rPh>
    <phoneticPr fontId="1"/>
  </si>
  <si>
    <t>法人土地・建物基本調査の標本設計の検討等を行い、法人土地･建物基本調査予備調査の調査対象者名簿の作成及び予備調査結果を反映した法人母集団名簿を更新するとともに、これを基に土地保有･動態調査の調査対象者名簿を作成した。</t>
    <rPh sb="17" eb="19">
      <t>ケントウ</t>
    </rPh>
    <rPh sb="19" eb="20">
      <t>トウ</t>
    </rPh>
    <rPh sb="21" eb="22">
      <t>オコナ</t>
    </rPh>
    <rPh sb="24" eb="26">
      <t>ホウジン</t>
    </rPh>
    <rPh sb="26" eb="28">
      <t>トチ</t>
    </rPh>
    <rPh sb="29" eb="31">
      <t>タテモノ</t>
    </rPh>
    <rPh sb="31" eb="35">
      <t>キホンチョウサ</t>
    </rPh>
    <rPh sb="35" eb="39">
      <t>ヨビチョウサ</t>
    </rPh>
    <rPh sb="40" eb="45">
      <t>チョウサタイショウシャ</t>
    </rPh>
    <rPh sb="45" eb="47">
      <t>メイボ</t>
    </rPh>
    <rPh sb="48" eb="50">
      <t>サクセイ</t>
    </rPh>
    <rPh sb="50" eb="51">
      <t>オヨ</t>
    </rPh>
    <rPh sb="52" eb="58">
      <t>ヨビチョウサケッカ</t>
    </rPh>
    <rPh sb="59" eb="61">
      <t>ハンエイ</t>
    </rPh>
    <rPh sb="63" eb="68">
      <t>ホウジンボシュウダン</t>
    </rPh>
    <rPh sb="68" eb="70">
      <t>メイボ</t>
    </rPh>
    <rPh sb="71" eb="73">
      <t>コウシン</t>
    </rPh>
    <rPh sb="83" eb="84">
      <t>モト</t>
    </rPh>
    <rPh sb="85" eb="89">
      <t>トチホユウ</t>
    </rPh>
    <rPh sb="90" eb="92">
      <t>ドウタイ</t>
    </rPh>
    <rPh sb="92" eb="94">
      <t>チョウサ</t>
    </rPh>
    <rPh sb="95" eb="102">
      <t>チョウサタイショウシャメイボ</t>
    </rPh>
    <rPh sb="103" eb="105">
      <t>サクセイ</t>
    </rPh>
    <phoneticPr fontId="1"/>
  </si>
  <si>
    <t>ベトナム、フィリピン、インドネシアを対象に、海外現地にいる講師・試験官候補者の育成や、教育訓練・試験実施のためのマニュアル作成等の環境整備を実施した。</t>
    <rPh sb="43" eb="47">
      <t>キョウイククンレン</t>
    </rPh>
    <rPh sb="48" eb="50">
      <t>シケン</t>
    </rPh>
    <rPh sb="50" eb="52">
      <t>ジッシ</t>
    </rPh>
    <rPh sb="61" eb="64">
      <t>サクセイトウ</t>
    </rPh>
    <rPh sb="65" eb="69">
      <t>カンキョウセイビ</t>
    </rPh>
    <phoneticPr fontId="1"/>
  </si>
  <si>
    <t>成果物の一部として、国土交通省HPにおいて、「人流データを活用した地域課題解決モデル事業」の成果を公開している。
https://www.mlit.go.jp/tochi_fudousan_kensetsugyo/tochi_fudousan_kensetsugyo_tk17_000001_00003.html</t>
    <rPh sb="0" eb="3">
      <t>セイカブツ</t>
    </rPh>
    <rPh sb="4" eb="6">
      <t>イチブ</t>
    </rPh>
    <rPh sb="10" eb="15">
      <t>k</t>
    </rPh>
    <rPh sb="46" eb="48">
      <t>セイカ</t>
    </rPh>
    <rPh sb="49" eb="51">
      <t>コウカイ</t>
    </rPh>
    <phoneticPr fontId="1"/>
  </si>
  <si>
    <t>所有者不明土地を解決するために外部士業団体に業務委託することができる業務等について取りまとめた官民連携ガイドラインの作成、地方公共団体等を構成員とする協議会が開催する講演会、講習会の支援を行うとともに、その概要等の取りまとめを行った。</t>
    <phoneticPr fontId="1"/>
  </si>
  <si>
    <t>成果物の一部として、屋内空間情報インフラを活用したサービスの利活用状況の検証結果を令和2年度「屋内地図／屋内測位環境構築の手引き」に反映、改訂し、国土交通省HPにおいて公開している。
（https://www.mlit.go.jp/tochi_fudousan_kensetsugyo/tochi_fudousan_kensetsugyo_tk17_000001_00008.html）</t>
    <rPh sb="0" eb="3">
      <t>セイカブツ</t>
    </rPh>
    <rPh sb="4" eb="6">
      <t>イチブ</t>
    </rPh>
    <rPh sb="38" eb="40">
      <t>ケッカ</t>
    </rPh>
    <rPh sb="41" eb="43">
      <t>レイワ</t>
    </rPh>
    <rPh sb="44" eb="46">
      <t>ネンド</t>
    </rPh>
    <rPh sb="66" eb="68">
      <t>ハンエイ</t>
    </rPh>
    <rPh sb="69" eb="71">
      <t>カイテイ</t>
    </rPh>
    <rPh sb="73" eb="78">
      <t>コクドコウツウショウ</t>
    </rPh>
    <rPh sb="84" eb="86">
      <t>コウカイ</t>
    </rPh>
    <phoneticPr fontId="1"/>
  </si>
  <si>
    <t>分野別PFとの相互連携機能強化のため、国土交通データプラットフォーム、CADDEデータカタログ横断検索サイト、土地･不動産情報ライブラリ（仮称）と連携した。また、防災GISデータセットを整備し、リアルタイム防災情報機能を強化した。</t>
    <rPh sb="0" eb="3">
      <t>ブンヤベツ</t>
    </rPh>
    <rPh sb="7" eb="11">
      <t>ソウゴレンケイ</t>
    </rPh>
    <rPh sb="11" eb="15">
      <t>キノウキョウカ</t>
    </rPh>
    <rPh sb="19" eb="21">
      <t>コクド</t>
    </rPh>
    <rPh sb="21" eb="23">
      <t>コウツウ</t>
    </rPh>
    <rPh sb="47" eb="49">
      <t>オウダン</t>
    </rPh>
    <rPh sb="49" eb="51">
      <t>ケンサク</t>
    </rPh>
    <rPh sb="55" eb="57">
      <t>トチ</t>
    </rPh>
    <rPh sb="58" eb="61">
      <t>フドウサン</t>
    </rPh>
    <rPh sb="61" eb="63">
      <t>ジョウホウ</t>
    </rPh>
    <rPh sb="69" eb="71">
      <t>カショウ</t>
    </rPh>
    <rPh sb="73" eb="75">
      <t>レンケイ</t>
    </rPh>
    <rPh sb="81" eb="83">
      <t>ボウサイ</t>
    </rPh>
    <rPh sb="93" eb="95">
      <t>セイビ</t>
    </rPh>
    <rPh sb="103" eb="107">
      <t>ボウサイジョウホウ</t>
    </rPh>
    <rPh sb="107" eb="109">
      <t>キノウ</t>
    </rPh>
    <rPh sb="110" eb="112">
      <t>キョウカ</t>
    </rPh>
    <phoneticPr fontId="1"/>
  </si>
  <si>
    <t>成果物の一部として、国土交通省HPにおいて全国の人流データを公開している。
（https://www.mlit.go.jp/tochi_fudousan_kensetsugyo/tochi_fudousan_kensetsugyo_fr17_000001_00006.html）</t>
    <rPh sb="0" eb="3">
      <t>セイカブツ</t>
    </rPh>
    <rPh sb="4" eb="6">
      <t>イチブ</t>
    </rPh>
    <rPh sb="10" eb="15">
      <t>k</t>
    </rPh>
    <rPh sb="21" eb="23">
      <t>ゼンコク</t>
    </rPh>
    <rPh sb="24" eb="26">
      <t>ジンリュウ</t>
    </rPh>
    <rPh sb="30" eb="32">
      <t>コウカイ</t>
    </rPh>
    <phoneticPr fontId="1"/>
  </si>
  <si>
    <t>消費税インボイス制度の令和５年10月導入に向けて、建設業者の認知状況等を把握することを目的とするＷＥＢアンケート調査のシステム構築を行った。</t>
    <rPh sb="66" eb="67">
      <t>オコナ</t>
    </rPh>
    <phoneticPr fontId="1"/>
  </si>
  <si>
    <t>https://kensetsu-shien.mlit.go.jp/</t>
    <phoneticPr fontId="1"/>
  </si>
  <si>
    <t>効率的かつ適正な施工管理の実現に向けた技術者制度のあり方に関する調査検討を行った。</t>
    <phoneticPr fontId="1"/>
  </si>
  <si>
    <t>令和２年度内に施工された契約金額５００万円以上の土木工事を抽出し､その対象工事の施工事業者のうち､資本金１千万円以上の事業者をモニタとして抽出し､事業者資材及び労働力の需給実態のｱﾝｹｰﾄ調査を行う｡結果を需給安定化に向けた基礎資料とする｡</t>
    <rPh sb="35" eb="37">
      <t>タイショウ</t>
    </rPh>
    <rPh sb="37" eb="39">
      <t>コウジ</t>
    </rPh>
    <rPh sb="40" eb="42">
      <t>セコウ</t>
    </rPh>
    <rPh sb="42" eb="44">
      <t>ジギョウ</t>
    </rPh>
    <rPh sb="44" eb="45">
      <t>シャ</t>
    </rPh>
    <rPh sb="59" eb="62">
      <t>ジギョウシャ</t>
    </rPh>
    <rPh sb="69" eb="71">
      <t>チュウシュツ</t>
    </rPh>
    <rPh sb="73" eb="75">
      <t>ジギョウ</t>
    </rPh>
    <rPh sb="75" eb="76">
      <t>シャ</t>
    </rPh>
    <phoneticPr fontId="1"/>
  </si>
  <si>
    <t>主要建設資材及び労働力の建設工事(土木工事)における原単位(工事費100万円当たりの建設資材量)を算出する。</t>
    <phoneticPr fontId="1"/>
  </si>
  <si>
    <t>空き家バンク設置済みの自治体に対するアンケート調査及びヒアリングを実施して空き家バンク設置運営のためのガイドラインを作成するとともにコロナ渦における空き家等活用事例を収集し、自治体の空き家対策担当者を対象とした報告会にて周知、横展開をした。</t>
    <rPh sb="0" eb="1">
      <t>ア</t>
    </rPh>
    <rPh sb="2" eb="3">
      <t>ヤ</t>
    </rPh>
    <rPh sb="15" eb="16">
      <t>タイ</t>
    </rPh>
    <rPh sb="23" eb="25">
      <t>チョウサ</t>
    </rPh>
    <rPh sb="25" eb="26">
      <t>オヨ</t>
    </rPh>
    <rPh sb="33" eb="35">
      <t>ジッシ</t>
    </rPh>
    <rPh sb="37" eb="38">
      <t>ア</t>
    </rPh>
    <rPh sb="39" eb="40">
      <t>ヤ</t>
    </rPh>
    <rPh sb="43" eb="45">
      <t>セッチ</t>
    </rPh>
    <rPh sb="45" eb="47">
      <t>ウンエイ</t>
    </rPh>
    <rPh sb="58" eb="60">
      <t>サクセイ</t>
    </rPh>
    <rPh sb="69" eb="70">
      <t>ウズ</t>
    </rPh>
    <rPh sb="74" eb="75">
      <t>ア</t>
    </rPh>
    <rPh sb="76" eb="77">
      <t>ヤ</t>
    </rPh>
    <rPh sb="77" eb="78">
      <t>ナド</t>
    </rPh>
    <rPh sb="78" eb="80">
      <t>カツヨウ</t>
    </rPh>
    <rPh sb="80" eb="82">
      <t>ジレイ</t>
    </rPh>
    <rPh sb="83" eb="85">
      <t>シュウシュウ</t>
    </rPh>
    <rPh sb="87" eb="90">
      <t>ジチタイ</t>
    </rPh>
    <rPh sb="91" eb="92">
      <t>ア</t>
    </rPh>
    <rPh sb="93" eb="94">
      <t>ヤ</t>
    </rPh>
    <rPh sb="94" eb="96">
      <t>タイサク</t>
    </rPh>
    <rPh sb="96" eb="99">
      <t>タントウシャ</t>
    </rPh>
    <rPh sb="100" eb="102">
      <t>タイショウ</t>
    </rPh>
    <rPh sb="105" eb="108">
      <t>ホウコクカイ</t>
    </rPh>
    <rPh sb="110" eb="112">
      <t>シュウチ</t>
    </rPh>
    <rPh sb="113" eb="116">
      <t>ヨコテンカイ</t>
    </rPh>
    <phoneticPr fontId="1"/>
  </si>
  <si>
    <t>主にベトナムにおける不動産関連制度の調査を実施するとともに、海外不動産業官民ネットワークの会合等を開催し、会員企業への情報提供を実施した。</t>
    <rPh sb="0" eb="1">
      <t>オモ</t>
    </rPh>
    <rPh sb="10" eb="13">
      <t>フドウサン</t>
    </rPh>
    <rPh sb="13" eb="15">
      <t>カンレン</t>
    </rPh>
    <rPh sb="15" eb="17">
      <t>セイド</t>
    </rPh>
    <rPh sb="18" eb="20">
      <t>チョウサ</t>
    </rPh>
    <rPh sb="21" eb="23">
      <t>ジッシ</t>
    </rPh>
    <rPh sb="30" eb="32">
      <t>カイガイ</t>
    </rPh>
    <rPh sb="32" eb="35">
      <t>フドウサン</t>
    </rPh>
    <rPh sb="35" eb="36">
      <t>ギョウ</t>
    </rPh>
    <rPh sb="36" eb="38">
      <t>カンミン</t>
    </rPh>
    <rPh sb="45" eb="48">
      <t>カイゴウトウ</t>
    </rPh>
    <rPh sb="49" eb="51">
      <t>カイサイ</t>
    </rPh>
    <rPh sb="53" eb="57">
      <t>カイインキギョウ</t>
    </rPh>
    <rPh sb="59" eb="61">
      <t>ジョウホウ</t>
    </rPh>
    <rPh sb="61" eb="63">
      <t>テイキョウ</t>
    </rPh>
    <rPh sb="64" eb="66">
      <t>ジッシ</t>
    </rPh>
    <phoneticPr fontId="1"/>
  </si>
  <si>
    <t>①各種評価手法の調査及び補償額調査算定との比較検討②各種機関への聞き取り調査③合理化のための具体的検討案の提示④検討会の設置及び運営⑤①～④を取りまとめ、報告書の作成。</t>
    <phoneticPr fontId="1"/>
  </si>
  <si>
    <t>「公共工事の入札及び契約の適正化の推進に関する法律に基づく入札・契約手続に関する実態調査等」及び「発注関係事務の運用に関する指針に基づく調査等の業務に関する調査」の調査票の改修・作成や調査票の発出後、回収・集計を行い、その調査結果について傾向分析を行った。</t>
    <phoneticPr fontId="1"/>
  </si>
  <si>
    <t>成果物の一部として、国土交通省ＨＰ（https://www.mlit.go.jp/totikensangyo/totikensangyo_tk2_000099.html）で、所有者不明土地ガイドブックを公表している。</t>
    <phoneticPr fontId="1"/>
  </si>
  <si>
    <t>「公共工事の品質確保の促進に関する法律の一部を改正する法律（平成26年法律第56号）」に基づく地方公共団体の入札契約制度の改善に係る支援を行った。具体的には、岡山県内の全市町村が参加し、勉強会の開催などを通じて入札契約制度の適正化を行った。</t>
    <rPh sb="73" eb="76">
      <t>グタイテキ</t>
    </rPh>
    <rPh sb="79" eb="82">
      <t>オカヤマケン</t>
    </rPh>
    <rPh sb="82" eb="83">
      <t>ナイ</t>
    </rPh>
    <rPh sb="84" eb="85">
      <t>ゼン</t>
    </rPh>
    <rPh sb="85" eb="88">
      <t>シチョウソン</t>
    </rPh>
    <rPh sb="89" eb="91">
      <t>サンカ</t>
    </rPh>
    <rPh sb="93" eb="96">
      <t>ベンキョウカイ</t>
    </rPh>
    <rPh sb="97" eb="99">
      <t>カイサイ</t>
    </rPh>
    <rPh sb="102" eb="103">
      <t>ツウ</t>
    </rPh>
    <rPh sb="105" eb="107">
      <t>ニュウサツ</t>
    </rPh>
    <rPh sb="107" eb="111">
      <t>ケイヤクセイド</t>
    </rPh>
    <rPh sb="112" eb="115">
      <t>テキセイカ</t>
    </rPh>
    <rPh sb="116" eb="117">
      <t>オコナ</t>
    </rPh>
    <phoneticPr fontId="1"/>
  </si>
  <si>
    <t>成果物の一部として、国土交通省ＨＰ（https://www.mlit.go.jp/totikensangyo/totikensangyo_tk2_000124.html）で、モデル調査で支援した団体の報告書を公表している。</t>
    <phoneticPr fontId="1"/>
  </si>
  <si>
    <t>https://www.mlit.go.jp/totikensangyo/const/content/001470616.pdf</t>
    <phoneticPr fontId="1"/>
  </si>
  <si>
    <t>申請者、許可行政庁双方の作業負担を軽減するために電子申請システム構築にあたって必要となる機能等について検討を行い、結果をまとめた。</t>
  </si>
  <si>
    <t>国土調査法に基づく「効率的手法導入推進基本調査」において、航空レーザ測量を用いて、将来の地籍調査で活用できる主要な土地境界の基礎的資料を整備した。</t>
    <phoneticPr fontId="1"/>
  </si>
  <si>
    <t>本邦建設企業へのヒアリングやアンケート等を通じて、企業の海外市場でのローカル化の現状分析を行い、ローカル化の促進に向けて取り得る戦略について検討・調査した。</t>
    <rPh sb="70" eb="72">
      <t>ケントウ</t>
    </rPh>
    <rPh sb="73" eb="75">
      <t>チョウサ</t>
    </rPh>
    <phoneticPr fontId="1"/>
  </si>
  <si>
    <t>BIM を活用した建築生産・維持管理プロセス円滑化モデル事業の検証結果等に基づき、「建築分野におけるBIMの標準ワークフローとその活用方策に関するガイドライン」の改定案等をまとめた。</t>
    <rPh sb="83" eb="84">
      <t>アン</t>
    </rPh>
    <rPh sb="84" eb="85">
      <t>トウ</t>
    </rPh>
    <phoneticPr fontId="1"/>
  </si>
  <si>
    <t>「公共工事の品質確保の促進に関する法律の一部を改正する法律（平成26年法律第56号）」に基づく地方公共団体の入札契約制度の改善に係る支援を行った。
具体的には、葛城市における入札契約制度の課題抽出や対応方針の整理を行い、入札契約制度の改善に伴い見直しが必要な規約等の改定案の作成を行った。</t>
    <rPh sb="69" eb="70">
      <t>オコナ</t>
    </rPh>
    <rPh sb="74" eb="77">
      <t>グタイテキ</t>
    </rPh>
    <rPh sb="80" eb="83">
      <t>カツラギシ</t>
    </rPh>
    <rPh sb="87" eb="89">
      <t>ニュウサツ</t>
    </rPh>
    <rPh sb="89" eb="91">
      <t>ケイヤク</t>
    </rPh>
    <rPh sb="91" eb="93">
      <t>セイド</t>
    </rPh>
    <rPh sb="94" eb="96">
      <t>カダイ</t>
    </rPh>
    <rPh sb="96" eb="98">
      <t>チュウシュツ</t>
    </rPh>
    <rPh sb="99" eb="101">
      <t>タイオウ</t>
    </rPh>
    <rPh sb="101" eb="103">
      <t>ホウシン</t>
    </rPh>
    <rPh sb="104" eb="106">
      <t>セイリ</t>
    </rPh>
    <rPh sb="107" eb="108">
      <t>オコナ</t>
    </rPh>
    <rPh sb="110" eb="112">
      <t>ニュウサツ</t>
    </rPh>
    <rPh sb="112" eb="116">
      <t>ケイヤクセイド</t>
    </rPh>
    <rPh sb="117" eb="119">
      <t>カイゼン</t>
    </rPh>
    <rPh sb="120" eb="121">
      <t>トモナ</t>
    </rPh>
    <rPh sb="122" eb="124">
      <t>ミナオ</t>
    </rPh>
    <rPh sb="126" eb="128">
      <t>ヒツヨウ</t>
    </rPh>
    <rPh sb="129" eb="132">
      <t>キヤクトウ</t>
    </rPh>
    <rPh sb="133" eb="136">
      <t>カイテイアン</t>
    </rPh>
    <rPh sb="137" eb="139">
      <t>サクセイ</t>
    </rPh>
    <rPh sb="140" eb="141">
      <t>オコナ</t>
    </rPh>
    <phoneticPr fontId="1"/>
  </si>
  <si>
    <t>社会保険の加入状況や法定福利費の支払い・受取状況、一人親方の実態、建設業退職金共済制度や建設キャリアアップシステムの活用状況、賃金の状況等に関する調査を実施した。</t>
    <rPh sb="70" eb="71">
      <t>カン</t>
    </rPh>
    <rPh sb="73" eb="75">
      <t>チョウサ</t>
    </rPh>
    <rPh sb="76" eb="78">
      <t>ジッシ</t>
    </rPh>
    <phoneticPr fontId="1"/>
  </si>
  <si>
    <t>各国の不動産鑑定評価基準等に相当する基準や指針について、その最新の内容を収集・調査し、日本の鑑定評価における近年の課題に対する対応方策の検討を行った。</t>
  </si>
  <si>
    <t>成果物の一部として、国土交通省HPにおいて「人流データ利活用の手引き」を公開している。（https://www.mlit.go.jp/report/press/tochi_fudousan_kensetsugyo17_hh_000001_00017.html）</t>
    <rPh sb="0" eb="3">
      <t>セイカブツ</t>
    </rPh>
    <rPh sb="4" eb="6">
      <t>イチブ</t>
    </rPh>
    <rPh sb="10" eb="15">
      <t>k</t>
    </rPh>
    <rPh sb="36" eb="38">
      <t>コウカイ</t>
    </rPh>
    <phoneticPr fontId="1"/>
  </si>
  <si>
    <t>土地総合情報システムのクラウドベースへの移行方法等の検討、土地総合情報システムの再構築の要否を検討及び要件定義書（案）等の作成を行った。</t>
    <rPh sb="57" eb="58">
      <t>アン</t>
    </rPh>
    <phoneticPr fontId="1"/>
  </si>
  <si>
    <t>技術検定試験の受検申請書類の電子申請化と既存データベースとの連携に向けた調査・検討を行った。</t>
    <phoneticPr fontId="1"/>
  </si>
  <si>
    <t>求人企業向け及び求職外国人材向けの説明会を行い、オンラインマッチングプラットフォーム「ＣＯＳＭ」を利用たイベントを実施。特定技能オンライン申請のヘルプデスク業務も併せて実施した。</t>
    <rPh sb="0" eb="2">
      <t>キュウジン</t>
    </rPh>
    <rPh sb="2" eb="4">
      <t>キギョウ</t>
    </rPh>
    <rPh sb="4" eb="5">
      <t>ム</t>
    </rPh>
    <rPh sb="6" eb="7">
      <t>オヨ</t>
    </rPh>
    <rPh sb="8" eb="10">
      <t>キュウショク</t>
    </rPh>
    <rPh sb="10" eb="12">
      <t>ガイコク</t>
    </rPh>
    <rPh sb="12" eb="14">
      <t>ジンザイ</t>
    </rPh>
    <rPh sb="14" eb="15">
      <t>ム</t>
    </rPh>
    <rPh sb="17" eb="20">
      <t>セツメイカイ</t>
    </rPh>
    <rPh sb="21" eb="22">
      <t>オコナ</t>
    </rPh>
    <rPh sb="49" eb="51">
      <t>リヨウ</t>
    </rPh>
    <rPh sb="57" eb="59">
      <t>ジッシ</t>
    </rPh>
    <rPh sb="60" eb="62">
      <t>トクテイ</t>
    </rPh>
    <rPh sb="62" eb="64">
      <t>ギノウ</t>
    </rPh>
    <rPh sb="69" eb="71">
      <t>シンセイ</t>
    </rPh>
    <rPh sb="78" eb="80">
      <t>ギョウム</t>
    </rPh>
    <rPh sb="81" eb="82">
      <t>アワ</t>
    </rPh>
    <rPh sb="84" eb="86">
      <t>ジッシ</t>
    </rPh>
    <phoneticPr fontId="1"/>
  </si>
  <si>
    <t>本邦建設企業へのヒアリング等を通じ、企業がもつ優位性と克服すべき課題を整理・分析した上で、強みを伸ばし、弱点を補うために、建設業界及び政府が取り組むべき方策について検討した。</t>
    <rPh sb="0" eb="2">
      <t>ホンポウ</t>
    </rPh>
    <rPh sb="2" eb="4">
      <t>ケンセツ</t>
    </rPh>
    <rPh sb="4" eb="6">
      <t>キギョウ</t>
    </rPh>
    <rPh sb="13" eb="14">
      <t>トウ</t>
    </rPh>
    <rPh sb="15" eb="16">
      <t>ツウ</t>
    </rPh>
    <rPh sb="18" eb="20">
      <t>キギョウ</t>
    </rPh>
    <phoneticPr fontId="1"/>
  </si>
  <si>
    <t>建設関連業の登録制度に必要な書類の電子申請を行うことが可能となるよう、旧登録システムの機能に加えて、e-Govおよび国土交通省オンライン申請システムと連携したもの。</t>
    <rPh sb="14" eb="16">
      <t>ショルイ</t>
    </rPh>
    <rPh sb="19" eb="21">
      <t>シンセイ</t>
    </rPh>
    <phoneticPr fontId="1"/>
  </si>
  <si>
    <t>　不動産分野の面的データ構築に係るガイドラインの地方自治体への周知及び地方自治体の意見を踏まえたガイドラインの高度化検討等を実施した。</t>
    <phoneticPr fontId="1"/>
  </si>
  <si>
    <t>不動産特定共同事業におけるブロックチェーン技術を活用した出資持分の二次流通市場の検討に向けた論点整理を行うとともに、金融事業者等へのヒアリング等を行った。</t>
    <rPh sb="51" eb="52">
      <t>オコナ</t>
    </rPh>
    <phoneticPr fontId="1"/>
  </si>
  <si>
    <t>建設キャリアアップシステムにおける資格情報登録手続の簡略化及び登録情報の真正性向上を目的とした、マイナンバーカード・マイナポータルとの連携による建設キャリアアップカードへの資格情報集約等について、セキュリティ面を含めた実現可能性の確認と、その活用普及に向けた手法について把握するべく調査を実施、報告書を受領した。</t>
    <rPh sb="86" eb="90">
      <t>シカクジョウホウ</t>
    </rPh>
    <rPh sb="92" eb="93">
      <t>ナド</t>
    </rPh>
    <rPh sb="144" eb="146">
      <t>ジッシ</t>
    </rPh>
    <rPh sb="147" eb="150">
      <t>ホウコクショ</t>
    </rPh>
    <rPh sb="151" eb="153">
      <t>ジュリョウ</t>
    </rPh>
    <phoneticPr fontId="1"/>
  </si>
  <si>
    <t>http://www.chiseki.go.jp/plan/katuyou/index.html</t>
  </si>
  <si>
    <t>建設業における元請業者と下請業者の間で使用する安全衛生対策項目の確認表を検討したもの。</t>
    <rPh sb="19" eb="21">
      <t>シヨウ</t>
    </rPh>
    <rPh sb="29" eb="31">
      <t>コウモク</t>
    </rPh>
    <rPh sb="32" eb="35">
      <t>カクニンヒョウ</t>
    </rPh>
    <rPh sb="36" eb="38">
      <t>ケントウ</t>
    </rPh>
    <phoneticPr fontId="1"/>
  </si>
  <si>
    <t>地下空間を公共公益事業のために利用する上での環境保全への配慮について、地下空間におけるシールド工法、NATM、その他の工法を実施する際の周辺環境の保全に関する最新の技術的知見や対策等を調査し、課題等の整理・分析を行った。</t>
    <phoneticPr fontId="1"/>
  </si>
  <si>
    <t>下請企業等に対する社会保険加入の確認、法定福利費を内訳明示した見積書の提出、請負代金内訳書に法定福利費を明示する取組、民間発注工事における誓約書の提出状況等に関する調査を実施した。</t>
    <rPh sb="0" eb="2">
      <t>シタウケ</t>
    </rPh>
    <rPh sb="2" eb="4">
      <t>キギョウ</t>
    </rPh>
    <rPh sb="4" eb="5">
      <t>トウ</t>
    </rPh>
    <rPh sb="6" eb="7">
      <t>タイ</t>
    </rPh>
    <rPh sb="9" eb="11">
      <t>シャカイ</t>
    </rPh>
    <rPh sb="11" eb="13">
      <t>ホケン</t>
    </rPh>
    <rPh sb="13" eb="15">
      <t>カニュウ</t>
    </rPh>
    <rPh sb="16" eb="18">
      <t>カクニン</t>
    </rPh>
    <rPh sb="19" eb="21">
      <t>ホウテイ</t>
    </rPh>
    <rPh sb="21" eb="24">
      <t>フクリヒ</t>
    </rPh>
    <rPh sb="25" eb="27">
      <t>ウチワケ</t>
    </rPh>
    <rPh sb="27" eb="29">
      <t>メイジ</t>
    </rPh>
    <rPh sb="31" eb="34">
      <t>ミツモリショ</t>
    </rPh>
    <rPh sb="35" eb="37">
      <t>テイシュツ</t>
    </rPh>
    <rPh sb="38" eb="40">
      <t>ウケオイ</t>
    </rPh>
    <rPh sb="40" eb="42">
      <t>ダイキン</t>
    </rPh>
    <rPh sb="42" eb="45">
      <t>ウチワケショ</t>
    </rPh>
    <rPh sb="46" eb="51">
      <t>ホウテイフクリヒ</t>
    </rPh>
    <rPh sb="52" eb="54">
      <t>メイジ</t>
    </rPh>
    <rPh sb="56" eb="57">
      <t>ト</t>
    </rPh>
    <rPh sb="57" eb="58">
      <t>ク</t>
    </rPh>
    <rPh sb="59" eb="61">
      <t>ミンカン</t>
    </rPh>
    <rPh sb="61" eb="63">
      <t>ハッチュウ</t>
    </rPh>
    <rPh sb="63" eb="65">
      <t>コウジ</t>
    </rPh>
    <rPh sb="69" eb="72">
      <t>セイヤクショ</t>
    </rPh>
    <rPh sb="73" eb="75">
      <t>テイシュツ</t>
    </rPh>
    <rPh sb="75" eb="77">
      <t>ジョウキョウ</t>
    </rPh>
    <rPh sb="77" eb="78">
      <t>トウ</t>
    </rPh>
    <rPh sb="79" eb="80">
      <t>カン</t>
    </rPh>
    <rPh sb="82" eb="84">
      <t>チョウサ</t>
    </rPh>
    <rPh sb="85" eb="87">
      <t>ジッシ</t>
    </rPh>
    <phoneticPr fontId="1"/>
  </si>
  <si>
    <t>国土調査法に基づく地籍基本調査である効率的手法導入推進基本調査を円滑かつ効率的に実施するに当たり統一的に必要となる基礎資料等の検討並びに作成、取りまとめを行った。</t>
  </si>
  <si>
    <t>鑑定評価モニタリングにおける資料の集計、整理、分析をおこなった。</t>
  </si>
  <si>
    <t>定期借地権のより円滑な活用のための基礎資料として、公的主体における定期借地権の活用実態について調査を行った。</t>
    <phoneticPr fontId="1"/>
  </si>
  <si>
    <t>http://www.chiseki.go.jp/law/tuuchi/index.html</t>
    <phoneticPr fontId="1"/>
  </si>
  <si>
    <t>我が国建設企業とトルコ建設企業の連携による第三国連携について、国内他業種の事例や他国の事例の調査を行い、我が国建設企業の案件形成にむけた調査等を実施した。</t>
    <rPh sb="31" eb="33">
      <t>コクナイ</t>
    </rPh>
    <rPh sb="33" eb="36">
      <t>タギョウシュ</t>
    </rPh>
    <rPh sb="37" eb="39">
      <t>ジレイ</t>
    </rPh>
    <rPh sb="40" eb="42">
      <t>タコク</t>
    </rPh>
    <rPh sb="43" eb="45">
      <t>ジレイ</t>
    </rPh>
    <rPh sb="46" eb="48">
      <t>チョウサ</t>
    </rPh>
    <rPh sb="49" eb="50">
      <t>オコナ</t>
    </rPh>
    <rPh sb="52" eb="53">
      <t>ワ</t>
    </rPh>
    <rPh sb="54" eb="55">
      <t>クニ</t>
    </rPh>
    <rPh sb="55" eb="59">
      <t>ケンセツキギョウ</t>
    </rPh>
    <rPh sb="60" eb="62">
      <t>アンケン</t>
    </rPh>
    <rPh sb="62" eb="64">
      <t>ケイセイ</t>
    </rPh>
    <rPh sb="68" eb="70">
      <t>チョウサ</t>
    </rPh>
    <rPh sb="70" eb="71">
      <t>トウ</t>
    </rPh>
    <rPh sb="72" eb="74">
      <t>ジッシ</t>
    </rPh>
    <phoneticPr fontId="1"/>
  </si>
  <si>
    <t>ケニア等６か国の建設不動産関連法制度の最新情報を調査し、国土交通省の海外建設・不動産市場データベースに反映するとともに、ケニアの関連法制度の課題と改善案を調査した。</t>
    <rPh sb="3" eb="4">
      <t>トウ</t>
    </rPh>
    <rPh sb="8" eb="13">
      <t>ケンセツフドウサン</t>
    </rPh>
    <rPh sb="13" eb="15">
      <t>カンレン</t>
    </rPh>
    <rPh sb="15" eb="18">
      <t>ホウセイド</t>
    </rPh>
    <rPh sb="19" eb="23">
      <t>サイシンジョウホウ</t>
    </rPh>
    <rPh sb="24" eb="26">
      <t>チョウサ</t>
    </rPh>
    <rPh sb="77" eb="79">
      <t>チョウサ</t>
    </rPh>
    <phoneticPr fontId="1"/>
  </si>
  <si>
    <t>令和３年度効率的手法導入推進基本調査に関する基礎情報調査検討業務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カン</t>
    </rPh>
    <rPh sb="22" eb="24">
      <t>キソ</t>
    </rPh>
    <rPh sb="24" eb="26">
      <t>ジョウホウ</t>
    </rPh>
    <rPh sb="26" eb="28">
      <t>チョウサ</t>
    </rPh>
    <rPh sb="28" eb="30">
      <t>ケントウ</t>
    </rPh>
    <rPh sb="30" eb="32">
      <t>ギョウム</t>
    </rPh>
    <phoneticPr fontId="4"/>
  </si>
  <si>
    <t>本業務は、国土調査法に基づく地籍基本調査である効率的手法導入推進基本調査を円滑かつ効率的に実施するに当たって必要となる、市区町村へのアンケート結果やその他関係データ等の基礎的な情報について、集計、調査、分析、検討などを実施し、取りまとめを行う。</t>
    <phoneticPr fontId="1"/>
  </si>
  <si>
    <t>本業務は、国土調査法に基づく地籍基本調査である効率的手法導入推進基本調査を円滑かつ効率的に実施するに当たって必要となる、市区町村へのアンケート結果やその他関係データ等の基礎的な情報について、集計、調査、分析、検討などを実施し、取りまとめを行った。</t>
  </si>
  <si>
    <t>適正な工期設定等における働き方改革の推進に関する調査検討等業務</t>
  </si>
  <si>
    <t>民間発注工事における工期の実態調査を行う。具体的には、工事規模・業種・工事内容・発注時期・地域等が異なる民間発注工事における建設業の働き方改革の推進と建設業の生産性向上を目的として、様々な工事について、当初契約時の工期設定プロセスや、実際に必要だった工期等を調査し、課題と解決策について検討する。その際、必要に応じて、関係者に対するヒアリングや意見交換も実施する。</t>
    <phoneticPr fontId="1"/>
  </si>
  <si>
    <t>民間発注工事における工期の実態調査の調査結果や、「工期に関する基準」の周知徹底を図るためのリーフレット案等についてまとめた。</t>
    <rPh sb="18" eb="22">
      <t>チョウサケッカ</t>
    </rPh>
    <rPh sb="40" eb="41">
      <t>ハカ</t>
    </rPh>
    <rPh sb="51" eb="52">
      <t>アン</t>
    </rPh>
    <rPh sb="52" eb="53">
      <t>ナド</t>
    </rPh>
    <phoneticPr fontId="1"/>
  </si>
  <si>
    <t>令和３年度人流データ活用促進に向けた調査検討業務</t>
  </si>
  <si>
    <t>国際航業（株）東京支店</t>
    <rPh sb="0" eb="2">
      <t>コクサイ</t>
    </rPh>
    <rPh sb="2" eb="4">
      <t>コウギョウ</t>
    </rPh>
    <rPh sb="5" eb="6">
      <t>カブ</t>
    </rPh>
    <rPh sb="7" eb="9">
      <t>トウキョウ</t>
    </rPh>
    <rPh sb="9" eb="11">
      <t>シテン</t>
    </rPh>
    <phoneticPr fontId="4"/>
  </si>
  <si>
    <t>人流データの活用について今後なおいっそう効果的に促進するため、現状の課題、ニーズを調査、明確化する。</t>
    <rPh sb="0" eb="1">
      <t>ジン</t>
    </rPh>
    <rPh sb="12" eb="14">
      <t>コンゴ</t>
    </rPh>
    <rPh sb="20" eb="23">
      <t>コウカテキ</t>
    </rPh>
    <rPh sb="24" eb="26">
      <t>ソクシン</t>
    </rPh>
    <rPh sb="31" eb="33">
      <t>ゲンジョウ</t>
    </rPh>
    <rPh sb="34" eb="36">
      <t>カダイ</t>
    </rPh>
    <rPh sb="41" eb="43">
      <t>チョウサ</t>
    </rPh>
    <rPh sb="46" eb="47">
      <t>カ</t>
    </rPh>
    <phoneticPr fontId="1"/>
  </si>
  <si>
    <t>官民における人流データ活用の最新動向、公開中の人流データの活用可能性について調査を実施し、課題を整理した。</t>
    <rPh sb="41" eb="43">
      <t>ジッシ</t>
    </rPh>
    <phoneticPr fontId="1"/>
  </si>
  <si>
    <t>不動産･建設経済局
情報活用推進課 国土情報係
tel：03-5253-8353</t>
    <rPh sb="18" eb="20">
      <t>コクド</t>
    </rPh>
    <phoneticPr fontId="1"/>
  </si>
  <si>
    <t>測位環境劣化状況調査等業務</t>
    <rPh sb="0" eb="2">
      <t>ソクイ</t>
    </rPh>
    <rPh sb="2" eb="4">
      <t>カンキョウ</t>
    </rPh>
    <rPh sb="4" eb="6">
      <t>レッカ</t>
    </rPh>
    <rPh sb="6" eb="8">
      <t>ジョウキョウ</t>
    </rPh>
    <rPh sb="8" eb="10">
      <t>チョウサ</t>
    </rPh>
    <rPh sb="10" eb="11">
      <t>トウ</t>
    </rPh>
    <rPh sb="11" eb="13">
      <t>ギョウム</t>
    </rPh>
    <phoneticPr fontId="4"/>
  </si>
  <si>
    <t>（株）エクシオテック</t>
    <rPh sb="1" eb="2">
      <t>カブ</t>
    </rPh>
    <phoneticPr fontId="4"/>
  </si>
  <si>
    <t>人流データの測位･取得方法が環境要因やデータ用途に応じ今後ますます多様化が進むことが確実視される中、測位環境の構築を伴ってデータを取得しようとする場合に必要となる諸条件を把握するため、既存の測位環境の劣化状況等の調査を行う。</t>
    <rPh sb="0" eb="2">
      <t>ジンリュウ</t>
    </rPh>
    <rPh sb="6" eb="8">
      <t>ソクイ</t>
    </rPh>
    <rPh sb="9" eb="13">
      <t>シュトクホウホウ</t>
    </rPh>
    <rPh sb="14" eb="18">
      <t>カンキョウヨウイン</t>
    </rPh>
    <rPh sb="22" eb="24">
      <t>ヨウト</t>
    </rPh>
    <rPh sb="25" eb="26">
      <t>オウ</t>
    </rPh>
    <rPh sb="27" eb="29">
      <t>コンゴ</t>
    </rPh>
    <rPh sb="33" eb="36">
      <t>タヨウカ</t>
    </rPh>
    <rPh sb="37" eb="38">
      <t>スス</t>
    </rPh>
    <rPh sb="42" eb="45">
      <t>カクジツシ</t>
    </rPh>
    <rPh sb="48" eb="49">
      <t>ナカ</t>
    </rPh>
    <rPh sb="50" eb="54">
      <t>ソクイカンキョウ</t>
    </rPh>
    <rPh sb="55" eb="57">
      <t>コウチク</t>
    </rPh>
    <rPh sb="58" eb="59">
      <t>トモナ</t>
    </rPh>
    <rPh sb="65" eb="67">
      <t>シュトク</t>
    </rPh>
    <rPh sb="73" eb="75">
      <t>バアイ</t>
    </rPh>
    <rPh sb="76" eb="78">
      <t>ヒツヨウ</t>
    </rPh>
    <rPh sb="81" eb="84">
      <t>ショジョウケン</t>
    </rPh>
    <rPh sb="85" eb="87">
      <t>ハアク</t>
    </rPh>
    <rPh sb="92" eb="94">
      <t>キソン</t>
    </rPh>
    <rPh sb="95" eb="99">
      <t>ソクイカンキョウ</t>
    </rPh>
    <rPh sb="100" eb="104">
      <t>レッカジョウキョウ</t>
    </rPh>
    <rPh sb="104" eb="105">
      <t>トウ</t>
    </rPh>
    <rPh sb="106" eb="108">
      <t>チョウサ</t>
    </rPh>
    <rPh sb="109" eb="110">
      <t>オコナ</t>
    </rPh>
    <phoneticPr fontId="1"/>
  </si>
  <si>
    <t>各測位地点に取付けられたデータ発信機器の性能や取付部分の劣化状況について電波測定等による調査を実施し、その結果を基に今後の測位環境の構築の際に必要と考えられる諸要因を整理した。</t>
    <rPh sb="0" eb="1">
      <t>カク</t>
    </rPh>
    <rPh sb="1" eb="3">
      <t>ソクイ</t>
    </rPh>
    <rPh sb="3" eb="5">
      <t>チテン</t>
    </rPh>
    <rPh sb="6" eb="8">
      <t>トリツ</t>
    </rPh>
    <rPh sb="15" eb="19">
      <t>ハッシンキキ</t>
    </rPh>
    <rPh sb="20" eb="22">
      <t>セイノウ</t>
    </rPh>
    <rPh sb="23" eb="25">
      <t>トリツ</t>
    </rPh>
    <rPh sb="25" eb="27">
      <t>ブブン</t>
    </rPh>
    <rPh sb="28" eb="30">
      <t>レッカ</t>
    </rPh>
    <rPh sb="30" eb="32">
      <t>ジョウキョウ</t>
    </rPh>
    <rPh sb="36" eb="40">
      <t>デンパソクテイ</t>
    </rPh>
    <rPh sb="40" eb="41">
      <t>トウ</t>
    </rPh>
    <rPh sb="44" eb="46">
      <t>チョウサ</t>
    </rPh>
    <rPh sb="47" eb="49">
      <t>ジッシ</t>
    </rPh>
    <rPh sb="53" eb="55">
      <t>ケッカ</t>
    </rPh>
    <rPh sb="56" eb="57">
      <t>モト</t>
    </rPh>
    <rPh sb="58" eb="60">
      <t>コンゴ</t>
    </rPh>
    <rPh sb="61" eb="65">
      <t>ソクイカンキョウ</t>
    </rPh>
    <rPh sb="66" eb="68">
      <t>コウチク</t>
    </rPh>
    <rPh sb="69" eb="70">
      <t>サイ</t>
    </rPh>
    <rPh sb="71" eb="73">
      <t>ヒツヨウ</t>
    </rPh>
    <rPh sb="74" eb="75">
      <t>カンガ</t>
    </rPh>
    <rPh sb="79" eb="82">
      <t>ショヨウイン</t>
    </rPh>
    <rPh sb="83" eb="85">
      <t>セイリ</t>
    </rPh>
    <phoneticPr fontId="1"/>
  </si>
  <si>
    <t>不動産･建設経済局
情報活用推進課 土地･不動産情報係
tel：03-5253-8353</t>
    <phoneticPr fontId="1"/>
  </si>
  <si>
    <t>令和３年度海外の建設関連技術に関する調査等業務</t>
    <rPh sb="0" eb="2">
      <t>レイワ</t>
    </rPh>
    <rPh sb="3" eb="5">
      <t>ネンド</t>
    </rPh>
    <rPh sb="5" eb="7">
      <t>カイガイ</t>
    </rPh>
    <rPh sb="8" eb="10">
      <t>ケンセツ</t>
    </rPh>
    <rPh sb="10" eb="12">
      <t>カンレン</t>
    </rPh>
    <rPh sb="12" eb="14">
      <t>ギジュツ</t>
    </rPh>
    <rPh sb="15" eb="16">
      <t>カン</t>
    </rPh>
    <rPh sb="18" eb="20">
      <t>チョウサ</t>
    </rPh>
    <rPh sb="20" eb="21">
      <t>トウ</t>
    </rPh>
    <rPh sb="21" eb="23">
      <t>ギョウム</t>
    </rPh>
    <phoneticPr fontId="4"/>
  </si>
  <si>
    <t>（株）オリエンタルコンサルタンツグローバル</t>
    <rPh sb="1" eb="2">
      <t>カブ</t>
    </rPh>
    <phoneticPr fontId="4"/>
  </si>
  <si>
    <t>多くの国で建設に関する技術基準が十分に整備されておらず、海外での日本企業の事業実施にあたり課題となっているケースが確認されていることから、諸外国における建設関連技術基準の整備状況及び内容について、海外で事業を行う建設関連企業との意見交換を行いつつ、最も基準整備を優先すべき技術及び対象国を特定し、現地技術基準と日本の技術基準との比較・分析を行う。</t>
    <rPh sb="32" eb="34">
      <t>ニホン</t>
    </rPh>
    <rPh sb="34" eb="36">
      <t>キギョウ</t>
    </rPh>
    <phoneticPr fontId="1"/>
  </si>
  <si>
    <t>ベトナム等５か国を対象に、現地政府・日系建設関連企業へヒアリングを行い、整備優先度の高い技術基準について日本の基準と比較・分析の上、改善可能性を調査した。</t>
    <rPh sb="4" eb="5">
      <t>トウ</t>
    </rPh>
    <rPh sb="7" eb="8">
      <t>コク</t>
    </rPh>
    <rPh sb="9" eb="11">
      <t>タイショウ</t>
    </rPh>
    <rPh sb="13" eb="15">
      <t>ゲンチ</t>
    </rPh>
    <rPh sb="15" eb="17">
      <t>セイフ</t>
    </rPh>
    <rPh sb="18" eb="20">
      <t>ニッケイ</t>
    </rPh>
    <rPh sb="20" eb="22">
      <t>ケンセツ</t>
    </rPh>
    <rPh sb="22" eb="24">
      <t>カンレン</t>
    </rPh>
    <rPh sb="24" eb="26">
      <t>キギョウ</t>
    </rPh>
    <rPh sb="33" eb="34">
      <t>オコナ</t>
    </rPh>
    <rPh sb="52" eb="54">
      <t>ニホン</t>
    </rPh>
    <rPh sb="55" eb="57">
      <t>キジュン</t>
    </rPh>
    <rPh sb="58" eb="60">
      <t>ヒカク</t>
    </rPh>
    <rPh sb="61" eb="63">
      <t>ブンセキ</t>
    </rPh>
    <rPh sb="64" eb="65">
      <t>ウエ</t>
    </rPh>
    <rPh sb="66" eb="68">
      <t>カイゼン</t>
    </rPh>
    <rPh sb="68" eb="71">
      <t>カノウセイ</t>
    </rPh>
    <phoneticPr fontId="1"/>
  </si>
  <si>
    <t>不動産・建設経済局
国際市場課国際調整係
tel:03-5253-8280</t>
    <phoneticPr fontId="1"/>
  </si>
  <si>
    <t>令和３年度地理空間情報の利活用における個人情報の取扱いに関する検討業務</t>
    <rPh sb="0" eb="2">
      <t>レイワ</t>
    </rPh>
    <rPh sb="3" eb="5">
      <t>ネンド</t>
    </rPh>
    <rPh sb="5" eb="7">
      <t>チリ</t>
    </rPh>
    <rPh sb="7" eb="9">
      <t>クウカン</t>
    </rPh>
    <rPh sb="9" eb="11">
      <t>ジョウホウ</t>
    </rPh>
    <rPh sb="12" eb="15">
      <t>リカツヨウ</t>
    </rPh>
    <rPh sb="19" eb="21">
      <t>コジン</t>
    </rPh>
    <rPh sb="21" eb="23">
      <t>ジョウホウ</t>
    </rPh>
    <rPh sb="24" eb="26">
      <t>トリアツカイ</t>
    </rPh>
    <rPh sb="28" eb="29">
      <t>カン</t>
    </rPh>
    <rPh sb="31" eb="33">
      <t>ケントウ</t>
    </rPh>
    <rPh sb="33" eb="35">
      <t>ギョウム</t>
    </rPh>
    <phoneticPr fontId="4"/>
  </si>
  <si>
    <t>エム・アール・アイ　リサーアソシエイツ（株）</t>
    <rPh sb="20" eb="21">
      <t>カブ</t>
    </rPh>
    <phoneticPr fontId="4"/>
  </si>
  <si>
    <t>地理空間情報に係る個人情報の適正な取扱いのための指針として平成22年に策定された「地理空間情報の活用における個人情報の取扱いに関するガイドライン」について、今般の個人情報保護法制の改正や社会環境の変化等を踏まえた見直しを行う。</t>
    <phoneticPr fontId="1"/>
  </si>
  <si>
    <t>ガイドライン改正の方向性、関係法令の改正内容、社会環境の変化を踏まえた今後の課題、地理空間情報の活用における個人情報の取扱いに関する実務上の考え方や方策について整理を行い、学識、法曹等から意見を聴取し、ガイドライン改定原案のとりまとめを行った。</t>
    <rPh sb="6" eb="8">
      <t>カイセイ</t>
    </rPh>
    <rPh sb="9" eb="12">
      <t>ホウコウセイ</t>
    </rPh>
    <rPh sb="13" eb="17">
      <t>カンケイホウレイ</t>
    </rPh>
    <rPh sb="18" eb="22">
      <t>カイセイナイヨウ</t>
    </rPh>
    <rPh sb="23" eb="27">
      <t>シャカイカンキョウ</t>
    </rPh>
    <rPh sb="28" eb="30">
      <t>ヘンカ</t>
    </rPh>
    <rPh sb="31" eb="32">
      <t>フ</t>
    </rPh>
    <rPh sb="35" eb="37">
      <t>コンゴ</t>
    </rPh>
    <rPh sb="38" eb="40">
      <t>カダイ</t>
    </rPh>
    <rPh sb="41" eb="47">
      <t>チリクウカンジョウホウ</t>
    </rPh>
    <rPh sb="48" eb="50">
      <t>カツヨウ</t>
    </rPh>
    <rPh sb="54" eb="58">
      <t>コジンジョウホウ</t>
    </rPh>
    <rPh sb="59" eb="61">
      <t>トリアツカ</t>
    </rPh>
    <rPh sb="63" eb="64">
      <t>カン</t>
    </rPh>
    <rPh sb="66" eb="68">
      <t>ジツム</t>
    </rPh>
    <rPh sb="68" eb="69">
      <t>ウエ</t>
    </rPh>
    <rPh sb="70" eb="71">
      <t>カンガ</t>
    </rPh>
    <rPh sb="72" eb="73">
      <t>カタ</t>
    </rPh>
    <rPh sb="74" eb="76">
      <t>ホウサク</t>
    </rPh>
    <rPh sb="80" eb="82">
      <t>セイリ</t>
    </rPh>
    <rPh sb="83" eb="84">
      <t>オコナ</t>
    </rPh>
    <rPh sb="97" eb="99">
      <t>チョウシュ</t>
    </rPh>
    <phoneticPr fontId="1"/>
  </si>
  <si>
    <t>不動産･建設経済局
情報活用推進課 活用推進係
tel：03-5253-8353</t>
    <rPh sb="18" eb="23">
      <t>カツヨウスイシンガカリ</t>
    </rPh>
    <phoneticPr fontId="1"/>
  </si>
  <si>
    <t>令和３年度我が国建設・不動産企業の海外進出の推進に向けた現地法令等調査及びセミナー開催支援等業務</t>
  </si>
  <si>
    <t>我が国企業の進出意欲が高いタイに関して、不動産開発及び不動産管理に関連する現地法令等の調査を行い、我が国企業が海外展開を進める上で障害となっている事項について調査・分析を行い、我が国企業向けの情報提供セミナーを開催する。</t>
    <rPh sb="85" eb="86">
      <t>オコナ</t>
    </rPh>
    <phoneticPr fontId="1"/>
  </si>
  <si>
    <t>タイの不動産関連法制度や現地の制度的課題に関する調査等を実施し、我が国企業向けに情報提供を実施した。</t>
    <rPh sb="3" eb="6">
      <t>フドウサン</t>
    </rPh>
    <rPh sb="6" eb="8">
      <t>カンレン</t>
    </rPh>
    <rPh sb="8" eb="11">
      <t>ホウセイド</t>
    </rPh>
    <rPh sb="12" eb="14">
      <t>ゲンチ</t>
    </rPh>
    <rPh sb="15" eb="17">
      <t>セイド</t>
    </rPh>
    <rPh sb="17" eb="18">
      <t>テキ</t>
    </rPh>
    <rPh sb="18" eb="20">
      <t>カダイ</t>
    </rPh>
    <rPh sb="21" eb="22">
      <t>カン</t>
    </rPh>
    <rPh sb="24" eb="26">
      <t>チョウサ</t>
    </rPh>
    <rPh sb="26" eb="27">
      <t>トウ</t>
    </rPh>
    <rPh sb="28" eb="30">
      <t>ジッシ</t>
    </rPh>
    <rPh sb="32" eb="33">
      <t>ワ</t>
    </rPh>
    <rPh sb="34" eb="35">
      <t>クニ</t>
    </rPh>
    <rPh sb="35" eb="38">
      <t>キギョウム</t>
    </rPh>
    <rPh sb="40" eb="42">
      <t>ジョウホウ</t>
    </rPh>
    <rPh sb="42" eb="44">
      <t>テイキョウ</t>
    </rPh>
    <rPh sb="45" eb="47">
      <t>ジッシ</t>
    </rPh>
    <phoneticPr fontId="1"/>
  </si>
  <si>
    <t>不動産・建設経済局
国際市場課国際企画係
tel:03-5253-8280</t>
    <phoneticPr fontId="1"/>
  </si>
  <si>
    <t>建設キャリアアップシステムを活用した建設業の働き方改革の推進に向けた検討業務</t>
  </si>
  <si>
    <t>（一財）建設業振興基金</t>
    <rPh sb="1" eb="2">
      <t>イチ</t>
    </rPh>
    <rPh sb="2" eb="3">
      <t>ザイ</t>
    </rPh>
    <rPh sb="4" eb="7">
      <t>ケンセツギョウ</t>
    </rPh>
    <rPh sb="7" eb="9">
      <t>シンコウ</t>
    </rPh>
    <rPh sb="9" eb="11">
      <t>キキン</t>
    </rPh>
    <phoneticPr fontId="4"/>
  </si>
  <si>
    <t>普及が進む建設キャリアアップシステム（CCUS）を通して、働き方改革を進めるために公共発注者がCCUSの利用状況、週休２日の達成状況等を確認可能とするべく、それらが可能となる方法や環境について検討を行う</t>
    <rPh sb="5" eb="7">
      <t>ケンセツ</t>
    </rPh>
    <phoneticPr fontId="1"/>
  </si>
  <si>
    <t>建設業許可、経営事項審査の申請手続等における民間団体等の保有情報の利活用に向けた検討業務</t>
  </si>
  <si>
    <t>（一財）建設業情報管理センター</t>
    <rPh sb="1" eb="2">
      <t>イチ</t>
    </rPh>
    <rPh sb="2" eb="3">
      <t>ザイ</t>
    </rPh>
    <rPh sb="4" eb="11">
      <t>ケンセツギョウジョウホウカンリ</t>
    </rPh>
    <phoneticPr fontId="4"/>
  </si>
  <si>
    <t>復興事前準備の取組事例調査や伴走支援を通じて着手・実施における課題把握等をふまえた主流化方策の検討を行い、復興事前準備の主流化に向けたノウハウ・ケーススタディ集としてとりまとめを行った。</t>
    <rPh sb="89" eb="90">
      <t>オコナ</t>
    </rPh>
    <phoneticPr fontId="1"/>
  </si>
  <si>
    <t>激甚化・頻発化する災害に対して、住民の安全・安心な暮らしを守るために有効な手段の一つである、災害上危険なエリアからの移転について、事例分析やモデルプロジェクトのハンズオン支援等により、移転の促進に向けた方策について調査検討を行い、河川整備との連携、税制特例の活用等をにらんだ総合的な防災移転方策や、移転の取り組みを円滑化するためのガイドラインとしてとりまとめを行った。</t>
  </si>
  <si>
    <t>スマートシティの取組事例にかかる収集・分析を行うとともに、スマートシティ官民連携プラットフォームにかかる運営(ホームページの作成・更新を含む)および、イベント(フォーラムおよび展示会等)開催等の普及啓発活動を行った。</t>
    <rPh sb="22" eb="23">
      <t>オコナ</t>
    </rPh>
    <rPh sb="68" eb="69">
      <t>フク</t>
    </rPh>
    <rPh sb="88" eb="91">
      <t>テンジカイ</t>
    </rPh>
    <rPh sb="91" eb="92">
      <t>ナド</t>
    </rPh>
    <rPh sb="101" eb="103">
      <t>カツドウ</t>
    </rPh>
    <rPh sb="104" eb="105">
      <t>オコナ</t>
    </rPh>
    <phoneticPr fontId="1"/>
  </si>
  <si>
    <t>市街地開発事業等における無電柱化に関する現況調査・ケーススタディで把握した課題及びその解決策を踏まえ、効率的・効果的な無電柱化の推進方策について検討を行った。</t>
    <rPh sb="75" eb="76">
      <t>オコナ</t>
    </rPh>
    <phoneticPr fontId="2"/>
  </si>
  <si>
    <t>市街地再開発事業や土地区画整理事業等の柔軟な制度の活用や円滑な実施及び事業完了後の地域の持続的な活性化等に資する方策について、現状分析、課題の整理を行った上で、制度改正等を見据えた対応方策を検討した。</t>
  </si>
  <si>
    <t>都市アセットの再構築・再整備、新技術の実装等により、早期の課題解決を実現する柔軟な都市アセットの利活用手法等について検討を行った。</t>
  </si>
  <si>
    <t>水災害をはじめとした各種災害に対し、モデルケースでの施策実現の検討や、抽出される課題の整理・対策の検討等を行い、これからの防災・減災に資する市街地整備手法についてとりまとめを行った。</t>
    <rPh sb="87" eb="88">
      <t>オコナ</t>
    </rPh>
    <phoneticPr fontId="2"/>
  </si>
  <si>
    <t>令和４年４月からオランダ・アルメーレで開催予定の国際園芸博覧会への日本政府としての出展計画について、情報収集、計画案策定等を行った。</t>
  </si>
  <si>
    <t>京都議定書第二約束期間（2013年～2020年）における、条約事務局に提出する都市緑化等による温室効果ガスの吸収量の算出に係るデータ整理を行うとともに、パリ協定に基づく2021年以降の都市緑化等による吸収源対策に係る対応等について検討を行った。</t>
  </si>
  <si>
    <t>修復要望のあった海外日本庭園について、現地庭園管理者等とのオンラインでの調整による修復計画の作成等を行うとともに、英語・日本語対応の共通庭園管理マニュアルの作成等を実施した。</t>
  </si>
  <si>
    <t>複数の庭園等が連携し、魅力的な体験や交流を創出する取組であるガーデンツーリズムについて、登録制度の運用及び登録証交付の開催、リーフレットの作成等の国内外への効果的な普及促進を行うとともに、各関係組織への効果的な支援の手法について調査検討、実施を行った。</t>
  </si>
  <si>
    <t>本業務では、横浜市において2027年に開催を予定している国際園芸博覧会の開催に向け、各国政府が加盟するＢＩＥ（博覧会国際事務局）による認定を得るための認定申請書の内容作成等を行うとともに、国際園芸博覧会に対する関心を高める検討を行った。</t>
  </si>
  <si>
    <t>都市公園等整備現況調査システムを運用して全国の都市公園等の整備現況に関する基礎情報の収集及びとりまとめを行ったとともに、都市公園等整備現況調査システムの改良を行った。</t>
  </si>
  <si>
    <t>現地確認や簡易地盤調査の結果、当面経過観察の対象とされた盛土造成地に対する着目すべき調査のポイント、調査手法や運用体制等をマニュアルとして取りまとめを行った。</t>
    <rPh sb="75" eb="76">
      <t>オコナ</t>
    </rPh>
    <phoneticPr fontId="1"/>
  </si>
  <si>
    <t>地方公共団体や宅地所有者が行う老朽化擁壁の種別毎の対策手法を示す技術マニュアル（案）を策定した。</t>
  </si>
  <si>
    <t>実際のまちづくりが市民のニーズに真に応えているかを検証するため、市民のQoL （Quality of Life：生活の質）や居心地の良さの観点も含めて、まちづくりの指標に関する国内外の事例について資料収集を行うとともに、各指標の目的や、長所や短所、指標の着眼点等の特徴の整理を実施した。
なお、本調査においては、市民のQoL 向上にも関与する「居心地の良さ」のほか、緑化や景観向上などのゆとりある良好な環境形成や「脱炭素」に資する取組、都市の経済活動・産業振興に関連する「イノベーション」、市民の「健康増進」等の観点も含めて、各指標の概要調査を実施した。</t>
  </si>
  <si>
    <t>　立地適正化計画をはじめとしたまちづくり方策における目標・KPI等の現状を調査・整理した上で、「都市構造の評価に関するハンドブック」の改定等のまちづくり方策の評価方法の改善に向けた調査検討を行った。</t>
  </si>
  <si>
    <t>https://www.mlit.go.jp/toshi/city_plan/toshi_city_plan_tk_000072.html</t>
  </si>
  <si>
    <t>エネルギー施策と連携したまちづくりの先進的な取組や検討状況について情報収集を行い、整備効果や導入にむけた課題等を検証し、推進方策を検討するとともに、先進事例の横展開等を行った。</t>
  </si>
  <si>
    <t>ゆとりとにぎわいある「居心地が良く歩きたくなる」街路づくりに関する調査検討</t>
    <rPh sb="24" eb="26">
      <t>ガイロ</t>
    </rPh>
    <phoneticPr fontId="1"/>
  </si>
  <si>
    <t>全国自治体へのヒアリングを通して「居心地が良く歩きたくなる」街路づくりに向けた取組の具体的な事業運用方策の確立のための検討を行った。また、取組の裾野を拡大するため、全国会議やポータルサイトの開設等により、広報・普及啓発を行った。</t>
    <rPh sb="0" eb="2">
      <t>ゼンコク</t>
    </rPh>
    <rPh sb="2" eb="5">
      <t>ジチタイ</t>
    </rPh>
    <rPh sb="13" eb="14">
      <t>トオ</t>
    </rPh>
    <rPh sb="62" eb="63">
      <t>オコナ</t>
    </rPh>
    <rPh sb="82" eb="84">
      <t>ゼンコク</t>
    </rPh>
    <rPh sb="84" eb="86">
      <t>カイギ</t>
    </rPh>
    <rPh sb="102" eb="104">
      <t>コウホウ</t>
    </rPh>
    <rPh sb="105" eb="107">
      <t>フキュウ</t>
    </rPh>
    <rPh sb="107" eb="109">
      <t>ケイハツ</t>
    </rPh>
    <rPh sb="110" eb="111">
      <t>オコナ</t>
    </rPh>
    <phoneticPr fontId="1"/>
  </si>
  <si>
    <t>駅まち空間再構築・利活用のあり方について検討するための有識者を含めた検討会を運営し、その議論も踏まえ、駅まち再構築整備を企図する関係者の理解促進を図るための手引を作成した。また、関係者へのヒアリングを通して作成した手引の活用方策を検討した。</t>
    <rPh sb="20" eb="22">
      <t>ケントウ</t>
    </rPh>
    <rPh sb="27" eb="30">
      <t>ユウシキシャ</t>
    </rPh>
    <rPh sb="31" eb="32">
      <t>フク</t>
    </rPh>
    <rPh sb="34" eb="37">
      <t>ケントウカイ</t>
    </rPh>
    <rPh sb="38" eb="40">
      <t>ウンエイ</t>
    </rPh>
    <rPh sb="44" eb="46">
      <t>ギロン</t>
    </rPh>
    <rPh sb="47" eb="48">
      <t>フ</t>
    </rPh>
    <rPh sb="78" eb="80">
      <t>テビキ</t>
    </rPh>
    <rPh sb="81" eb="83">
      <t>サクセイ</t>
    </rPh>
    <rPh sb="89" eb="92">
      <t>カンケイシャ</t>
    </rPh>
    <rPh sb="100" eb="101">
      <t>トオ</t>
    </rPh>
    <rPh sb="112" eb="114">
      <t>ホウサク</t>
    </rPh>
    <rPh sb="115" eb="117">
      <t>ケントウ</t>
    </rPh>
    <phoneticPr fontId="1"/>
  </si>
  <si>
    <t>駐車場のハード・ソフトのバリアフリー化の取組状況の分析や事例収集を行った。また、まちづくりに資する駐車場の活用方策として、駐車場の柔軟な利活用事例の収集や、課題等を分析した。</t>
    <rPh sb="0" eb="3">
      <t>チュウシャジョウ</t>
    </rPh>
    <rPh sb="18" eb="19">
      <t>カ</t>
    </rPh>
    <rPh sb="20" eb="22">
      <t>トリクミ</t>
    </rPh>
    <rPh sb="22" eb="24">
      <t>ジョウキョウ</t>
    </rPh>
    <rPh sb="25" eb="27">
      <t>ブンセキ</t>
    </rPh>
    <rPh sb="28" eb="30">
      <t>ジレイ</t>
    </rPh>
    <rPh sb="30" eb="32">
      <t>シュウシュウ</t>
    </rPh>
    <rPh sb="33" eb="34">
      <t>オコナ</t>
    </rPh>
    <rPh sb="46" eb="47">
      <t>シ</t>
    </rPh>
    <rPh sb="49" eb="52">
      <t>チュウシャジョウ</t>
    </rPh>
    <rPh sb="55" eb="57">
      <t>ホウサク</t>
    </rPh>
    <rPh sb="61" eb="64">
      <t>チュウシャジョウ</t>
    </rPh>
    <rPh sb="65" eb="67">
      <t>ジュウナン</t>
    </rPh>
    <rPh sb="68" eb="69">
      <t>リ</t>
    </rPh>
    <rPh sb="69" eb="71">
      <t>カツヨウ</t>
    </rPh>
    <rPh sb="71" eb="73">
      <t>ジレイ</t>
    </rPh>
    <rPh sb="74" eb="76">
      <t>シュウシュウ</t>
    </rPh>
    <rPh sb="78" eb="80">
      <t>カダイ</t>
    </rPh>
    <rPh sb="80" eb="81">
      <t>トウ</t>
    </rPh>
    <rPh sb="82" eb="84">
      <t>ブンセキ</t>
    </rPh>
    <phoneticPr fontId="1"/>
  </si>
  <si>
    <t>各地域における重点的な景観形成の取組の調査や、地域の個性・魅力を活かした景観まちづくりを促進するための検討を行った。</t>
  </si>
  <si>
    <t>屋上緑化・壁面緑化を対象とした施工実績調査及び霞ヶ関合同庁舎3号館を具体例とした効果検証等を通じて、民間主体による質の高い緑地空間の整備を推進していくための方策検討を行った。</t>
  </si>
  <si>
    <t>地方公共団体における都市緑地法等に基づく制度の運用状況を収集・整理するとともに、都市における民有地を活用した国内外の質の高い緑地空間の整備事例の収集等を行った。</t>
  </si>
  <si>
    <t>都市における緑地の有するグリーンインフラとしての機能を地方公共団体がより一層効果的に計画・活用できるよう、グリーンインフラを推進する戦略としての緑の基本計画のあり方について検討を行った。</t>
    <rPh sb="0" eb="2">
      <t>トシ</t>
    </rPh>
    <phoneticPr fontId="1"/>
  </si>
  <si>
    <t>https://www.mlit.go.jp/toshi/daisei/telework_index.htm</t>
  </si>
  <si>
    <t>2050年カーボンニュートラル（脱炭素）社会に向け、都市計画、都市政策においてカーボンニュートラルをはじめとするサステナビリティが考慮されるよう、都市計画やまちづくりの観点から、取組事例を調査するとともに、都市政策における対応事項について整理したもの。　</t>
  </si>
  <si>
    <t>日建設計総合研究所・アジア航測共同提案体
（代）　（株）日建設計総合研究所</t>
    <rPh sb="0" eb="2">
      <t>ニッケン</t>
    </rPh>
    <rPh sb="2" eb="4">
      <t>セッケイ</t>
    </rPh>
    <rPh sb="4" eb="6">
      <t>ソウゴウ</t>
    </rPh>
    <rPh sb="6" eb="9">
      <t>ケンキュウジョ</t>
    </rPh>
    <rPh sb="13" eb="15">
      <t>コウソク</t>
    </rPh>
    <rPh sb="15" eb="17">
      <t>キョウドウ</t>
    </rPh>
    <rPh sb="17" eb="19">
      <t>テイアン</t>
    </rPh>
    <rPh sb="19" eb="20">
      <t>タイ</t>
    </rPh>
    <rPh sb="21" eb="24">
      <t>ダイ</t>
    </rPh>
    <rPh sb="28" eb="30">
      <t>ニッケン</t>
    </rPh>
    <rPh sb="30" eb="32">
      <t>セッケイ</t>
    </rPh>
    <rPh sb="32" eb="34">
      <t>ソウゴウ</t>
    </rPh>
    <rPh sb="34" eb="37">
      <t>ケンキュウジョ</t>
    </rPh>
    <phoneticPr fontId="2"/>
  </si>
  <si>
    <t>3D都市モデル整備の標準製品仕様書及び同標準整備手順書の拡張、3D都市モデル測量マニュアル（案）の作成等をおこなった。</t>
    <rPh sb="2" eb="4">
      <t>トシ</t>
    </rPh>
    <rPh sb="7" eb="9">
      <t>セイビ</t>
    </rPh>
    <rPh sb="10" eb="14">
      <t>ヒョウジュンセイヒン</t>
    </rPh>
    <rPh sb="14" eb="17">
      <t>シヨウショ</t>
    </rPh>
    <rPh sb="17" eb="18">
      <t>オヨ</t>
    </rPh>
    <rPh sb="19" eb="20">
      <t>ドウ</t>
    </rPh>
    <rPh sb="20" eb="22">
      <t>ヒョウジュン</t>
    </rPh>
    <rPh sb="22" eb="24">
      <t>セイビ</t>
    </rPh>
    <rPh sb="24" eb="27">
      <t>テジュンショ</t>
    </rPh>
    <rPh sb="28" eb="30">
      <t>カクチョウ</t>
    </rPh>
    <rPh sb="33" eb="35">
      <t>トシ</t>
    </rPh>
    <rPh sb="38" eb="40">
      <t>ソクリョウ</t>
    </rPh>
    <rPh sb="46" eb="47">
      <t>アン</t>
    </rPh>
    <rPh sb="49" eb="51">
      <t>サクセイ</t>
    </rPh>
    <rPh sb="51" eb="52">
      <t>トウ</t>
    </rPh>
    <phoneticPr fontId="1"/>
  </si>
  <si>
    <t>　本業務では、官民連携によるウィズ/アフターコロナ時代におけるまちづくりを推進するため、エリアマネジメント団体による、柔軟かつ多様なオープンスペースや屋内空間の活用、リアルタイムなデータを活用したまちづくり、エリアマネジメント団体と地域で活動する団体、就業者、住民等、多様な者と連携した活動、それらの活動を持続可能な取組とするための実施体制や資金確保の仕組みなど、先進的な取組及びそれを持続可能とする方策についてを調査・分析するとともに、それらの取組を全国各都市へ波及させ、効果的な実践につなげるための方策の検討及び先進事例をまとめた資料を作成し普及啓発に取組んだ。</t>
    <rPh sb="270" eb="272">
      <t>サクセイ</t>
    </rPh>
    <rPh sb="273" eb="277">
      <t>フキュウケイハツ</t>
    </rPh>
    <rPh sb="278" eb="280">
      <t>トリク</t>
    </rPh>
    <phoneticPr fontId="1"/>
  </si>
  <si>
    <t>　本業務では、官民連携によるまちづくりの考え方や、それに基づく公共空間の利活用の手法等について、全国の地方公共団体の職員に幅広く啓発を行うため、インターネット配信等を活用した人材育成モデル事業を通じて官の人材を発掘・育成していくことにより、官民連携による新たな都市空間創造の推進に資する取組の調査・検討について、「新たな都市空間創造スクール」を開講し取組んだ。</t>
  </si>
  <si>
    <t>本業務においては、令和２年度の都市再生特別措置法改正等を受けて、人中心の「居心地が良く歩きたくなる」まちなか空間の形成に向けてパブリック空間や空き地、空き店舗の再生・利活用等を実施している具体事例等を調査するとともに、先進的な取組等について全国規模での効果的な普及啓発方策を検討し、都市の魅力向上に資するウォーカブル空間の形成の推進に向け水平展開を図った。</t>
    <rPh sb="174" eb="175">
      <t>ハカ</t>
    </rPh>
    <phoneticPr fontId="1"/>
  </si>
  <si>
    <t>流域の視点からの水災害リスクの軽減をはじめとする、広域的な視点からの都市の問題の解決を図るまちづくりのあり方について調査・検討を行った。</t>
    <rPh sb="64" eb="65">
      <t>オコナ</t>
    </rPh>
    <phoneticPr fontId="1"/>
  </si>
  <si>
    <t>　道路インフラの効果的な利用や多様な交通モードの活用等で、交通機関分担の最適化や、都心部と周辺部のアクセシビリティ向上を図った諸外国の先進事例を調査し、調査事例に対する日本の都市交通システムが備える比較優位性の抽出・分析を行った。</t>
    <rPh sb="1" eb="3">
      <t>ドウロ</t>
    </rPh>
    <rPh sb="8" eb="11">
      <t>コウカテキ</t>
    </rPh>
    <rPh sb="12" eb="14">
      <t>リヨウ</t>
    </rPh>
    <rPh sb="15" eb="17">
      <t>タヨウ</t>
    </rPh>
    <rPh sb="18" eb="20">
      <t>コウツウ</t>
    </rPh>
    <rPh sb="24" eb="26">
      <t>カツヨウ</t>
    </rPh>
    <rPh sb="26" eb="27">
      <t>トウ</t>
    </rPh>
    <rPh sb="29" eb="33">
      <t>コウツウキカン</t>
    </rPh>
    <rPh sb="33" eb="35">
      <t>ブンタン</t>
    </rPh>
    <rPh sb="36" eb="39">
      <t>サイテキカ</t>
    </rPh>
    <rPh sb="41" eb="44">
      <t>トシンブ</t>
    </rPh>
    <rPh sb="45" eb="48">
      <t>シュウヘンブ</t>
    </rPh>
    <rPh sb="57" eb="59">
      <t>コウジョウ</t>
    </rPh>
    <rPh sb="60" eb="61">
      <t>ハカ</t>
    </rPh>
    <rPh sb="63" eb="66">
      <t>ショガイコク</t>
    </rPh>
    <rPh sb="67" eb="69">
      <t>センシン</t>
    </rPh>
    <rPh sb="69" eb="71">
      <t>ジレイ</t>
    </rPh>
    <rPh sb="72" eb="74">
      <t>チョウサ</t>
    </rPh>
    <rPh sb="76" eb="78">
      <t>チョウサ</t>
    </rPh>
    <phoneticPr fontId="1"/>
  </si>
  <si>
    <t>全国自治体のヒアリング等を通して、総合的な交通戦略の継続的な策定・見直しのあり方について検討した。合わせて、交通戦略の策定にあたって、都市政策を視野に入れる等、考慮すべき整備方針について調査を行い、手引の改訂を行った。</t>
    <rPh sb="0" eb="2">
      <t>ゼンコク</t>
    </rPh>
    <rPh sb="2" eb="5">
      <t>ジチタイ</t>
    </rPh>
    <rPh sb="11" eb="12">
      <t>トウ</t>
    </rPh>
    <rPh sb="13" eb="14">
      <t>トオ</t>
    </rPh>
    <rPh sb="49" eb="50">
      <t>ア</t>
    </rPh>
    <rPh sb="99" eb="101">
      <t>テビキ</t>
    </rPh>
    <rPh sb="102" eb="104">
      <t>カイテイ</t>
    </rPh>
    <rPh sb="105" eb="106">
      <t>オコナ</t>
    </rPh>
    <phoneticPr fontId="1"/>
  </si>
  <si>
    <t>地域の実情を踏まえた自転車等駐車場施策の方向性や附置義務制度のあり方を検討するとともに、シェアサイクルに関する基礎調査を実施し、公共関与のあり方など普及促進方策の検討を行った。</t>
    <rPh sb="0" eb="2">
      <t>チイキ</t>
    </rPh>
    <rPh sb="3" eb="5">
      <t>ジツジョウ</t>
    </rPh>
    <rPh sb="6" eb="7">
      <t>フ</t>
    </rPh>
    <rPh sb="10" eb="17">
      <t>ジテンシャトウチュウシャジョウ</t>
    </rPh>
    <rPh sb="17" eb="19">
      <t>シサク</t>
    </rPh>
    <rPh sb="20" eb="22">
      <t>ホウコウ</t>
    </rPh>
    <rPh sb="22" eb="23">
      <t>セイ</t>
    </rPh>
    <rPh sb="24" eb="26">
      <t>フチ</t>
    </rPh>
    <rPh sb="26" eb="28">
      <t>ギム</t>
    </rPh>
    <rPh sb="28" eb="30">
      <t>セイド</t>
    </rPh>
    <rPh sb="33" eb="34">
      <t>カタ</t>
    </rPh>
    <rPh sb="35" eb="37">
      <t>ケントウ</t>
    </rPh>
    <rPh sb="52" eb="53">
      <t>カン</t>
    </rPh>
    <rPh sb="55" eb="57">
      <t>キソ</t>
    </rPh>
    <rPh sb="57" eb="59">
      <t>チョウサ</t>
    </rPh>
    <rPh sb="60" eb="62">
      <t>ジッシ</t>
    </rPh>
    <rPh sb="64" eb="68">
      <t>コウキョウカンヨ</t>
    </rPh>
    <rPh sb="71" eb="72">
      <t>カタ</t>
    </rPh>
    <rPh sb="74" eb="76">
      <t>フキュウ</t>
    </rPh>
    <rPh sb="76" eb="78">
      <t>ソクシン</t>
    </rPh>
    <rPh sb="78" eb="80">
      <t>ホウサク</t>
    </rPh>
    <rPh sb="81" eb="83">
      <t>ケントウ</t>
    </rPh>
    <rPh sb="84" eb="85">
      <t>オコナ</t>
    </rPh>
    <phoneticPr fontId="1"/>
  </si>
  <si>
    <t>大都市郊外及び地方都市を対象に、ケーススタディや関係者へのヒアリング等を実施し、鉄道沿線まちづくりの新たな展開や普及促進に関して検討を行った。</t>
    <rPh sb="0" eb="3">
      <t>ダイトシ</t>
    </rPh>
    <rPh sb="3" eb="5">
      <t>コウガイ</t>
    </rPh>
    <rPh sb="5" eb="6">
      <t>オヨ</t>
    </rPh>
    <rPh sb="7" eb="9">
      <t>チホウ</t>
    </rPh>
    <rPh sb="9" eb="11">
      <t>トシ</t>
    </rPh>
    <rPh sb="12" eb="14">
      <t>タイショウ</t>
    </rPh>
    <rPh sb="24" eb="27">
      <t>カンケイシャ</t>
    </rPh>
    <rPh sb="34" eb="35">
      <t>トウ</t>
    </rPh>
    <rPh sb="36" eb="38">
      <t>ジッシ</t>
    </rPh>
    <phoneticPr fontId="1"/>
  </si>
  <si>
    <t>駅施設及び駅前広場等の交通結節点整備によるストック効果について、都市規模に応じて分析を行った。その結果も踏まえ、交通結節点の一体整備・利活用に向けた具体的方策を検討するとともに、国内事例調査を通じて整備スキームや整備プロセスを整理した。</t>
    <rPh sb="43" eb="44">
      <t>オコナ</t>
    </rPh>
    <rPh sb="49" eb="51">
      <t>ケッカ</t>
    </rPh>
    <rPh sb="52" eb="53">
      <t>フ</t>
    </rPh>
    <rPh sb="56" eb="58">
      <t>コウツウ</t>
    </rPh>
    <rPh sb="58" eb="61">
      <t>ケッセツテン</t>
    </rPh>
    <rPh sb="62" eb="64">
      <t>イッタイ</t>
    </rPh>
    <rPh sb="64" eb="66">
      <t>セイビ</t>
    </rPh>
    <rPh sb="67" eb="70">
      <t>リカツヨウ</t>
    </rPh>
    <rPh sb="71" eb="72">
      <t>ム</t>
    </rPh>
    <rPh sb="74" eb="77">
      <t>グタイテキ</t>
    </rPh>
    <rPh sb="77" eb="79">
      <t>ホウサク</t>
    </rPh>
    <rPh sb="80" eb="82">
      <t>ケントウ</t>
    </rPh>
    <rPh sb="89" eb="91">
      <t>コクナイ</t>
    </rPh>
    <rPh sb="91" eb="93">
      <t>ジレイ</t>
    </rPh>
    <rPh sb="93" eb="95">
      <t>チョウサ</t>
    </rPh>
    <rPh sb="96" eb="97">
      <t>ツウ</t>
    </rPh>
    <rPh sb="99" eb="101">
      <t>セイビ</t>
    </rPh>
    <rPh sb="106" eb="108">
      <t>セイビ</t>
    </rPh>
    <rPh sb="113" eb="115">
      <t>セイリ</t>
    </rPh>
    <phoneticPr fontId="1"/>
  </si>
  <si>
    <t>　連続立体交差事業の多面的な効果を公共資料等から収集・検証し、地域による違いや連立事業と合わせたまちづくり事業の有効性を整理するとともに、合意形成に向けた工夫を調査・整理し合意形成上のポイントを検討した。</t>
    <rPh sb="1" eb="3">
      <t>レンゾク</t>
    </rPh>
    <rPh sb="3" eb="5">
      <t>リッタイ</t>
    </rPh>
    <rPh sb="5" eb="7">
      <t>コウサ</t>
    </rPh>
    <rPh sb="7" eb="9">
      <t>ジギョウ</t>
    </rPh>
    <rPh sb="10" eb="13">
      <t>タメンテキ</t>
    </rPh>
    <rPh sb="14" eb="16">
      <t>コウカ</t>
    </rPh>
    <rPh sb="17" eb="19">
      <t>コウキョウ</t>
    </rPh>
    <rPh sb="19" eb="21">
      <t>シリョウ</t>
    </rPh>
    <rPh sb="21" eb="22">
      <t>ナド</t>
    </rPh>
    <rPh sb="24" eb="26">
      <t>シュウシュウ</t>
    </rPh>
    <rPh sb="27" eb="29">
      <t>ケンショウ</t>
    </rPh>
    <rPh sb="31" eb="33">
      <t>チイキ</t>
    </rPh>
    <rPh sb="36" eb="37">
      <t>チガ</t>
    </rPh>
    <rPh sb="39" eb="41">
      <t>レンリツ</t>
    </rPh>
    <rPh sb="41" eb="43">
      <t>ジギョウ</t>
    </rPh>
    <rPh sb="44" eb="45">
      <t>ア</t>
    </rPh>
    <rPh sb="53" eb="55">
      <t>ジギョウ</t>
    </rPh>
    <rPh sb="56" eb="59">
      <t>ユウコウセイ</t>
    </rPh>
    <rPh sb="60" eb="62">
      <t>セイリ</t>
    </rPh>
    <rPh sb="69" eb="71">
      <t>ゴウイ</t>
    </rPh>
    <rPh sb="71" eb="73">
      <t>ケイセイ</t>
    </rPh>
    <rPh sb="74" eb="75">
      <t>ム</t>
    </rPh>
    <rPh sb="77" eb="79">
      <t>クフウ</t>
    </rPh>
    <rPh sb="80" eb="82">
      <t>チョウサ</t>
    </rPh>
    <rPh sb="83" eb="85">
      <t>セイリ</t>
    </rPh>
    <rPh sb="86" eb="88">
      <t>ゴウイ</t>
    </rPh>
    <rPh sb="88" eb="90">
      <t>ケイセイ</t>
    </rPh>
    <rPh sb="90" eb="91">
      <t>ジョウ</t>
    </rPh>
    <rPh sb="97" eb="99">
      <t>ケントウ</t>
    </rPh>
    <phoneticPr fontId="1"/>
  </si>
  <si>
    <t>本業務では、自治体への個別ヒアリング等を通じて、特定生産緑地の指定事務手続き等の円滑化に向けた方策について検討した。また、田園住居地域や地区計画農地保全条例など、緑・農と住の調和したまちづくりに係る制度の展開方策について検討した。</t>
  </si>
  <si>
    <t>都市公園における公園施設の長寿命化や維持管理・更新等に関する情報を収集、分析した上で、課題の整理や対応策の検討等を行うとともに、都市公園におけるユニバーサルデザイン化の促進を図るため、都市公園のバリアフリーの適合状況に関するデータの精査・集計を行うとともに、都市公園の移動等円滑化整備ガイドライン【改訂版】の改訂に向けた検討等を実施した。</t>
  </si>
  <si>
    <t>インドネシアにおける日本の民間企業による都市開発案件の展開を目的に、BSD地区の現況把握、TOD 型都市開発に係る開発構想・計画の検討、日本企業の事業参画可能性の検討を実施した。</t>
    <rPh sb="10" eb="12">
      <t>ニホン</t>
    </rPh>
    <rPh sb="27" eb="29">
      <t>テンカイ</t>
    </rPh>
    <rPh sb="30" eb="32">
      <t>モクテキ</t>
    </rPh>
    <rPh sb="84" eb="86">
      <t>ジッシ</t>
    </rPh>
    <phoneticPr fontId="2"/>
  </si>
  <si>
    <t>　本調査では、カンボジアプノンペンにおいて実施してきた過年度調査を踏まえ、本年度はより具体化に向け、資金計画と連動した事業性のある開発計画案の策定等を行い、本件プロジェクトの事業組成を目指すことを目的とする。
　また、カンボジア国の投資環境改善を目指し、同国が策定しようとする土地利用・都市計画関連法案の策定支援を引き続き行い、日本企業進出にあたっての環境整備を促進する。</t>
    <rPh sb="21" eb="23">
      <t>ジッシ</t>
    </rPh>
    <rPh sb="37" eb="40">
      <t>ホンネンド</t>
    </rPh>
    <phoneticPr fontId="3"/>
  </si>
  <si>
    <t>令和２年度に作成したカンボジア・プノンペンにおける都市開発パイロットプロジェクト事業の具体化に向け、資金計画と連動した事業性のある開発計画案の策定を行った。
また、同国が策定しようとする土地利用・都市計画関連法案の策定支援、日系企業向けのカンボジア建築許可ガイドラインの作成を実施した。</t>
    <rPh sb="43" eb="46">
      <t>グタイカ</t>
    </rPh>
    <rPh sb="47" eb="48">
      <t>ム</t>
    </rPh>
    <rPh sb="50" eb="54">
      <t>シキンケイカク</t>
    </rPh>
    <rPh sb="55" eb="57">
      <t>レンドウ</t>
    </rPh>
    <rPh sb="59" eb="62">
      <t>ジギョウセイ</t>
    </rPh>
    <rPh sb="65" eb="70">
      <t>カイハツケイカクアン</t>
    </rPh>
    <rPh sb="71" eb="73">
      <t>サクテイ</t>
    </rPh>
    <rPh sb="74" eb="75">
      <t>オコナ</t>
    </rPh>
    <rPh sb="124" eb="128">
      <t>ケンチクキョカ</t>
    </rPh>
    <rPh sb="135" eb="137">
      <t>サクセイ</t>
    </rPh>
    <phoneticPr fontId="2"/>
  </si>
  <si>
    <t>首都圏、近畿圏、中部圏における人口、居住環境、産業機能等の最新の動向について把握・分析し、首都圏においては解決すべき課題とその対応策についても検討を行った。</t>
    <rPh sb="4" eb="7">
      <t>キンキケン</t>
    </rPh>
    <rPh sb="8" eb="11">
      <t>チュウブケン</t>
    </rPh>
    <rPh sb="45" eb="48">
      <t>シュトケン</t>
    </rPh>
    <rPh sb="53" eb="55">
      <t>カイケツ</t>
    </rPh>
    <rPh sb="58" eb="60">
      <t>カダイ</t>
    </rPh>
    <rPh sb="63" eb="66">
      <t>タイオウサク</t>
    </rPh>
    <rPh sb="71" eb="73">
      <t>ケントウ</t>
    </rPh>
    <rPh sb="74" eb="75">
      <t>オコナ</t>
    </rPh>
    <phoneticPr fontId="1"/>
  </si>
  <si>
    <t>本業務では、緑地が有する雨水貯留浸透機能の効果に関する試算手法について、流域一帯における降雨開始から氾濫までの予測を可能とするRRIモデルを用いたシミュレーションの活用可能性について検討を行うとともに、近郊緑地保全区域内における取組事例を収集・整理し、近郊緑地保全制度についての普及啓発資料を作成した。</t>
    <rPh sb="0" eb="3">
      <t>ホンギョウム</t>
    </rPh>
    <rPh sb="6" eb="8">
      <t>リョクチ</t>
    </rPh>
    <rPh sb="9" eb="10">
      <t>ユウ</t>
    </rPh>
    <rPh sb="12" eb="14">
      <t>ウスイ</t>
    </rPh>
    <rPh sb="14" eb="20">
      <t>チョリュウシントウキノウ</t>
    </rPh>
    <rPh sb="21" eb="23">
      <t>コウカ</t>
    </rPh>
    <rPh sb="24" eb="25">
      <t>カン</t>
    </rPh>
    <rPh sb="36" eb="40">
      <t>リュウイキイッタイ</t>
    </rPh>
    <rPh sb="44" eb="48">
      <t>コウウカイシ</t>
    </rPh>
    <rPh sb="50" eb="52">
      <t>ハンラン</t>
    </rPh>
    <rPh sb="55" eb="57">
      <t>ヨソク</t>
    </rPh>
    <rPh sb="58" eb="60">
      <t>カノウ</t>
    </rPh>
    <rPh sb="70" eb="71">
      <t>モチ</t>
    </rPh>
    <rPh sb="82" eb="87">
      <t>カツヨウカノウセイ</t>
    </rPh>
    <rPh sb="91" eb="93">
      <t>ケントウ</t>
    </rPh>
    <rPh sb="94" eb="95">
      <t>オコナ</t>
    </rPh>
    <phoneticPr fontId="1"/>
  </si>
  <si>
    <t>「都市に対するニーズの調査・分析」として、都市の国際競争力を高めるために必要な都市機能や外資系企業が海外進出の際に重視する都市機能についての整理等を行った。
「都市再生事業を取り巻く事業環境の分析」として、大規模民間都市開発事業に係る事業環境を、需要と供給の視点から分析した。また、国際競争力の高い建築物に求められる機能・設備性能を調査した。
「都市再生事業の効果の分析」として、都市再生事業による国際競争力への寄与を分析し、他地域への生産波及等の効果に係る分析を行った。また、都心部に立地する企業の地方進出動向を分析した。
以上の調査・分析結果をもって、都市再生施策の方向性について検討した。</t>
    <rPh sb="72" eb="73">
      <t>トウ</t>
    </rPh>
    <rPh sb="166" eb="168">
      <t>チョウサ</t>
    </rPh>
    <phoneticPr fontId="1"/>
  </si>
  <si>
    <t>公表された立地適正化計画の記載内容や運用状況の調査・分析を行うとともに、誘導区域の内外を見渡した施策、連携する地域公共交通計画の施策を調査・分析を行った。</t>
    <rPh sb="73" eb="74">
      <t>オコナ</t>
    </rPh>
    <phoneticPr fontId="1"/>
  </si>
  <si>
    <t>都市施設を含むインフラの整備は相当程度進展しているとともに、人口減少・少子高齢化等の社会環境等の変化・多様化への対応の必要性は増大していることから、これまでに整備された都市施設を柔軟に利活用すること等で、より快適で利便性の高いまちづくりを行う必要があるため、都市施設の都市計画に関する実態把握や課題分析等を行った。</t>
    <rPh sb="153" eb="154">
      <t>オコナ</t>
    </rPh>
    <phoneticPr fontId="1"/>
  </si>
  <si>
    <t>立地適正化計画の居住誘導区域などの都市のエリアの分布を踏まえ、過去からの市街地形成の過程などにも着目し、防災上の課題を網羅的に調査・分析し、現在の都市計画関係制度に照らして、まちづくりにおける防災・減災の取組の推進において必要な制度の検討を行うための基礎的な整理を行った。</t>
    <rPh sb="132" eb="133">
      <t>オコナ</t>
    </rPh>
    <phoneticPr fontId="1"/>
  </si>
  <si>
    <t>国土交通省が開発許可権者に対して実施した令和２年３月通知の運用状況等調査の集計・分析等により、無電柱化の対応状況等を把握しつつ、これらを踏まえた開発事業における無電柱化推進の具体的方策の調査・検討を行った。</t>
    <rPh sb="56" eb="57">
      <t>トウ</t>
    </rPh>
    <rPh sb="87" eb="88">
      <t>グ</t>
    </rPh>
    <rPh sb="99" eb="100">
      <t>オコナ</t>
    </rPh>
    <phoneticPr fontId="1"/>
  </si>
  <si>
    <t>スマートシティモデルプロジェクトの実証実験で得られた知見・課題等の整理、新技術やデータを活用したまちづくりの社会実装に向けた課題および今後の実証実験のあり方について検討を行うとともに、市民ニーズ把握、住民参加手法について、事例調査や地方公共団体・関連企業等との意見交換を通じて検討を行った。
また、新技術やデータを活用したまちづくりに活用可能な３D 都市モデル検討を行った。</t>
    <rPh sb="135" eb="136">
      <t>ツウ</t>
    </rPh>
    <rPh sb="141" eb="142">
      <t>オコナ</t>
    </rPh>
    <phoneticPr fontId="1"/>
  </si>
  <si>
    <t>都市開発施設における交通量等に係るデータの収集・分析を実施した。また、都市開発エリアにおける交通渋滞等の事例収集等を行い、交通施設計画のあり方について検討を実施した。</t>
    <rPh sb="0" eb="2">
      <t>トシ</t>
    </rPh>
    <rPh sb="12" eb="13">
      <t>リョウ</t>
    </rPh>
    <rPh sb="13" eb="14">
      <t>トウ</t>
    </rPh>
    <rPh sb="15" eb="16">
      <t>カカ</t>
    </rPh>
    <rPh sb="21" eb="23">
      <t>シュウシュウ</t>
    </rPh>
    <rPh sb="24" eb="26">
      <t>ブンセキ</t>
    </rPh>
    <rPh sb="27" eb="29">
      <t>ジッシ</t>
    </rPh>
    <rPh sb="46" eb="51">
      <t>コウツウジュウタイトウ</t>
    </rPh>
    <rPh sb="52" eb="56">
      <t>ジレイシュウシュウ</t>
    </rPh>
    <rPh sb="56" eb="57">
      <t>トウ</t>
    </rPh>
    <rPh sb="58" eb="59">
      <t>オコナ</t>
    </rPh>
    <rPh sb="61" eb="63">
      <t>コウツウ</t>
    </rPh>
    <rPh sb="78" eb="80">
      <t>ジッシ</t>
    </rPh>
    <phoneticPr fontId="1"/>
  </si>
  <si>
    <t>官民が連携して、地下街の災害リスクを共有し対策を実施する方策を検討するとともに、対策実施にあたっての課題分析と解決方法の検討や、先端技術の活用事例調査等を行った。</t>
    <rPh sb="0" eb="2">
      <t>カンミン</t>
    </rPh>
    <rPh sb="3" eb="5">
      <t>レンケイ</t>
    </rPh>
    <rPh sb="8" eb="11">
      <t>チカガイ</t>
    </rPh>
    <rPh sb="12" eb="14">
      <t>サイガイ</t>
    </rPh>
    <rPh sb="18" eb="20">
      <t>キョウユウ</t>
    </rPh>
    <rPh sb="21" eb="23">
      <t>タイサク</t>
    </rPh>
    <rPh sb="24" eb="26">
      <t>ジッシ</t>
    </rPh>
    <rPh sb="28" eb="30">
      <t>ホウサク</t>
    </rPh>
    <rPh sb="31" eb="33">
      <t>ケントウ</t>
    </rPh>
    <rPh sb="40" eb="42">
      <t>タイサク</t>
    </rPh>
    <rPh sb="42" eb="44">
      <t>ジッシ</t>
    </rPh>
    <rPh sb="50" eb="52">
      <t>カダイ</t>
    </rPh>
    <rPh sb="52" eb="54">
      <t>ブンセキ</t>
    </rPh>
    <rPh sb="55" eb="59">
      <t>カイケツホウホウ</t>
    </rPh>
    <rPh sb="60" eb="62">
      <t>ケントウ</t>
    </rPh>
    <rPh sb="64" eb="68">
      <t>センタンギジュツ</t>
    </rPh>
    <rPh sb="69" eb="71">
      <t>カツヨウ</t>
    </rPh>
    <rPh sb="71" eb="73">
      <t>ジレイ</t>
    </rPh>
    <rPh sb="73" eb="75">
      <t>チョウサ</t>
    </rPh>
    <rPh sb="75" eb="76">
      <t>トウ</t>
    </rPh>
    <rPh sb="77" eb="78">
      <t>オコナ</t>
    </rPh>
    <phoneticPr fontId="1"/>
  </si>
  <si>
    <t>自動運転技術の実証実験事例を整理し、自動運転技術の短期的な社会実装に向けた検討や自動運転を構成する要素技術を活用したサービス展開方策について検討を行った。</t>
    <rPh sb="0" eb="2">
      <t>ジドウ</t>
    </rPh>
    <rPh sb="2" eb="4">
      <t>ウンテン</t>
    </rPh>
    <rPh sb="4" eb="6">
      <t>ギジュツ</t>
    </rPh>
    <rPh sb="7" eb="9">
      <t>ジッショウ</t>
    </rPh>
    <rPh sb="9" eb="11">
      <t>ジッケン</t>
    </rPh>
    <rPh sb="11" eb="13">
      <t>ジレイ</t>
    </rPh>
    <rPh sb="14" eb="16">
      <t>セイリ</t>
    </rPh>
    <rPh sb="18" eb="20">
      <t>ジドウ</t>
    </rPh>
    <rPh sb="20" eb="22">
      <t>ウンテン</t>
    </rPh>
    <rPh sb="22" eb="24">
      <t>ギジュツ</t>
    </rPh>
    <rPh sb="25" eb="28">
      <t>タンキテキ</t>
    </rPh>
    <rPh sb="29" eb="31">
      <t>シャカイ</t>
    </rPh>
    <rPh sb="31" eb="33">
      <t>ジッソウ</t>
    </rPh>
    <rPh sb="34" eb="35">
      <t>ム</t>
    </rPh>
    <rPh sb="37" eb="39">
      <t>ケントウ</t>
    </rPh>
    <rPh sb="40" eb="42">
      <t>ジドウ</t>
    </rPh>
    <rPh sb="42" eb="44">
      <t>ウンテン</t>
    </rPh>
    <rPh sb="45" eb="47">
      <t>コウセイ</t>
    </rPh>
    <rPh sb="49" eb="51">
      <t>ヨウソ</t>
    </rPh>
    <rPh sb="51" eb="53">
      <t>ギジュツ</t>
    </rPh>
    <rPh sb="54" eb="56">
      <t>カツヨウ</t>
    </rPh>
    <rPh sb="62" eb="64">
      <t>テンカイ</t>
    </rPh>
    <rPh sb="64" eb="66">
      <t>ホウサク</t>
    </rPh>
    <rPh sb="70" eb="72">
      <t>ケントウ</t>
    </rPh>
    <rPh sb="73" eb="74">
      <t>オコナ</t>
    </rPh>
    <phoneticPr fontId="1"/>
  </si>
  <si>
    <t>自動運転車両等に関する車両特性や関係する法制度、基幹的なバスに関する自動運転技術の動向等を整理し、自動運転技術の導入に対応した都市施設の整備方策について検討を行った。</t>
    <rPh sb="0" eb="2">
      <t>ジドウ</t>
    </rPh>
    <rPh sb="2" eb="4">
      <t>ウンテン</t>
    </rPh>
    <rPh sb="4" eb="6">
      <t>シャリョウ</t>
    </rPh>
    <rPh sb="6" eb="7">
      <t>トウ</t>
    </rPh>
    <rPh sb="8" eb="9">
      <t>カン</t>
    </rPh>
    <rPh sb="11" eb="13">
      <t>シャリョウ</t>
    </rPh>
    <rPh sb="13" eb="15">
      <t>トクセイ</t>
    </rPh>
    <rPh sb="16" eb="18">
      <t>カンケイ</t>
    </rPh>
    <rPh sb="20" eb="23">
      <t>ホウセイド</t>
    </rPh>
    <rPh sb="24" eb="27">
      <t>キカンテキ</t>
    </rPh>
    <rPh sb="31" eb="32">
      <t>カン</t>
    </rPh>
    <rPh sb="34" eb="40">
      <t>ジドウウンテンギジュツ</t>
    </rPh>
    <rPh sb="41" eb="43">
      <t>ドウコウ</t>
    </rPh>
    <rPh sb="43" eb="44">
      <t>トウ</t>
    </rPh>
    <rPh sb="45" eb="47">
      <t>セイリ</t>
    </rPh>
    <rPh sb="49" eb="51">
      <t>ジドウ</t>
    </rPh>
    <rPh sb="51" eb="53">
      <t>ウンテン</t>
    </rPh>
    <rPh sb="53" eb="55">
      <t>ギジュツ</t>
    </rPh>
    <rPh sb="56" eb="58">
      <t>ドウニュウ</t>
    </rPh>
    <rPh sb="59" eb="61">
      <t>タイオウ</t>
    </rPh>
    <rPh sb="63" eb="65">
      <t>トシ</t>
    </rPh>
    <rPh sb="65" eb="67">
      <t>シセツ</t>
    </rPh>
    <rPh sb="68" eb="70">
      <t>セイビ</t>
    </rPh>
    <rPh sb="70" eb="72">
      <t>ホウサク</t>
    </rPh>
    <rPh sb="76" eb="78">
      <t>ケントウ</t>
    </rPh>
    <rPh sb="79" eb="80">
      <t>オコナ</t>
    </rPh>
    <phoneticPr fontId="1"/>
  </si>
  <si>
    <t>都市公園における官民連携に関する新たな事業制度の活用実態を踏まえた検証・分析を行い、都市公園の柔軟な運営管理の方針を検討するとともに、モデル公園に関する要件・基準等の検討を行った。</t>
  </si>
  <si>
    <t>本業務では、国営公園で試行中の施策の検討・試行に係るフロー、検討事項・留意事項等を整理するとともに、新たな取組の導入に向けた検討・調査や事例の整理を行った。あわせて、国営公園の入園料改定に関する試行について、状況把握・効果分析を行った。</t>
  </si>
  <si>
    <t>世界各地で評価されている我が国の造園・緑化技術の情報収集とその海外展開の状況についての把握・分析を行うほか、海外からのニーズ等を情報収集し、効果的な展開方法を検討した。</t>
  </si>
  <si>
    <t>バングラデシュでの現地視察、鉄道事業者や民間企業への面談を通じ、基本計画案の策定及び関係者への関心把握を実施した。</t>
    <rPh sb="52" eb="54">
      <t>ジッシ</t>
    </rPh>
    <phoneticPr fontId="2"/>
  </si>
  <si>
    <t>我が国企業による海外都市開発プロジェクトの受注を目的として、インドネシアのTODにかかる既存資料等の収集・整理、基本計画策定、事業実施可能性調査を実施した。</t>
    <rPh sb="24" eb="26">
      <t>モクテキ</t>
    </rPh>
    <phoneticPr fontId="2"/>
  </si>
  <si>
    <t xml:space="preserve">
バングラデシュのPPP案件について、鉄道駅の位置等に関する調整協議を経て、景観と土地収用の費用縮減方法を検討した。またJICAと共に当地での土地利用計画の妥当性の検証等を実施した。</t>
    <rPh sb="25" eb="26">
      <t>トウ</t>
    </rPh>
    <rPh sb="35" eb="36">
      <t>ヘ</t>
    </rPh>
    <rPh sb="48" eb="50">
      <t>シュクゲン</t>
    </rPh>
    <rPh sb="50" eb="52">
      <t>ホウホウ</t>
    </rPh>
    <rPh sb="53" eb="55">
      <t>ケントウ</t>
    </rPh>
    <rPh sb="65" eb="66">
      <t>トモ</t>
    </rPh>
    <rPh sb="67" eb="69">
      <t>トウチ</t>
    </rPh>
    <rPh sb="71" eb="75">
      <t>トチリヨウ</t>
    </rPh>
    <rPh sb="75" eb="77">
      <t>ケイカク</t>
    </rPh>
    <rPh sb="78" eb="81">
      <t>ダトウセイ</t>
    </rPh>
    <rPh sb="82" eb="84">
      <t>ケンショウ</t>
    </rPh>
    <rPh sb="84" eb="85">
      <t>トウ</t>
    </rPh>
    <rPh sb="86" eb="88">
      <t>ジッシ</t>
    </rPh>
    <phoneticPr fontId="2"/>
  </si>
  <si>
    <t>都市インフラファイナンスに関して先進的に取り組んでいる国々の事例収集等を行い、東南アジア諸国における都市インフラファイナンスに関する調査と比較して、我が国企業の参画に資する制度構築の検討を行った。</t>
    <rPh sb="0" eb="2">
      <t>トシ</t>
    </rPh>
    <rPh sb="13" eb="14">
      <t>カン</t>
    </rPh>
    <rPh sb="16" eb="19">
      <t>センシンテキ</t>
    </rPh>
    <rPh sb="20" eb="21">
      <t>ト</t>
    </rPh>
    <rPh sb="22" eb="23">
      <t>ク</t>
    </rPh>
    <rPh sb="27" eb="29">
      <t>クニグニ</t>
    </rPh>
    <rPh sb="30" eb="35">
      <t>ジレイシュウシュウトウ</t>
    </rPh>
    <rPh sb="36" eb="37">
      <t>オコナ</t>
    </rPh>
    <rPh sb="39" eb="41">
      <t>トウナン</t>
    </rPh>
    <rPh sb="44" eb="46">
      <t>ショコク</t>
    </rPh>
    <rPh sb="50" eb="52">
      <t>トシ</t>
    </rPh>
    <rPh sb="63" eb="64">
      <t>カン</t>
    </rPh>
    <rPh sb="66" eb="68">
      <t>チョウサ</t>
    </rPh>
    <rPh sb="69" eb="71">
      <t>ヒカク</t>
    </rPh>
    <rPh sb="74" eb="75">
      <t>ワ</t>
    </rPh>
    <rPh sb="76" eb="79">
      <t>クニキギョウ</t>
    </rPh>
    <rPh sb="80" eb="82">
      <t>サンカク</t>
    </rPh>
    <rPh sb="83" eb="84">
      <t>シ</t>
    </rPh>
    <rPh sb="86" eb="90">
      <t>セイドコウチク</t>
    </rPh>
    <rPh sb="91" eb="93">
      <t>ケントウ</t>
    </rPh>
    <rPh sb="94" eb="95">
      <t>オコナ</t>
    </rPh>
    <phoneticPr fontId="2"/>
  </si>
  <si>
    <t>国内自治体と選定した新興国自治体の関係構築に向けて、新興国自治体の課題調査を行い、国内自治体向けのセミナー等でのアンケート結果等から、国内自治体の候補を選定した。</t>
    <rPh sb="6" eb="8">
      <t>センテイ</t>
    </rPh>
    <rPh sb="10" eb="13">
      <t>シンコウコク</t>
    </rPh>
    <rPh sb="22" eb="23">
      <t>ム</t>
    </rPh>
    <rPh sb="26" eb="29">
      <t>シンコウコク</t>
    </rPh>
    <rPh sb="29" eb="32">
      <t>ジチタイ</t>
    </rPh>
    <rPh sb="33" eb="37">
      <t>カダイチョウサ</t>
    </rPh>
    <rPh sb="38" eb="39">
      <t>オコナ</t>
    </rPh>
    <rPh sb="61" eb="63">
      <t>ケッカ</t>
    </rPh>
    <rPh sb="63" eb="64">
      <t>トウ</t>
    </rPh>
    <rPh sb="67" eb="72">
      <t>コクナイジチタイ</t>
    </rPh>
    <rPh sb="73" eb="75">
      <t>コウホ</t>
    </rPh>
    <rPh sb="76" eb="78">
      <t>センテイ</t>
    </rPh>
    <phoneticPr fontId="2"/>
  </si>
  <si>
    <t>新興国等において都市交通システムの導入可能性がある案件の情報収集・整理を行い、普及セミナー開催に向けた具体的な案件抽出、ケーススタディ等の検討を行った。また、国内での官民情報共有を目的とした研究会を開催した。</t>
    <rPh sb="0" eb="4">
      <t>シンコウコクトウ</t>
    </rPh>
    <rPh sb="17" eb="22">
      <t>ドウニュウカノウセイ</t>
    </rPh>
    <rPh sb="36" eb="37">
      <t>オコナ</t>
    </rPh>
    <rPh sb="39" eb="41">
      <t>フキュウ</t>
    </rPh>
    <rPh sb="45" eb="47">
      <t>カイサイ</t>
    </rPh>
    <rPh sb="48" eb="49">
      <t>ム</t>
    </rPh>
    <rPh sb="51" eb="54">
      <t>グタイテキ</t>
    </rPh>
    <rPh sb="55" eb="57">
      <t>アンケン</t>
    </rPh>
    <rPh sb="57" eb="59">
      <t>チュウシュツ</t>
    </rPh>
    <rPh sb="67" eb="68">
      <t>トウ</t>
    </rPh>
    <rPh sb="69" eb="71">
      <t>ケントウ</t>
    </rPh>
    <rPh sb="72" eb="73">
      <t>オコナ</t>
    </rPh>
    <rPh sb="79" eb="81">
      <t>コクナイ</t>
    </rPh>
    <rPh sb="83" eb="87">
      <t>カンミンジョウホウ</t>
    </rPh>
    <rPh sb="87" eb="89">
      <t>キョウユウ</t>
    </rPh>
    <rPh sb="90" eb="92">
      <t>モクテキ</t>
    </rPh>
    <rPh sb="95" eb="98">
      <t>ケンキュウカイ</t>
    </rPh>
    <rPh sb="99" eb="101">
      <t>カイサイ</t>
    </rPh>
    <phoneticPr fontId="1"/>
  </si>
  <si>
    <t>新興国等におけるTOD（公共交通指向型都市開発事業）に関する情報収集・整理を行い、TODの普及展開に向けたシナリオ検討や普及セミナー開催に向けた検討、資料作成等を行った。</t>
    <rPh sb="0" eb="4">
      <t>シンコウコクトウ</t>
    </rPh>
    <rPh sb="27" eb="28">
      <t>カン</t>
    </rPh>
    <rPh sb="38" eb="39">
      <t>オコナ</t>
    </rPh>
    <rPh sb="45" eb="47">
      <t>フキュウ</t>
    </rPh>
    <rPh sb="47" eb="49">
      <t>テンカイ</t>
    </rPh>
    <rPh sb="50" eb="51">
      <t>ム</t>
    </rPh>
    <rPh sb="57" eb="59">
      <t>ケントウ</t>
    </rPh>
    <rPh sb="60" eb="62">
      <t>フキュウ</t>
    </rPh>
    <rPh sb="66" eb="68">
      <t>カイサイ</t>
    </rPh>
    <rPh sb="69" eb="70">
      <t>ム</t>
    </rPh>
    <rPh sb="72" eb="74">
      <t>ケントウ</t>
    </rPh>
    <rPh sb="75" eb="77">
      <t>シリョウ</t>
    </rPh>
    <rPh sb="77" eb="80">
      <t>サクセイトウ</t>
    </rPh>
    <rPh sb="81" eb="82">
      <t>オコナ</t>
    </rPh>
    <phoneticPr fontId="1"/>
  </si>
  <si>
    <t>都市再生整備計画の事業評価のあり方について検討を行うとともに、先導的取組について状況把握をすることで、手引きの見直しの方向性を検討した。</t>
  </si>
  <si>
    <t>https://www.mlit.go.jp/toshi/tosiko/toshi_tosiko_tk_000073.html</t>
  </si>
  <si>
    <t>スマートシティの早期社会実装に資するサービス導入等の実証実験を行った。</t>
    <rPh sb="8" eb="10">
      <t>ソウキ</t>
    </rPh>
    <rPh sb="10" eb="12">
      <t>シャカイ</t>
    </rPh>
    <rPh sb="12" eb="14">
      <t>ジッソウ</t>
    </rPh>
    <rPh sb="15" eb="16">
      <t>シ</t>
    </rPh>
    <rPh sb="22" eb="24">
      <t>ドウニュウ</t>
    </rPh>
    <rPh sb="24" eb="25">
      <t>トウ</t>
    </rPh>
    <rPh sb="26" eb="28">
      <t>ジッショウ</t>
    </rPh>
    <rPh sb="28" eb="30">
      <t>ジッケン</t>
    </rPh>
    <rPh sb="31" eb="32">
      <t>オコナ</t>
    </rPh>
    <phoneticPr fontId="2"/>
  </si>
  <si>
    <t>速やかに大規模盛土造成地マップ情報を更新するために必要なGISデータやマニュアル等を作成することを目的とする。
また、大規模盛土造成地等の盛土の崩落による被害を未然に防止するため、既存の盛土について、地理情報等を活用して効率的に位置や規模を把握する方法や、既存の盛土の災害リスクを調査・分析する方法を検討する。さらに、盛土が行われた場合に災害の発生のおそれがある地域について、地理情報等を活用して効率的に抽出する方法や、盛土の安全性を確保するために必要な技術的基準等を検討する。</t>
  </si>
  <si>
    <t>まちづくりのデジタルトランスフォーメーションの推進に向けた ３Ｄ 都市モデルのユースケース開発（民間サービス創出型）マネジメント等に関する業務</t>
  </si>
  <si>
    <t>アクセンチュア（株）</t>
  </si>
  <si>
    <t>7010401001556</t>
  </si>
  <si>
    <t>　本業務は、まちづくりのデジタルトランスフォーメーションを更に強力に進めるため、３Ｄ都市モデルを活用したユースケース開発（民間サービス創出型）のマネジメント等を実施するものである。</t>
    <rPh sb="1" eb="4">
      <t>ホンギョウム</t>
    </rPh>
    <phoneticPr fontId="1"/>
  </si>
  <si>
    <t>まちづくりのデジタルトランスフォーメーションの推進に向けた３Ｄ都市モデルのユースケース開発（社会的課題解決型）マネジメント等に関する業務</t>
  </si>
  <si>
    <t>6010001030403</t>
  </si>
  <si>
    <t>　本業務は、まちづくりのデジタルトランスフォーメーションを更に強力に進めるため、３Ｄ都市モデルを活用したユースケース開発（社会的課題解決型）のマネジメント等を実施するものである。</t>
    <rPh sb="1" eb="2">
      <t>ホン</t>
    </rPh>
    <rPh sb="2" eb="4">
      <t>ギョウム</t>
    </rPh>
    <rPh sb="61" eb="64">
      <t>シャカイテキ</t>
    </rPh>
    <rPh sb="64" eb="66">
      <t>カダイ</t>
    </rPh>
    <rPh sb="66" eb="68">
      <t>カイケツ</t>
    </rPh>
    <rPh sb="68" eb="69">
      <t>ガタ</t>
    </rPh>
    <phoneticPr fontId="1"/>
  </si>
  <si>
    <t>まちづくりのデジタルトランスフォーメーションの推進に向けた３Ｄ都市モデルの標準仕様の拡張及びデータ整備の効率化等に関する調査業務</t>
  </si>
  <si>
    <t>日建設計総合研究所・アジア航測共同提案体
（代）（株）日建設計総合研究所</t>
  </si>
  <si>
    <t>7010001007490</t>
  </si>
  <si>
    <t>　本業務は、まちづくりのデジタルトランスフォーメーションを更に強力に進めるため、国際標準規格であるCityGMLの最新の動向を踏まえ、３Ｄ都市モデルの標準仕様及び標準作業手順の拡張等に取り組むものである。</t>
    <rPh sb="1" eb="4">
      <t>ホンギョウム</t>
    </rPh>
    <phoneticPr fontId="1"/>
  </si>
  <si>
    <t>まちづくりのデジタルトランスフォーメーションの推進に向けた３Ｄ都市モデルのデータ作成業務</t>
  </si>
  <si>
    <t>9010001008669</t>
  </si>
  <si>
    <t>　本業務は、まちづくりのデジタルトランスフォーメーションを更に強力に進めるため、PLATEAUの標準仕様に基づく３Ｄ都市モデルの作成及び検証等に取り組むものである。</t>
    <rPh sb="1" eb="4">
      <t>ホンギョウム</t>
    </rPh>
    <phoneticPr fontId="1"/>
  </si>
  <si>
    <t>まちづくりのデジタルトランスフォーメーションの推進に向けた３Ｄ都市モデルを活用した民間サービス創出型ユースケース開発業務（モビリティ・ロボティクス：ドローン最適ルートシミュレーション）</t>
  </si>
  <si>
    <t>（株）トラジェクトリー</t>
  </si>
  <si>
    <t>1011001121007</t>
  </si>
  <si>
    <t>　本業務は、３Ｄ都市モデルを活用して、様々な社会課題を解決、民間サービスを創出するため、先進的な技術と３Ｄ都市モデルを組み合わせたユースケース開発のための実証を行うものである。</t>
    <rPh sb="1" eb="4">
      <t>ホンギョウム</t>
    </rPh>
    <phoneticPr fontId="1"/>
  </si>
  <si>
    <t>まちづくりのデジタルトランスフォーメーションの推進に向けた３Ｄ都市モデルを活用した民間サービス創出型ユースケース開発業務（モビリティ・ロボティクス：ドローン自動飛行および搬送車両自動走行）</t>
  </si>
  <si>
    <t>PLATEAU活用陸空自律ロボット実証共同提案体（代）(株)竹中工務店</t>
  </si>
  <si>
    <t>3120001077469</t>
  </si>
  <si>
    <t>まちづくりのデジタルトランスフォーメーションの推進に向けた３Ｄ都市モデルを活用した民間サービス創出型ユースケース開発業務（都市計画・まちづくり：エリアマネジメントに向けた大規模誘導・避難シミュレーション）</t>
  </si>
  <si>
    <t>品川駅北周辺地区３D都市モデルを活用した民間サービス創出型ユースケース開発業務共同提案体
（代）東日本旅客鉄道(株)</t>
  </si>
  <si>
    <t>9011001029597</t>
  </si>
  <si>
    <t>まちづくりのデジタルトランスフォーメーションの推進に向けた３Ｄ都市モデルを活用した社会的課題解決型ユースケース開発業務（都市計画・まちづくり：都市OSと連携した統合プラットフォーム開発）</t>
  </si>
  <si>
    <t>３Ｄ都市モデルとシミュレーションによる自治体の都市政策活用事業（都市計画・まちづくり）日本電気株式会社・パシフィックコンサルタンツ株式会社・株式会社Eukarya共同提案体（代）日本電気(株)</t>
  </si>
  <si>
    <t>7010401022916</t>
  </si>
  <si>
    <t>まちづくりのデジタルトランスフォーメーションの推進に向けた３Ｄ都市モデルを活用した社会的課題解決型ユースケース開発業務（地域活性化・観光・コンテンツ：まちなかウォーキングを促進する健康アプリの開発）</t>
  </si>
  <si>
    <t>6011101000700</t>
  </si>
  <si>
    <t>まちづくりのデジタルトランスフォーメーションの推進に向けた３Ｄ都市モデルを活用した民間サービス創出型ユースケース開発業務（その他：PLATEAU更新優先度マップ）</t>
  </si>
  <si>
    <t>（株）パスコ</t>
  </si>
  <si>
    <t>5013201004656</t>
  </si>
  <si>
    <t>まちづくりのデジタルトランスフォーメーションの推進に向けた３Ｄ都市モデルを活用した民間サービス創出型ユースケース開発業務（モビリティ・ロボティクス：モビリティ運行を見据えた都市・建物デジタルツインの構築）</t>
  </si>
  <si>
    <t>地上走行ロボティクスの自律運行モビリティ・ロボティクスコモングランド共同提案体
（代）(株)竹中工務店</t>
  </si>
  <si>
    <t>まちづくりのデジタルトランスフォーメーションの推進に向けた３Ｄ都市モデルを活用した社会的課題解決型ユースケース開発業務（都市計画・まちづくり：アーバンマネジメント手法の試行）</t>
  </si>
  <si>
    <t>３Ｄ都市モデルを用いた市民参加型都市デザイン・マネージメント手法の開発　共同提案体
（代）インフォ・ラウンジ（株）</t>
  </si>
  <si>
    <t>9020003004731</t>
  </si>
  <si>
    <t>まちづくりのデジタルトランスフォーメーションの推進に向けた３Ｄ都市モデルを活用した民間サービス創出型ユースケース開発業務（都市計画・まちづくり：容積率可視化シミュレータの構築）</t>
  </si>
  <si>
    <t>国土交通省都市局の発注に係るまちづくりのデジタルトランスフォーメーションの推進に向けた3D都市モデルを活用した民間サービス創出型ユースケース開発業務業務+容積率可視化シミュレータの構築+共同提案体
（代）(株)キャドセンター</t>
  </si>
  <si>
    <t>8010001102588</t>
  </si>
  <si>
    <t>まちづくりのデジタルトランスフォーメーションの推進に向けた３Ｄ都市モデルを活用した民間サービス創出型ユースケース開発業務（地域活性化・観光・コンテンツ：モバイルアプリを活用したAR体験実証）</t>
  </si>
  <si>
    <t>（株）MESON</t>
  </si>
  <si>
    <t>3011001118240</t>
  </si>
  <si>
    <t>まちづくりのデジタルトランスフォーメーションの推進に向けた３Ｄ都市モデルを活用した民間サービス創出型ユースケース開発業務（モビリティ・ロボティクス：ドローンナビゲーション実証）</t>
  </si>
  <si>
    <t>(株)A.L.I. Technologies</t>
    <rPh sb="0" eb="3">
      <t>カブ</t>
    </rPh>
    <phoneticPr fontId="1"/>
  </si>
  <si>
    <t>9010001178677</t>
  </si>
  <si>
    <t>まちづくりのデジタルトランスフォーメーションの推進に向けた３Ｄ都市モデルを活用した社会的課題解決型ユースケース開発業務（都市計画・まちづくり：エリアマネジメント・ダッシュボードの構築）</t>
  </si>
  <si>
    <t>まちづくりのデジタルトランスフォーメーションの推進に向けた3D都市モデルを活用した社会的課題解決型ユースケース開発業務（都市計画・まちづくり）アジア航測・復建調査設計共同提案体
（代）アジア航測(株)</t>
  </si>
  <si>
    <t>まちづくりのデジタルトランスフォーメーションの推進に向けた３Ｄ都市モデルを活用した民間サービス創出型ユースケース開発業務（都市計画・まちづくり：歩行者移動・回遊行動シミュレーション）</t>
  </si>
  <si>
    <t>まちづくりのデジタルトランスフォーメーションの推進に向けた3D都市モデルを活用した民間サービス創出型ユースケース開発業務（都市計画・まちづくり：新宿副都心エリア）共同提案体
（代）(株)構造計画研究所</t>
  </si>
  <si>
    <t>7011201001655</t>
  </si>
  <si>
    <t>まちづくりのデジタルトランスフォーメーションの推進に向けた３Ｄ都市モデルを活用した社会的課題解決型ユースケース開発業務（環境・エネルギー：カーボンニュートラル施策推進支援システムの開発）</t>
  </si>
  <si>
    <t>まちづくりのデジタルトランスフォーメーションの推進に向けた３Ｄ都市モデルを活用した民間サービス創出型ユースケース開発業務（地域活性化・観光・コンテンツ：AR広告効果シミュレーションシステム）</t>
  </si>
  <si>
    <t>Symmetry Dimensions Inc.</t>
  </si>
  <si>
    <t>4700150079768</t>
  </si>
  <si>
    <t>まちづくりのデジタルトランスフォーメーションの推進に向けた３Ｄ都市モデルを活用した社会的課題解決型ユースケース開発業務（都市計画・まちづくり：立地シミュレーションの３次元可視化）</t>
  </si>
  <si>
    <t>まちづくりのデジタルトランスフォーメーションの推進に向けた 3D 都市モデルを活用した社会的課題解決型ユースケース開発業務（都市計画 ・まちづくり ） 計量計画研究所・国際航業共同提案体
（代）（一財）計量計画研究所</t>
  </si>
  <si>
    <t>5011105004806</t>
  </si>
  <si>
    <t>まちづくりのデジタルトランスフォーメーションの推進に向けた３Ｄ都市モデルを活用した社会的課題解決型ユースケース開発業務（都市計画・まちづくり：リアルタイムデータを活用したエリアマネジメント）</t>
  </si>
  <si>
    <t>Smart City Takeshiba共同提案体
（代）東急不動産(株)</t>
  </si>
  <si>
    <t>7011001016580</t>
  </si>
  <si>
    <t>まちづくりのデジタルトランスフォーメーションの推進に向けた３Ｄ都市モデルを活用した社会的課題解決型ユースケース開発業務（防災・防犯：セキュリティのための手法検討）</t>
  </si>
  <si>
    <t>まちづくりのデジタルトランスフォーメーションの推進に向けた3D都市モデルを活用した社会的課題解決型ユースケース開発業務　防犯　パスコ・セコム・日建設計総合研究所共同提案体
（代）(株)パスコ</t>
  </si>
  <si>
    <t>まちづくりのデジタルトランスフォーメーションの推進に向けた３Ｄ都市モデルを活用した社会的課題解決型ユースケース開発業務（環境・エネルギー：壁面の発電ポテンシャル推計）</t>
  </si>
  <si>
    <t>東急不動産・国際航業共同提案体
（代）東急不動産(株)</t>
  </si>
  <si>
    <t>まちづくりのデジタルトランスフォーメーションの推進に向けた３Ｄ都市モデルを活用した社会的課題解決型ユースケース開発業務（都市計画・まちづくり：開発許可申請管理システムの構築）</t>
  </si>
  <si>
    <t>まちづくりのデジタルトランスフォーメーションの推進に向けた３Ｄ都市モデルを活用した民間サービス創出型ユースケース開発業務（防災・防犯：ドローン等を活用した被害状況把握・救助活用効率化）</t>
  </si>
  <si>
    <t>3D都市モデルを活用した民間サービス創出型ユースケース共同提案体
（代）Symmetry Dimensions Inc.</t>
  </si>
  <si>
    <t>まちづくりのデジタルトランスフォーメーションの推進に向けた３Ｄ都市モデルを活用した社会的課題解決型ユースケース開発業務（防災・防犯：詳細な浸水解析シミュレーション）</t>
  </si>
  <si>
    <t>エム・アール・アイリサーチアソシエイツ（株）</t>
  </si>
  <si>
    <t>7010001012532</t>
  </si>
  <si>
    <t>まちづくりのデジタルトランスフォーメーションの推進に向けた３Ｄ都市モデルを活用した社会的課題解決型ユースケース開発業務（都市計画・まちづくり：ウォーカブルな空間設計のためのスマート・プランニング）</t>
  </si>
  <si>
    <t>まちづくりのデジタルトランスフォーメーションの推進に向けた3D都市モデルを活用した社会的課題解決型ユースケース開発業務パシフィックコンサルタンツ・フォーラムエイト共同提案体
（代）パシフィックコンサルタンツ(株)</t>
  </si>
  <si>
    <t>8013401001509</t>
  </si>
  <si>
    <t>まちづくりのデジタルトランスフォーメーションの推進に向けた３Ｄ都市モデルを活用した社会的課題解決型ユースケース開発業務（防災・防犯：災害廃棄物シミュレーション）</t>
  </si>
  <si>
    <t>まちづくりのデジタルトランスフォーメーションの推進に向けた３Ｄ都市モデルを活用した社会的課題解決型ユースケース開発業務（地域活性化・観光・コンテンツ：プラグイン共有プラットフォームの開発）</t>
  </si>
  <si>
    <t>（株）ユーカリヤ</t>
  </si>
  <si>
    <t>5011001117620</t>
  </si>
  <si>
    <t>まちづくりのデジタルトランスフォーメーションの推進に向けた３Ｄ都市モデルを活用した民間サービス創出型ユースケース開発業務（都市計画・まちづくり：直感的な情報共有プラットフォーム企画開発）</t>
  </si>
  <si>
    <t>（株）ホロラボ</t>
  </si>
  <si>
    <t>9010701033611</t>
  </si>
  <si>
    <t>まちづくりのデジタルトランスフォーメーションの推進に向けた３Ｄ都市モデルを活用した社会的課題解決型ユースケース開発業務（防災・防犯：浸水シミュレーション）</t>
  </si>
  <si>
    <t>5290001016276</t>
  </si>
  <si>
    <t>まちづくりのデジタルトランスフォーメーションの推進に向けた３Ｄ都市モデルを活用した民間サービス創出型ユースケース開発業務（防災・防犯：ドローンを活用した外壁検査シミュレーション）</t>
  </si>
  <si>
    <t>（株）フォーラムエイト</t>
  </si>
  <si>
    <t>1013201007836</t>
  </si>
  <si>
    <t>まちづくりのデジタルトランスフォーメーションの推進に向けた３Ｄ都市モデルを活用した社会的課題解決型ユースケース開発業務（防災・防犯：リスク評価プラットフォーム）</t>
  </si>
  <si>
    <t>まちづくりのデジタルトランスフォーメーションの推進（防災・防犯）に向けたMRA-ユーカリヤ共同提案体
（代）エム・アール・アイリサーチアソシエイツ(株)</t>
  </si>
  <si>
    <t>まちづくりのデジタルトランスフォーメーションの推進に向けた３Ｄ都市モデルを活用した社会的課題解決型ユースケース開発業務（都市計画・まちづくり：まちづくりシミュレーションゲームの開発）</t>
  </si>
  <si>
    <t>パナソニックコネクト（株）</t>
  </si>
  <si>
    <t>3010001129215</t>
  </si>
  <si>
    <t>まちづくりのデジタルトランスフォーメーションの推進に向けた３Ｄ都市モデルを活用した社会的課題解決型ユースケース開発業務（地域活性化・観光・コンテンツ：ローカル5G電波シミュレーションを活かした基地局配置計画）</t>
  </si>
  <si>
    <t>横浜みなとみらい５Ｇ電波伝搬可視化事業　共同提案体
（代）アルテアエンジニアリング(株)</t>
  </si>
  <si>
    <t>3013301014722</t>
  </si>
  <si>
    <t>まちづくりのデジタルトランスフォーメーションの推進に向けた３Ｄ都市モデルを活用した社会的課題解決型ユースケース開発業務（環境・エネルギー：気候変動影響のシミュレーション）</t>
  </si>
  <si>
    <t>アルテアエンジニアリング（株）</t>
  </si>
  <si>
    <t>まちづくりのデジタルトランスフォーメーションの推進に向けた３Ｄ都市モデルを活用した社会的課題解決型ユースケース開発業務（環境・エネルギー：ヒートアイランドシミュレーション）</t>
  </si>
  <si>
    <t>エムエスシーソフトウェア（株）</t>
  </si>
  <si>
    <t>8011101036676</t>
  </si>
  <si>
    <t>令和３年度 東南アジア・南アジア・豪州における現地都市開発案件、 進出企業状況等の情報収集調査業務</t>
  </si>
  <si>
    <t>共同提案体（代）　（株）ＵＲリンケージ　他2社</t>
    <rPh sb="5" eb="8">
      <t>ダイ</t>
    </rPh>
    <rPh sb="9" eb="12">
      <t>カブ</t>
    </rPh>
    <rPh sb="20" eb="21">
      <t>ホカ</t>
    </rPh>
    <rPh sb="22" eb="23">
      <t>シャ</t>
    </rPh>
    <phoneticPr fontId="3"/>
  </si>
  <si>
    <t>東南アジア・南アジア・豪州における都市開発案件（スマートシティ案件やTOD型開発案件を含む）ならびに進出企業（日系企業に限らず、第三国企業及びローカル企業を含む）に関連する情報の収集・調査を実施する。</t>
  </si>
  <si>
    <t>調査対象となる9都市の都市概況について公開情報や文献へのアプローチ、WEBベースでの現地の最新情報へのアクセス、現地事情に精通する有識者などへの聞き取り、調査チームの現地法人が有するストック情報などから把握し、整理した。</t>
  </si>
  <si>
    <t>下水道における新型コロナウイルスに関する調査検討業務を行った。</t>
    <rPh sb="24" eb="26">
      <t>ギョウム</t>
    </rPh>
    <phoneticPr fontId="1"/>
  </si>
  <si>
    <t>最新の国際動向を踏まえた防災の主流化推進方策検討業務を行った。</t>
    <phoneticPr fontId="1"/>
  </si>
  <si>
    <t>河川行政等における情報発信方策に関する検討業務を行った。</t>
    <phoneticPr fontId="1"/>
  </si>
  <si>
    <t>水管理・国土保全局ホームページ運営補助業務を行った。</t>
    <phoneticPr fontId="1"/>
  </si>
  <si>
    <t>下水道における市民科学の推進に向けた検討業務を行った。</t>
    <phoneticPr fontId="1"/>
  </si>
  <si>
    <t>「流域治水」に関する広報業務を行った。</t>
    <phoneticPr fontId="1"/>
  </si>
  <si>
    <t>海岸における利活用推進のための施策検討業務を行った。</t>
    <phoneticPr fontId="1"/>
  </si>
  <si>
    <t>防災協働対話を活用した海外の防災課題解決検討業務を行った。</t>
    <phoneticPr fontId="1"/>
  </si>
  <si>
    <t>海外の水関連災害等の調査・分析を行った。</t>
    <phoneticPr fontId="1"/>
  </si>
  <si>
    <t>内水氾濫の特性を踏まえた自助共助の促進による減災対応方策検討業務を行った。</t>
    <phoneticPr fontId="1"/>
  </si>
  <si>
    <t>新たな水環境管理に関する検討業務を行った。</t>
    <phoneticPr fontId="1"/>
  </si>
  <si>
    <t>水の再利用における国際標準化に係る検討業務を行った。</t>
    <phoneticPr fontId="1"/>
  </si>
  <si>
    <t>令和３年度　諸外国における水防災の取組の現状に関する比較分析検討業務を行った。</t>
    <phoneticPr fontId="1"/>
  </si>
  <si>
    <t>広域化・共同化計画の策定に向けた下水道事業の広域連携に関するモデル検討業務を行った。</t>
    <phoneticPr fontId="1"/>
  </si>
  <si>
    <t>大規模構造物の技術基準改定等に係る検討業務を行った。</t>
    <phoneticPr fontId="1"/>
  </si>
  <si>
    <t>効率的な下水道情報の利活用に向けたデータベース改修業務を行った。</t>
    <phoneticPr fontId="1"/>
  </si>
  <si>
    <t>民間技術者によるＴＥＣ－ＦＯＲＣＥ活動支援検討業務を行った。</t>
    <phoneticPr fontId="1"/>
  </si>
  <si>
    <t>防災・減災が主流となる社会の構築に関する広報検討業務を行った。</t>
    <phoneticPr fontId="1"/>
  </si>
  <si>
    <t>防災教育及び河川教育の普及・展開に関する広報検討・資料作成業務を行った。</t>
    <phoneticPr fontId="1"/>
  </si>
  <si>
    <t>ＴＥＣ－ＦＯＲＣＥの効果的な広報手法検討業務を行った。</t>
    <phoneticPr fontId="1"/>
  </si>
  <si>
    <t>災害復旧時の被災市町村に対する技術支援に関する調査・検討業務を行った。</t>
    <phoneticPr fontId="1"/>
  </si>
  <si>
    <t>災害対応高度化ガイダンス調達仕様書作成等業務を行った。</t>
    <phoneticPr fontId="1"/>
  </si>
  <si>
    <t>河川・流域における地域との連携促進に関する調査検討業務を行った。</t>
    <phoneticPr fontId="1"/>
  </si>
  <si>
    <t>技術的動向を踏まえた河川砂防技術基準改定検討業務を行った。</t>
    <phoneticPr fontId="1"/>
  </si>
  <si>
    <t>新たな水辺空間活用推進のための広報業務を行った。</t>
    <phoneticPr fontId="1"/>
  </si>
  <si>
    <t>公共施設等運営事業ガイドラインの改正に関する検討業務を行った。</t>
    <phoneticPr fontId="1"/>
  </si>
  <si>
    <t>下水道による総合的な都市浸水対策の推進方策検討業務を行った。</t>
    <phoneticPr fontId="1"/>
  </si>
  <si>
    <t>令和３年度　持続的な下水道運営に向けた先進的取組の導入及び普及に関する検討業務を行った。</t>
    <phoneticPr fontId="1"/>
  </si>
  <si>
    <t>持続性ある多自然川づくりに関する方策検討業務を行った。</t>
    <phoneticPr fontId="1"/>
  </si>
  <si>
    <t>雨天時における下水道の適正処理等に係る検討業務を行った。</t>
    <phoneticPr fontId="1"/>
  </si>
  <si>
    <t>今後の水害リスク情報の提供のあり方等に関する調査検討業務を行った。</t>
    <phoneticPr fontId="1"/>
  </si>
  <si>
    <t>河川維持管理及び点検・評価の効率化に関する検討業務を行った。</t>
    <phoneticPr fontId="1"/>
  </si>
  <si>
    <t>河川維持管理のDX（効率化・高度化）に関する検討業務を行った。</t>
    <phoneticPr fontId="1"/>
  </si>
  <si>
    <t>河川環境教育推進検討業務を行った。</t>
    <phoneticPr fontId="1"/>
  </si>
  <si>
    <t>浸水対策に関する情報発信支援業務を行った。</t>
    <phoneticPr fontId="1"/>
  </si>
  <si>
    <t>下水道事業における設計積算基準の適正化に関する検討業務を行った。</t>
    <phoneticPr fontId="1"/>
  </si>
  <si>
    <t>河川堤防の強化に関する検討業務を行った。</t>
    <phoneticPr fontId="1"/>
  </si>
  <si>
    <t>気候変動の影響による外力変化を踏まえた防災・減災対策に関する検討業務を行った。</t>
    <phoneticPr fontId="1"/>
  </si>
  <si>
    <t>水ビジネスの海外展開と動向把握の方策に係る調査検討業務を行った。</t>
    <phoneticPr fontId="1"/>
  </si>
  <si>
    <t>下水道分野における本邦優位技術の普及方策に係る調査検討業務を行った。</t>
    <phoneticPr fontId="1"/>
  </si>
  <si>
    <t>東南アジアにおける推進工法の現地基準化に向けた方策検討業務を行った。</t>
    <phoneticPr fontId="1"/>
  </si>
  <si>
    <t>治水事業の広報等に関する資料作成業務を行った。</t>
    <phoneticPr fontId="1"/>
  </si>
  <si>
    <t>中小規模団体における下水道経営改善支援方策検討業務を行った。</t>
    <phoneticPr fontId="1"/>
  </si>
  <si>
    <t>河川に係る活動に関する調査検討業を行った。</t>
    <phoneticPr fontId="1"/>
  </si>
  <si>
    <t>下水道における各種データ集計作成業務を行った。</t>
    <phoneticPr fontId="1"/>
  </si>
  <si>
    <t>下水道分野における災害対応力強化に向けた人材育成業務を行った。</t>
    <phoneticPr fontId="1"/>
  </si>
  <si>
    <t>水害統計調査の調査手法等に関する検討業務を行った。</t>
    <phoneticPr fontId="1"/>
  </si>
  <si>
    <t>下水道事業における公共施設等運営事業等の案件形成に関する方策検討業務を行った。</t>
    <phoneticPr fontId="1"/>
  </si>
  <si>
    <t>下水道システムを活用した紙オムツ受入可能性調査業務を行った。</t>
    <phoneticPr fontId="1"/>
  </si>
  <si>
    <t>下水道事業の効率的な推進に向けた事業計画等のあり方検討業務を行った。</t>
    <phoneticPr fontId="1"/>
  </si>
  <si>
    <t>下水道分野における温室効果ガス削減に向けた検討業務を行った。</t>
    <phoneticPr fontId="1"/>
  </si>
  <si>
    <t>紙オムツ受入による下水道施設への影響調査業務を行った。</t>
    <phoneticPr fontId="1"/>
  </si>
  <si>
    <t>人口減少を踏まえた下水道事業の持続的な運営に向けた将来施策検討業務を行った。</t>
    <phoneticPr fontId="1"/>
  </si>
  <si>
    <t>下水道施設における資源有効利用案件形成業務を行った。</t>
    <phoneticPr fontId="1"/>
  </si>
  <si>
    <t>異業種技術の下水道分野への活用に向けた戦略検討業務を行った。</t>
    <phoneticPr fontId="1"/>
  </si>
  <si>
    <t>B-DASHプロジェクト実証技術の普及展開支援業務を行った。</t>
    <phoneticPr fontId="1"/>
  </si>
  <si>
    <t>下水道施設におけるAI等を活用した資源利用検討業務を行った。</t>
    <phoneticPr fontId="1"/>
  </si>
  <si>
    <t>下水道分野における海外展開推進方策検討業務を行った。</t>
    <phoneticPr fontId="1"/>
  </si>
  <si>
    <t>他分野における先端技術の下水道との連携可能性等検討業務を行った。</t>
    <phoneticPr fontId="1"/>
  </si>
  <si>
    <t>下水道分野における革新的技術等普及展開方策検討業務を行った。</t>
    <phoneticPr fontId="1"/>
  </si>
  <si>
    <t>低潮線保全区域衛星画像等撮影を行った。</t>
    <phoneticPr fontId="1"/>
  </si>
  <si>
    <t>下水道における化学物質排出量の把握及び化学物質管理計画の策定推進等に関する調査業務を行った。</t>
    <phoneticPr fontId="1"/>
  </si>
  <si>
    <t>小規模な渓流における土石流対策の計画・設計指針案等検討業務を行った。</t>
    <phoneticPr fontId="1"/>
  </si>
  <si>
    <t>近年の砂防関係施策を踏まえた技術基準検討及び資料収集・整理業務を行った。</t>
    <phoneticPr fontId="1"/>
  </si>
  <si>
    <t>小規模処理場における最適な改築手法に関する調査検討業務を行った。</t>
    <phoneticPr fontId="1"/>
  </si>
  <si>
    <t>大規模噴火時における下水道施設への影響検討業務を行った。</t>
    <phoneticPr fontId="1"/>
  </si>
  <si>
    <t>大規模水害時における下水道施設の早期復旧に向けた広域支援のあり方検討業務を行った。</t>
    <phoneticPr fontId="1"/>
  </si>
  <si>
    <t>下水道処理場・ポンプ場における台帳情報等の電子化促進検討業務を行った。</t>
    <phoneticPr fontId="1"/>
  </si>
  <si>
    <t>令和３年水害統計調査委託業務を行った。</t>
    <phoneticPr fontId="1"/>
  </si>
  <si>
    <t>感染症適応社会を実現するリアルタイム下水監視システムの構築を行った。</t>
    <phoneticPr fontId="1"/>
  </si>
  <si>
    <t>悪条件下における下水道圧送管路内の保守点検ロボットの実装化に向けた技術開発を行った。</t>
    <phoneticPr fontId="1"/>
  </si>
  <si>
    <t>サステイナブルな汚泥焼却のための次世代補助燃料の検討を行った。</t>
    <phoneticPr fontId="1"/>
  </si>
  <si>
    <t>微生物燃料電池を用いた発電型水処理技術の開発を行った。</t>
    <phoneticPr fontId="1"/>
  </si>
  <si>
    <t>AIによる下水道管路破損予測、財政効果の見える化 ならびにストックマネジメント、アセットマネジメントの高度化 に関する調査研究を行った。</t>
    <rPh sb="61" eb="63">
      <t>ケンキュウ</t>
    </rPh>
    <phoneticPr fontId="14"/>
  </si>
  <si>
    <t>導電性コンクリートを用いた下水道管路材による硫化水素の抑制と実下水を用いた長期間の効果実証を行った。</t>
    <phoneticPr fontId="1"/>
  </si>
  <si>
    <t>下水道におけるアセットマネジメント導入促進検討業務を行った。</t>
    <phoneticPr fontId="1"/>
  </si>
  <si>
    <t>ＡＷａＰ参加国等を対象とした下水道普及方策検討業務を行った。</t>
    <phoneticPr fontId="1"/>
  </si>
  <si>
    <t>下水道機械設備工事における労務費調査及び下水道事業における調達に関する実態調査の資料等作成補助業務を行った。</t>
    <phoneticPr fontId="1"/>
  </si>
  <si>
    <t>都市部における下水道管路施設等の電子台帳導入による効果検証事業を行った。</t>
    <phoneticPr fontId="1"/>
  </si>
  <si>
    <t>クラウド方式による電子台帳の導入に関する実証事業を行った。</t>
    <phoneticPr fontId="1"/>
  </si>
  <si>
    <t>電子台帳システム導入による日常業務および維持管理業務の効率化検証事業</t>
  </si>
  <si>
    <t>電子台帳システム導入による日常業務および維持管理業務の効率化検証事業を行った。</t>
    <phoneticPr fontId="1"/>
  </si>
  <si>
    <t>中・小規模自治体における事業継続に必要なデジタルトランスフォーメーションに関する実証事業を行った。</t>
    <phoneticPr fontId="1"/>
  </si>
  <si>
    <t>クラウド型台帳システム導入に伴う効果検証事業を行った。</t>
    <phoneticPr fontId="1"/>
  </si>
  <si>
    <t>共有私道における排水設備設置に係る関係法令の適用関係及び地方公共団体における実務等に関する調査検討業務を行った。</t>
    <phoneticPr fontId="1"/>
  </si>
  <si>
    <t>海外の下水道事業に係る動向調査業務を行った。</t>
    <phoneticPr fontId="1"/>
  </si>
  <si>
    <t>災害査定事務手続の効率化等検討業務を行った。</t>
    <rPh sb="0" eb="2">
      <t>サイガイ</t>
    </rPh>
    <rPh sb="2" eb="4">
      <t>サテイ</t>
    </rPh>
    <rPh sb="4" eb="6">
      <t>ジム</t>
    </rPh>
    <rPh sb="6" eb="8">
      <t>テツヅキ</t>
    </rPh>
    <rPh sb="9" eb="12">
      <t>コウリツカ</t>
    </rPh>
    <rPh sb="12" eb="13">
      <t>トウ</t>
    </rPh>
    <rPh sb="13" eb="15">
      <t>ケントウ</t>
    </rPh>
    <rPh sb="15" eb="17">
      <t>ギョウム</t>
    </rPh>
    <phoneticPr fontId="14"/>
  </si>
  <si>
    <t>治水対策の効果の評価手法の改善等に関する検討業務を行った。</t>
    <phoneticPr fontId="1"/>
  </si>
  <si>
    <t>海外における下水道施設等の技術基準整備に関する調査業務を行った。</t>
    <phoneticPr fontId="1"/>
  </si>
  <si>
    <t>下水道分野における脱炭素化に関する方策検討業務を行った。</t>
    <phoneticPr fontId="1"/>
  </si>
  <si>
    <t>大規模構造物の気候変動の影響への対応策検討業務を行った。</t>
    <phoneticPr fontId="1"/>
  </si>
  <si>
    <t>耐食性コンクリート人孔の現地製造による品質確保及び布設に係る実証事業</t>
  </si>
  <si>
    <t>株式会社安藤・間</t>
  </si>
  <si>
    <t>耐食性コンクリート人孔の現地製造による品質確保及び布設に係る実証事業を行う。</t>
    <rPh sb="35" eb="36">
      <t>オコナ</t>
    </rPh>
    <phoneticPr fontId="1"/>
  </si>
  <si>
    <t>治水経済調査デフレーター更新等業務を行った。</t>
    <phoneticPr fontId="1"/>
  </si>
  <si>
    <t>下水処理場の効率的な遠隔監視に向けたデータ収集のあり方検討業務を行った。</t>
    <phoneticPr fontId="1"/>
  </si>
  <si>
    <t>下水道クイックプロジェクトに関する資料作成補助業務を行った。</t>
    <rPh sb="0" eb="3">
      <t>ゲスイドウ</t>
    </rPh>
    <rPh sb="14" eb="15">
      <t>カン</t>
    </rPh>
    <rPh sb="17" eb="19">
      <t>シリョウ</t>
    </rPh>
    <rPh sb="19" eb="21">
      <t>サクセイ</t>
    </rPh>
    <rPh sb="21" eb="23">
      <t>ホジョ</t>
    </rPh>
    <rPh sb="23" eb="25">
      <t>ギョウム</t>
    </rPh>
    <phoneticPr fontId="1"/>
  </si>
  <si>
    <t>効率的な下水道施設整備に関する実態調査の資料等作成補助業務を行った。</t>
    <rPh sb="0" eb="3">
      <t>コウリツテキ</t>
    </rPh>
    <rPh sb="4" eb="7">
      <t>ゲスイドウ</t>
    </rPh>
    <rPh sb="7" eb="9">
      <t>シセツ</t>
    </rPh>
    <rPh sb="9" eb="11">
      <t>セイビ</t>
    </rPh>
    <rPh sb="12" eb="13">
      <t>カン</t>
    </rPh>
    <rPh sb="15" eb="17">
      <t>ジッタイ</t>
    </rPh>
    <rPh sb="17" eb="19">
      <t>チョウサ</t>
    </rPh>
    <rPh sb="20" eb="22">
      <t>シリョウ</t>
    </rPh>
    <rPh sb="22" eb="23">
      <t>トウ</t>
    </rPh>
    <rPh sb="23" eb="25">
      <t>サクセイ</t>
    </rPh>
    <rPh sb="25" eb="27">
      <t>ホジョ</t>
    </rPh>
    <rPh sb="27" eb="29">
      <t>ギョウム</t>
    </rPh>
    <phoneticPr fontId="1"/>
  </si>
  <si>
    <t>下水道法改正等に係る資料作成補助業務</t>
    <rPh sb="0" eb="3">
      <t>ゲスイドウ</t>
    </rPh>
    <rPh sb="3" eb="4">
      <t>ホウ</t>
    </rPh>
    <rPh sb="4" eb="6">
      <t>カイセイ</t>
    </rPh>
    <rPh sb="6" eb="7">
      <t>トウ</t>
    </rPh>
    <rPh sb="8" eb="9">
      <t>カカ</t>
    </rPh>
    <rPh sb="10" eb="12">
      <t>シリョウ</t>
    </rPh>
    <rPh sb="12" eb="14">
      <t>サクセイ</t>
    </rPh>
    <rPh sb="14" eb="16">
      <t>ホジョ</t>
    </rPh>
    <rPh sb="16" eb="18">
      <t>ギョウム</t>
    </rPh>
    <phoneticPr fontId="1"/>
  </si>
  <si>
    <t>日本下水道事業団</t>
    <rPh sb="0" eb="2">
      <t>ニホン</t>
    </rPh>
    <rPh sb="2" eb="5">
      <t>ゲスイドウ</t>
    </rPh>
    <rPh sb="5" eb="8">
      <t>ジギョウダン</t>
    </rPh>
    <phoneticPr fontId="28"/>
  </si>
  <si>
    <t>下水道法改正等に係る資料作成補助業務を行う。</t>
    <rPh sb="0" eb="3">
      <t>ゲスイドウ</t>
    </rPh>
    <rPh sb="3" eb="4">
      <t>ホウ</t>
    </rPh>
    <rPh sb="4" eb="6">
      <t>カイセイ</t>
    </rPh>
    <rPh sb="6" eb="7">
      <t>トウ</t>
    </rPh>
    <rPh sb="8" eb="9">
      <t>カカ</t>
    </rPh>
    <rPh sb="10" eb="12">
      <t>シリョウ</t>
    </rPh>
    <rPh sb="12" eb="14">
      <t>サクセイ</t>
    </rPh>
    <rPh sb="14" eb="16">
      <t>ホジョ</t>
    </rPh>
    <rPh sb="16" eb="18">
      <t>ギョウム</t>
    </rPh>
    <rPh sb="19" eb="20">
      <t>オコナ</t>
    </rPh>
    <phoneticPr fontId="1"/>
  </si>
  <si>
    <t>下水道法改正等に係る資料作成補助業務を行った。</t>
    <rPh sb="0" eb="3">
      <t>ゲスイドウ</t>
    </rPh>
    <rPh sb="3" eb="4">
      <t>ホウ</t>
    </rPh>
    <rPh sb="4" eb="6">
      <t>カイセイ</t>
    </rPh>
    <rPh sb="6" eb="7">
      <t>トウ</t>
    </rPh>
    <rPh sb="8" eb="9">
      <t>カカ</t>
    </rPh>
    <rPh sb="10" eb="12">
      <t>シリョウ</t>
    </rPh>
    <rPh sb="12" eb="14">
      <t>サクセイ</t>
    </rPh>
    <rPh sb="14" eb="16">
      <t>ホジョ</t>
    </rPh>
    <rPh sb="16" eb="18">
      <t>ギョウム</t>
    </rPh>
    <phoneticPr fontId="1"/>
  </si>
  <si>
    <t>内水浸水対策に関するガイドライン類に係る資料作成補助業務</t>
    <rPh sb="0" eb="2">
      <t>ナイスイ</t>
    </rPh>
    <rPh sb="2" eb="4">
      <t>シンスイ</t>
    </rPh>
    <rPh sb="4" eb="6">
      <t>タイサク</t>
    </rPh>
    <rPh sb="7" eb="8">
      <t>カン</t>
    </rPh>
    <rPh sb="16" eb="17">
      <t>ルイ</t>
    </rPh>
    <rPh sb="18" eb="19">
      <t>カカ</t>
    </rPh>
    <rPh sb="20" eb="22">
      <t>シリョウ</t>
    </rPh>
    <rPh sb="22" eb="24">
      <t>サクセイ</t>
    </rPh>
    <rPh sb="24" eb="26">
      <t>ホジョ</t>
    </rPh>
    <rPh sb="26" eb="28">
      <t>ギョウム</t>
    </rPh>
    <phoneticPr fontId="1"/>
  </si>
  <si>
    <t>内水浸水対策に関するガイドライン類に係る資料作成補助業務を行う。</t>
    <rPh sb="0" eb="2">
      <t>ナイスイ</t>
    </rPh>
    <rPh sb="2" eb="4">
      <t>シンスイ</t>
    </rPh>
    <rPh sb="4" eb="6">
      <t>タイサク</t>
    </rPh>
    <rPh sb="7" eb="8">
      <t>カン</t>
    </rPh>
    <rPh sb="16" eb="17">
      <t>ルイ</t>
    </rPh>
    <rPh sb="18" eb="19">
      <t>カカ</t>
    </rPh>
    <rPh sb="20" eb="22">
      <t>シリョウ</t>
    </rPh>
    <rPh sb="22" eb="24">
      <t>サクセイ</t>
    </rPh>
    <rPh sb="24" eb="26">
      <t>ホジョ</t>
    </rPh>
    <rPh sb="26" eb="28">
      <t>ギョウム</t>
    </rPh>
    <rPh sb="29" eb="30">
      <t>オコナ</t>
    </rPh>
    <phoneticPr fontId="1"/>
  </si>
  <si>
    <t>内水浸水対策に関するガイドライン類に係る資料作成補助業務を行った。</t>
    <rPh sb="0" eb="2">
      <t>ナイスイ</t>
    </rPh>
    <rPh sb="2" eb="4">
      <t>シンスイ</t>
    </rPh>
    <rPh sb="4" eb="6">
      <t>タイサク</t>
    </rPh>
    <rPh sb="7" eb="8">
      <t>カン</t>
    </rPh>
    <rPh sb="16" eb="17">
      <t>ルイ</t>
    </rPh>
    <rPh sb="18" eb="19">
      <t>カカ</t>
    </rPh>
    <rPh sb="20" eb="22">
      <t>シリョウ</t>
    </rPh>
    <rPh sb="22" eb="24">
      <t>サクセイ</t>
    </rPh>
    <rPh sb="24" eb="26">
      <t>ホジョ</t>
    </rPh>
    <rPh sb="26" eb="28">
      <t>ギョウム</t>
    </rPh>
    <phoneticPr fontId="1"/>
  </si>
  <si>
    <t>下水道による浸水対策に係るウェブコンテンツ作成支援業務</t>
    <rPh sb="0" eb="3">
      <t>ゲスイドウ</t>
    </rPh>
    <rPh sb="6" eb="8">
      <t>シンスイ</t>
    </rPh>
    <rPh sb="8" eb="10">
      <t>タイサク</t>
    </rPh>
    <rPh sb="11" eb="12">
      <t>カカ</t>
    </rPh>
    <rPh sb="21" eb="23">
      <t>サクセイ</t>
    </rPh>
    <rPh sb="23" eb="25">
      <t>シエン</t>
    </rPh>
    <rPh sb="25" eb="27">
      <t>ギョウム</t>
    </rPh>
    <phoneticPr fontId="1"/>
  </si>
  <si>
    <t>下水道による浸水対策に係るウェブコンテンツ作成支援業務を行う。</t>
    <rPh sb="0" eb="3">
      <t>ゲスイドウ</t>
    </rPh>
    <rPh sb="6" eb="8">
      <t>シンスイ</t>
    </rPh>
    <rPh sb="8" eb="10">
      <t>タイサク</t>
    </rPh>
    <rPh sb="11" eb="12">
      <t>カカ</t>
    </rPh>
    <rPh sb="21" eb="23">
      <t>サクセイ</t>
    </rPh>
    <rPh sb="23" eb="25">
      <t>シエン</t>
    </rPh>
    <rPh sb="25" eb="27">
      <t>ギョウム</t>
    </rPh>
    <rPh sb="28" eb="29">
      <t>オコナ</t>
    </rPh>
    <phoneticPr fontId="1"/>
  </si>
  <si>
    <t>下水道による浸水対策に係るウェブコンテンツ作成支援業務を行った。</t>
    <rPh sb="0" eb="3">
      <t>ゲスイドウ</t>
    </rPh>
    <rPh sb="6" eb="8">
      <t>シンスイ</t>
    </rPh>
    <rPh sb="8" eb="10">
      <t>タイサク</t>
    </rPh>
    <rPh sb="11" eb="12">
      <t>カカ</t>
    </rPh>
    <rPh sb="21" eb="23">
      <t>サクセイ</t>
    </rPh>
    <rPh sb="23" eb="25">
      <t>シエン</t>
    </rPh>
    <rPh sb="25" eb="27">
      <t>ギョウム</t>
    </rPh>
    <phoneticPr fontId="1"/>
  </si>
  <si>
    <t>情報発信による浸水対策促進に係る課題・解決策整理業務</t>
    <rPh sb="0" eb="2">
      <t>ジョウホウ</t>
    </rPh>
    <rPh sb="2" eb="4">
      <t>ハッシン</t>
    </rPh>
    <rPh sb="7" eb="9">
      <t>シンスイ</t>
    </rPh>
    <rPh sb="9" eb="11">
      <t>タイサク</t>
    </rPh>
    <rPh sb="11" eb="13">
      <t>ソクシン</t>
    </rPh>
    <rPh sb="14" eb="15">
      <t>カカ</t>
    </rPh>
    <rPh sb="16" eb="18">
      <t>カダイ</t>
    </rPh>
    <rPh sb="19" eb="22">
      <t>カイケツサク</t>
    </rPh>
    <rPh sb="22" eb="24">
      <t>セイリ</t>
    </rPh>
    <rPh sb="24" eb="26">
      <t>ギョウム</t>
    </rPh>
    <phoneticPr fontId="1"/>
  </si>
  <si>
    <t>情報発信による浸水対策促進に係る課題・解決策整理業務を行う。</t>
    <rPh sb="0" eb="2">
      <t>ジョウホウ</t>
    </rPh>
    <rPh sb="2" eb="4">
      <t>ハッシン</t>
    </rPh>
    <rPh sb="7" eb="9">
      <t>シンスイ</t>
    </rPh>
    <rPh sb="9" eb="11">
      <t>タイサク</t>
    </rPh>
    <rPh sb="11" eb="13">
      <t>ソクシン</t>
    </rPh>
    <rPh sb="14" eb="15">
      <t>カカ</t>
    </rPh>
    <rPh sb="16" eb="18">
      <t>カダイ</t>
    </rPh>
    <rPh sb="19" eb="22">
      <t>カイケツサク</t>
    </rPh>
    <rPh sb="22" eb="24">
      <t>セイリ</t>
    </rPh>
    <rPh sb="24" eb="26">
      <t>ギョウム</t>
    </rPh>
    <rPh sb="27" eb="28">
      <t>オコナ</t>
    </rPh>
    <phoneticPr fontId="1"/>
  </si>
  <si>
    <t>情報発信による浸水対策促進に係る課題・解決策整理業務を行った。</t>
    <rPh sb="0" eb="2">
      <t>ジョウホウ</t>
    </rPh>
    <rPh sb="2" eb="4">
      <t>ハッシン</t>
    </rPh>
    <rPh sb="7" eb="9">
      <t>シンスイ</t>
    </rPh>
    <rPh sb="9" eb="11">
      <t>タイサク</t>
    </rPh>
    <rPh sb="11" eb="13">
      <t>ソクシン</t>
    </rPh>
    <rPh sb="14" eb="15">
      <t>カカ</t>
    </rPh>
    <rPh sb="16" eb="18">
      <t>カダイ</t>
    </rPh>
    <rPh sb="19" eb="22">
      <t>カイケツサク</t>
    </rPh>
    <rPh sb="22" eb="24">
      <t>セイリ</t>
    </rPh>
    <rPh sb="24" eb="26">
      <t>ギョウム</t>
    </rPh>
    <phoneticPr fontId="1"/>
  </si>
  <si>
    <t>マンホールトイレの活用手法検討に向けたヒアリング業務</t>
  </si>
  <si>
    <t>非特定営利法人日本トイレ研究所</t>
    <rPh sb="0" eb="1">
      <t>ヒ</t>
    </rPh>
    <rPh sb="1" eb="3">
      <t>トクテイ</t>
    </rPh>
    <rPh sb="3" eb="5">
      <t>エイリ</t>
    </rPh>
    <rPh sb="5" eb="7">
      <t>ホウジン</t>
    </rPh>
    <rPh sb="7" eb="9">
      <t>ニホン</t>
    </rPh>
    <rPh sb="12" eb="15">
      <t>ケンキュウジョ</t>
    </rPh>
    <phoneticPr fontId="28"/>
  </si>
  <si>
    <t>マンホールトイレの活用手法検討に向けたヒアリング業務を行う。</t>
    <rPh sb="27" eb="28">
      <t>オコナ</t>
    </rPh>
    <phoneticPr fontId="1"/>
  </si>
  <si>
    <t>マンホールトイレの活用手法検討に向けたヒアリング業務を行った。</t>
    <phoneticPr fontId="1"/>
  </si>
  <si>
    <t>委託業務であり、完了報告にて執行額（精算額）がなかったことから、額の確定により0円となる。</t>
    <phoneticPr fontId="1"/>
  </si>
  <si>
    <t>道路統計年報を作成するための道路統計調査システム等の保守及びデータを保存するための賃貸借業務等を実施した。</t>
    <rPh sb="34" eb="36">
      <t>ホゾン</t>
    </rPh>
    <phoneticPr fontId="1"/>
  </si>
  <si>
    <t>道路に関する施策や取組などについて、有識者や各種マスメディアを始めとする各種論調等を収集し、道路政策の方向性を検討するための基礎資料として、調査・分析を行った。</t>
    <rPh sb="76" eb="77">
      <t>オコナ</t>
    </rPh>
    <phoneticPr fontId="1"/>
  </si>
  <si>
    <t>令和２年度に実施する予定だった全国道路･街路交通情勢調査 自動車起終点調査(OD 調査)が延期になったことから、令和３年度に実施予定となった場合、OD 調査を円滑な調査実施を実現するため、調査計画の立案や調査進捗管理等の全国的な統括を行った。</t>
    <phoneticPr fontId="1"/>
  </si>
  <si>
    <t>地域にふさわしい道路景観の実現に向けた課題の整理や景観に配慮した取組の推進等に関する調査検討を行うとともに、日本風景街道や道路協力団体等の多様な主体との連携による良好な景観形成や地域活性化に関する調査検討を行った。</t>
    <phoneticPr fontId="1"/>
  </si>
  <si>
    <t>道路における賑わい創出により地域の魅力向上、活性化を推進するため、歩行者利便増進道路制度の活用拡大、全国展開に向けた調査検討を行った。</t>
    <phoneticPr fontId="1"/>
  </si>
  <si>
    <t>無電柱化の取組状況・進捗状況の整理・分析等を行った。</t>
    <phoneticPr fontId="1"/>
  </si>
  <si>
    <t>2050年カーボンニュートラルの実現に向けて、道路におけるカーボンニュートラルに資する方策の更なる推進のために、道路における再生可能エネルギー利活用を推進するための方策の検討や、EV充電器の道路内配置についての海外事例の調査と日本で導入するための方策の検討等を行った。</t>
    <rPh sb="85" eb="87">
      <t>ケントウ</t>
    </rPh>
    <rPh sb="126" eb="128">
      <t>ケントウ</t>
    </rPh>
    <phoneticPr fontId="1"/>
  </si>
  <si>
    <t>道路空間への多様なニーズへ対応するため、道路空間のあり方を検討し、一般化に向けた新たな基準や制度の設計に向けた調査検討を行った。</t>
    <phoneticPr fontId="1"/>
  </si>
  <si>
    <t>道路のバリアフリー・ユニバーサルデザイン化の推進に向けて、整備に関する実態や道路条件を踏まえた対応策、評価指標等について調査検討を行った。</t>
    <phoneticPr fontId="1"/>
  </si>
  <si>
    <t>令和３年度に各地域で実施する道路に関する社会実験のとりまとめ、過年度の社会実験結果のフォローアップを行うとともに、他地域への普及及び道路施策へのフィードバック、社会実験の充実のための方策を調査・検討した。</t>
    <phoneticPr fontId="1"/>
  </si>
  <si>
    <t>ICT技術が急速に進展する中で、ETC2.0プローブ情報等を活用して効率的で常時観測可能な道路交通調査体系の構築に向けた検討を行うものとする。また、近年の自動車の保有・利用形態の変化を踏まえた、今後の調査体系の構築に向けた検討を行った。</t>
    <phoneticPr fontId="1"/>
  </si>
  <si>
    <t>近年頻発する短期間集中的な降雪に備え、必要な対策を検討するとともに、令和３年度冬期における対策の取り組み状況や課題などについて分析し、また、冬期道路管理に必要となる消融雪施設について、新技術の普及に向けた検討を行い、冬期の道路交通確保に向けた検討を行った。</t>
    <phoneticPr fontId="1"/>
  </si>
  <si>
    <t>カルテ踏切や法指定踏切道等について、データ分析及び改良計画の対策内容等を整理し、進捗状況の把握等を行い、改良後の評価結果等の「見える化」を推進するための検討を行うとともに、データ利活用の高度化を図る等の業務システムの抜本的な見直しが急務とされたことから、一元化した踏切データベースシステムの設計・構築に関する検討を行った。また、バリアフリー化への対応等の課題踏切及び災害時の管理方法を定めるべき踏切道について、対象踏切道を抽出し、指定基準等の課題の整理を行った。</t>
  </si>
  <si>
    <t>パシフィックコンサルタンツ（株）</t>
    <rPh sb="14" eb="15">
      <t>カブ</t>
    </rPh>
    <phoneticPr fontId="3"/>
  </si>
  <si>
    <t>道路交通安全政策の立案や交通安全事業の計画・実施に資するよう幹線道路における交通事故の発生状況及び交通安全対策の効果について分析を行い、また、その分析手法についてビッグデータ等の活用により高度化、効率化を図った。</t>
    <phoneticPr fontId="1"/>
  </si>
  <si>
    <t>今年より販売されるレベル３自動運転車等の交通事故に関するデータを収集・分析し、道路構造側での事故に対する影響の調査及び再発防止策の検討を行った。
また、過去に発生したＡＳＶ（先進安全自動車）等の交通事故のうち、道路構造が事故発生に影響を与えたと思われる事故について、事故発生シナリオを検討し、道路構造の改善による事故削減効果を推計した。
さらに、急ブレーキ、急加速等のヒヤリハット事例が発生している個所を抽出し、交通事故データとの関連を調査した。</t>
  </si>
  <si>
    <t>大都市圏の高速道路を賢く使うための料金体系について検討を行った。</t>
    <rPh sb="28" eb="29">
      <t>オコナ</t>
    </rPh>
    <phoneticPr fontId="1"/>
  </si>
  <si>
    <t>交通安全対策の効果的な推進に資するよう、事業用自動車に係る重大事故に関する原因分析とその結果を踏まえての道路管理者が取り得る交通安全対策の提案を行うこと及び過去に交通事故が発生した場所の特性と件数の関係について分析し、事故件数の削減の可能性が高い領域を明確化するとともにその削減方策について検討を行った。</t>
    <phoneticPr fontId="1"/>
  </si>
  <si>
    <t>高規格幹線道路や地域高規格道路などの規格の高い道路を含む広域道路ネットワークについて、拠点アクセス性も含めた現状のネットワークの課題等を分析し、諸外国とも比較を行いながら、対策を検討した。</t>
    <phoneticPr fontId="1"/>
  </si>
  <si>
    <t>生活道路における交通安全対策立案手法について検討を行った。対策立案手法の検討にあたっては、生活道路における事故発生状況や危険性の評価をETC2.0等から得られるビッグデータ等を活用するとともに、すでに実施された交通安全対策の効果を分析し、反映させた。また、効果が良好に発現している対策結果について、各地への横展開に資するようとりまとめを行った。</t>
    <rPh sb="22" eb="24">
      <t>ケントウ</t>
    </rPh>
    <rPh sb="25" eb="26">
      <t>オコナ</t>
    </rPh>
    <rPh sb="33" eb="35">
      <t>シュホウ</t>
    </rPh>
    <rPh sb="36" eb="38">
      <t>ケントウ</t>
    </rPh>
    <rPh sb="119" eb="121">
      <t>ハンエイ</t>
    </rPh>
    <rPh sb="168" eb="169">
      <t>オコナ</t>
    </rPh>
    <phoneticPr fontId="1"/>
  </si>
  <si>
    <t>今後の大規模災害等に備えた道路管理のあり方について、ＬＰ調査等の新技術を活用した災害危険箇所の対策立案、大規模災害時の道路ネットワークとしての耐災害性能に応じた道路防災対策（対策優先度、対策工法等）のあり方や災害時の交通確保に配慮した道路構造仕様について検討等を行った。</t>
    <phoneticPr fontId="1"/>
  </si>
  <si>
    <t>特殊車両通行手続きの迅速化に向けた方策検討や新たな特殊車両通行手続きの効果検証検討を行い、特殊車両通行手続きの見直しに関する検討等を行った。また、取締り強化の方策など特殊車両の通行の適正化に向けた検討を行った。</t>
    <phoneticPr fontId="1"/>
  </si>
  <si>
    <t>特車審査を効率化するために、車両搭載センシング技術を用いて取得したデータ（以下、「センシングデータ」という。）を活用し、特車審査関連資料の自動作成手法を検討すると共に、道路施設等の効率的な収集手法を検討した。</t>
    <phoneticPr fontId="1"/>
  </si>
  <si>
    <t>新たな広域道路ネットワークの検討にあたり、ネットワークの構築に関するデータ分析及びネットワークの指定や整備プロセスの検討を行った。</t>
    <phoneticPr fontId="1"/>
  </si>
  <si>
    <t>特殊車両の通行に関する新たな制度の運用上定めるべき事項を整理し、運用の具体化等の検討を行った。また、本制度の普及策等の検討を行った。</t>
    <phoneticPr fontId="1"/>
  </si>
  <si>
    <t>特殊車両通行手続きの迅速化や新たな特殊車両通行手続きの自動審査の効率化を図るため、自動審査システムのデータベースである道路情報便覧について、より効果の高い未収録区間を効率的に収録するための検討、便覧調査表の作成・登録を行った。</t>
    <phoneticPr fontId="1"/>
  </si>
  <si>
    <t>国土交通省において整備している特殊車両通行制度システム（以下、「特車システム」と言う。）において、特車システムの開発等を円滑に行うため、専門的、技術的な観点から、仕様、工程管理等の検討、また、本制度の普及策等の検討を行った。</t>
    <phoneticPr fontId="1"/>
  </si>
  <si>
    <t>標識情報によるわかりやすい道案内の実現に向け、道路標識データベースの運用、電動車充電施設の案内サイン整備などの調査検討を行う。</t>
    <rPh sb="40" eb="42">
      <t>ジュウデン</t>
    </rPh>
    <rPh sb="42" eb="44">
      <t>シセツ</t>
    </rPh>
    <phoneticPr fontId="1"/>
  </si>
  <si>
    <t>標識情報によるわかりやすい道案内の実現に向け、道路標識データベースの運用、電動車充電施設の案内サイン整備などの調査検討を行った。</t>
    <rPh sb="40" eb="44">
      <t>ジュウデンシセツ</t>
    </rPh>
    <phoneticPr fontId="1"/>
  </si>
  <si>
    <t>ＩＴＳ技術の進展を踏まえた路車協調システムやデータ収集配信等システム、道路空間管理について、技術進展の要素や要因の分析を行うとともに、道路管理者側の影響とニーズの変化について整理し、将来の道路管理に資するＩＴＳを活用した新たなサービスについて検討した。</t>
    <phoneticPr fontId="1"/>
  </si>
  <si>
    <t>既存大型商業施設への交通集中等により発生している局所的な渋滞に対して、ビッグデータ等活用による現状分析や、商業施設事業者へのヒアリング等を実施し、官民一体となった渋滞対策を検討した。併せて、各種統計等データの収集・整理を実施した。</t>
    <phoneticPr fontId="1"/>
  </si>
  <si>
    <t>自動運転関連技術に関する最新動向調査、自動運転に対応した道路空間に関する検討会、自動運転技術の開発動向を踏まえた道路インフラ側の取組を検討する会議や自動運転戦略本部をはじめとする国内の自動運転関連会議等への対応支援等を通じて、自動運転に対応した道路空間の基準や自動運転車両等に対する路車協調システム（先読み情報等）による支援策の検討を行った。</t>
    <phoneticPr fontId="1"/>
  </si>
  <si>
    <t>国内外において開催されるＩＴＳ関連会議における対応支援・情報収集や、ＩＴＳに関する諸外国の最新動向調査、それらを通じて得られた情報・結果を踏まえ、自動運転を含むITS技術の国際協調や国際展開について検討を行った。</t>
    <phoneticPr fontId="1"/>
  </si>
  <si>
    <t>ETC2.0にかかる路側機等の基礎資料をとりまとめるとともに、ETC2.0路側機の効率的な運用や情報提供サービスのあり方など、情報収集・提供機能の高度化に向けた検討や、ビッグデータの更なる活用に向けた検討を行った。</t>
    <phoneticPr fontId="1"/>
  </si>
  <si>
    <t>次世代通信技術を用いた道路施策について、技術進展の要素や要因の分析を行うとともに、道路管理者側の影響とニーズの変化について整理し、将来の道路サービスの向上に資する次世代通信技術（５Ｇやbeyond５Ｇ等）を活用した新たなサービスについて検討した。</t>
    <phoneticPr fontId="1"/>
  </si>
  <si>
    <t>諸外国における道路課金施策の導入計画を中心に情報を収集し、コロナ禍における生活・行動様式や経済活動の変化、地球温暖化対策等の動向を踏まえ、我が国におけるエリアプライシング等の導入に向けた制度面及び技術面の課題や、政策過程、道路課金施策に関連する官民連携の動向を整理した。</t>
    <phoneticPr fontId="1"/>
  </si>
  <si>
    <t>高速道路の料金施策による効果・影響を検証するために必要な関連データを整理・分析した。</t>
    <phoneticPr fontId="1"/>
  </si>
  <si>
    <t>全国の交通量や旅行速度等の道路関係データをとりまとめ・整理等を行うとともに、常時観測交通量やETC2.0プローブ情報等の各データを活用した渋滞分析、対策の高度化等に関する検討を行った。</t>
    <phoneticPr fontId="1"/>
  </si>
  <si>
    <t>国際海上コンテナ車（40ft 背高）をはじめとする大型貨物車の通行円滑化に向けた検討、今後の特車通行許可不要区間や大型車誘導区間のあり方の検討、都市内貨物車交通施策のあり方の検討を行った。</t>
    <rPh sb="90" eb="91">
      <t>オコナ</t>
    </rPh>
    <phoneticPr fontId="1"/>
  </si>
  <si>
    <t>重大事故につながる可能性が高い高速道路での逆走等に対して、効果的な防止対策を検討した。</t>
    <phoneticPr fontId="1"/>
  </si>
  <si>
    <t>道路事業の評価手法の高度化に向け、国内外での事業評価の手法等を調査するとともに、交通特性に応じた評価手法の実務への適用に向けた検討や総合評価手法の改善の検討等を行った。</t>
    <phoneticPr fontId="1"/>
  </si>
  <si>
    <t>道路局企画課評価室施策分析評価係
tel：03-5253-8593</t>
    <rPh sb="0" eb="3">
      <t>ドウロキョク</t>
    </rPh>
    <rPh sb="3" eb="6">
      <t>キカクカ</t>
    </rPh>
    <rPh sb="6" eb="9">
      <t>ヒョウカシツ</t>
    </rPh>
    <rPh sb="9" eb="11">
      <t>シサク</t>
    </rPh>
    <rPh sb="11" eb="13">
      <t>ブンセキ</t>
    </rPh>
    <rPh sb="13" eb="15">
      <t>ヒョウカ</t>
    </rPh>
    <rPh sb="15" eb="16">
      <t>カカリ</t>
    </rPh>
    <phoneticPr fontId="18"/>
  </si>
  <si>
    <t>近年の国内外の公共投資に係る政策の動向、主要経済指標の変化や背景、公共経済分野における最新動向を調査した。</t>
    <rPh sb="48" eb="50">
      <t>チョウサ</t>
    </rPh>
    <phoneticPr fontId="1"/>
  </si>
  <si>
    <t>高速道路の料金施策について、交通状況の観点から、その効果を分析するために必要なデータを整理し、検討を行った。</t>
    <rPh sb="50" eb="51">
      <t>オコナ</t>
    </rPh>
    <phoneticPr fontId="1"/>
  </si>
  <si>
    <t>最新のデータを用いて時間価値原単位及び走行経費原単位の算定を行うとともに、将来の時間価値及び走行経費原単位の推計に向け、国内外の最新の学術的知見なども踏まえ、物流を支える道路ネットワークの整備効果計測のための時間価値原単位の検討や自動運転の普及を考慮した時間価値原単位の検討等を行った。</t>
    <phoneticPr fontId="1"/>
  </si>
  <si>
    <t>道路メンテナンス年報作成のための点検結果等のとりまとめ、各種データ整理を行うとともに、２巡目点検の実務上の課題を抽出し、効率的なデータ収集の方法を検討・改善を実施した。</t>
    <phoneticPr fontId="1"/>
  </si>
  <si>
    <t>路面電車や人・自動車等の事故についての国内事例の収集整理及び路面電車の高度化に伴う駅前延伸事業の道路交通への影響を分析し、他都市への適用拡大を進めていく上での課題を抽出し、対応策について検討した。</t>
    <phoneticPr fontId="1"/>
  </si>
  <si>
    <t>道路構造物の点検結果等の今後の維持管理に必要な各種データについて、各道路管理者や他機関管理のデータベース等との連携が可能な新たなデータベースシステム（以下、新ＤＢ）の検討を行うとともに、システム運用に向けた他機関との調整支援等を行った。</t>
    <phoneticPr fontId="1"/>
  </si>
  <si>
    <t>「2040年道路の景色が変わる」を実現するため、電動キックボードなど新たなモビリティに関する道路構造基準の改正に向けて、道路構造の課題の調査を行い、これを踏まえた改善案の方向性について検討を行うとともに、道路の移動等円滑化に関するガイドラインの作成を行った。</t>
    <rPh sb="125" eb="126">
      <t>オコナ</t>
    </rPh>
    <phoneticPr fontId="1"/>
  </si>
  <si>
    <t>高速道路の４車線化やワイヤロープ設置等による暫定２車線区間の対策に加え、トラック隊列走行など新しい物流システムに対応した高速道路インフラの活用のあり方やスマートICの整備など、高速道路の機能強化に関する検討を行った。</t>
    <phoneticPr fontId="1"/>
  </si>
  <si>
    <t>高速道路料金の障害者割引において、事前に地方公共団体の事務所での対面による確認手続や有料道路事業者への郵送等による手続が必要であるところ、マイナンバーカード等を活用しオンライン申請を可能とするなど高速道路利用者の利便性向上のための調査・検討を行った。</t>
    <phoneticPr fontId="1"/>
  </si>
  <si>
    <t>無電柱化の推進に向けて、新設電柱の占用制限の拡大及び既設電柱の占用制限の開始に向けた検討を行うとともに、沿道の工作物倒壊による道路閉塞を防止するための新たな制度に関する運用方法の検討を行った。また、事業期間短縮を目的とした試行的な取組の分析等を行い、効率的・効果的な事業期間短縮手法の検討を行った。</t>
    <phoneticPr fontId="1"/>
  </si>
  <si>
    <t>他分野及び諸外国の道路技術政策の取り組み事例や、我が国の道路分野における点検支援技術等の活用状況およびその効果を整理するとともに、これらを踏まえ、定期点検の質の確保等をはじめとする道路メンテナンスを支える技術や、定期点検の効率化・合理化のための施策のあり方を検討するうえでの基礎資料を作成する。</t>
    <phoneticPr fontId="1"/>
  </si>
  <si>
    <t>他分野及び諸外国の道路技術政策の取り組み事例や、我が国の道路分野における点検支援技術等の活用状況およびその効果を整理するとともに、これらを踏まえ、定期点検の質の確保等をはじめとする道路メンテナンスを支える技術や、定期点検の効率化・合理化のための施策のあり方を検討するうえでの基礎資料を作成した。</t>
    <phoneticPr fontId="1"/>
  </si>
  <si>
    <t>米国及びカナダを対象として、道路分野に関する政策の最新動向について調査を行い、我が国の施策に資する内容をとりまとめた。</t>
    <phoneticPr fontId="1"/>
  </si>
  <si>
    <t>欧州諸国（欧州委員会を含む）等を対象として、道路分野に関する政策の最新動向について調査を行い、我が国の施策に資する内容を取りまとめた。</t>
    <phoneticPr fontId="1"/>
  </si>
  <si>
    <t>道路関係国際機関（PIARC、ITF、TRC、REAAA、IRF等）への参画を補助し、道路分野における国際的な最新動向及び我が国の施策に資する情報を収集した。</t>
    <phoneticPr fontId="1"/>
  </si>
  <si>
    <t>センシングデータの道路管理業務等での活用状況をはじめとした技術動向の整理、道路管理業務等での活用推進及び定着に向けた方策、官民連携でのデータ利活用方策等について検討した。</t>
    <phoneticPr fontId="1"/>
  </si>
  <si>
    <t>国内の自動運転サービスに関して最新動向の調査を行うとともに、地域の課題解決に資する自動運転サービスの計画策定の要点や基幹的な情報等の整理や実証実験を行っている現地での課題等の情報収集を行いながら、自動運転サービスの全国への普及に向けた検討を行った。</t>
    <phoneticPr fontId="1"/>
  </si>
  <si>
    <t>トラック隊列走行の実現に向け、高速道路の合流部における合流支援方策など、インフラ側からの支援策について検討を行うことを目的とする。</t>
    <rPh sb="54" eb="55">
      <t>オコナ</t>
    </rPh>
    <rPh sb="59" eb="61">
      <t>モクテキ</t>
    </rPh>
    <phoneticPr fontId="1"/>
  </si>
  <si>
    <t>トラック隊列走行の実現に向け、高速道路の合流部における合流支援方策など、インフラ側からの支援策について検討を行った。</t>
    <rPh sb="54" eb="55">
      <t>オコナ</t>
    </rPh>
    <phoneticPr fontId="1"/>
  </si>
  <si>
    <t>メンテナンスサイクルの着実な実施に向け、地方への技術支援制度や個別施設計画の策定・更新支援策について検討を行った。また、維持管理コスト縮減や効率化のための具体的な取組や目標設定などについて事例収集・整理を行った。</t>
    <phoneticPr fontId="1"/>
  </si>
  <si>
    <t>道路管理者が平時・災害時を含めた道路情報の提供を実施するにあたり、収集した道路情報を網羅的に格納、蓄積したうえで、汎用性の高い情報を提供できるデータベースについて検討を行い、情報伝達の効率化およびシステム構築費用の低廉化を図った。</t>
    <phoneticPr fontId="1"/>
  </si>
  <si>
    <t>北海道開発局、８地方整備局及び沖縄総合事務局管内の直轄国道を対象として、維持管理に係わる各種データの分析及び維持管理データの可視化ツールに関する検討や、舗装点検実施要領に基づく点検結果について整理・分析を行った。</t>
    <rPh sb="102" eb="103">
      <t>オコナ</t>
    </rPh>
    <phoneticPr fontId="1"/>
  </si>
  <si>
    <t>ラウンドアバウトの効果的・効率的な導入及び導入時の交通安全性の一層の向上に資するよう、これまでに整備されたラウンドアバウトの効果や課題を整理・分析し、留意事項等をとりまとめた。また、子供が移動する経路等における交通安全対策の推進に向け、対策の実施状況をとりまとめるとともに、課題を分析し、解決手法について検討した。</t>
    <rPh sb="152" eb="154">
      <t>ケントウ</t>
    </rPh>
    <phoneticPr fontId="1"/>
  </si>
  <si>
    <t>地方公共団体管理の道路構造物のアセットマネジメントに必要なデータ項目等の検討を行うとともに、地方公共団体が保有する維持管理情報の収集方法の改善策の検討を行った。</t>
    <phoneticPr fontId="1"/>
  </si>
  <si>
    <t>「道の駅」第３ステージ推進の方策検討及び「道の駅」第３ステージ推進委員会の運営補助や、「道の駅」の新規登録等の選定手続の補助等を行った。</t>
    <phoneticPr fontId="1"/>
  </si>
  <si>
    <t>道路局企画課評価室官民連携係
tel：03-5253-8593</t>
    <phoneticPr fontId="1"/>
  </si>
  <si>
    <t>特殊車両通行手続きに必要となる特殊車両専用地図データ上の道路情報便覧の障害情報等について、新特車システムで使用予定のＤＲＭデータベースに関連付け等を行い、新特車システムで使用可能となる基礎データベースの検討、構築等を実施した。</t>
    <phoneticPr fontId="1"/>
  </si>
  <si>
    <t>海外道路分野の報道情報、主要道路プロジェクトに関する情報の整理を行うとともに、港湾・空港プロジェクト等との連携に関する取組方策を検討した。</t>
    <phoneticPr fontId="1"/>
  </si>
  <si>
    <t>サイクルツーリズムの推進のため、代表的なサイクルルートの走行環境や受入環境、情報発信等の取組状況等に関する調査を行い、ルートの詳細な状況や課題、その改善策等についての検討を行った。</t>
    <phoneticPr fontId="1"/>
  </si>
  <si>
    <t>道路の管理瑕疵に係る事案のうち、高齢化の進展や新たなパーソナルモビリティの登場、新技術の活用により事故が発生した事案に着目し、公物管理における国内外の事例収集や判例分析等を行った。また、今後求められる管理のあり方や道路管理者の責任の範囲について整理・分析を実施し、訴訟・示談案件に係る対応に資する資料のとりまとめを行った。</t>
  </si>
  <si>
    <t>国土強靱化、DX、カーボンニュートラル等の推進やインフラ老朽化、コロナ対策等の社会的要請の流れを踏まえた、公共インフラ及び道路整備への投資の必要性や道路行政における持続可能な財源のあり方について多面的かつ論理的に整理し検討を行った。あわせて、検討にあたっての関連データの収集・整理を行った。</t>
    <phoneticPr fontId="1"/>
  </si>
  <si>
    <t>ASEAN諸国と共同して橋梁維持管理について検討を行うとともに、専門家会合の開催支援等を行った。</t>
    <phoneticPr fontId="1"/>
  </si>
  <si>
    <t>高速道路等のインフラにおける国内外の事例調査等を行い、行政等における課題等を整理・分析し、必要な方策の検討を行った。</t>
    <phoneticPr fontId="1"/>
  </si>
  <si>
    <t>本邦企業の受注実績を分析するとともに、日本技術の承認取得、展開について検討し、二国間会議・セミナーの内容検討及び開催支援を行った。</t>
    <phoneticPr fontId="1"/>
  </si>
  <si>
    <t>統合モデルベースの将来OD表の精度向上の検討を行うとともに、新たな道路交通需要推計に関する手法の検討を行った。</t>
    <phoneticPr fontId="1"/>
  </si>
  <si>
    <t>道路政策ビジョン「2040年、道路の景色が変わる」の実現に向け道路関係基準類を改定するため、国内外の関連する道路関係基準類等の運用動向の調査、近年の道路関連技術の進展の調査、改定案の検討を行った。</t>
    <phoneticPr fontId="1"/>
  </si>
  <si>
    <t>我が国の大都市圏における高速道路が高いサービス水準を維持するための検討を行うとともに、道路空間を高度に利用するための方策について検討を行った。</t>
    <phoneticPr fontId="1"/>
  </si>
  <si>
    <t>道路トンネルの効率的な維持管理に向けて、過年度作製したＢＩＭ／ＣＩＭ試作モデルについて、試行を通じた課題整理や、建設プロセスにおけるＢＩＭ／ＣＩＭモデル作成のあり方を検討し、ＢＩＭ／ＣＩＭの活用に必要となるルールを明確化するための要領案を作成した。</t>
    <phoneticPr fontId="1"/>
  </si>
  <si>
    <t>バスタプロジェクト（集約型公共交通ターミナル）の全国展開に向けて、リンク・ノードの観点から道路交通ネットワークと交通拠点の関係性を整理した上で、交通拠点におけるデジタル技術を活用したマネジメントの高度化について実現可能な方法、交通拠点の整備・管理運営における具体的な官民連携手法、交通拠点の整備効果、交通ターミナルの管理運営の実務の詳細化等について検討、および、これら検討に参考となる国内外の事例の整理を実施した。</t>
    <phoneticPr fontId="1"/>
  </si>
  <si>
    <t>道路局企画課評価室事業分析評価係
tel：03-5253-8593</t>
    <phoneticPr fontId="1"/>
  </si>
  <si>
    <t>高速道路から路外休憩施設等への一時退出実験に係る利用促進及びサービス改善のため、データ整理、現状および施策効果の分析をするとともに、必要な施策の検討を行った。</t>
    <phoneticPr fontId="1"/>
  </si>
  <si>
    <t>道路トンネルを対象に令和２年度までの点検データの整理・蓄積を実施するとともに、これまでに蓄積した点検データを分析し、より適確な維持管理のあり方を検討した。</t>
    <phoneticPr fontId="1"/>
  </si>
  <si>
    <t>高速道路の料金施策について、デジタル技術を活用して、その効果を道路ネットワーク全体を含め総合的に検証した。</t>
    <phoneticPr fontId="1"/>
  </si>
  <si>
    <t>近年の頻発化する集中的な降雪に備え、また除雪オペレーターの高齢化や担い手不足といった課題に対応するため、効率的な除雪作業に向けて車両センサーデータ等を活用した路面状況の把握手法・データ処理方策等について検討を行った。</t>
    <phoneticPr fontId="1"/>
  </si>
  <si>
    <t>データに基づく法面・道路土工構造物等の管理を行うため、既存の法面・道路土工構造物の点検状況や被災履歴等のデータを収集・整理・分析するとともに、道路土工構造物データの新たな活用方策について検討した。</t>
    <phoneticPr fontId="1"/>
  </si>
  <si>
    <t>道路局環境安全・防災課道路防災対策室防災対策係
tel：03-5253-8489</t>
    <rPh sb="18" eb="20">
      <t>ボウサイ</t>
    </rPh>
    <rPh sb="20" eb="22">
      <t>タイサク</t>
    </rPh>
    <phoneticPr fontId="2"/>
  </si>
  <si>
    <t>災害時における道路の通行の安全性を確保するため、道路管理者が事前に把握するべき、沿道も含めた道路のリスクの抽出・分析、さらに、リスクを適切に把握・評価するための取組について検討を行った。</t>
    <phoneticPr fontId="1"/>
  </si>
  <si>
    <t>新たな自転車活用推進計画に基づき自転車の活用を推進するため、自転車活用推進計画に基づく施策の促進策に関する調査・検討を行うものであり、地方公共団体が策定する自転車活用推進計画の策定における課題等の調査・分析を行い、自転車活用推進計画の策定を促進するための対応策の検討や自転車通勤導入促進策について調査・検討を行った。</t>
    <phoneticPr fontId="1"/>
  </si>
  <si>
    <t>シェアサイクルの更なる普及促進に向けて、過年度の検討業務において分析したシェアサイクルの公共的な位置付けや課題等を踏まえつつ、第２次自転車活用推進計画（令和３年５月閣議決定）におけるシェアサイクル関係施策の実施の一環として、制度運用の考え方や先進的な取組事例等を記載したガイドラインの策定や、シェアサイクル事業の持続可能な運営に向けた支援策の検討を行った。</t>
    <phoneticPr fontId="1"/>
  </si>
  <si>
    <t>道路の地下にある電力、通信、ガス、上下水道等の公益占用物件の正確かつ立体的な位置情報を一元化し、道路管理者と道路占用者が共有することにより、道路占用申請時における既設物件の位置確認の簡素化、工事前における関係者調整の効率化、工事実施時における損傷事故防止や試掘削減等を図るデータ基盤を構築することを目的として、活用可能な技術などの基礎情報の整理、利便性や経済性等をふまえたデータ基盤の仕様等の検討、既存道路占用システムをデータ基盤とリンクさせ機能を高度化するための検討等を行った。</t>
    <phoneticPr fontId="1"/>
  </si>
  <si>
    <t>不動産鑑定士による全国各地の土地の価格の調査及び土地の賃料の査定を行った。あわせて修正率等に関する調査等、所要の調査及び検討を行った。</t>
  </si>
  <si>
    <t>中国及び周辺地域の道路政策等について、情報を収集し、我が国の施策に資する情報をとりまとめた。</t>
    <phoneticPr fontId="1"/>
  </si>
  <si>
    <t>都市内の自転車通行空間における、自転車の安全で快適な通行に対して影響を及ぼす要因を調査し、自転車走行の実態についての把握を行った。</t>
    <phoneticPr fontId="1"/>
  </si>
  <si>
    <t>第２次自転車活用推進計画（令和３年５月閣議決定）に基づき、自転車通行空間の更なる整備を図るため、自転車通行空間整備が地域の抱える各種課題に対して効果を発現した整理事例や、既設道路での中央帯や植樹帯等の活用等により自転車通行空間を確保した整備事例等の調査・整理等を行うとともに、安全で快適な自転車利用環境創出ガイドライン等の見直しに向けた論点整理等を行い、また、自転車に関する各種データを整備した。</t>
    <phoneticPr fontId="1"/>
  </si>
  <si>
    <t xml:space="preserve">道路におけるカーボンニュートラルに向けた取組として、BRTの導入等による公共交通の利用促進を図るため、計画段階からの道路管理者の関与のあり方や、走行空間・交通拠点の整備等の具体的な取組について検討した。
</t>
    <phoneticPr fontId="1"/>
  </si>
  <si>
    <t>路上工事による渋滞などの外部不経済を抑制するため、全国代表箇所の路上工事について、路上工事の交通影響を把握・評価し、路上工事削減誘導策を検討する。</t>
    <phoneticPr fontId="1"/>
  </si>
  <si>
    <t>路上工事による渋滞などの外部不経済を抑制するため、全国代表箇所の路上工事について、路上工事の交通影響を把握・評価し、路上工事削減誘導策を検討した。</t>
    <phoneticPr fontId="1"/>
  </si>
  <si>
    <t>道の駅の管理運営に関する調査を行うとともに、「道の駅」データベースの見直し及び更新等を行った。</t>
    <phoneticPr fontId="1"/>
  </si>
  <si>
    <t>ICT・AI 等の革新的な技術を活用した観光渋滞対策の調査検討を行った。</t>
    <phoneticPr fontId="1"/>
  </si>
  <si>
    <t>最新の観光の動向を踏まえつつ、道路における観光振興の推進について検討を行った。</t>
    <rPh sb="35" eb="36">
      <t>オコナ</t>
    </rPh>
    <phoneticPr fontId="1"/>
  </si>
  <si>
    <t>道路附属物について、事故事例等の収集及び小規模附属物点検の課題を把握し整理するとともに、点検結果記録様式の項目等について比較整理を行った。</t>
    <rPh sb="65" eb="66">
      <t>オコナ</t>
    </rPh>
    <phoneticPr fontId="1"/>
  </si>
  <si>
    <t>公道走行が可能な農耕トラクタに対する適切な申請方法の検討や夜間通行条件の見直しに向けた検証方法の検討等、今後の当該制度に関する手続や運用方法等の検討を行った。</t>
    <phoneticPr fontId="1"/>
  </si>
  <si>
    <t>令和４年４月１日に施行する特殊車両通行確認制度（以下、「新制度」という。）に先立ち、令和４年２月より利用者が車両登録し通行可能経路の確認を行うための特殊車両通行確認システム（以下、「システム」という。）の試行を行った。</t>
    <phoneticPr fontId="1"/>
  </si>
  <si>
    <t>道路分野のDXに関する取り組みを調査し官側支援を検討するとともに、JICA等の環境基準について調査を行った。</t>
    <rPh sb="50" eb="51">
      <t>オコナ</t>
    </rPh>
    <phoneticPr fontId="1"/>
  </si>
  <si>
    <t>諸外国の道路分野のODA事業の受注状況及び本邦企業が活用可能なファイナンスを調査し、その結果を踏まえ、官側支援のあり方について検討を行った。</t>
    <phoneticPr fontId="1"/>
  </si>
  <si>
    <t>ODAやPPPへの本邦企業の参画を目指し、海外の道路インフラを取り巻く環境についての調査や過年度入手したデータの整理・分析を実施した。</t>
    <phoneticPr fontId="1"/>
  </si>
  <si>
    <t>令和３年度　大型車の通行障害情報箇所の把握・整理手法検討業務</t>
    <rPh sb="14" eb="16">
      <t>ジョウホウ</t>
    </rPh>
    <phoneticPr fontId="3"/>
  </si>
  <si>
    <t>大型車両の通行にあたり、通行障害情報や障害位置等の把握、整理手法を検討し、通行障害情報や障害位置等と道路情報電子データの関連付け等を行う。</t>
    <phoneticPr fontId="1"/>
  </si>
  <si>
    <t>翌債契約</t>
    <rPh sb="0" eb="2">
      <t>ヨクサイ</t>
    </rPh>
    <rPh sb="2" eb="4">
      <t>ケイヤク</t>
    </rPh>
    <phoneticPr fontId="1"/>
  </si>
  <si>
    <t>令和３年度　ETC2.0データ等を活用した大型車交通危険箇所等の分析検討等業務</t>
  </si>
  <si>
    <t>令和３年度　ETC2.0データ等を活用した大型車交通危険箇所等の分析検討等業務　計量計画研究所・オリエンタルコンサルタンツ共同提案体</t>
    <rPh sb="0" eb="2">
      <t>レイワ</t>
    </rPh>
    <rPh sb="3" eb="5">
      <t>ネンド</t>
    </rPh>
    <rPh sb="15" eb="16">
      <t>トウ</t>
    </rPh>
    <rPh sb="17" eb="19">
      <t>カツヨウ</t>
    </rPh>
    <rPh sb="21" eb="24">
      <t>オオガタシャ</t>
    </rPh>
    <rPh sb="24" eb="26">
      <t>コウツウ</t>
    </rPh>
    <rPh sb="26" eb="28">
      <t>キケン</t>
    </rPh>
    <rPh sb="28" eb="30">
      <t>カショ</t>
    </rPh>
    <rPh sb="30" eb="31">
      <t>トウ</t>
    </rPh>
    <rPh sb="32" eb="34">
      <t>ブンセキ</t>
    </rPh>
    <rPh sb="34" eb="36">
      <t>ケントウ</t>
    </rPh>
    <rPh sb="36" eb="37">
      <t>トウ</t>
    </rPh>
    <rPh sb="37" eb="39">
      <t>ギョウム</t>
    </rPh>
    <rPh sb="40" eb="42">
      <t>ケイリョウ</t>
    </rPh>
    <rPh sb="42" eb="44">
      <t>ケイカク</t>
    </rPh>
    <rPh sb="44" eb="47">
      <t>ケンキュウジョ</t>
    </rPh>
    <rPh sb="61" eb="63">
      <t>キョウドウ</t>
    </rPh>
    <rPh sb="63" eb="66">
      <t>テイアンタイ</t>
    </rPh>
    <phoneticPr fontId="3"/>
  </si>
  <si>
    <t>近年、増加傾向にあり多様化する大型車両の通行について、ETC2.0データ等を活用し交通危険箇所の分析を行い、大型車両通行の適正化を図り確実な取締りを行うための方策及び大型車両の適正な通行条件等を検討する。</t>
    <phoneticPr fontId="1"/>
  </si>
  <si>
    <t>翌債契約</t>
    <rPh sb="0" eb="4">
      <t>ヨクサイケイヤク</t>
    </rPh>
    <phoneticPr fontId="1"/>
  </si>
  <si>
    <t>令和３年度　大型車の通行手続き等のあり方検討業務</t>
  </si>
  <si>
    <t>令和３年度　大型車の通行手続き等のあり方検討業務　道路新産業開発機構・建設技術研究所共同提案体</t>
    <rPh sb="0" eb="2">
      <t>レイワ</t>
    </rPh>
    <rPh sb="3" eb="5">
      <t>ネンド</t>
    </rPh>
    <rPh sb="6" eb="9">
      <t>オオガタシャ</t>
    </rPh>
    <rPh sb="10" eb="14">
      <t>ツウコウテツヅ</t>
    </rPh>
    <rPh sb="15" eb="16">
      <t>トウ</t>
    </rPh>
    <rPh sb="19" eb="20">
      <t>カタ</t>
    </rPh>
    <rPh sb="20" eb="22">
      <t>ケントウ</t>
    </rPh>
    <rPh sb="22" eb="24">
      <t>ギョウム</t>
    </rPh>
    <rPh sb="25" eb="27">
      <t>ドウロ</t>
    </rPh>
    <rPh sb="27" eb="30">
      <t>シンサンギョウ</t>
    </rPh>
    <rPh sb="30" eb="32">
      <t>カイハツ</t>
    </rPh>
    <rPh sb="32" eb="34">
      <t>キコウ</t>
    </rPh>
    <rPh sb="35" eb="37">
      <t>ケンセツ</t>
    </rPh>
    <rPh sb="37" eb="39">
      <t>ギジュツ</t>
    </rPh>
    <rPh sb="39" eb="42">
      <t>ケンキュウジョ</t>
    </rPh>
    <rPh sb="42" eb="44">
      <t>キョウドウ</t>
    </rPh>
    <rPh sb="44" eb="47">
      <t>テイアンタイ</t>
    </rPh>
    <phoneticPr fontId="3"/>
  </si>
  <si>
    <t>近年、増加傾向にあり多様化する大型車両の通行について、令和４年４月１日に「物流生産性の向上のための特殊車両の新たな通行制度」が施行されることから、新たな制度の影響・効果を検討するとともに、大型車等の通行手続きのあり方の検討を行う。</t>
    <phoneticPr fontId="1"/>
  </si>
  <si>
    <t>令和３年度　直轄駐車場維持管理に係る官民連携手法検討業務</t>
  </si>
  <si>
    <t>全国14箇所の直轄駐車場で実施している官民連携による維持管理・運営事業に関する老朽化等の課題整理及び分析を行うとともに、今後の事業手法について検討を行う。</t>
    <phoneticPr fontId="1"/>
  </si>
  <si>
    <t>アンケート調査や会議等の運営を通じて得られる住宅団地の現状・課題等を整理・分析し、住宅団地再生の実現に向けた新たな施策の検討を行うために必要な資料の作成を行った。</t>
    <rPh sb="77" eb="78">
      <t>オコナ</t>
    </rPh>
    <phoneticPr fontId="1"/>
  </si>
  <si>
    <t>空き家所有者情報の外部提供について、アンケート調査を通じて、先進事例の調査及び各自治体が抱える問題点、活用が進まない原因を整理し、既存のガイドライン改定に向けた検討を行った。</t>
    <rPh sb="0" eb="1">
      <t>ア</t>
    </rPh>
    <rPh sb="2" eb="3">
      <t>ヤ</t>
    </rPh>
    <rPh sb="3" eb="6">
      <t>ショユウシャ</t>
    </rPh>
    <rPh sb="6" eb="8">
      <t>ジョウホウ</t>
    </rPh>
    <rPh sb="9" eb="11">
      <t>ガイブ</t>
    </rPh>
    <rPh sb="11" eb="13">
      <t>テイキョウ</t>
    </rPh>
    <rPh sb="23" eb="25">
      <t>チョウサ</t>
    </rPh>
    <rPh sb="26" eb="27">
      <t>ツウ</t>
    </rPh>
    <rPh sb="30" eb="32">
      <t>センシン</t>
    </rPh>
    <rPh sb="32" eb="34">
      <t>ジレイ</t>
    </rPh>
    <rPh sb="35" eb="37">
      <t>チョウサ</t>
    </rPh>
    <rPh sb="37" eb="38">
      <t>オヨ</t>
    </rPh>
    <rPh sb="39" eb="40">
      <t>カク</t>
    </rPh>
    <rPh sb="40" eb="43">
      <t>ジチタイ</t>
    </rPh>
    <rPh sb="44" eb="45">
      <t>カカ</t>
    </rPh>
    <rPh sb="47" eb="50">
      <t>モンダイテン</t>
    </rPh>
    <rPh sb="51" eb="53">
      <t>カツヨウ</t>
    </rPh>
    <rPh sb="54" eb="55">
      <t>スス</t>
    </rPh>
    <rPh sb="58" eb="60">
      <t>ゲンイン</t>
    </rPh>
    <rPh sb="61" eb="63">
      <t>セイリ</t>
    </rPh>
    <rPh sb="65" eb="67">
      <t>キゾン</t>
    </rPh>
    <rPh sb="74" eb="76">
      <t>カイテイ</t>
    </rPh>
    <rPh sb="77" eb="78">
      <t>ム</t>
    </rPh>
    <rPh sb="80" eb="82">
      <t>ケントウ</t>
    </rPh>
    <rPh sb="83" eb="84">
      <t>オコナ</t>
    </rPh>
    <phoneticPr fontId="1"/>
  </si>
  <si>
    <t>リースバックについて先進的な事業モデルの創出・実証と、あり方・課題等について議論する検討会の運営を行うとともに、健全なリースバック市場の構築に向けた対応策等の検討を行った。</t>
    <phoneticPr fontId="1"/>
  </si>
  <si>
    <t>密集市街地における新たな政策目標を検討するにあたり、その対象となり得る地区の情報を収集し、整理・分析するとともに、ハード整備と一体となり市街地の安全性を向上させるソフト封策の事例収集及び整理・分析を行い、密集市街地の整備改善に取り組む地方公共団体の参考となる事例集の作成を行った。</t>
    <rPh sb="136" eb="137">
      <t>オコナ</t>
    </rPh>
    <phoneticPr fontId="1"/>
  </si>
  <si>
    <t>令和2年6月に改正されたマンションの建替え等の円滑化に関する法律において拡充された要除却認定の基準案を検討し、その実務に関するマニュアルを策定するとともに、既存のガイドライン等について改正法を踏まえた改訂を行った。</t>
    <rPh sb="36" eb="38">
      <t>カクジュウ</t>
    </rPh>
    <rPh sb="41" eb="46">
      <t>ヨウジョキャクニンテイ</t>
    </rPh>
    <rPh sb="47" eb="49">
      <t>キジュン</t>
    </rPh>
    <rPh sb="49" eb="50">
      <t>アン</t>
    </rPh>
    <rPh sb="51" eb="53">
      <t>ケントウ</t>
    </rPh>
    <rPh sb="57" eb="59">
      <t>ジツム</t>
    </rPh>
    <rPh sb="60" eb="61">
      <t>カン</t>
    </rPh>
    <rPh sb="69" eb="71">
      <t>サクテイ</t>
    </rPh>
    <rPh sb="100" eb="102">
      <t>カイテイ</t>
    </rPh>
    <rPh sb="103" eb="104">
      <t>オコナ</t>
    </rPh>
    <phoneticPr fontId="1"/>
  </si>
  <si>
    <t>大臣認定に係る事務処理の効率化・迅速化等のため、及び申請者の負担軽減、利便性向上を図るため、大臣認定の電子申請を可能にするための環境整備等を行った。</t>
  </si>
  <si>
    <t>住宅局参事官（建築企画担当）付
内線：３９－５０６</t>
  </si>
  <si>
    <t>新たな都道府県計画の見直しに関するフォローアップ、住生活総合調査等に関する調査方法の検討、空き家所有者実態調査等にかかわる見直しを踏まえた検討、立案を行った。</t>
    <rPh sb="28" eb="30">
      <t>ソウゴウ</t>
    </rPh>
    <rPh sb="30" eb="32">
      <t>チョウサ</t>
    </rPh>
    <rPh sb="32" eb="33">
      <t>ナド</t>
    </rPh>
    <rPh sb="39" eb="41">
      <t>ホウホウ</t>
    </rPh>
    <rPh sb="42" eb="44">
      <t>ケントウ</t>
    </rPh>
    <rPh sb="45" eb="46">
      <t>ア</t>
    </rPh>
    <rPh sb="47" eb="48">
      <t>ヤ</t>
    </rPh>
    <rPh sb="48" eb="51">
      <t>ショユウシャ</t>
    </rPh>
    <rPh sb="51" eb="53">
      <t>ジッタイ</t>
    </rPh>
    <rPh sb="53" eb="55">
      <t>チョウサ</t>
    </rPh>
    <rPh sb="55" eb="56">
      <t>ナド</t>
    </rPh>
    <rPh sb="61" eb="63">
      <t>ミナオ</t>
    </rPh>
    <rPh sb="75" eb="76">
      <t>オコナ</t>
    </rPh>
    <phoneticPr fontId="1"/>
  </si>
  <si>
    <t>小規模建築物を含めた民間建築物のアスベスト対策を推進するため、小規模建築物を含めた台帳整備を促進するための支援・民間建築物所有者に対する周知方策の検討、建築物石綿含有建材調査者の資質向上に向けた検討を行った。</t>
  </si>
  <si>
    <t>住宅局参事官（建築企画担当）付
内線：３９－５４６</t>
    <rPh sb="3" eb="6">
      <t>サンジカン</t>
    </rPh>
    <rPh sb="7" eb="11">
      <t>ケンチクキカク</t>
    </rPh>
    <rPh sb="11" eb="13">
      <t>タントウ</t>
    </rPh>
    <rPh sb="14" eb="15">
      <t>ヅ</t>
    </rPh>
    <phoneticPr fontId="1"/>
  </si>
  <si>
    <t>公営住宅の中長期ストックマネジメントや管理に係る現状・課題等について整理・分析を行い、それらの結果を踏まえて制度の効果検証、普及方策等の検討や普及に向けた資料作成を行った。</t>
  </si>
  <si>
    <t>住宅確保要配慮者を取り巻く状況や住宅セーフティネット制度の活用状況等に係る調査を行い、得られた結果を踏まえて制度の普及策及び活用方策の検討を行った。</t>
  </si>
  <si>
    <t>既存不適格建築物の柔軟な利活用に向けた検討、用途変更手続きに関する検討、防火地域内等における仮設建築物の実態調査、ライフスタイルの変化に応じた建築基準のニーズ調査を行った。</t>
    <rPh sb="0" eb="2">
      <t>キゾン</t>
    </rPh>
    <rPh sb="2" eb="5">
      <t>フテキカク</t>
    </rPh>
    <rPh sb="5" eb="8">
      <t>ケンチクブツ</t>
    </rPh>
    <rPh sb="9" eb="11">
      <t>ジュウナン</t>
    </rPh>
    <rPh sb="12" eb="15">
      <t>リカツヨウ</t>
    </rPh>
    <rPh sb="16" eb="17">
      <t>ム</t>
    </rPh>
    <rPh sb="19" eb="21">
      <t>ケントウ</t>
    </rPh>
    <rPh sb="22" eb="24">
      <t>ヨウト</t>
    </rPh>
    <rPh sb="24" eb="26">
      <t>ヘンコウ</t>
    </rPh>
    <rPh sb="26" eb="28">
      <t>テツヅ</t>
    </rPh>
    <rPh sb="30" eb="31">
      <t>カン</t>
    </rPh>
    <rPh sb="33" eb="35">
      <t>ケントウ</t>
    </rPh>
    <rPh sb="36" eb="38">
      <t>ボウカ</t>
    </rPh>
    <rPh sb="38" eb="40">
      <t>チイキ</t>
    </rPh>
    <rPh sb="40" eb="41">
      <t>ナイ</t>
    </rPh>
    <rPh sb="41" eb="42">
      <t>トウ</t>
    </rPh>
    <rPh sb="46" eb="48">
      <t>カセツ</t>
    </rPh>
    <rPh sb="48" eb="51">
      <t>ケンチクブツ</t>
    </rPh>
    <rPh sb="52" eb="54">
      <t>ジッタイ</t>
    </rPh>
    <rPh sb="54" eb="56">
      <t>チョウサ</t>
    </rPh>
    <rPh sb="65" eb="67">
      <t>ヘンカ</t>
    </rPh>
    <rPh sb="68" eb="69">
      <t>オウ</t>
    </rPh>
    <rPh sb="71" eb="73">
      <t>ケンチク</t>
    </rPh>
    <rPh sb="73" eb="75">
      <t>キジュン</t>
    </rPh>
    <rPh sb="79" eb="81">
      <t>チョウサ</t>
    </rPh>
    <rPh sb="82" eb="83">
      <t>オコナ</t>
    </rPh>
    <phoneticPr fontId="1"/>
  </si>
  <si>
    <t>住宅局参事官（建築企画担当）付
内線：３９－５０２</t>
  </si>
  <si>
    <t>市街地再開発事業で整備される建築物は、社会・経済情勢等の変化を踏まえ、多様化・複雑化しており、新しい働き方・暮らし方の受け皿となる機能が求められていることから市街地再開発事業の支援等のあり方について、時代変化に対応した見直しの検討を行った。</t>
    <rPh sb="0" eb="3">
      <t>シガイチ</t>
    </rPh>
    <rPh sb="3" eb="6">
      <t>サイカイハツ</t>
    </rPh>
    <phoneticPr fontId="1"/>
  </si>
  <si>
    <t>老朽化が進み維持修繕等が困難なマンションの再生に向けた取組みを強化するため、令和２年６月に公布された「マンションの管理の適正化の推進に関する法
律及びマンションの建替え等の円滑化に関する法律の一部を改正する法律（令和２年法律第62 号）」の円滑な施行に向けて、マンション大規模修繕工事の実態の把握や改正法の施行に向けた調査・検討を行った。</t>
  </si>
  <si>
    <t>住宅局参事官（マンション・賃貸住宅担当）
内線：３９－９３４</t>
  </si>
  <si>
    <t>インスペクションの実施や「安心Ｒ住宅」制度、維持管理計画の作成や住宅履歴情報の活用等の実態を把握した上で現状の制度の課題の抽出・分析を行うとともに、これらの制度を効果的に組み合わせて実施するなど新たなビジネスモデルを構築する事例を収集・分析し、良質な既存住宅流通・リフォーム市場の形成を促進するための方策を検討するための基礎的資料の作成を行った。</t>
    <rPh sb="9" eb="11">
      <t>ジッシ</t>
    </rPh>
    <rPh sb="13" eb="15">
      <t>アンシン</t>
    </rPh>
    <rPh sb="16" eb="18">
      <t>ジュウタク</t>
    </rPh>
    <rPh sb="19" eb="21">
      <t>セイド</t>
    </rPh>
    <rPh sb="22" eb="24">
      <t>イジ</t>
    </rPh>
    <rPh sb="24" eb="26">
      <t>カンリ</t>
    </rPh>
    <rPh sb="26" eb="28">
      <t>ケイカク</t>
    </rPh>
    <rPh sb="29" eb="31">
      <t>サクセイ</t>
    </rPh>
    <rPh sb="32" eb="34">
      <t>ジュウタク</t>
    </rPh>
    <rPh sb="34" eb="36">
      <t>リレキ</t>
    </rPh>
    <rPh sb="36" eb="38">
      <t>ジョウホウ</t>
    </rPh>
    <rPh sb="39" eb="41">
      <t>カツヨウ</t>
    </rPh>
    <rPh sb="41" eb="42">
      <t>トウ</t>
    </rPh>
    <rPh sb="43" eb="45">
      <t>ジッタイ</t>
    </rPh>
    <rPh sb="46" eb="48">
      <t>ハアク</t>
    </rPh>
    <rPh sb="50" eb="51">
      <t>ウエ</t>
    </rPh>
    <rPh sb="52" eb="54">
      <t>ゲンジョウ</t>
    </rPh>
    <rPh sb="55" eb="57">
      <t>セイド</t>
    </rPh>
    <rPh sb="58" eb="60">
      <t>カダイ</t>
    </rPh>
    <rPh sb="61" eb="63">
      <t>チュウシュツ</t>
    </rPh>
    <rPh sb="64" eb="66">
      <t>ブンセキ</t>
    </rPh>
    <rPh sb="67" eb="68">
      <t>オコナ</t>
    </rPh>
    <rPh sb="78" eb="80">
      <t>セイド</t>
    </rPh>
    <rPh sb="81" eb="84">
      <t>コウカテキ</t>
    </rPh>
    <rPh sb="85" eb="86">
      <t>ク</t>
    </rPh>
    <rPh sb="87" eb="88">
      <t>ア</t>
    </rPh>
    <rPh sb="91" eb="93">
      <t>ジッシ</t>
    </rPh>
    <rPh sb="97" eb="98">
      <t>アラ</t>
    </rPh>
    <rPh sb="108" eb="110">
      <t>コウチク</t>
    </rPh>
    <rPh sb="112" eb="114">
      <t>ジレイ</t>
    </rPh>
    <rPh sb="115" eb="117">
      <t>シュウシュウ</t>
    </rPh>
    <rPh sb="118" eb="120">
      <t>ブンセキ</t>
    </rPh>
    <rPh sb="122" eb="124">
      <t>リョウシツ</t>
    </rPh>
    <rPh sb="125" eb="131">
      <t>キゾンジュウタクリュウツウ</t>
    </rPh>
    <rPh sb="137" eb="139">
      <t>シジョウ</t>
    </rPh>
    <rPh sb="140" eb="142">
      <t>ケイセイ</t>
    </rPh>
    <rPh sb="143" eb="145">
      <t>ソクシン</t>
    </rPh>
    <rPh sb="150" eb="152">
      <t>ホウサク</t>
    </rPh>
    <rPh sb="153" eb="155">
      <t>ケントウ</t>
    </rPh>
    <rPh sb="160" eb="163">
      <t>キソテキ</t>
    </rPh>
    <rPh sb="163" eb="165">
      <t>シリョウ</t>
    </rPh>
    <rPh sb="166" eb="168">
      <t>サクセイ</t>
    </rPh>
    <rPh sb="169" eb="170">
      <t>オコナ</t>
    </rPh>
    <phoneticPr fontId="1"/>
  </si>
  <si>
    <t>住宅局住宅生産課住宅瑕疵担保対策室
内線：３９－448</t>
    <rPh sb="8" eb="17">
      <t>ジュウタクカシタンポタイサクシツ</t>
    </rPh>
    <phoneticPr fontId="1"/>
  </si>
  <si>
    <t>用途規制の特例許可実績や、手続きの合理化に資する調査等を実施し、社会・経済情勢の変化を踏まえた建築基準法集団規定のあり方について検討を実施した。</t>
  </si>
  <si>
    <t>建築基準法に基づき実施される建築基準適合判定資格者検定に関して、受検申込者の受検資格審査補助、受検者名簿等及び考査問題の作成、採点並びにその結果の分析等の補助業務を行った。</t>
  </si>
  <si>
    <t>建築基準法令に基づく事務手続について、アンケート調査によってその状況を調査し、過去の事務手続の執行状況の結果をとりまとめた。</t>
  </si>
  <si>
    <t>令和３年２月に閣議決定された長期優良住宅法の改正法案等による制度の見直し及び円滑な施行に向けて必要となる調査及び検討を行った。</t>
  </si>
  <si>
    <t>ガイドラインに基づき建築分野でBIMが活用された事例に基づく課題抽出・解決法策の検討支援、設計業界等へのBIM普及の検討支援、建築BIM推進会議及び個別WG等の運営支援等を行った。</t>
  </si>
  <si>
    <t>昇降機の定期検査について、近年の技術革新を踏まえ、高精度センサー等の新技術の導入の可能性を探り、検査の効率化及び検査精度の向上に資することを目的とした調査・検討を行った。</t>
    <rPh sb="81" eb="82">
      <t>オコナ</t>
    </rPh>
    <phoneticPr fontId="1"/>
  </si>
  <si>
    <t>住宅局参事官（建築企画担当）付
内線：３９－５７６</t>
  </si>
  <si>
    <t>住宅の契約・取引プロセスのDXに関する実態調査と課題分析および住まいの選択に関する情報提供に向けた我が国の住宅市場に関する基礎的な情報収集（海外比較を含む）・今後の情報提供のあり方についての検討を行った。</t>
    <phoneticPr fontId="1"/>
  </si>
  <si>
    <t>新型コロナウイルス感染症の影響等への対応やアフォーダブル住宅の供給等、低所得者向けの住まいの確保等に係る諸外国の取組事例について調査を行い、日本の制度との比較等により、日本で導入する場合の課題等の整理を行った。</t>
  </si>
  <si>
    <t>居住支援法人等の支援体制や活動内容及び実績等の調査･分析や、地域ごとの住宅確保要配慮者や借家ストックの状況、家主の入居制限の実態、家賃債務保証業に関する実態調査等を行った。</t>
    <rPh sb="82" eb="83">
      <t>オコナ</t>
    </rPh>
    <phoneticPr fontId="1"/>
  </si>
  <si>
    <t>サ高住等で看取り対応をする上で求められる設計・計画段階で配慮すべき事項や管理運営上の工夫等の分析の他、共同住宅におけるバリアフリー化の実態の把握等を行った。</t>
  </si>
  <si>
    <t>住宅性能表示制度の利用実態に関する調査の他、関係法令の改正や技術の発展等を踏まえた評価方法基準等の検討や、制度利用の阻害要因について調査・分析を行った。</t>
  </si>
  <si>
    <t>特定住宅瑕疵担保責任の履行の確保等に関する法律に基づき行われる基準日毎の新築住宅の資力確保措置に係る届出等について、事業者及び行政庁双方の負担等を軽減するため、地方整備局等に届出を行う事業者のうち保険のみで資力確保措置を行っている事業者を対象としたシステムを構築した。</t>
    <rPh sb="73" eb="75">
      <t>ケイゲン</t>
    </rPh>
    <rPh sb="80" eb="82">
      <t>チホウ</t>
    </rPh>
    <rPh sb="82" eb="85">
      <t>セイビキョク</t>
    </rPh>
    <rPh sb="85" eb="86">
      <t>トウ</t>
    </rPh>
    <rPh sb="87" eb="89">
      <t>トドケデ</t>
    </rPh>
    <rPh sb="90" eb="91">
      <t>オコナ</t>
    </rPh>
    <rPh sb="92" eb="95">
      <t>ジギョウシャ</t>
    </rPh>
    <rPh sb="98" eb="100">
      <t>ホケン</t>
    </rPh>
    <rPh sb="103" eb="105">
      <t>シリョク</t>
    </rPh>
    <rPh sb="105" eb="107">
      <t>カクホ</t>
    </rPh>
    <rPh sb="107" eb="109">
      <t>ソチ</t>
    </rPh>
    <rPh sb="110" eb="111">
      <t>オコナ</t>
    </rPh>
    <rPh sb="115" eb="118">
      <t>ジギョウシャ</t>
    </rPh>
    <rPh sb="119" eb="121">
      <t>タイショウ</t>
    </rPh>
    <rPh sb="129" eb="131">
      <t>コウチク</t>
    </rPh>
    <phoneticPr fontId="1"/>
  </si>
  <si>
    <t>住宅局住宅生産課住宅瑕疵担保対策室
内線：３９－４４４</t>
    <rPh sb="8" eb="17">
      <t>ジュウタクカシタンポタイサクシツ</t>
    </rPh>
    <phoneticPr fontId="1"/>
  </si>
  <si>
    <t>民間賃貸住宅において、令和２年４月に改正民法が施行されたことや新型コロナウイルス感染症の影響により新たなトラブルの発生が懸念されるため、最新の裁判例やトラブル実態を整理し、民間賃貸住宅に関する相談対応事例集の改訂を行った。</t>
    <rPh sb="0" eb="2">
      <t>ミンカン</t>
    </rPh>
    <rPh sb="2" eb="4">
      <t>チンタイ</t>
    </rPh>
    <rPh sb="4" eb="6">
      <t>ジュウタク</t>
    </rPh>
    <rPh sb="11" eb="13">
      <t>レイワ</t>
    </rPh>
    <rPh sb="14" eb="15">
      <t>ネン</t>
    </rPh>
    <rPh sb="16" eb="17">
      <t>ガツ</t>
    </rPh>
    <rPh sb="18" eb="20">
      <t>カイセイ</t>
    </rPh>
    <rPh sb="20" eb="22">
      <t>ミンポウ</t>
    </rPh>
    <rPh sb="23" eb="25">
      <t>セコウ</t>
    </rPh>
    <rPh sb="31" eb="33">
      <t>シンガタ</t>
    </rPh>
    <rPh sb="40" eb="43">
      <t>カンセンショウ</t>
    </rPh>
    <rPh sb="44" eb="46">
      <t>エイキョウ</t>
    </rPh>
    <rPh sb="49" eb="50">
      <t>アラ</t>
    </rPh>
    <rPh sb="57" eb="59">
      <t>ハッセイ</t>
    </rPh>
    <rPh sb="60" eb="62">
      <t>ケネン</t>
    </rPh>
    <rPh sb="68" eb="70">
      <t>サイシン</t>
    </rPh>
    <rPh sb="71" eb="73">
      <t>サイバン</t>
    </rPh>
    <rPh sb="73" eb="74">
      <t>レイ</t>
    </rPh>
    <rPh sb="79" eb="81">
      <t>ジッタイ</t>
    </rPh>
    <rPh sb="82" eb="84">
      <t>セイリ</t>
    </rPh>
    <rPh sb="86" eb="88">
      <t>ミンカン</t>
    </rPh>
    <rPh sb="88" eb="90">
      <t>チンタイ</t>
    </rPh>
    <rPh sb="90" eb="92">
      <t>ジュウタク</t>
    </rPh>
    <rPh sb="93" eb="94">
      <t>カン</t>
    </rPh>
    <rPh sb="96" eb="98">
      <t>ソウダン</t>
    </rPh>
    <rPh sb="98" eb="100">
      <t>タイオウ</t>
    </rPh>
    <rPh sb="100" eb="103">
      <t>ジレイシュウ</t>
    </rPh>
    <rPh sb="104" eb="106">
      <t>カイテイ</t>
    </rPh>
    <rPh sb="107" eb="108">
      <t>オコナ</t>
    </rPh>
    <phoneticPr fontId="1"/>
  </si>
  <si>
    <t>建築物省エネ法に基づく届出制度や適判制度等における建築物の一次エネルギー消費量基準及び外皮基準への適合状況等についての実態把握調査の他、建築物省エネ法に基づく建築物の適合義務制度について、2021年4月の全面施行後における審査日数や審査体制の整備状況等の実態を把握し、課題を整理した。</t>
    <rPh sb="102" eb="104">
      <t>ゼンメン</t>
    </rPh>
    <rPh sb="104" eb="106">
      <t>セコウ</t>
    </rPh>
    <rPh sb="106" eb="107">
      <t>アト</t>
    </rPh>
    <rPh sb="111" eb="113">
      <t>シンサ</t>
    </rPh>
    <rPh sb="113" eb="115">
      <t>ニッスウ</t>
    </rPh>
    <rPh sb="121" eb="123">
      <t>セイビ</t>
    </rPh>
    <phoneticPr fontId="1"/>
  </si>
  <si>
    <t>建築物省エネ法に基づく届出制度等における住宅の一次エネルギー消費量基準及び外皮基準への適合状況等についての実態把握調査の他、建築物省エネ法に基づく住宅の届出義務制度について、2019年11月に施行された審査手続き合理化後の受付状況や不適合物件の指示に係る運用状況等の実態を把握し、課題を整理した。</t>
    <rPh sb="96" eb="98">
      <t>セコウ</t>
    </rPh>
    <rPh sb="101" eb="103">
      <t>シンサ</t>
    </rPh>
    <rPh sb="103" eb="105">
      <t>テツヅ</t>
    </rPh>
    <rPh sb="106" eb="109">
      <t>ゴウリカ</t>
    </rPh>
    <rPh sb="109" eb="110">
      <t>ゴ</t>
    </rPh>
    <rPh sb="111" eb="113">
      <t>ウケツケ</t>
    </rPh>
    <rPh sb="113" eb="115">
      <t>ジョウキョウ</t>
    </rPh>
    <rPh sb="116" eb="119">
      <t>フテキゴウ</t>
    </rPh>
    <rPh sb="119" eb="121">
      <t>ブッケン</t>
    </rPh>
    <rPh sb="122" eb="124">
      <t>シジ</t>
    </rPh>
    <rPh sb="125" eb="126">
      <t>カカ</t>
    </rPh>
    <phoneticPr fontId="1"/>
  </si>
  <si>
    <t>地方公共団体等が取り組む空き家対策や空き家対策を通じた住環境整備に関して、事例を調査・収集し、それらの効果・成果等を分析等することにより、地方公共団体が取り組む空き家対策等をより一層推進するための方策を検討等を行った。</t>
    <rPh sb="103" eb="104">
      <t>トウ</t>
    </rPh>
    <rPh sb="105" eb="106">
      <t>オコナ</t>
    </rPh>
    <phoneticPr fontId="1"/>
  </si>
  <si>
    <t>昭和50年代までに建設された改良住宅等ストックは約10万戸であるのに対し、改良住宅等の建替えが進んでいない状況となっている。
これらの解決のため、地域の事情に応じた建替え計画のあり方や現行制度における隘路について調査、分析を行い、改良住宅等ストックの効率的な活用や、老朽化した改良住宅等の建替えの推進についての方策を検討した。
また、近年増加している豪雨災害等の被災地における復興まちづくりや、災害に強いまちづくりへのニーズが高まっているところ。これらのニーズに対する小規模住宅地区改良事業を通じた支援の方策など、今後の住環境整備のあり方について検討を行った。</t>
    <rPh sb="276" eb="277">
      <t>オコナ</t>
    </rPh>
    <phoneticPr fontId="1"/>
  </si>
  <si>
    <t>https://www.mlit.go.jp/jutakukentiku/house/jutakukentiku_house_fr1_000024.html</t>
  </si>
  <si>
    <t>建築・住宅分野における策定段階の国際規格の情報収集・調査を行い、日本としての対応方針案及び提案すべき規格案の検討等を行う。</t>
  </si>
  <si>
    <t>https://www.mlit.go.jp/jutakukentiku/jutakukentiku_fr_000027.html</t>
  </si>
  <si>
    <t>特定住宅瑕疵担保責任の履行の確保等に関する法律に基づき行われる基準日毎の新築住宅の資力確保措置に係る届出等について、電子システムを構築することにより事業者及び行政庁双方の負担等軽減に資することを目的とした調査・検討業務を行った。</t>
  </si>
  <si>
    <t>住宅生産課住宅瑕疵担保対策室
内線：３９－４４４</t>
    <rPh sb="0" eb="2">
      <t>ジュウタク</t>
    </rPh>
    <rPh sb="2" eb="5">
      <t>セイサンカ</t>
    </rPh>
    <rPh sb="5" eb="14">
      <t>ジュウタクカシタンポタイサクシツ</t>
    </rPh>
    <phoneticPr fontId="3"/>
  </si>
  <si>
    <t>民間賃貸住宅の断熱性能・遮音対策・バリアフリー化に関する大手企業の商品仕様の現況等の実態調査や、断熱性能の向上や遮音対策及びバリアフリー化のための改修工事を実施した事例について、改修の目的や改修効果などに関する情報収集を行った</t>
    <rPh sb="23" eb="24">
      <t>カ</t>
    </rPh>
    <rPh sb="28" eb="30">
      <t>オオテ</t>
    </rPh>
    <rPh sb="30" eb="32">
      <t>キギョウ</t>
    </rPh>
    <rPh sb="33" eb="35">
      <t>ショウヒン</t>
    </rPh>
    <rPh sb="35" eb="37">
      <t>シヨウ</t>
    </rPh>
    <rPh sb="38" eb="40">
      <t>ゲンキョウ</t>
    </rPh>
    <rPh sb="40" eb="41">
      <t>トウ</t>
    </rPh>
    <rPh sb="42" eb="44">
      <t>ジッタイ</t>
    </rPh>
    <rPh sb="60" eb="61">
      <t>オヨ</t>
    </rPh>
    <rPh sb="68" eb="69">
      <t>カ</t>
    </rPh>
    <rPh sb="89" eb="91">
      <t>カイシュウ</t>
    </rPh>
    <rPh sb="92" eb="94">
      <t>モクテキ</t>
    </rPh>
    <rPh sb="95" eb="97">
      <t>カイシュウ</t>
    </rPh>
    <rPh sb="97" eb="99">
      <t>コウカ</t>
    </rPh>
    <rPh sb="102" eb="103">
      <t>カン</t>
    </rPh>
    <rPh sb="105" eb="107">
      <t>ジョウホウ</t>
    </rPh>
    <rPh sb="110" eb="111">
      <t>オコナ</t>
    </rPh>
    <phoneticPr fontId="1"/>
  </si>
  <si>
    <t>セーフティネット住宅における賃貸経営の試算・分析を行い、セーフティネット住宅における賃貸経営のモデル的な事例として取りまとめた。また、修繕積立金の共済組合の認可に伴う「資本的支出」「修繕費」の区分けの判断基準の検討、及び民間賃貸住宅のスマート管理の普及状況や導入・運用に伴う障害等の整理を行った</t>
    <rPh sb="25" eb="26">
      <t>オコナ</t>
    </rPh>
    <rPh sb="36" eb="38">
      <t>ジュウタク</t>
    </rPh>
    <rPh sb="42" eb="44">
      <t>チンタイ</t>
    </rPh>
    <rPh sb="44" eb="46">
      <t>ケイエイ</t>
    </rPh>
    <rPh sb="50" eb="51">
      <t>テキ</t>
    </rPh>
    <rPh sb="52" eb="54">
      <t>ジレイ</t>
    </rPh>
    <rPh sb="57" eb="58">
      <t>ト</t>
    </rPh>
    <rPh sb="67" eb="69">
      <t>シュウゼン</t>
    </rPh>
    <rPh sb="69" eb="72">
      <t>ツミタテキン</t>
    </rPh>
    <rPh sb="73" eb="75">
      <t>キョウサイ</t>
    </rPh>
    <rPh sb="75" eb="77">
      <t>クミアイ</t>
    </rPh>
    <rPh sb="78" eb="80">
      <t>ニンカ</t>
    </rPh>
    <rPh sb="81" eb="82">
      <t>トモナ</t>
    </rPh>
    <rPh sb="84" eb="87">
      <t>シホンテキ</t>
    </rPh>
    <rPh sb="87" eb="89">
      <t>シシュツ</t>
    </rPh>
    <rPh sb="91" eb="94">
      <t>シュウゼンヒ</t>
    </rPh>
    <rPh sb="96" eb="98">
      <t>クワ</t>
    </rPh>
    <rPh sb="100" eb="102">
      <t>ハンダン</t>
    </rPh>
    <rPh sb="102" eb="104">
      <t>キジュン</t>
    </rPh>
    <rPh sb="105" eb="107">
      <t>ケントウ</t>
    </rPh>
    <rPh sb="108" eb="109">
      <t>オヨ</t>
    </rPh>
    <rPh sb="124" eb="126">
      <t>フキュウ</t>
    </rPh>
    <rPh sb="126" eb="128">
      <t>ジョウキョウ</t>
    </rPh>
    <rPh sb="129" eb="131">
      <t>ドウニュウ</t>
    </rPh>
    <rPh sb="132" eb="134">
      <t>ウンヨウ</t>
    </rPh>
    <rPh sb="135" eb="136">
      <t>トモナ</t>
    </rPh>
    <rPh sb="137" eb="139">
      <t>ショウガイ</t>
    </rPh>
    <rPh sb="139" eb="140">
      <t>トウ</t>
    </rPh>
    <rPh sb="141" eb="143">
      <t>セイリ</t>
    </rPh>
    <rPh sb="144" eb="145">
      <t>オコナ</t>
    </rPh>
    <phoneticPr fontId="1"/>
  </si>
  <si>
    <t>市場における民間金融機関の住宅ローンの供給状況を把握するため、住宅ローンを実際に供給している民間金融機関に対し、その実態に関する調査を行った。</t>
  </si>
  <si>
    <t>公営住宅、改良住宅等及び特定優良賃貸住宅等の管理の適正化を図るため、これらの住宅の実態を把握し、参考となるデータを取りまとめた。</t>
  </si>
  <si>
    <t>一団地認定を受けて建築された建築物の建替え等を円滑に進めるため、一団地認定の職権取消しを行った事例等について調査を実施した。</t>
  </si>
  <si>
    <t>紙で保存されている行政文書等の電子化を実施。</t>
    <rPh sb="0" eb="1">
      <t>カミ</t>
    </rPh>
    <rPh sb="2" eb="4">
      <t>ホゾン</t>
    </rPh>
    <rPh sb="9" eb="11">
      <t>ギョウセイ</t>
    </rPh>
    <rPh sb="11" eb="13">
      <t>ブンショ</t>
    </rPh>
    <rPh sb="13" eb="14">
      <t>トウ</t>
    </rPh>
    <rPh sb="15" eb="18">
      <t>デンシカ</t>
    </rPh>
    <rPh sb="19" eb="21">
      <t>ジッシ</t>
    </rPh>
    <phoneticPr fontId="1"/>
  </si>
  <si>
    <t>令和３年度ＩＭＯの環境規制への対応に係る調査</t>
    <rPh sb="0" eb="2">
      <t>レイワ</t>
    </rPh>
    <rPh sb="3" eb="5">
      <t>ネンド</t>
    </rPh>
    <rPh sb="9" eb="11">
      <t>カンキョウ</t>
    </rPh>
    <rPh sb="11" eb="13">
      <t>キセイ</t>
    </rPh>
    <rPh sb="15" eb="17">
      <t>タイオウ</t>
    </rPh>
    <rPh sb="18" eb="19">
      <t>カカ</t>
    </rPh>
    <rPh sb="20" eb="22">
      <t>チョウサ</t>
    </rPh>
    <phoneticPr fontId="2"/>
  </si>
  <si>
    <t>株式会社アーバン・コネクションズ</t>
    <rPh sb="0" eb="4">
      <t>カブシキガイシャ</t>
    </rPh>
    <phoneticPr fontId="1"/>
  </si>
  <si>
    <t>船舶由来の海洋汚染防止のための環境規制に係る議論について、MARPOL条約及び関連ガイドラインの改正に関する事項を中心に、国際海事機関における審議動向及び各国のスタンスの調査を行う。</t>
  </si>
  <si>
    <t>国際海事機関における審議動向及び各国のスタンスを記録した議事概要を含む報告書</t>
    <rPh sb="0" eb="2">
      <t>コクサイ</t>
    </rPh>
    <rPh sb="2" eb="4">
      <t>カイジ</t>
    </rPh>
    <rPh sb="4" eb="6">
      <t>キカン</t>
    </rPh>
    <rPh sb="10" eb="12">
      <t>シンギ</t>
    </rPh>
    <rPh sb="12" eb="14">
      <t>ドウコウ</t>
    </rPh>
    <rPh sb="14" eb="15">
      <t>オヨ</t>
    </rPh>
    <rPh sb="16" eb="18">
      <t>カッコク</t>
    </rPh>
    <rPh sb="24" eb="26">
      <t>キロク</t>
    </rPh>
    <rPh sb="28" eb="30">
      <t>ギジ</t>
    </rPh>
    <rPh sb="30" eb="32">
      <t>ガイヨウ</t>
    </rPh>
    <rPh sb="33" eb="34">
      <t>フク</t>
    </rPh>
    <rPh sb="35" eb="38">
      <t>ホウコクショ</t>
    </rPh>
    <phoneticPr fontId="1"/>
  </si>
  <si>
    <t>総合政策局海洋政策課
tel:03-5253-8266</t>
    <rPh sb="0" eb="2">
      <t>ソウゴウ</t>
    </rPh>
    <rPh sb="2" eb="5">
      <t>セイサクキョク</t>
    </rPh>
    <rPh sb="5" eb="10">
      <t>カイヨウセイサクカ</t>
    </rPh>
    <phoneticPr fontId="2"/>
  </si>
  <si>
    <t>「新たな日常」を踏まえた公共交通事業者向け接遇研修モデルプログラム等のスパイラルアップ</t>
    <rPh sb="1" eb="2">
      <t>アラ</t>
    </rPh>
    <rPh sb="4" eb="6">
      <t>ニチジョウ</t>
    </rPh>
    <rPh sb="8" eb="9">
      <t>フ</t>
    </rPh>
    <rPh sb="12" eb="14">
      <t>コウキョウ</t>
    </rPh>
    <rPh sb="14" eb="16">
      <t>コウツウ</t>
    </rPh>
    <rPh sb="16" eb="19">
      <t>ジギョウシャ</t>
    </rPh>
    <rPh sb="19" eb="20">
      <t>ム</t>
    </rPh>
    <rPh sb="21" eb="23">
      <t>セツグウ</t>
    </rPh>
    <rPh sb="23" eb="25">
      <t>ケンシュウ</t>
    </rPh>
    <rPh sb="33" eb="34">
      <t>ナド</t>
    </rPh>
    <phoneticPr fontId="2"/>
  </si>
  <si>
    <t>社会システム株式会社</t>
    <rPh sb="0" eb="2">
      <t>シャカイ</t>
    </rPh>
    <rPh sb="6" eb="10">
      <t>カブシキガイシャ</t>
    </rPh>
    <phoneticPr fontId="1"/>
  </si>
  <si>
    <t>「公共交通事業者に向けた接遇ガイドライン」に、コロナ禍を受け「新たな日常」についての考え方を加えるとともに、「接遇研修モデルプログラム」（平成30年度作成）について、コロナ禍を受け「新たな日常」を踏まえた接遇や研修のあり方及び認知症の人対応に関する内容を検証・追記し、他の障害特性に関する内容についても、実態を踏まえ再検証を行うため、学識経験者や当事者団体、交通事業者等を委員とする有識者会議において対応の留意点等の検討を行い、その結果を踏まえ「接遇研修モデルプログラム」の改訂を行う。</t>
  </si>
  <si>
    <t>https://www.mlit.go.jp/sogoseisaku/barrierfree/sosei_barrierfree_tk_000268.html</t>
    <phoneticPr fontId="1"/>
  </si>
  <si>
    <t>総合政策局バリアフリー政策課
tel：03-5253-8304</t>
    <rPh sb="11" eb="14">
      <t>セイサクカ</t>
    </rPh>
    <phoneticPr fontId="2"/>
  </si>
  <si>
    <t>「新しい日常」に対応した教育啓発特定事業の円滑な実施に向けた調査検討業務</t>
    <rPh sb="1" eb="2">
      <t>アタラ</t>
    </rPh>
    <rPh sb="4" eb="6">
      <t>ニチジョウ</t>
    </rPh>
    <rPh sb="8" eb="10">
      <t>タイオウ</t>
    </rPh>
    <rPh sb="12" eb="14">
      <t>キョウイク</t>
    </rPh>
    <rPh sb="14" eb="16">
      <t>ケイハツ</t>
    </rPh>
    <rPh sb="16" eb="18">
      <t>トクテイ</t>
    </rPh>
    <rPh sb="18" eb="20">
      <t>ジギョウ</t>
    </rPh>
    <rPh sb="21" eb="23">
      <t>エンカツ</t>
    </rPh>
    <rPh sb="24" eb="26">
      <t>ジッシ</t>
    </rPh>
    <rPh sb="27" eb="28">
      <t>ム</t>
    </rPh>
    <rPh sb="30" eb="32">
      <t>チョウサ</t>
    </rPh>
    <rPh sb="32" eb="34">
      <t>ケントウ</t>
    </rPh>
    <rPh sb="34" eb="36">
      <t>ギョウム</t>
    </rPh>
    <phoneticPr fontId="2"/>
  </si>
  <si>
    <t>株式会社サンビーム</t>
    <rPh sb="0" eb="4">
      <t>カブシキガイシャ</t>
    </rPh>
    <phoneticPr fontId="1"/>
  </si>
  <si>
    <t>バリアフリー法改正により、「心のバリアフリー」推進のため、基本構想に教育啓発特定事業が位置付けられたところ。本調査業務においては、教育啓発特定事業の円滑な実施に向け、市町村等が教育啓発特定事業の内容を検討、実施する際に参考となるガイドラインの作成等の調査検討を行う。</t>
    <rPh sb="6" eb="7">
      <t>ホウ</t>
    </rPh>
    <rPh sb="7" eb="9">
      <t>カイセイ</t>
    </rPh>
    <rPh sb="29" eb="31">
      <t>キホン</t>
    </rPh>
    <rPh sb="31" eb="33">
      <t>コウソウ</t>
    </rPh>
    <rPh sb="43" eb="46">
      <t>イチヅ</t>
    </rPh>
    <rPh sb="65" eb="67">
      <t>キョウイク</t>
    </rPh>
    <rPh sb="67" eb="69">
      <t>ケイハツ</t>
    </rPh>
    <rPh sb="69" eb="71">
      <t>トクテイ</t>
    </rPh>
    <rPh sb="71" eb="73">
      <t>ジギョウ</t>
    </rPh>
    <rPh sb="80" eb="81">
      <t>ム</t>
    </rPh>
    <rPh sb="123" eb="124">
      <t>トウ</t>
    </rPh>
    <rPh sb="125" eb="127">
      <t>チョウサ</t>
    </rPh>
    <rPh sb="127" eb="129">
      <t>ケントウ</t>
    </rPh>
    <rPh sb="130" eb="131">
      <t>オコナ</t>
    </rPh>
    <phoneticPr fontId="1"/>
  </si>
  <si>
    <t>知的・発達・精神障害の人に対する公共交通機関の利用支援に関する検討業務</t>
    <rPh sb="0" eb="2">
      <t>チテキ</t>
    </rPh>
    <rPh sb="3" eb="5">
      <t>ハッタツ</t>
    </rPh>
    <rPh sb="6" eb="8">
      <t>セイシン</t>
    </rPh>
    <rPh sb="8" eb="10">
      <t>ショウガイ</t>
    </rPh>
    <rPh sb="11" eb="12">
      <t>ヒト</t>
    </rPh>
    <rPh sb="13" eb="14">
      <t>タイ</t>
    </rPh>
    <rPh sb="16" eb="18">
      <t>コウキョウ</t>
    </rPh>
    <rPh sb="18" eb="20">
      <t>コウツウ</t>
    </rPh>
    <rPh sb="20" eb="22">
      <t>キカン</t>
    </rPh>
    <rPh sb="23" eb="25">
      <t>リヨウ</t>
    </rPh>
    <rPh sb="25" eb="27">
      <t>シエン</t>
    </rPh>
    <rPh sb="28" eb="29">
      <t>カン</t>
    </rPh>
    <rPh sb="31" eb="33">
      <t>ケントウ</t>
    </rPh>
    <rPh sb="33" eb="35">
      <t>ギョウム</t>
    </rPh>
    <phoneticPr fontId="2"/>
  </si>
  <si>
    <t>令和２年度で作成した「公共交通事業者向け利用体験実施マニュアル（案）」を元に利用体験プログラムを試行実施し、その上で、学識経験者や当事者団体、公共交通事業者等を委員とする有識者会議における検討結果を踏まえ、利用体験実施マニュアルを完成する。</t>
  </si>
  <si>
    <t>https://www.mlit.go.jp/sogoseisaku/barrierfree/sosei_barrierfree_tk_000274.html</t>
    <phoneticPr fontId="1"/>
  </si>
  <si>
    <t>緊急支援物資輸送のデジタル化等推進事業</t>
    <rPh sb="0" eb="2">
      <t>キンキュウ</t>
    </rPh>
    <rPh sb="2" eb="4">
      <t>シエン</t>
    </rPh>
    <rPh sb="4" eb="6">
      <t>ブッシ</t>
    </rPh>
    <rPh sb="6" eb="8">
      <t>ユソウ</t>
    </rPh>
    <rPh sb="13" eb="14">
      <t>カ</t>
    </rPh>
    <rPh sb="14" eb="15">
      <t>トウ</t>
    </rPh>
    <rPh sb="15" eb="17">
      <t>スイシン</t>
    </rPh>
    <rPh sb="17" eb="19">
      <t>ジギョウ</t>
    </rPh>
    <phoneticPr fontId="2"/>
  </si>
  <si>
    <t>国立研究開発法人海上・港湾・航空技術研究所、株式会社プロドローン、YSEC株式会社、一般財団法人危機管理教育＆演習センターからなる共同企業体</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ケンキュウショ</t>
    </rPh>
    <rPh sb="22" eb="26">
      <t>カブシキガイシャ</t>
    </rPh>
    <rPh sb="37" eb="41">
      <t>カブシキガイシャ</t>
    </rPh>
    <rPh sb="42" eb="44">
      <t>イッパン</t>
    </rPh>
    <rPh sb="44" eb="48">
      <t>ザイダンホウジン</t>
    </rPh>
    <rPh sb="48" eb="50">
      <t>キキ</t>
    </rPh>
    <rPh sb="50" eb="52">
      <t>カンリ</t>
    </rPh>
    <rPh sb="52" eb="54">
      <t>キョウイク</t>
    </rPh>
    <rPh sb="55" eb="57">
      <t>エンシュウ</t>
    </rPh>
    <rPh sb="65" eb="67">
      <t>キョウドウ</t>
    </rPh>
    <rPh sb="67" eb="70">
      <t>キギョウタイ</t>
    </rPh>
    <phoneticPr fontId="1"/>
  </si>
  <si>
    <t>緊急支援物資輸送を実施する際に国・地方公共団体等が共通のデジタルインターフェイスでオペレーションできる「緊急支援物資輸送プラットフォーム」を構築し、関係機関による演習を通じて緊急支援物資輸送の実効性向上を図る。また、陸路が寸断された孤立集落等への確実な緊急支援物資輸送を可能とする高ペイロードのドローンを開発する。</t>
    <rPh sb="52" eb="54">
      <t>キンキュウ</t>
    </rPh>
    <rPh sb="54" eb="56">
      <t>シエン</t>
    </rPh>
    <rPh sb="56" eb="58">
      <t>ブッシ</t>
    </rPh>
    <rPh sb="58" eb="60">
      <t>ユソウ</t>
    </rPh>
    <rPh sb="108" eb="110">
      <t>リクロ</t>
    </rPh>
    <rPh sb="111" eb="113">
      <t>スンダン</t>
    </rPh>
    <rPh sb="116" eb="118">
      <t>コリツ</t>
    </rPh>
    <rPh sb="118" eb="120">
      <t>シュウラク</t>
    </rPh>
    <rPh sb="120" eb="121">
      <t>トウ</t>
    </rPh>
    <rPh sb="123" eb="125">
      <t>カクジツ</t>
    </rPh>
    <rPh sb="126" eb="128">
      <t>キンキュウ</t>
    </rPh>
    <rPh sb="128" eb="130">
      <t>シエン</t>
    </rPh>
    <rPh sb="130" eb="132">
      <t>ブッシ</t>
    </rPh>
    <rPh sb="132" eb="134">
      <t>ユソウ</t>
    </rPh>
    <rPh sb="135" eb="137">
      <t>カノウ</t>
    </rPh>
    <rPh sb="140" eb="141">
      <t>コウ</t>
    </rPh>
    <rPh sb="152" eb="154">
      <t>カイハツ</t>
    </rPh>
    <phoneticPr fontId="1"/>
  </si>
  <si>
    <t>「緊急支援物資輸送プラットフォーム」を構築し、関係機関による演習等を実施</t>
    <rPh sb="32" eb="33">
      <t>ナド</t>
    </rPh>
    <rPh sb="34" eb="36">
      <t>ジッシ</t>
    </rPh>
    <phoneticPr fontId="1"/>
  </si>
  <si>
    <t>総合政策局技術政策課
tel:03-5253-8950</t>
  </si>
  <si>
    <t>公共交通機関における既存車両等への抜本的な感染症対策に係る技術開発・実証業務</t>
    <rPh sb="0" eb="2">
      <t>コウキョウ</t>
    </rPh>
    <rPh sb="2" eb="4">
      <t>コウツウ</t>
    </rPh>
    <rPh sb="4" eb="6">
      <t>キカン</t>
    </rPh>
    <rPh sb="10" eb="12">
      <t>キゾン</t>
    </rPh>
    <rPh sb="12" eb="14">
      <t>シャリョウ</t>
    </rPh>
    <rPh sb="14" eb="15">
      <t>トウ</t>
    </rPh>
    <rPh sb="17" eb="20">
      <t>バッポンテキ</t>
    </rPh>
    <rPh sb="21" eb="24">
      <t>カンセンショウ</t>
    </rPh>
    <rPh sb="24" eb="26">
      <t>タイサク</t>
    </rPh>
    <rPh sb="27" eb="28">
      <t>カカ</t>
    </rPh>
    <rPh sb="29" eb="31">
      <t>ギジュツ</t>
    </rPh>
    <rPh sb="31" eb="33">
      <t>カイハツ</t>
    </rPh>
    <rPh sb="34" eb="36">
      <t>ジッショウ</t>
    </rPh>
    <rPh sb="36" eb="38">
      <t>ギョウム</t>
    </rPh>
    <phoneticPr fontId="2"/>
  </si>
  <si>
    <t>人々の日々の諸活動を支える鉄道・バス等の公共交通機関では「３密対策」が必ずしも容易でない中で乗員・乗客ともに安心して乗車できる車内空間を提供できる対策を早急に講じるため、感染防止に係る様々な対策や取り組み等について技術的な観点から整理し、車両等の内部空間における抜本的かつ効果的な感染対策を講ずるための設備や装置、設計等についての効果の検証・技術開発・実証を行う。</t>
  </si>
  <si>
    <t>車両等の内部空間における抜本的かつ効果的な感染対策を講ずるための設備や装置、設計等についての効果の検証・技術開発・実証を行った。</t>
  </si>
  <si>
    <t>常時微動計測による橋脚の固有振動数同定システムの開発</t>
    <rPh sb="0" eb="2">
      <t>ジョウジ</t>
    </rPh>
    <rPh sb="2" eb="4">
      <t>ビドウ</t>
    </rPh>
    <rPh sb="4" eb="6">
      <t>ケイソク</t>
    </rPh>
    <rPh sb="9" eb="10">
      <t>ハシ</t>
    </rPh>
    <rPh sb="10" eb="11">
      <t>アシ</t>
    </rPh>
    <rPh sb="12" eb="14">
      <t>コユウ</t>
    </rPh>
    <rPh sb="14" eb="17">
      <t>シンドウスウ</t>
    </rPh>
    <rPh sb="17" eb="19">
      <t>ドウテイ</t>
    </rPh>
    <rPh sb="24" eb="26">
      <t>カイハツ</t>
    </rPh>
    <phoneticPr fontId="2"/>
  </si>
  <si>
    <t>公益財団法人　鉄道総合技術研究所</t>
    <rPh sb="0" eb="2">
      <t>コウエキ</t>
    </rPh>
    <rPh sb="2" eb="6">
      <t>ザイダンホウジン</t>
    </rPh>
    <rPh sb="7" eb="9">
      <t>テツドウ</t>
    </rPh>
    <rPh sb="9" eb="11">
      <t>ソウゴウ</t>
    </rPh>
    <rPh sb="11" eb="13">
      <t>ギジュツ</t>
    </rPh>
    <rPh sb="13" eb="16">
      <t>ケンキュウジョ</t>
    </rPh>
    <phoneticPr fontId="1"/>
  </si>
  <si>
    <t>河川の増水時における鉄道橋脚等の健全性のモニタリングについて、低コストかつ常時計測可能な手法を開発する。</t>
  </si>
  <si>
    <t xml:space="preserve">河川の増水時における鉄道橋脚等の健全性のモニタリングについて、低コストかつ常時計測可能な手法を開発した。
</t>
    <rPh sb="0" eb="2">
      <t>カセン</t>
    </rPh>
    <rPh sb="3" eb="5">
      <t>ゾウスイ</t>
    </rPh>
    <rPh sb="5" eb="6">
      <t>ジ</t>
    </rPh>
    <rPh sb="10" eb="12">
      <t>テツドウ</t>
    </rPh>
    <rPh sb="12" eb="14">
      <t>キョウキャク</t>
    </rPh>
    <rPh sb="14" eb="15">
      <t>トウ</t>
    </rPh>
    <rPh sb="16" eb="18">
      <t>ケンゼン</t>
    </rPh>
    <rPh sb="18" eb="19">
      <t>セイ</t>
    </rPh>
    <rPh sb="31" eb="32">
      <t>テイ</t>
    </rPh>
    <rPh sb="37" eb="39">
      <t>ジョウジ</t>
    </rPh>
    <rPh sb="39" eb="41">
      <t>ケイソク</t>
    </rPh>
    <rPh sb="41" eb="43">
      <t>カノウ</t>
    </rPh>
    <rPh sb="44" eb="46">
      <t>シュホウ</t>
    </rPh>
    <rPh sb="47" eb="49">
      <t>カイハツ</t>
    </rPh>
    <phoneticPr fontId="1"/>
  </si>
  <si>
    <t>内航船への新技術の適用促進等による働き方改革実現のための内航船の新たな評価手法の確立と標準化に向けた研究開発</t>
    <rPh sb="0" eb="3">
      <t>ナイコウセン</t>
    </rPh>
    <rPh sb="5" eb="8">
      <t>シンギジュツ</t>
    </rPh>
    <rPh sb="9" eb="11">
      <t>テキヨウ</t>
    </rPh>
    <rPh sb="11" eb="13">
      <t>ソクシン</t>
    </rPh>
    <rPh sb="13" eb="14">
      <t>トウ</t>
    </rPh>
    <rPh sb="17" eb="18">
      <t>ハタラ</t>
    </rPh>
    <rPh sb="19" eb="20">
      <t>カタ</t>
    </rPh>
    <rPh sb="20" eb="22">
      <t>カイカク</t>
    </rPh>
    <rPh sb="22" eb="24">
      <t>ジツゲン</t>
    </rPh>
    <rPh sb="28" eb="31">
      <t>ナイコウセン</t>
    </rPh>
    <rPh sb="32" eb="33">
      <t>アラ</t>
    </rPh>
    <rPh sb="35" eb="37">
      <t>ヒョウカ</t>
    </rPh>
    <rPh sb="37" eb="39">
      <t>シュホウ</t>
    </rPh>
    <rPh sb="40" eb="42">
      <t>カクリツ</t>
    </rPh>
    <rPh sb="43" eb="46">
      <t>ヒョウジュンカ</t>
    </rPh>
    <rPh sb="47" eb="48">
      <t>ム</t>
    </rPh>
    <rPh sb="50" eb="52">
      <t>ケンキュウ</t>
    </rPh>
    <rPh sb="52" eb="54">
      <t>カイハツ</t>
    </rPh>
    <phoneticPr fontId="2"/>
  </si>
  <si>
    <t>国立研究開発法人海上・港湾・航空技術研究所　海上技術安全研究所、一般社団法人内航ミライ研究会からなる研究共同体</t>
    <rPh sb="0" eb="2">
      <t>コクリツ</t>
    </rPh>
    <rPh sb="2" eb="4">
      <t>ケンキュウ</t>
    </rPh>
    <rPh sb="4" eb="6">
      <t>カイハツ</t>
    </rPh>
    <rPh sb="6" eb="8">
      <t>ホウジン</t>
    </rPh>
    <rPh sb="8" eb="10">
      <t>カイジョウ</t>
    </rPh>
    <rPh sb="11" eb="13">
      <t>コウワン</t>
    </rPh>
    <rPh sb="14" eb="21">
      <t>コウクウギジュツケンキュウショ</t>
    </rPh>
    <rPh sb="22" eb="24">
      <t>カイジョウ</t>
    </rPh>
    <rPh sb="24" eb="26">
      <t>ギジュツ</t>
    </rPh>
    <rPh sb="26" eb="28">
      <t>アンゼン</t>
    </rPh>
    <rPh sb="28" eb="31">
      <t>ケンキュウショ</t>
    </rPh>
    <rPh sb="32" eb="34">
      <t>イッパン</t>
    </rPh>
    <rPh sb="34" eb="38">
      <t>シャダンホウジン</t>
    </rPh>
    <rPh sb="38" eb="40">
      <t>ナイコウ</t>
    </rPh>
    <rPh sb="43" eb="46">
      <t>ケンキュウカイ</t>
    </rPh>
    <rPh sb="50" eb="52">
      <t>ケンキュウ</t>
    </rPh>
    <rPh sb="52" eb="55">
      <t>キョウドウタイ</t>
    </rPh>
    <phoneticPr fontId="1"/>
  </si>
  <si>
    <t>内航船の船員へのやさしさを客観的に評価する手法の開発、及び船員へのやさしさにつながる技術を導入する際のバックボーンとなる仕様・標準等の整備を実施する。</t>
  </si>
  <si>
    <t>内航船の船員へのやさしさを客観的に評価する手法について改良を行った。また、船内電子化に有益な設計（デザイン）についての検討、事務作業のデジタル化について検討を行った。</t>
    <rPh sb="27" eb="29">
      <t>カイリョウ</t>
    </rPh>
    <rPh sb="30" eb="31">
      <t>オコナ</t>
    </rPh>
    <rPh sb="76" eb="78">
      <t>ケントウ</t>
    </rPh>
    <rPh sb="79" eb="80">
      <t>オコナ</t>
    </rPh>
    <phoneticPr fontId="1"/>
  </si>
  <si>
    <t>大規模災害時における海上・航空輸送に関わるボトルネック解析</t>
    <rPh sb="0" eb="3">
      <t>ダイキボ</t>
    </rPh>
    <rPh sb="3" eb="5">
      <t>サイガイ</t>
    </rPh>
    <rPh sb="5" eb="6">
      <t>ジ</t>
    </rPh>
    <rPh sb="10" eb="12">
      <t>カイジョウ</t>
    </rPh>
    <rPh sb="13" eb="15">
      <t>コウクウ</t>
    </rPh>
    <rPh sb="15" eb="17">
      <t>ユソウ</t>
    </rPh>
    <rPh sb="18" eb="19">
      <t>カカ</t>
    </rPh>
    <rPh sb="27" eb="29">
      <t>カイセキ</t>
    </rPh>
    <phoneticPr fontId="2"/>
  </si>
  <si>
    <t>国立研究開発法人海上・港湾・航空技術研究所</t>
    <rPh sb="0" eb="2">
      <t>コクリツ</t>
    </rPh>
    <rPh sb="2" eb="4">
      <t>ケンキュウ</t>
    </rPh>
    <rPh sb="4" eb="6">
      <t>カイハツ</t>
    </rPh>
    <rPh sb="6" eb="8">
      <t>ホウジン</t>
    </rPh>
    <rPh sb="8" eb="10">
      <t>カイジョウ</t>
    </rPh>
    <rPh sb="11" eb="13">
      <t>コウワン</t>
    </rPh>
    <rPh sb="14" eb="21">
      <t>コウクウギジュツケンキュウショ</t>
    </rPh>
    <phoneticPr fontId="1"/>
  </si>
  <si>
    <t>大規模災害発生時の救助・救援活動における陸・海・空が連携した輸送についてAI技術を用いた検証可能なシミュレータを開発する。</t>
  </si>
  <si>
    <t>先進安全技術による被害低減効果予測のための車両の衝突直前挙動に基づく傷害予測モデルの構築</t>
    <rPh sb="0" eb="2">
      <t>センシン</t>
    </rPh>
    <rPh sb="2" eb="4">
      <t>アンゼン</t>
    </rPh>
    <rPh sb="4" eb="6">
      <t>ギジュツ</t>
    </rPh>
    <rPh sb="9" eb="11">
      <t>ヒガイ</t>
    </rPh>
    <rPh sb="11" eb="13">
      <t>テイゲン</t>
    </rPh>
    <rPh sb="13" eb="15">
      <t>コウカ</t>
    </rPh>
    <rPh sb="15" eb="17">
      <t>ヨソク</t>
    </rPh>
    <rPh sb="21" eb="23">
      <t>シャリョウ</t>
    </rPh>
    <rPh sb="24" eb="26">
      <t>ショウトツ</t>
    </rPh>
    <rPh sb="26" eb="28">
      <t>チョクゼン</t>
    </rPh>
    <rPh sb="28" eb="30">
      <t>キョドウ</t>
    </rPh>
    <rPh sb="31" eb="32">
      <t>モト</t>
    </rPh>
    <rPh sb="34" eb="36">
      <t>ショウガイ</t>
    </rPh>
    <rPh sb="36" eb="38">
      <t>ヨソク</t>
    </rPh>
    <rPh sb="42" eb="44">
      <t>コウチク</t>
    </rPh>
    <phoneticPr fontId="2"/>
  </si>
  <si>
    <t>一般財団法人自動車研究所、国立研究開発法人産業技術総合研究所、国立大学法人東京工業大学からなる研究共同体</t>
    <rPh sb="0" eb="2">
      <t>イッパン</t>
    </rPh>
    <rPh sb="2" eb="6">
      <t>ザイダンホウジン</t>
    </rPh>
    <rPh sb="6" eb="9">
      <t>ジドウシャ</t>
    </rPh>
    <rPh sb="9" eb="12">
      <t>ケンキュウジョ</t>
    </rPh>
    <rPh sb="13" eb="15">
      <t>コクリツ</t>
    </rPh>
    <rPh sb="15" eb="17">
      <t>ケンキュウ</t>
    </rPh>
    <rPh sb="17" eb="19">
      <t>カイハツ</t>
    </rPh>
    <rPh sb="19" eb="21">
      <t>ホウジン</t>
    </rPh>
    <rPh sb="21" eb="23">
      <t>サンギョウ</t>
    </rPh>
    <rPh sb="23" eb="25">
      <t>ギジュツ</t>
    </rPh>
    <rPh sb="25" eb="27">
      <t>ソウゴウ</t>
    </rPh>
    <rPh sb="27" eb="30">
      <t>ケンキュウジョ</t>
    </rPh>
    <rPh sb="31" eb="33">
      <t>コクリツ</t>
    </rPh>
    <rPh sb="33" eb="35">
      <t>ダイガク</t>
    </rPh>
    <rPh sb="35" eb="37">
      <t>ホウジン</t>
    </rPh>
    <rPh sb="37" eb="39">
      <t>トウキョウ</t>
    </rPh>
    <rPh sb="39" eb="41">
      <t>コウギョウ</t>
    </rPh>
    <rPh sb="41" eb="43">
      <t>ダイガク</t>
    </rPh>
    <rPh sb="47" eb="52">
      <t>ケンキュウキョウドウタイ</t>
    </rPh>
    <phoneticPr fontId="1"/>
  </si>
  <si>
    <t>衝突直前の車の挙動や交通参加者の属性ごとに人身被害とその要因を的確に予測するための傷害予測モデルを構築する。</t>
  </si>
  <si>
    <t>衝突直前の車の挙動や交通参加者の属性ごとに人身被害とその要因を的確に予測するための傷害予測モデルを構築した。</t>
  </si>
  <si>
    <t>関東圏の航空機の効率的な運航のための極端気象予測の高度化</t>
    <rPh sb="0" eb="3">
      <t>カントウケン</t>
    </rPh>
    <rPh sb="4" eb="7">
      <t>コウクウキ</t>
    </rPh>
    <rPh sb="8" eb="11">
      <t>コウリツテキ</t>
    </rPh>
    <rPh sb="12" eb="14">
      <t>ウンコウ</t>
    </rPh>
    <rPh sb="18" eb="20">
      <t>キョクタン</t>
    </rPh>
    <rPh sb="20" eb="22">
      <t>キショウ</t>
    </rPh>
    <rPh sb="22" eb="24">
      <t>ヨソク</t>
    </rPh>
    <rPh sb="25" eb="28">
      <t>コウドカ</t>
    </rPh>
    <phoneticPr fontId="2"/>
  </si>
  <si>
    <t>国立大学法人　東京大学、国立大学法人　東北大学からなる研究共同体</t>
    <rPh sb="0" eb="2">
      <t>コクリツ</t>
    </rPh>
    <rPh sb="2" eb="4">
      <t>ダイガク</t>
    </rPh>
    <rPh sb="4" eb="6">
      <t>ホウジン</t>
    </rPh>
    <rPh sb="7" eb="9">
      <t>トウキョウ</t>
    </rPh>
    <rPh sb="9" eb="11">
      <t>ダイガク</t>
    </rPh>
    <rPh sb="12" eb="14">
      <t>コクリツ</t>
    </rPh>
    <rPh sb="14" eb="16">
      <t>ダイガク</t>
    </rPh>
    <rPh sb="16" eb="18">
      <t>ホウジン</t>
    </rPh>
    <rPh sb="19" eb="21">
      <t>トウホク</t>
    </rPh>
    <rPh sb="21" eb="23">
      <t>ダイガク</t>
    </rPh>
    <rPh sb="27" eb="29">
      <t>ケンキュウ</t>
    </rPh>
    <rPh sb="29" eb="32">
      <t>キョウドウタイ</t>
    </rPh>
    <phoneticPr fontId="1"/>
  </si>
  <si>
    <t>二重偏波ドップラー気象レーダー等の最新の観測により局地気象モデルを高度化し、シビアストームの予測精度を向上する。また、予測情報の航空機の運航や交通流管理への影響評価手法を開発する。</t>
  </si>
  <si>
    <t xml:space="preserve">局地気象モデルの予測精度を向上するため、モデルの改良を行った。また、予測情報の航空機の運航や交通流管理への影響評価手法の検証を行った。
</t>
    <rPh sb="24" eb="26">
      <t>カイリョウ</t>
    </rPh>
    <rPh sb="27" eb="28">
      <t>オコナ</t>
    </rPh>
    <rPh sb="60" eb="62">
      <t>ケンショウ</t>
    </rPh>
    <rPh sb="63" eb="64">
      <t>オコナ</t>
    </rPh>
    <phoneticPr fontId="1"/>
  </si>
  <si>
    <t>車椅子使用者用駐車施設等のあり方に関する調査検討業務</t>
    <rPh sb="0" eb="3">
      <t>クルマイス</t>
    </rPh>
    <rPh sb="3" eb="6">
      <t>シヨウシャ</t>
    </rPh>
    <rPh sb="6" eb="7">
      <t>ヨウ</t>
    </rPh>
    <rPh sb="7" eb="9">
      <t>チュウシャ</t>
    </rPh>
    <rPh sb="9" eb="11">
      <t>シセツ</t>
    </rPh>
    <rPh sb="11" eb="12">
      <t>トウ</t>
    </rPh>
    <rPh sb="15" eb="16">
      <t>カタ</t>
    </rPh>
    <rPh sb="17" eb="18">
      <t>カン</t>
    </rPh>
    <rPh sb="20" eb="22">
      <t>チョウサ</t>
    </rPh>
    <rPh sb="22" eb="24">
      <t>ケントウ</t>
    </rPh>
    <rPh sb="24" eb="26">
      <t>ギョウム</t>
    </rPh>
    <phoneticPr fontId="2"/>
  </si>
  <si>
    <t>車椅子使用者用駐車施設等の適正な利用に関して必要な制度のあり方について検討を行うため、
本調査業務においては、パーキング・パーミット制度など各地方公共団体における適正利用の取組や
施設設置管理者等の先進的な整備事例についての実態把握を行う。</t>
  </si>
  <si>
    <t>https://www.mlit.go.jp/sogoseisaku/barrierfree/sosei_barrierfree_tk_000286.html</t>
    <phoneticPr fontId="1"/>
  </si>
  <si>
    <t>令和３年度　第11回全国貨物純流動量調査</t>
    <rPh sb="0" eb="2">
      <t>レイワ</t>
    </rPh>
    <rPh sb="3" eb="5">
      <t>ネンド</t>
    </rPh>
    <rPh sb="6" eb="7">
      <t>ダイ</t>
    </rPh>
    <rPh sb="9" eb="10">
      <t>カイ</t>
    </rPh>
    <rPh sb="10" eb="12">
      <t>ゼンコク</t>
    </rPh>
    <rPh sb="12" eb="14">
      <t>カモツ</t>
    </rPh>
    <rPh sb="14" eb="17">
      <t>ジュンリュウドウ</t>
    </rPh>
    <rPh sb="17" eb="18">
      <t>リョウ</t>
    </rPh>
    <rPh sb="18" eb="20">
      <t>チョウサ</t>
    </rPh>
    <phoneticPr fontId="2"/>
  </si>
  <si>
    <t>株式会社日通総合研究所</t>
    <rPh sb="0" eb="4">
      <t>カブシキガイシャ</t>
    </rPh>
    <rPh sb="4" eb="6">
      <t>ニッツウ</t>
    </rPh>
    <rPh sb="6" eb="8">
      <t>ソウゴウ</t>
    </rPh>
    <rPh sb="8" eb="11">
      <t>ケンキュウジョ</t>
    </rPh>
    <phoneticPr fontId="1"/>
  </si>
  <si>
    <t>荷主企業など出荷側から貨物の動きを調査するものとして、全国を対象に輸送手段を網羅的に把握する実態調査</t>
  </si>
  <si>
    <t>総合政策局物流政策課
tel：03-5253-8799</t>
    <rPh sb="0" eb="2">
      <t>ソウゴウ</t>
    </rPh>
    <rPh sb="2" eb="4">
      <t>セイサク</t>
    </rPh>
    <rPh sb="4" eb="5">
      <t>キョク</t>
    </rPh>
    <rPh sb="5" eb="10">
      <t>ブツリュウセイサクカ</t>
    </rPh>
    <phoneticPr fontId="2"/>
  </si>
  <si>
    <t>移動等円滑化のために必要な旅客施設又は車両等の構造及び設備に関する基準等のスパイラルアップに関する調査研究業務</t>
    <rPh sb="0" eb="2">
      <t>イドウ</t>
    </rPh>
    <rPh sb="2" eb="3">
      <t>トウ</t>
    </rPh>
    <rPh sb="3" eb="6">
      <t>エンカツカ</t>
    </rPh>
    <rPh sb="10" eb="12">
      <t>ヒツヨウ</t>
    </rPh>
    <rPh sb="13" eb="15">
      <t>リョカク</t>
    </rPh>
    <rPh sb="15" eb="17">
      <t>シセツ</t>
    </rPh>
    <rPh sb="17" eb="18">
      <t>マタ</t>
    </rPh>
    <rPh sb="19" eb="21">
      <t>シャリョウ</t>
    </rPh>
    <rPh sb="21" eb="22">
      <t>トウ</t>
    </rPh>
    <rPh sb="23" eb="25">
      <t>コウゾウ</t>
    </rPh>
    <rPh sb="25" eb="26">
      <t>オヨ</t>
    </rPh>
    <rPh sb="27" eb="29">
      <t>セツビ</t>
    </rPh>
    <rPh sb="30" eb="31">
      <t>カン</t>
    </rPh>
    <rPh sb="33" eb="35">
      <t>キジュン</t>
    </rPh>
    <rPh sb="35" eb="36">
      <t>トウ</t>
    </rPh>
    <rPh sb="46" eb="47">
      <t>カン</t>
    </rPh>
    <rPh sb="49" eb="51">
      <t>チョウサ</t>
    </rPh>
    <rPh sb="51" eb="53">
      <t>ケンキュウ</t>
    </rPh>
    <rPh sb="53" eb="55">
      <t>ギョウム</t>
    </rPh>
    <phoneticPr fontId="2"/>
  </si>
  <si>
    <t>「公共交通移動等円滑化基準」及び「公共交通機関の旅客施設・車両等・役務の提供に関する移動等円滑化整備ガイドライン」について、視覚障害者等に対する適切な誘導案内表示方法、視覚障害者のエスカレーター利用のための誘導案内方法、特急車両におけるバリアフリー対策等を検討項目として、学識経験者や当事者団体、交通事業者等を委員とする検討会を開催し、その検討結果を踏まえ、当該基準及びガイドラインの改正を行う。</t>
    <rPh sb="84" eb="86">
      <t>シカク</t>
    </rPh>
    <rPh sb="86" eb="89">
      <t>ショウガイシャ</t>
    </rPh>
    <rPh sb="97" eb="99">
      <t>リヨウ</t>
    </rPh>
    <rPh sb="103" eb="105">
      <t>ユウドウ</t>
    </rPh>
    <rPh sb="105" eb="107">
      <t>アンナイ</t>
    </rPh>
    <rPh sb="107" eb="109">
      <t>ホウホウ</t>
    </rPh>
    <rPh sb="110" eb="112">
      <t>トッキュウ</t>
    </rPh>
    <rPh sb="112" eb="114">
      <t>シャリョウ</t>
    </rPh>
    <rPh sb="124" eb="126">
      <t>タイサク</t>
    </rPh>
    <rPh sb="126" eb="127">
      <t>トウ</t>
    </rPh>
    <rPh sb="128" eb="130">
      <t>ケントウ</t>
    </rPh>
    <rPh sb="130" eb="132">
      <t>コウモク</t>
    </rPh>
    <rPh sb="164" eb="166">
      <t>カイサイ</t>
    </rPh>
    <rPh sb="172" eb="174">
      <t>ケッカ</t>
    </rPh>
    <rPh sb="175" eb="176">
      <t>フ</t>
    </rPh>
    <rPh sb="179" eb="181">
      <t>トウガイ</t>
    </rPh>
    <rPh sb="181" eb="183">
      <t>キジュン</t>
    </rPh>
    <rPh sb="183" eb="184">
      <t>オヨ</t>
    </rPh>
    <rPh sb="192" eb="194">
      <t>カイセイ</t>
    </rPh>
    <rPh sb="195" eb="196">
      <t>オコナ</t>
    </rPh>
    <phoneticPr fontId="1"/>
  </si>
  <si>
    <t>https://www.mlit.go.jp/sogoseisaku/barrierfree/sosei_barrierfree_tk_000280.html</t>
    <phoneticPr fontId="1"/>
  </si>
  <si>
    <t>令和３年度公共事業評価の効率的・効果的な実施等に関する調査検討</t>
    <rPh sb="0" eb="2">
      <t>レイワ</t>
    </rPh>
    <rPh sb="3" eb="5">
      <t>ネンド</t>
    </rPh>
    <rPh sb="5" eb="7">
      <t>コウキョウ</t>
    </rPh>
    <rPh sb="7" eb="9">
      <t>ジギョウ</t>
    </rPh>
    <rPh sb="9" eb="11">
      <t>ヒョウカ</t>
    </rPh>
    <rPh sb="12" eb="15">
      <t>コウリツテキ</t>
    </rPh>
    <rPh sb="16" eb="19">
      <t>コウカテキ</t>
    </rPh>
    <rPh sb="20" eb="22">
      <t>ジッシ</t>
    </rPh>
    <rPh sb="22" eb="23">
      <t>トウ</t>
    </rPh>
    <rPh sb="24" eb="25">
      <t>カン</t>
    </rPh>
    <rPh sb="27" eb="29">
      <t>チョウサ</t>
    </rPh>
    <rPh sb="29" eb="31">
      <t>ケントウ</t>
    </rPh>
    <phoneticPr fontId="34"/>
  </si>
  <si>
    <t>一般財団法人計量計画研究所</t>
    <rPh sb="0" eb="2">
      <t>イッパン</t>
    </rPh>
    <rPh sb="2" eb="6">
      <t>ザイダンホウジン</t>
    </rPh>
    <rPh sb="6" eb="8">
      <t>ケイリョウ</t>
    </rPh>
    <rPh sb="8" eb="10">
      <t>ケイカク</t>
    </rPh>
    <rPh sb="10" eb="13">
      <t>ケンキュウショ</t>
    </rPh>
    <phoneticPr fontId="1"/>
  </si>
  <si>
    <t>現状の評価手法の点検、課題の整理及び新たな評価手法の検討を行うことにより、公共事業評価を効率的・効果的に実施するための手法の検討を行う。</t>
  </si>
  <si>
    <t>現状の評価手法の点検、課題の整理及び新たな評価手法の検討を行うことにより、公共事業評価を効率的・効果的に実施するための手法の検討を行った。</t>
  </si>
  <si>
    <t>大臣官房公共事業調査室
tel:03-5253-8258</t>
    <rPh sb="0" eb="2">
      <t>ダイジン</t>
    </rPh>
    <rPh sb="2" eb="4">
      <t>カンボウ</t>
    </rPh>
    <rPh sb="4" eb="11">
      <t>コウキョウジギョウチョウサシツ</t>
    </rPh>
    <phoneticPr fontId="34"/>
  </si>
  <si>
    <t>令和３年度　北極海航路の利用動向等に関する調査検討業務</t>
    <rPh sb="0" eb="2">
      <t>レイワ</t>
    </rPh>
    <rPh sb="3" eb="5">
      <t>ネンド</t>
    </rPh>
    <rPh sb="6" eb="9">
      <t>ホッキョクカイ</t>
    </rPh>
    <rPh sb="9" eb="11">
      <t>コウロ</t>
    </rPh>
    <rPh sb="12" eb="14">
      <t>リヨウ</t>
    </rPh>
    <rPh sb="14" eb="16">
      <t>ドウコウ</t>
    </rPh>
    <rPh sb="16" eb="17">
      <t>トウ</t>
    </rPh>
    <rPh sb="18" eb="19">
      <t>カン</t>
    </rPh>
    <rPh sb="21" eb="23">
      <t>チョウサ</t>
    </rPh>
    <rPh sb="23" eb="25">
      <t>ケントウ</t>
    </rPh>
    <rPh sb="25" eb="27">
      <t>ギョウム</t>
    </rPh>
    <phoneticPr fontId="35"/>
  </si>
  <si>
    <t>株式会社三菱総合研究所</t>
    <rPh sb="0" eb="4">
      <t>カブシキガイシャ</t>
    </rPh>
    <rPh sb="4" eb="6">
      <t>ミツビシ</t>
    </rPh>
    <rPh sb="6" eb="8">
      <t>ソウゴウ</t>
    </rPh>
    <rPh sb="8" eb="11">
      <t>ケンキュウショ</t>
    </rPh>
    <phoneticPr fontId="1"/>
  </si>
  <si>
    <t>北極海航路の利活用に向け、最新情報、当該年度の利用動向等の調査及び分析を行う。</t>
  </si>
  <si>
    <t>北極海航路の利活用に向け、最新情報、当該年度の利用動向等の調査及び分析を行う。</t>
    <phoneticPr fontId="1"/>
  </si>
  <si>
    <t>総合政策局海洋政策課
tel:03-5253-8266</t>
    <rPh sb="5" eb="7">
      <t>カイヨウ</t>
    </rPh>
    <rPh sb="7" eb="10">
      <t>セイサクカ</t>
    </rPh>
    <phoneticPr fontId="34"/>
  </si>
  <si>
    <t>海における次世代モビリティの活用促進に向けた調査検討及び実証事業運営業務</t>
    <rPh sb="0" eb="1">
      <t>ウミ</t>
    </rPh>
    <rPh sb="5" eb="8">
      <t>ジセダイ</t>
    </rPh>
    <rPh sb="14" eb="16">
      <t>カツヨウ</t>
    </rPh>
    <rPh sb="16" eb="18">
      <t>ソクシン</t>
    </rPh>
    <rPh sb="19" eb="20">
      <t>ム</t>
    </rPh>
    <rPh sb="22" eb="24">
      <t>チョウサ</t>
    </rPh>
    <rPh sb="24" eb="26">
      <t>ケントウ</t>
    </rPh>
    <rPh sb="26" eb="27">
      <t>オヨ</t>
    </rPh>
    <rPh sb="28" eb="32">
      <t>ジッショウジギョウ</t>
    </rPh>
    <rPh sb="32" eb="34">
      <t>ウンエイ</t>
    </rPh>
    <rPh sb="34" eb="36">
      <t>ギョウム</t>
    </rPh>
    <phoneticPr fontId="34"/>
  </si>
  <si>
    <t>みずほリサーチ＆テクノロジーズ株式会社</t>
    <rPh sb="15" eb="19">
      <t>カブシキガイシャ</t>
    </rPh>
    <phoneticPr fontId="1"/>
  </si>
  <si>
    <t>海における次世代モビリティを活用した実証事業の運営及び海における次世代モビリティ活用によるビジネスモデル構築のための調査・広報について、専門的・技術的な見地からの効果的な実証事業の遂行及び事業実施結果の分析に加えて、的確な情報収集・分析を背景にした効果的な広報活動を行う。</t>
  </si>
  <si>
    <t>海における次世代モビリティを活用した実証事業及び海における次世代モビリティ活用によるビジネスモデル構築のための調査・広報に関する報告書</t>
  </si>
  <si>
    <t>総合政策局海洋政策課
tel:03-5253-8266</t>
    <rPh sb="0" eb="2">
      <t>ソウゴウ</t>
    </rPh>
    <rPh sb="2" eb="4">
      <t>セイサク</t>
    </rPh>
    <rPh sb="4" eb="5">
      <t>キョク</t>
    </rPh>
    <rPh sb="5" eb="7">
      <t>カイヨウ</t>
    </rPh>
    <rPh sb="7" eb="10">
      <t>セイサクカ</t>
    </rPh>
    <phoneticPr fontId="1"/>
  </si>
  <si>
    <t>令和２年度　非接触・非対面型輸配送モデル創出実証事業</t>
    <rPh sb="0" eb="2">
      <t>レイワ</t>
    </rPh>
    <rPh sb="3" eb="5">
      <t>ネンド</t>
    </rPh>
    <rPh sb="6" eb="9">
      <t>ヒセッショク</t>
    </rPh>
    <rPh sb="10" eb="11">
      <t>ヒ</t>
    </rPh>
    <rPh sb="11" eb="14">
      <t>タイメンガタ</t>
    </rPh>
    <rPh sb="14" eb="17">
      <t>ユハイソウ</t>
    </rPh>
    <rPh sb="20" eb="22">
      <t>ソウシュツ</t>
    </rPh>
    <rPh sb="22" eb="24">
      <t>ジッショウ</t>
    </rPh>
    <rPh sb="24" eb="26">
      <t>ジギョウ</t>
    </rPh>
    <phoneticPr fontId="34"/>
  </si>
  <si>
    <t>株式会社野村総合研究所</t>
    <rPh sb="0" eb="4">
      <t>カブシキガイシャ</t>
    </rPh>
    <rPh sb="4" eb="6">
      <t>ノムラ</t>
    </rPh>
    <rPh sb="6" eb="8">
      <t>ソウゴウ</t>
    </rPh>
    <rPh sb="8" eb="11">
      <t>ケンキュウショ</t>
    </rPh>
    <phoneticPr fontId="1"/>
  </si>
  <si>
    <t>ポストコロナ時代に対応した非接触・非対面型の物流システムを構築しサプライチェーンの強靱化を図るため、デジタル技術などを用いた新たな輸配送方法等の調査・実証を行う。</t>
  </si>
  <si>
    <t>【成果物】
①業務報告書
②業務報告書概要
③結果をまとめた手引き
2022年３月にセミナーを開催し、調査・実証結果を横展開済
2022年４月にプレスリリースを行い、手引き・セミナー動画を公開
https://www.mlit.go.jp/report/press/tokatsu01_hh_000604.html</t>
    <rPh sb="1" eb="4">
      <t>セイカブツ</t>
    </rPh>
    <rPh sb="30" eb="32">
      <t>テビ</t>
    </rPh>
    <rPh sb="69" eb="70">
      <t>ネン</t>
    </rPh>
    <rPh sb="71" eb="72">
      <t>ガツ</t>
    </rPh>
    <rPh sb="81" eb="82">
      <t>オコナ</t>
    </rPh>
    <rPh sb="84" eb="86">
      <t>テビ</t>
    </rPh>
    <rPh sb="92" eb="94">
      <t>ドウガ</t>
    </rPh>
    <rPh sb="95" eb="97">
      <t>コウカイ</t>
    </rPh>
    <phoneticPr fontId="1"/>
  </si>
  <si>
    <t>総合政策局物流政策課
tel:03-5253-8799</t>
    <rPh sb="0" eb="2">
      <t>ソウゴウ</t>
    </rPh>
    <rPh sb="2" eb="4">
      <t>セイサク</t>
    </rPh>
    <rPh sb="4" eb="5">
      <t>キョク</t>
    </rPh>
    <rPh sb="5" eb="7">
      <t>ブツリュウ</t>
    </rPh>
    <rPh sb="7" eb="9">
      <t>セイサク</t>
    </rPh>
    <rPh sb="9" eb="10">
      <t>カ</t>
    </rPh>
    <phoneticPr fontId="1"/>
  </si>
  <si>
    <t>日中韓の国際物流分野における現状及び課題の調査事業（第８回日中韓物流大臣会合の実施運営）</t>
    <rPh sb="0" eb="2">
      <t>ニッチュウ</t>
    </rPh>
    <rPh sb="2" eb="3">
      <t>カン</t>
    </rPh>
    <rPh sb="4" eb="6">
      <t>コクサイ</t>
    </rPh>
    <rPh sb="6" eb="8">
      <t>ブツリュウ</t>
    </rPh>
    <rPh sb="8" eb="10">
      <t>ブンヤ</t>
    </rPh>
    <rPh sb="14" eb="16">
      <t>ゲンジョウ</t>
    </rPh>
    <rPh sb="16" eb="17">
      <t>オヨ</t>
    </rPh>
    <rPh sb="18" eb="20">
      <t>カダイ</t>
    </rPh>
    <rPh sb="21" eb="23">
      <t>チョウサ</t>
    </rPh>
    <rPh sb="23" eb="25">
      <t>ジギョウ</t>
    </rPh>
    <rPh sb="26" eb="27">
      <t>ダイ</t>
    </rPh>
    <rPh sb="28" eb="29">
      <t>カイ</t>
    </rPh>
    <rPh sb="29" eb="32">
      <t>ニッチュウカン</t>
    </rPh>
    <rPh sb="32" eb="38">
      <t>ブツリュウダイジンカイゴウ</t>
    </rPh>
    <rPh sb="39" eb="41">
      <t>ジッシ</t>
    </rPh>
    <rPh sb="41" eb="43">
      <t>ウンエイ</t>
    </rPh>
    <phoneticPr fontId="34"/>
  </si>
  <si>
    <t>株式会社イベントアンドコンベンションハウス</t>
    <rPh sb="0" eb="4">
      <t>カブシキガイシャ</t>
    </rPh>
    <phoneticPr fontId="1"/>
  </si>
  <si>
    <t>令和３年度に日本が開催ホスト国として第８回日中韓物流大臣会合（以下、本会合とする）を開催することにより、日中韓の物流関連政策動向に関する調査を行う。</t>
  </si>
  <si>
    <t>総合政策局参事官（国際物流）
tel:03-5253-8800</t>
    <rPh sb="0" eb="2">
      <t>ソウゴウ</t>
    </rPh>
    <rPh sb="2" eb="4">
      <t>セイサク</t>
    </rPh>
    <rPh sb="4" eb="5">
      <t>キョク</t>
    </rPh>
    <rPh sb="5" eb="8">
      <t>サンジカン</t>
    </rPh>
    <rPh sb="9" eb="11">
      <t>コクサイ</t>
    </rPh>
    <rPh sb="11" eb="13">
      <t>ブツリュウ</t>
    </rPh>
    <phoneticPr fontId="1"/>
  </si>
  <si>
    <t>令和３年度　駅周辺における放置自転車等の実態調査</t>
    <rPh sb="0" eb="2">
      <t>レイワ</t>
    </rPh>
    <rPh sb="3" eb="5">
      <t>ネンド</t>
    </rPh>
    <rPh sb="6" eb="9">
      <t>エキシュウヘン</t>
    </rPh>
    <rPh sb="13" eb="15">
      <t>ホウチ</t>
    </rPh>
    <rPh sb="15" eb="18">
      <t>ジテンシャ</t>
    </rPh>
    <rPh sb="18" eb="19">
      <t>トウ</t>
    </rPh>
    <rPh sb="20" eb="22">
      <t>ジッタイ</t>
    </rPh>
    <rPh sb="22" eb="24">
      <t>チョウサ</t>
    </rPh>
    <phoneticPr fontId="34"/>
  </si>
  <si>
    <t>株式会社都市交流プランニング</t>
    <rPh sb="0" eb="4">
      <t>カブシキガイシャ</t>
    </rPh>
    <rPh sb="4" eb="6">
      <t>トシ</t>
    </rPh>
    <rPh sb="6" eb="8">
      <t>コウリュウ</t>
    </rPh>
    <phoneticPr fontId="1"/>
  </si>
  <si>
    <t>全国の地方公共団体に対し、駅周辺における放置自転車等の現状について調査を実施。</t>
    <rPh sb="0" eb="2">
      <t>ゼンコク</t>
    </rPh>
    <rPh sb="3" eb="5">
      <t>チホウ</t>
    </rPh>
    <rPh sb="5" eb="7">
      <t>コウキョウ</t>
    </rPh>
    <rPh sb="7" eb="9">
      <t>ダンタイ</t>
    </rPh>
    <rPh sb="10" eb="11">
      <t>タイ</t>
    </rPh>
    <rPh sb="20" eb="22">
      <t>ホウチ</t>
    </rPh>
    <rPh sb="25" eb="26">
      <t>トウ</t>
    </rPh>
    <rPh sb="27" eb="29">
      <t>ゲンジョウ</t>
    </rPh>
    <rPh sb="33" eb="35">
      <t>チョウサ</t>
    </rPh>
    <rPh sb="36" eb="38">
      <t>ジッシ</t>
    </rPh>
    <phoneticPr fontId="1"/>
  </si>
  <si>
    <t>駅周辺における放置自転車等の台数や自転車駐輪場の設置箇所数等についての調査報告書</t>
    <rPh sb="0" eb="3">
      <t>エキシュウヘン</t>
    </rPh>
    <rPh sb="7" eb="12">
      <t>ホウチジテンシャ</t>
    </rPh>
    <rPh sb="12" eb="13">
      <t>トウ</t>
    </rPh>
    <rPh sb="14" eb="16">
      <t>ダイスウ</t>
    </rPh>
    <rPh sb="17" eb="20">
      <t>ジテンシャ</t>
    </rPh>
    <rPh sb="20" eb="23">
      <t>チュウリンジョウ</t>
    </rPh>
    <rPh sb="24" eb="26">
      <t>セッチ</t>
    </rPh>
    <rPh sb="26" eb="29">
      <t>カショスウ</t>
    </rPh>
    <rPh sb="29" eb="30">
      <t>トウ</t>
    </rPh>
    <rPh sb="35" eb="37">
      <t>チョウサ</t>
    </rPh>
    <rPh sb="37" eb="40">
      <t>ホウコクショ</t>
    </rPh>
    <phoneticPr fontId="1"/>
  </si>
  <si>
    <t>総合政策局総務課交通安全対策室
tel:03-5253-8311</t>
    <rPh sb="0" eb="8">
      <t>ソウゴウセイサクキョクソウムカ</t>
    </rPh>
    <rPh sb="8" eb="15">
      <t>コウツウアンゼンタイサクシツ</t>
    </rPh>
    <phoneticPr fontId="1"/>
  </si>
  <si>
    <t>シベリア鉄道の貨物輸送の利用促進に向けた実証事業等による調査委託業務</t>
    <rPh sb="4" eb="6">
      <t>テツドウ</t>
    </rPh>
    <rPh sb="7" eb="9">
      <t>カモツ</t>
    </rPh>
    <rPh sb="9" eb="11">
      <t>ユソウ</t>
    </rPh>
    <rPh sb="12" eb="14">
      <t>リヨウ</t>
    </rPh>
    <rPh sb="14" eb="16">
      <t>ソクシン</t>
    </rPh>
    <rPh sb="20" eb="22">
      <t>ジッショウ</t>
    </rPh>
    <rPh sb="22" eb="24">
      <t>ジギョウ</t>
    </rPh>
    <rPh sb="24" eb="25">
      <t>トウ</t>
    </rPh>
    <rPh sb="28" eb="30">
      <t>チョウサ</t>
    </rPh>
    <rPh sb="30" eb="32">
      <t>イタク</t>
    </rPh>
    <rPh sb="32" eb="34">
      <t>ギョウム</t>
    </rPh>
    <phoneticPr fontId="34"/>
  </si>
  <si>
    <t>一般財団法人日本総合研究所</t>
    <rPh sb="0" eb="6">
      <t>イッパンザイダンホウジン</t>
    </rPh>
    <rPh sb="6" eb="8">
      <t>ニホン</t>
    </rPh>
    <rPh sb="8" eb="10">
      <t>ソウゴウ</t>
    </rPh>
    <rPh sb="10" eb="13">
      <t>ケンキュウショ</t>
    </rPh>
    <phoneticPr fontId="1"/>
  </si>
  <si>
    <t>シベリア鉄道を利用した日-露・欧州間におけるリーファーコンテナでの実証輸送の実施及びシベリア鉄道の輸送競争力の調査の実施。</t>
    <rPh sb="11" eb="12">
      <t>ニチ</t>
    </rPh>
    <rPh sb="13" eb="14">
      <t>ロ</t>
    </rPh>
    <rPh sb="15" eb="17">
      <t>オウシュウ</t>
    </rPh>
    <rPh sb="17" eb="18">
      <t>カン</t>
    </rPh>
    <rPh sb="33" eb="35">
      <t>ジッショウ</t>
    </rPh>
    <rPh sb="49" eb="51">
      <t>ユソウ</t>
    </rPh>
    <rPh sb="51" eb="54">
      <t>キョウソウリョク</t>
    </rPh>
    <rPh sb="55" eb="57">
      <t>チョウサ</t>
    </rPh>
    <rPh sb="58" eb="60">
      <t>ジッシ</t>
    </rPh>
    <phoneticPr fontId="1"/>
  </si>
  <si>
    <t>画像を用いたトンネル健全度自動判定・要注意箇所表示技術の開発</t>
    <rPh sb="0" eb="2">
      <t>ガゾウ</t>
    </rPh>
    <rPh sb="3" eb="4">
      <t>モチ</t>
    </rPh>
    <rPh sb="10" eb="12">
      <t>ケンゼン</t>
    </rPh>
    <rPh sb="12" eb="13">
      <t>ド</t>
    </rPh>
    <rPh sb="13" eb="15">
      <t>ジドウ</t>
    </rPh>
    <rPh sb="15" eb="17">
      <t>ハンテイ</t>
    </rPh>
    <rPh sb="18" eb="21">
      <t>ヨウチュウイ</t>
    </rPh>
    <rPh sb="21" eb="23">
      <t>カショ</t>
    </rPh>
    <rPh sb="23" eb="25">
      <t>ヒョウジ</t>
    </rPh>
    <rPh sb="25" eb="27">
      <t>ギジュツ</t>
    </rPh>
    <rPh sb="28" eb="30">
      <t>カイハツ</t>
    </rPh>
    <phoneticPr fontId="34"/>
  </si>
  <si>
    <t>公益財団法人　鉄道総合技術研究所</t>
    <rPh sb="0" eb="2">
      <t>コウエキ</t>
    </rPh>
    <rPh sb="2" eb="4">
      <t>ザイダン</t>
    </rPh>
    <rPh sb="4" eb="6">
      <t>ホウジン</t>
    </rPh>
    <rPh sb="7" eb="9">
      <t>テツドウ</t>
    </rPh>
    <rPh sb="9" eb="11">
      <t>ソウゴウ</t>
    </rPh>
    <rPh sb="11" eb="13">
      <t>ギジュツ</t>
    </rPh>
    <rPh sb="13" eb="16">
      <t>ケンキュウショ</t>
    </rPh>
    <phoneticPr fontId="1"/>
  </si>
  <si>
    <t>日本全国の鉄道トンネルを対象に、ひび割れや漏水の度合いをAIにより自動的に判定する「健全度自動判定システム」や、レーザー光により要注意箇所を覆工側に表示する「覆工投影システム」を開発する。</t>
  </si>
  <si>
    <t>トンネルの健全度を自動判定するアルゴリズムを考案した。また、覆工投影装置の開発に向け模型製作を行った。</t>
    <rPh sb="42" eb="44">
      <t>モケイ</t>
    </rPh>
    <rPh sb="44" eb="46">
      <t>セイサク</t>
    </rPh>
    <rPh sb="47" eb="48">
      <t>オコナ</t>
    </rPh>
    <phoneticPr fontId="1"/>
  </si>
  <si>
    <t>総合政策局技術政策課
tel:03-5253-8950</t>
    <rPh sb="0" eb="2">
      <t>ソウゴウ</t>
    </rPh>
    <rPh sb="2" eb="5">
      <t>セイサクキョク</t>
    </rPh>
    <rPh sb="5" eb="10">
      <t>ギジュツセイサクカ</t>
    </rPh>
    <phoneticPr fontId="1"/>
  </si>
  <si>
    <t>特命随契</t>
    <rPh sb="0" eb="2">
      <t>トクメイ</t>
    </rPh>
    <rPh sb="2" eb="4">
      <t>ズイケイ</t>
    </rPh>
    <phoneticPr fontId="1"/>
  </si>
  <si>
    <t>インドネシア・フィリピンにおけるモバイル・ビッグデータ（MBD）を活用した公共交通計画策定支援に係る案件形成調査提案事業</t>
    <rPh sb="33" eb="35">
      <t>カツヨウ</t>
    </rPh>
    <rPh sb="37" eb="39">
      <t>コウキョウ</t>
    </rPh>
    <rPh sb="39" eb="41">
      <t>コウツウ</t>
    </rPh>
    <rPh sb="41" eb="43">
      <t>ケイカク</t>
    </rPh>
    <rPh sb="43" eb="45">
      <t>サクテイ</t>
    </rPh>
    <rPh sb="45" eb="47">
      <t>シエン</t>
    </rPh>
    <rPh sb="48" eb="49">
      <t>カカ</t>
    </rPh>
    <rPh sb="50" eb="52">
      <t>アンケン</t>
    </rPh>
    <rPh sb="52" eb="54">
      <t>ケイセイ</t>
    </rPh>
    <rPh sb="54" eb="56">
      <t>チョウサ</t>
    </rPh>
    <rPh sb="56" eb="58">
      <t>テイアン</t>
    </rPh>
    <rPh sb="58" eb="60">
      <t>ジギョウ</t>
    </rPh>
    <phoneticPr fontId="34"/>
  </si>
  <si>
    <t>日本工営（株）、ソフトバンク株、（株）Ａｇｏｏｐからなる共同研究体</t>
    <rPh sb="0" eb="2">
      <t>ニホン</t>
    </rPh>
    <rPh sb="2" eb="4">
      <t>コウエイ</t>
    </rPh>
    <rPh sb="4" eb="7">
      <t>カブ</t>
    </rPh>
    <rPh sb="14" eb="15">
      <t>カブ</t>
    </rPh>
    <rPh sb="16" eb="19">
      <t>カブ</t>
    </rPh>
    <rPh sb="28" eb="33">
      <t>キョウドウケンキュウタイ</t>
    </rPh>
    <phoneticPr fontId="6"/>
  </si>
  <si>
    <t>インドネシア及びフィリピン運輸省が、交通分野における政策の検討にモバイル・ビックデータの活用を検討しており、日本に対して協力を要請されているところ、本事業では、上記プロジェクトの一環として、同国におけるモバイル・ビックデータを活用した公共交通計画策定を支援するための調査検討を行う。</t>
  </si>
  <si>
    <t>インドネシア及びフィリピン運輸省から、交通分野における政策立案にモバイル・ビックデータ活用の検討にあたって日本に協力を要請されたことを受けて、モバイル・ビックデータの収集方法や公共交通計画策定への活用方法について調査検討を行い、報告書を作成した。</t>
  </si>
  <si>
    <t>総合政策局国際政策課
tel:03-5253-8313</t>
    <rPh sb="0" eb="2">
      <t>ソウゴウ</t>
    </rPh>
    <rPh sb="2" eb="4">
      <t>セイサク</t>
    </rPh>
    <rPh sb="4" eb="5">
      <t>キョク</t>
    </rPh>
    <rPh sb="5" eb="7">
      <t>コクサイ</t>
    </rPh>
    <rPh sb="7" eb="9">
      <t>セイサク</t>
    </rPh>
    <rPh sb="9" eb="10">
      <t>カ</t>
    </rPh>
    <phoneticPr fontId="1"/>
  </si>
  <si>
    <t>コールドチェーン物流サービス分野の国際標準化推進事業</t>
    <rPh sb="8" eb="10">
      <t>ブツリュウ</t>
    </rPh>
    <rPh sb="14" eb="16">
      <t>ブンヤ</t>
    </rPh>
    <rPh sb="17" eb="19">
      <t>コクサイ</t>
    </rPh>
    <rPh sb="19" eb="21">
      <t>ヒョウジュン</t>
    </rPh>
    <rPh sb="21" eb="22">
      <t>カ</t>
    </rPh>
    <rPh sb="22" eb="24">
      <t>スイシン</t>
    </rPh>
    <rPh sb="24" eb="26">
      <t>ジギョウ</t>
    </rPh>
    <phoneticPr fontId="34"/>
  </si>
  <si>
    <t>一般財団法人
日本海事協会</t>
    <rPh sb="0" eb="2">
      <t>イッパン</t>
    </rPh>
    <rPh sb="2" eb="6">
      <t>ザイダンホウジン</t>
    </rPh>
    <rPh sb="7" eb="9">
      <t>ニホン</t>
    </rPh>
    <rPh sb="9" eb="11">
      <t>カイジ</t>
    </rPh>
    <rPh sb="11" eb="13">
      <t>キョウカイ</t>
    </rPh>
    <phoneticPr fontId="1"/>
  </si>
  <si>
    <t>日本が議長国を務めるISO/TC315において、日本式コールドチェーン物流サービス規格（JSA-S1004）の国際標準化に向けた開発・議論に参画するとともに、同規格のASEANへの普及を促進するため、令和2年度に策定した普及戦略に基づく国別アクションプランの作成（2か国）及びマレーシアにおけるアクションプランに基づく具体的な取組を実施。</t>
    <rPh sb="0" eb="2">
      <t>ニホン</t>
    </rPh>
    <rPh sb="3" eb="6">
      <t>ギチョウコク</t>
    </rPh>
    <rPh sb="7" eb="8">
      <t>ツト</t>
    </rPh>
    <rPh sb="24" eb="27">
      <t>ニホンシキ</t>
    </rPh>
    <rPh sb="35" eb="37">
      <t>ブツリュウ</t>
    </rPh>
    <rPh sb="41" eb="43">
      <t>キカク</t>
    </rPh>
    <rPh sb="55" eb="57">
      <t>コクサイ</t>
    </rPh>
    <rPh sb="57" eb="60">
      <t>ヒョウジュンカ</t>
    </rPh>
    <rPh sb="61" eb="62">
      <t>ム</t>
    </rPh>
    <rPh sb="64" eb="66">
      <t>カイハツ</t>
    </rPh>
    <rPh sb="67" eb="69">
      <t>ギロン</t>
    </rPh>
    <rPh sb="70" eb="72">
      <t>サンカク</t>
    </rPh>
    <rPh sb="79" eb="80">
      <t>ドウ</t>
    </rPh>
    <rPh sb="80" eb="82">
      <t>キカク</t>
    </rPh>
    <rPh sb="100" eb="102">
      <t>レイワ</t>
    </rPh>
    <rPh sb="103" eb="105">
      <t>ネンド</t>
    </rPh>
    <rPh sb="106" eb="108">
      <t>サクテイ</t>
    </rPh>
    <rPh sb="134" eb="135">
      <t>コク</t>
    </rPh>
    <rPh sb="159" eb="162">
      <t>グタイテキ</t>
    </rPh>
    <phoneticPr fontId="1"/>
  </si>
  <si>
    <t>インドネシア及びタイにおけるアクションプランを策定し、国交省のHPで公表
https://www.mlit.go.jp/seisakutokatsu/freight/seisakutokatsu_tk_000023.html</t>
  </si>
  <si>
    <t>ASEANにおける公共交通のバリアフリー整備のための政策レポート策定調査事業</t>
    <rPh sb="9" eb="11">
      <t>コウキョウ</t>
    </rPh>
    <rPh sb="11" eb="13">
      <t>コウツウ</t>
    </rPh>
    <rPh sb="20" eb="22">
      <t>セイビ</t>
    </rPh>
    <rPh sb="26" eb="28">
      <t>セイサク</t>
    </rPh>
    <rPh sb="32" eb="34">
      <t>サクテイ</t>
    </rPh>
    <rPh sb="34" eb="36">
      <t>チョウサ</t>
    </rPh>
    <rPh sb="36" eb="38">
      <t>ジギョウ</t>
    </rPh>
    <phoneticPr fontId="34"/>
  </si>
  <si>
    <t>八千代エンジニヤリング株式会社</t>
    <rPh sb="0" eb="3">
      <t>ヤチヨ</t>
    </rPh>
    <rPh sb="11" eb="15">
      <t>カブシキガイシャ</t>
    </rPh>
    <phoneticPr fontId="1"/>
  </si>
  <si>
    <t>ASEAN各国のバリアフリーに関する計画や取組状況等を把握するとともに、調査対象として旅客施設を選定し、そのバリアフリー化の状況を把握する。その上で、実際に当該施設のバリアフリーの状況について評価を実施するとともに、これらの結果を踏まえた政策レポートの作成を支援するための調査検討を行う。</t>
  </si>
  <si>
    <t>ASEAN各国のバリアフリーに関する計画や取組状況等を把握するとともに、調査対象として旅客施設を選定し、そのバリアフリー化の状況を把握し、これらの結果を踏まえた政策レポートの作成を支援するための調査検討を行い、報告書を作成した。</t>
  </si>
  <si>
    <t>ASEANにおける道路交通安全対策共同調査提案事業（ラオス・カンボジア）</t>
  </si>
  <si>
    <t>株式会社アルメックVPI</t>
    <rPh sb="0" eb="4">
      <t>カブシキガイシャ</t>
    </rPh>
    <phoneticPr fontId="1"/>
  </si>
  <si>
    <t>日本の道路交通安全対策の経験に基づき、ASEANにおける道路交通安全対策の改善案を提案するとともに、全てのASEAN加盟国でその知見を共有する。</t>
  </si>
  <si>
    <t>ASEAN各国のうち、特にラオス及びカンボジアでの交通安全対策に係る調査を実施し、日ASEAN道路交通安全専門家会合において調査結果を共有するとともに、日本の交通安全対策の経験に基づく改善案を提案し、それらを共同レポートとしてまとめた。</t>
  </si>
  <si>
    <t>令和３年度　エコ通勤に関する効果的な普及方法についての検討業務</t>
    <rPh sb="0" eb="2">
      <t>レイワ</t>
    </rPh>
    <rPh sb="3" eb="5">
      <t>ネンド</t>
    </rPh>
    <rPh sb="8" eb="10">
      <t>ツウキン</t>
    </rPh>
    <rPh sb="11" eb="12">
      <t>カン</t>
    </rPh>
    <rPh sb="14" eb="17">
      <t>コウカテキ</t>
    </rPh>
    <rPh sb="18" eb="20">
      <t>フキュウ</t>
    </rPh>
    <rPh sb="20" eb="22">
      <t>ホウホウ</t>
    </rPh>
    <rPh sb="27" eb="29">
      <t>ケントウ</t>
    </rPh>
    <rPh sb="29" eb="31">
      <t>ギョウム</t>
    </rPh>
    <phoneticPr fontId="32"/>
  </si>
  <si>
    <t>一般財団法人
計量計画研究所</t>
    <rPh sb="0" eb="2">
      <t>イッパン</t>
    </rPh>
    <rPh sb="2" eb="6">
      <t>ザイダンホウジン</t>
    </rPh>
    <rPh sb="7" eb="9">
      <t>ケイリョウ</t>
    </rPh>
    <rPh sb="9" eb="11">
      <t>ケイカク</t>
    </rPh>
    <rPh sb="11" eb="14">
      <t>ケンキュウショ</t>
    </rPh>
    <phoneticPr fontId="1"/>
  </si>
  <si>
    <t>エコ通勤の認証取得による入札加点評価制度の導入方策検討・エコ通勤普及促進に訴求する策の検討（リーフレット等のアップデート、公開動画）、事例収集及び整理、「エコ通勤認証・普及等委員会」の運営、報告書の作成</t>
    <rPh sb="25" eb="27">
      <t>ケントウ</t>
    </rPh>
    <phoneticPr fontId="33"/>
  </si>
  <si>
    <t>左記、「調査概要」欄記載どおりの報告書受領（冊子と電子記録媒体）
公開動画URL(https://www.youtube.com/watch?v=MTuz8quQrHY)</t>
  </si>
  <si>
    <t>総合政策局地域交通課
tel:03-5253-8396</t>
    <rPh sb="0" eb="2">
      <t>ソウゴウ</t>
    </rPh>
    <rPh sb="2" eb="4">
      <t>セイサク</t>
    </rPh>
    <rPh sb="4" eb="5">
      <t>キョク</t>
    </rPh>
    <rPh sb="5" eb="7">
      <t>チイキ</t>
    </rPh>
    <rPh sb="7" eb="10">
      <t>コウツウカ</t>
    </rPh>
    <phoneticPr fontId="1"/>
  </si>
  <si>
    <t>ペルー国への交通インフラ展開に向けた基礎調査</t>
    <rPh sb="3" eb="4">
      <t>コク</t>
    </rPh>
    <rPh sb="6" eb="8">
      <t>コウツウ</t>
    </rPh>
    <rPh sb="12" eb="14">
      <t>テンカイ</t>
    </rPh>
    <rPh sb="15" eb="16">
      <t>ム</t>
    </rPh>
    <rPh sb="18" eb="20">
      <t>キソ</t>
    </rPh>
    <rPh sb="20" eb="22">
      <t>チョウサ</t>
    </rPh>
    <phoneticPr fontId="32"/>
  </si>
  <si>
    <t>ペルーにおける交通インフラ案件への本邦企業の参画に向けて、耐震・環境・デジタル分野を中心にペルー国の課題解決に活用可能な本邦企業の技術・ノウハウを明らかにし、それらのペルー政府への効果的な売込戦略を立案する。</t>
  </si>
  <si>
    <t>ペルー国の交通インフラの現状把握を行い、政府計画や法制度を調査し、ペルー国において求められる本邦企業の技術等の整理を行った。</t>
  </si>
  <si>
    <t>大都市センサス</t>
    <rPh sb="0" eb="3">
      <t>ダイトシ</t>
    </rPh>
    <phoneticPr fontId="32"/>
  </si>
  <si>
    <t>株式会社日本能率協会総合研究所</t>
    <rPh sb="0" eb="4">
      <t>カブシキガイシャ</t>
    </rPh>
    <rPh sb="4" eb="6">
      <t>ニホン</t>
    </rPh>
    <rPh sb="6" eb="8">
      <t>ノウリツ</t>
    </rPh>
    <rPh sb="8" eb="10">
      <t>キョウカイ</t>
    </rPh>
    <rPh sb="10" eb="12">
      <t>ソウゴウ</t>
    </rPh>
    <rPh sb="12" eb="15">
      <t>ケンキュウショ</t>
    </rPh>
    <phoneticPr fontId="32"/>
  </si>
  <si>
    <t>大都市交通センサスの調査の企画・設計、インターネット回答受付システムの設計・作成・運用、調査票等の作成並びに実査を行う。</t>
    <rPh sb="47" eb="48">
      <t>トウ</t>
    </rPh>
    <phoneticPr fontId="1"/>
  </si>
  <si>
    <t>https://www.mlit.go.jp/sogoseisaku/transport/sosei_transport_tk_000035.html</t>
    <phoneticPr fontId="1"/>
  </si>
  <si>
    <t>総合政策局交通政策課
Tel：03-5253-8986</t>
    <rPh sb="0" eb="2">
      <t>ソウゴウ</t>
    </rPh>
    <rPh sb="2" eb="4">
      <t>セイサク</t>
    </rPh>
    <rPh sb="4" eb="5">
      <t>キョク</t>
    </rPh>
    <rPh sb="5" eb="7">
      <t>コウツウ</t>
    </rPh>
    <rPh sb="7" eb="9">
      <t>セイサク</t>
    </rPh>
    <rPh sb="9" eb="10">
      <t>カ</t>
    </rPh>
    <phoneticPr fontId="1"/>
  </si>
  <si>
    <t>日中インフラ協力モデル案件創出のための情報収集・確認調査</t>
    <rPh sb="0" eb="2">
      <t>ニッチュウ</t>
    </rPh>
    <rPh sb="6" eb="8">
      <t>キョウリョク</t>
    </rPh>
    <rPh sb="11" eb="13">
      <t>アンケン</t>
    </rPh>
    <rPh sb="13" eb="15">
      <t>ソウシュツ</t>
    </rPh>
    <rPh sb="19" eb="21">
      <t>ジョウホウ</t>
    </rPh>
    <rPh sb="21" eb="23">
      <t>シュウシュウ</t>
    </rPh>
    <rPh sb="24" eb="26">
      <t>カクニン</t>
    </rPh>
    <rPh sb="26" eb="28">
      <t>チョウサ</t>
    </rPh>
    <phoneticPr fontId="32"/>
  </si>
  <si>
    <t>デロイトトーマツファイナンシャルアドバイザリー合同会社</t>
    <rPh sb="23" eb="25">
      <t>ゴウドウ</t>
    </rPh>
    <rPh sb="25" eb="27">
      <t>カイシャ</t>
    </rPh>
    <phoneticPr fontId="1"/>
  </si>
  <si>
    <t>第三国における日中でのビジネス協力について検討すべく、東南アジア・アフリカ・中南米における参入機会のあるインフラ関連事業等を整理する。またその中でも実現可能性が高い事業を抽出し、最終的に実行性の高い日中協力のモデル事業を提案するとともに、これらの事業を実現するために必要な公的支援策等の検討を行う。</t>
  </si>
  <si>
    <t>今後の東南アジア・アフリカ・中南米における中国企業等との連携によるインフラ展開の可能性を検討するため、両国企業の強み、可能性のある連携パターンを検討するとともに、本邦企業の意向を踏まえ、中国企業等とのモデル協力事業の検討及びその実効性の検証等を行った。</t>
  </si>
  <si>
    <t>運輸分野におけるFCモビリティ等の利活用の拡大を目指した技術検討調査業務</t>
    <rPh sb="0" eb="2">
      <t>ウンユ</t>
    </rPh>
    <rPh sb="2" eb="4">
      <t>ブンヤ</t>
    </rPh>
    <rPh sb="15" eb="16">
      <t>トウ</t>
    </rPh>
    <rPh sb="17" eb="20">
      <t>リカツヨウ</t>
    </rPh>
    <rPh sb="21" eb="23">
      <t>カクダイ</t>
    </rPh>
    <rPh sb="24" eb="26">
      <t>メザ</t>
    </rPh>
    <rPh sb="28" eb="30">
      <t>ギジュツ</t>
    </rPh>
    <rPh sb="30" eb="32">
      <t>ケントウ</t>
    </rPh>
    <rPh sb="32" eb="34">
      <t>チョウサ</t>
    </rPh>
    <rPh sb="34" eb="36">
      <t>ギョウム</t>
    </rPh>
    <phoneticPr fontId="32"/>
  </si>
  <si>
    <t>多様な輸送モード等への水素タンク等の利活用や普及の加速化支援を行うため、ユーザーニーズとサプライヤーニーズを把握し、水素タンク等の技術的課題を整理するとともに、具体的な解決策等を検討するための調査検討を行う。</t>
  </si>
  <si>
    <t xml:space="preserve">多様な輸送モード等への水素タンク等の利活用や普及の加速化支援を行うため、ユーザーニーズとサプライヤーニーズを把握し、水素タンク等の技術的課題を整理した。
</t>
  </si>
  <si>
    <t>令和３年度輸送部門における省エネ法及びフロン排出抑制法に係る調査分析業務</t>
    <rPh sb="0" eb="2">
      <t>レイワ</t>
    </rPh>
    <rPh sb="3" eb="5">
      <t>ネンド</t>
    </rPh>
    <rPh sb="5" eb="7">
      <t>ユソウ</t>
    </rPh>
    <rPh sb="7" eb="9">
      <t>ブモン</t>
    </rPh>
    <rPh sb="13" eb="14">
      <t>ショウ</t>
    </rPh>
    <rPh sb="16" eb="17">
      <t>ホウ</t>
    </rPh>
    <rPh sb="17" eb="18">
      <t>オヨ</t>
    </rPh>
    <rPh sb="22" eb="24">
      <t>ハイシュツ</t>
    </rPh>
    <rPh sb="24" eb="26">
      <t>ヨクセイ</t>
    </rPh>
    <rPh sb="26" eb="27">
      <t>ホウ</t>
    </rPh>
    <rPh sb="28" eb="29">
      <t>カカ</t>
    </rPh>
    <rPh sb="30" eb="32">
      <t>チョウサ</t>
    </rPh>
    <rPh sb="32" eb="34">
      <t>ブンセキ</t>
    </rPh>
    <rPh sb="34" eb="36">
      <t>ギョウム</t>
    </rPh>
    <phoneticPr fontId="32"/>
  </si>
  <si>
    <t>株式会社リベルタス・コンサルティング</t>
    <rPh sb="0" eb="4">
      <t>カブシキガイシャ</t>
    </rPh>
    <phoneticPr fontId="1"/>
  </si>
  <si>
    <t>特定輸送事業者による省エネ取組等に関する調査・分析</t>
    <rPh sb="0" eb="2">
      <t>トクテイ</t>
    </rPh>
    <rPh sb="2" eb="4">
      <t>ユソウ</t>
    </rPh>
    <rPh sb="4" eb="7">
      <t>ジギョウシャ</t>
    </rPh>
    <rPh sb="10" eb="11">
      <t>ショウ</t>
    </rPh>
    <rPh sb="13" eb="14">
      <t>ト</t>
    </rPh>
    <rPh sb="14" eb="15">
      <t>ク</t>
    </rPh>
    <rPh sb="15" eb="16">
      <t>トウ</t>
    </rPh>
    <rPh sb="17" eb="18">
      <t>カン</t>
    </rPh>
    <rPh sb="20" eb="22">
      <t>チョウサ</t>
    </rPh>
    <rPh sb="23" eb="25">
      <t>ブンセキ</t>
    </rPh>
    <phoneticPr fontId="1"/>
  </si>
  <si>
    <t>特定輸送事業者等による省エネ取組に関する調査・分析</t>
  </si>
  <si>
    <t>総合政策局環境政策課</t>
    <rPh sb="0" eb="2">
      <t>ソウゴウ</t>
    </rPh>
    <rPh sb="2" eb="4">
      <t>セイサク</t>
    </rPh>
    <rPh sb="4" eb="5">
      <t>キョク</t>
    </rPh>
    <rPh sb="5" eb="7">
      <t>カンキョウ</t>
    </rPh>
    <rPh sb="7" eb="9">
      <t>セイサク</t>
    </rPh>
    <rPh sb="9" eb="10">
      <t>カ</t>
    </rPh>
    <phoneticPr fontId="1"/>
  </si>
  <si>
    <t>令和３年度　地域公共交通事業者の経営調査に係る調査検討業務</t>
    <rPh sb="0" eb="2">
      <t>レイワ</t>
    </rPh>
    <rPh sb="3" eb="5">
      <t>ネンド</t>
    </rPh>
    <rPh sb="6" eb="8">
      <t>チイキ</t>
    </rPh>
    <rPh sb="8" eb="10">
      <t>コウキョウ</t>
    </rPh>
    <rPh sb="10" eb="12">
      <t>コウツウ</t>
    </rPh>
    <rPh sb="12" eb="15">
      <t>ジギョウシャ</t>
    </rPh>
    <rPh sb="16" eb="18">
      <t>ケイエイ</t>
    </rPh>
    <rPh sb="18" eb="20">
      <t>チョウサ</t>
    </rPh>
    <rPh sb="21" eb="22">
      <t>カカ</t>
    </rPh>
    <rPh sb="23" eb="25">
      <t>チョウサ</t>
    </rPh>
    <rPh sb="25" eb="27">
      <t>ケントウ</t>
    </rPh>
    <rPh sb="27" eb="29">
      <t>ギョウム</t>
    </rPh>
    <phoneticPr fontId="32"/>
  </si>
  <si>
    <t>EYストラテジー・アンド・コンサルティング株式会社</t>
    <rPh sb="21" eb="25">
      <t>カブシキガイシャ</t>
    </rPh>
    <phoneticPr fontId="1"/>
  </si>
  <si>
    <t>特に厳しい地域公共交通事業者を対象とした抽出調査（経営が特に厳しい事業者の抽出、収益性・運転士・車両数の分析）、アフターコロナ時代に向けた実地調査・検討(案件整理・有識者からの意見聴取・非公式勉強会の運営事務)</t>
    <rPh sb="0" eb="1">
      <t>トク</t>
    </rPh>
    <rPh sb="2" eb="3">
      <t>キビ</t>
    </rPh>
    <rPh sb="5" eb="7">
      <t>チイキ</t>
    </rPh>
    <rPh sb="7" eb="9">
      <t>コウキョウ</t>
    </rPh>
    <rPh sb="9" eb="11">
      <t>コウツウ</t>
    </rPh>
    <rPh sb="11" eb="14">
      <t>ジギョウシャ</t>
    </rPh>
    <rPh sb="15" eb="17">
      <t>タイショウ</t>
    </rPh>
    <rPh sb="20" eb="22">
      <t>チュウシュツ</t>
    </rPh>
    <rPh sb="22" eb="24">
      <t>チョウサ</t>
    </rPh>
    <rPh sb="25" eb="27">
      <t>ケイエイ</t>
    </rPh>
    <rPh sb="28" eb="29">
      <t>トク</t>
    </rPh>
    <rPh sb="30" eb="31">
      <t>キビ</t>
    </rPh>
    <rPh sb="33" eb="36">
      <t>ジギョウシャ</t>
    </rPh>
    <rPh sb="37" eb="39">
      <t>チュウシュツ</t>
    </rPh>
    <rPh sb="40" eb="42">
      <t>シュウエキ</t>
    </rPh>
    <rPh sb="42" eb="43">
      <t>セイ</t>
    </rPh>
    <rPh sb="44" eb="47">
      <t>ウンテンシ</t>
    </rPh>
    <rPh sb="48" eb="50">
      <t>シャリョウ</t>
    </rPh>
    <rPh sb="50" eb="51">
      <t>スウ</t>
    </rPh>
    <rPh sb="52" eb="54">
      <t>ブンセキ</t>
    </rPh>
    <rPh sb="63" eb="65">
      <t>ジダイ</t>
    </rPh>
    <rPh sb="66" eb="67">
      <t>ム</t>
    </rPh>
    <rPh sb="69" eb="71">
      <t>ジッチ</t>
    </rPh>
    <rPh sb="71" eb="73">
      <t>チョウサ</t>
    </rPh>
    <rPh sb="74" eb="76">
      <t>ケントウ</t>
    </rPh>
    <rPh sb="77" eb="79">
      <t>アンケン</t>
    </rPh>
    <rPh sb="79" eb="81">
      <t>セイリ</t>
    </rPh>
    <rPh sb="82" eb="85">
      <t>ユウシキシャ</t>
    </rPh>
    <rPh sb="88" eb="90">
      <t>イケン</t>
    </rPh>
    <rPh sb="90" eb="92">
      <t>チョウシュ</t>
    </rPh>
    <rPh sb="93" eb="96">
      <t>ヒコウシキ</t>
    </rPh>
    <rPh sb="96" eb="99">
      <t>ベンキョウカイ</t>
    </rPh>
    <rPh sb="100" eb="102">
      <t>ウンエイ</t>
    </rPh>
    <rPh sb="102" eb="104">
      <t>ジム</t>
    </rPh>
    <phoneticPr fontId="1"/>
  </si>
  <si>
    <t>左記、「調査概要」欄記載どおりの報告書受領（冊子）
※電子記録媒体は5月中受領予定</t>
  </si>
  <si>
    <t>交通運輸分野における国際標準化の推進に向けた調査事業</t>
    <rPh sb="0" eb="2">
      <t>コウツウ</t>
    </rPh>
    <rPh sb="2" eb="4">
      <t>ウンユ</t>
    </rPh>
    <rPh sb="4" eb="6">
      <t>ブンヤ</t>
    </rPh>
    <rPh sb="10" eb="12">
      <t>コクサイ</t>
    </rPh>
    <rPh sb="12" eb="14">
      <t>ヒョウジュン</t>
    </rPh>
    <rPh sb="14" eb="15">
      <t>カ</t>
    </rPh>
    <rPh sb="16" eb="18">
      <t>スイシン</t>
    </rPh>
    <rPh sb="19" eb="20">
      <t>ム</t>
    </rPh>
    <rPh sb="22" eb="24">
      <t>チョウサ</t>
    </rPh>
    <rPh sb="24" eb="26">
      <t>ジギョウ</t>
    </rPh>
    <phoneticPr fontId="32"/>
  </si>
  <si>
    <t>一般財団法人
日本規格協会</t>
    <rPh sb="0" eb="2">
      <t>イッパン</t>
    </rPh>
    <rPh sb="2" eb="6">
      <t>ザイダンホウジン</t>
    </rPh>
    <rPh sb="7" eb="9">
      <t>ニホン</t>
    </rPh>
    <rPh sb="9" eb="11">
      <t>キカク</t>
    </rPh>
    <rPh sb="11" eb="13">
      <t>キョウカイ</t>
    </rPh>
    <phoneticPr fontId="1"/>
  </si>
  <si>
    <t>欧米中をはじめとする海外等の交通運輸分野の標準化活動の動向（研究開発の状況、国際標準化機関等への対応等）や他分野の取組に関する基礎的な調査及びISO/TC268/SC2（スマート交通）における活動状況や国内での議論状況等に関する調査を実施する。</t>
  </si>
  <si>
    <t>　　諸外国における交通運輸分野の標準化活動の動向やISO/TC268/SC2（スマート交通）における活動状況等について整理</t>
    <rPh sb="2" eb="5">
      <t>ショガイコク</t>
    </rPh>
    <rPh sb="9" eb="11">
      <t>コウツウ</t>
    </rPh>
    <rPh sb="11" eb="13">
      <t>ウンユ</t>
    </rPh>
    <rPh sb="13" eb="15">
      <t>ブンヤ</t>
    </rPh>
    <rPh sb="16" eb="18">
      <t>ヒョウジュン</t>
    </rPh>
    <rPh sb="18" eb="19">
      <t>カ</t>
    </rPh>
    <rPh sb="19" eb="21">
      <t>カツドウ</t>
    </rPh>
    <rPh sb="22" eb="24">
      <t>ドウコウ</t>
    </rPh>
    <rPh sb="43" eb="45">
      <t>コウツウ</t>
    </rPh>
    <rPh sb="50" eb="52">
      <t>カツドウ</t>
    </rPh>
    <rPh sb="52" eb="54">
      <t>ジョウキョウ</t>
    </rPh>
    <rPh sb="54" eb="55">
      <t>ナド</t>
    </rPh>
    <rPh sb="59" eb="61">
      <t>セイリ</t>
    </rPh>
    <phoneticPr fontId="1"/>
  </si>
  <si>
    <t>日中韓における環境にやさしい物流の構築のためのリターナブル輸送資材の普及促進に関する調査委託業務</t>
    <rPh sb="0" eb="3">
      <t>ニッチュウカン</t>
    </rPh>
    <rPh sb="7" eb="9">
      <t>カンキョウ</t>
    </rPh>
    <rPh sb="14" eb="16">
      <t>ブツリュウ</t>
    </rPh>
    <rPh sb="17" eb="19">
      <t>コウチク</t>
    </rPh>
    <rPh sb="29" eb="31">
      <t>ユソウ</t>
    </rPh>
    <rPh sb="31" eb="33">
      <t>シザイ</t>
    </rPh>
    <rPh sb="34" eb="36">
      <t>フキュウ</t>
    </rPh>
    <rPh sb="36" eb="38">
      <t>ソクシン</t>
    </rPh>
    <rPh sb="39" eb="40">
      <t>カン</t>
    </rPh>
    <rPh sb="42" eb="44">
      <t>チョウサ</t>
    </rPh>
    <rPh sb="44" eb="46">
      <t>イタク</t>
    </rPh>
    <rPh sb="46" eb="48">
      <t>ギョウム</t>
    </rPh>
    <phoneticPr fontId="32"/>
  </si>
  <si>
    <t>公益財団法人流通経済研究所</t>
    <rPh sb="0" eb="2">
      <t>コウエキ</t>
    </rPh>
    <rPh sb="2" eb="6">
      <t>ザイダンホウジン</t>
    </rPh>
    <rPh sb="6" eb="8">
      <t>リュウツウ</t>
    </rPh>
    <rPh sb="8" eb="10">
      <t>ケイザイ</t>
    </rPh>
    <rPh sb="10" eb="13">
      <t>ケンキュウショ</t>
    </rPh>
    <phoneticPr fontId="1"/>
  </si>
  <si>
    <t>日中韓物流大臣会合における主要目標のひとつである「環境にやさしい物流の構築」のためのリターナブル輸送資材の普及促進は、環境に対する負荷を低減し物流コストの削減に大きく貢献するが、国際間では広がっていないという事情を踏まえ、その現状と課題を検証し、その普及促進に向けた方向性を示すとともに、荷主企業に向けた情報集を作成することを目的とする。</t>
    <phoneticPr fontId="1"/>
  </si>
  <si>
    <t>https://www.mlit.go.jp/seisakutokatsu/freight/seisakutokatsu_freight_tk1_000215.html</t>
  </si>
  <si>
    <t>令和３年度船上で発生したプラスチックごみ等の廃棄物の処理に関する動向調査</t>
    <rPh sb="0" eb="2">
      <t>レイワ</t>
    </rPh>
    <rPh sb="3" eb="5">
      <t>ネンド</t>
    </rPh>
    <rPh sb="5" eb="7">
      <t>センジョウ</t>
    </rPh>
    <rPh sb="8" eb="10">
      <t>ハッセイ</t>
    </rPh>
    <rPh sb="20" eb="21">
      <t>トウ</t>
    </rPh>
    <rPh sb="22" eb="25">
      <t>ハイキブツ</t>
    </rPh>
    <rPh sb="26" eb="28">
      <t>ショリ</t>
    </rPh>
    <rPh sb="29" eb="30">
      <t>カン</t>
    </rPh>
    <rPh sb="32" eb="34">
      <t>ドウコウ</t>
    </rPh>
    <rPh sb="34" eb="36">
      <t>チョウサ</t>
    </rPh>
    <phoneticPr fontId="32"/>
  </si>
  <si>
    <t>三洋テクノマリン株式会社</t>
    <rPh sb="0" eb="2">
      <t>サンヨウ</t>
    </rPh>
    <rPh sb="8" eb="12">
      <t>カブシキガイシャ</t>
    </rPh>
    <phoneticPr fontId="1"/>
  </si>
  <si>
    <t>グレーウォーターに含まれるマイクロプラスチックの排出防止策等に関する調査を行うことにより、今後の対策を検討するための基礎資料とする。また、マイクロプラスチックに関する研究動向の調査により、実態把握や国際的な取組についての状況把握を行う。</t>
    <rPh sb="45" eb="47">
      <t>コンゴ</t>
    </rPh>
    <rPh sb="48" eb="50">
      <t>タイサク</t>
    </rPh>
    <rPh sb="51" eb="53">
      <t>ケントウ</t>
    </rPh>
    <rPh sb="58" eb="60">
      <t>キソ</t>
    </rPh>
    <rPh sb="60" eb="62">
      <t>シリョウ</t>
    </rPh>
    <rPh sb="80" eb="81">
      <t>カン</t>
    </rPh>
    <rPh sb="83" eb="85">
      <t>ケンキュウ</t>
    </rPh>
    <rPh sb="85" eb="87">
      <t>ドウコウ</t>
    </rPh>
    <rPh sb="88" eb="90">
      <t>チョウサ</t>
    </rPh>
    <rPh sb="94" eb="96">
      <t>ジッタイ</t>
    </rPh>
    <rPh sb="96" eb="98">
      <t>ハアク</t>
    </rPh>
    <rPh sb="99" eb="102">
      <t>コクサイテキ</t>
    </rPh>
    <rPh sb="103" eb="105">
      <t>トリクミ</t>
    </rPh>
    <rPh sb="110" eb="112">
      <t>ジョウキョウ</t>
    </rPh>
    <rPh sb="112" eb="114">
      <t>ハアク</t>
    </rPh>
    <rPh sb="115" eb="116">
      <t>オコナ</t>
    </rPh>
    <phoneticPr fontId="1"/>
  </si>
  <si>
    <t>グレーウォーターに含まれるマイクロプラスチックの排出防止策等を検討するための基礎資料</t>
    <rPh sb="29" eb="30">
      <t>トウ</t>
    </rPh>
    <rPh sb="31" eb="33">
      <t>ケントウ</t>
    </rPh>
    <rPh sb="38" eb="40">
      <t>キソ</t>
    </rPh>
    <rPh sb="40" eb="42">
      <t>シリョウ</t>
    </rPh>
    <phoneticPr fontId="1"/>
  </si>
  <si>
    <t>令和３年度　災害時等におけるガソリンの輸送機能確保体制の構築事業</t>
    <rPh sb="0" eb="2">
      <t>レイワ</t>
    </rPh>
    <rPh sb="3" eb="5">
      <t>ネンド</t>
    </rPh>
    <rPh sb="6" eb="8">
      <t>サイガイ</t>
    </rPh>
    <rPh sb="8" eb="9">
      <t>ジ</t>
    </rPh>
    <rPh sb="9" eb="10">
      <t>トウ</t>
    </rPh>
    <rPh sb="19" eb="21">
      <t>ユソウ</t>
    </rPh>
    <rPh sb="21" eb="23">
      <t>キノウ</t>
    </rPh>
    <rPh sb="23" eb="25">
      <t>カクホ</t>
    </rPh>
    <rPh sb="25" eb="27">
      <t>タイセイ</t>
    </rPh>
    <rPh sb="28" eb="30">
      <t>コウチク</t>
    </rPh>
    <rPh sb="30" eb="32">
      <t>ジギョウ</t>
    </rPh>
    <phoneticPr fontId="32"/>
  </si>
  <si>
    <t>三菱UFJリサーチ＆コンサルティング株式会社</t>
    <rPh sb="0" eb="2">
      <t>ミツビシ</t>
    </rPh>
    <rPh sb="18" eb="20">
      <t>カブシキ</t>
    </rPh>
    <rPh sb="20" eb="22">
      <t>カイシャ</t>
    </rPh>
    <phoneticPr fontId="1"/>
  </si>
  <si>
    <t>災害時等における関係者間での連絡体制を構築するとともに現状の課題を調査・整理の上訓練計画を策定し、シミュレーションや机上訓練を実施する</t>
  </si>
  <si>
    <t>【成果物】
①業務報告書
②業務報告書概要
③結果をまとめたリーフレット
2022年３月にセミナーを開催し、調査・実証結果を横展開済</t>
  </si>
  <si>
    <t>交通ソフトインフラを海外展開するに当たっての基礎調査</t>
    <rPh sb="0" eb="2">
      <t>コウツウ</t>
    </rPh>
    <rPh sb="10" eb="12">
      <t>カイガイ</t>
    </rPh>
    <rPh sb="12" eb="14">
      <t>テンカイ</t>
    </rPh>
    <rPh sb="17" eb="18">
      <t>ア</t>
    </rPh>
    <rPh sb="22" eb="24">
      <t>キソ</t>
    </rPh>
    <rPh sb="24" eb="26">
      <t>チョウサ</t>
    </rPh>
    <phoneticPr fontId="32"/>
  </si>
  <si>
    <t>デロイトトーマツファイナンシャルアドバイザリー合同会社</t>
    <rPh sb="23" eb="27">
      <t>ゴウドウカイシャ</t>
    </rPh>
    <phoneticPr fontId="1"/>
  </si>
  <si>
    <t>MaaSやAIオンデマンド交通に代表される交通ソフトインフラ分野について、ASEAN等における事業環境等の基礎情報を収集し、セミナー開催を通じて調査結果を本邦企業に対して広く提供する。また、本邦企業の技術等の現況調査を実施すると共に、次年度以降、外国政府に向けたPRに使用するカタログ作成等を合わせて実施する。</t>
  </si>
  <si>
    <t>ASEAN等における交通ソフトインフラに関する基礎情報について、交通事業者等が海外市場への参入を検討する際に有益な情報を収集し、セミナー開催を通じて本邦企業に広く提供した。</t>
  </si>
  <si>
    <t>地域公共交通計画の運用（分析・評価、補助制度との連動）に係る調査検討業務</t>
    <rPh sb="0" eb="2">
      <t>チイキ</t>
    </rPh>
    <rPh sb="2" eb="4">
      <t>コウキョウ</t>
    </rPh>
    <rPh sb="4" eb="6">
      <t>コウツウ</t>
    </rPh>
    <rPh sb="6" eb="8">
      <t>ケイカク</t>
    </rPh>
    <rPh sb="9" eb="11">
      <t>ウンヨウ</t>
    </rPh>
    <rPh sb="12" eb="14">
      <t>ブンセキ</t>
    </rPh>
    <rPh sb="15" eb="17">
      <t>ヒョウカ</t>
    </rPh>
    <rPh sb="18" eb="20">
      <t>ホジョ</t>
    </rPh>
    <rPh sb="20" eb="22">
      <t>セイド</t>
    </rPh>
    <rPh sb="24" eb="26">
      <t>レンドウ</t>
    </rPh>
    <rPh sb="28" eb="29">
      <t>カカ</t>
    </rPh>
    <rPh sb="30" eb="32">
      <t>チョウサ</t>
    </rPh>
    <rPh sb="32" eb="34">
      <t>ケントウ</t>
    </rPh>
    <rPh sb="34" eb="36">
      <t>ギョウム</t>
    </rPh>
    <phoneticPr fontId="32"/>
  </si>
  <si>
    <t>復建調査設計株式会社</t>
    <rPh sb="0" eb="2">
      <t>フッケン</t>
    </rPh>
    <rPh sb="2" eb="4">
      <t>チョウサ</t>
    </rPh>
    <rPh sb="4" eb="6">
      <t>セッケイ</t>
    </rPh>
    <rPh sb="6" eb="10">
      <t>カブシキガイシャ</t>
    </rPh>
    <phoneticPr fontId="1"/>
  </si>
  <si>
    <t xml:space="preserve">地域公共交通計画の分析・評価手法についての調査検討（ガイドラインの改訂）、補助制度と計画制度の連動化に関する調査検討（ガイドラインの改訂、パンフレットの作成）、先行自治体及び有識者へのヒアリング、報告書の作成
</t>
  </si>
  <si>
    <t>（成果物）
・「地域公共交通計画等の作成と運用の手引き」改訂版（冊子・電磁記録媒体）
・補助制度との連動に係るパンフレット（冊子・電磁記録媒体）
・業務実施経過報告書（冊子・電磁記録媒体）</t>
    <phoneticPr fontId="1"/>
  </si>
  <si>
    <t>太平洋島嶼国における交通分野案件発掘に向けた基礎情報収集・調査業務</t>
    <rPh sb="0" eb="3">
      <t>タイヘイヨウ</t>
    </rPh>
    <rPh sb="3" eb="6">
      <t>トウショコク</t>
    </rPh>
    <rPh sb="10" eb="12">
      <t>コウツウ</t>
    </rPh>
    <rPh sb="12" eb="14">
      <t>ブンヤ</t>
    </rPh>
    <rPh sb="14" eb="16">
      <t>アンケン</t>
    </rPh>
    <rPh sb="16" eb="18">
      <t>ハックツ</t>
    </rPh>
    <rPh sb="19" eb="20">
      <t>ム</t>
    </rPh>
    <rPh sb="22" eb="24">
      <t>キソ</t>
    </rPh>
    <rPh sb="24" eb="26">
      <t>ジョウホウ</t>
    </rPh>
    <rPh sb="26" eb="28">
      <t>シュウシュウ</t>
    </rPh>
    <rPh sb="29" eb="31">
      <t>チョウサ</t>
    </rPh>
    <rPh sb="31" eb="33">
      <t>ギョウム</t>
    </rPh>
    <phoneticPr fontId="32"/>
  </si>
  <si>
    <t>株式会社クニエ・株式会社オリエンタルコンサルタンツグローバル共同提案体</t>
    <rPh sb="0" eb="4">
      <t>カブシキガイシャ</t>
    </rPh>
    <rPh sb="8" eb="12">
      <t>カブシキガイシャ</t>
    </rPh>
    <rPh sb="30" eb="32">
      <t>キョウドウ</t>
    </rPh>
    <rPh sb="32" eb="34">
      <t>テイアン</t>
    </rPh>
    <rPh sb="34" eb="35">
      <t>タイ</t>
    </rPh>
    <phoneticPr fontId="1"/>
  </si>
  <si>
    <t>日本政府として引き続き太平洋島嶼国への支援を強化していく方針を踏まえ、国土交通省が交通分野を中心に支援を検討及び実施するのに際し、調査対象国の基礎情報や課題への対応策、調査対象国や我が国にとって効果の高い支援可能性のある分野等について、本調査において整理・検討する。</t>
  </si>
  <si>
    <t>太平洋島嶼国において、各国の交通インフラ関連等の情報及び課題について整理・分析を行った上で、対象国におけるインフラ利用・整備上の課題への対応策、支援可能性のある分野等の検討を行った。</t>
  </si>
  <si>
    <t>主要空港が被災した場合の代替輸送連絡調整メカニズムの構築のための調査</t>
    <rPh sb="0" eb="2">
      <t>シュヨウ</t>
    </rPh>
    <rPh sb="2" eb="4">
      <t>クウコウ</t>
    </rPh>
    <rPh sb="5" eb="7">
      <t>ヒサイ</t>
    </rPh>
    <rPh sb="9" eb="11">
      <t>バアイ</t>
    </rPh>
    <rPh sb="12" eb="14">
      <t>ダイタイ</t>
    </rPh>
    <rPh sb="14" eb="16">
      <t>ユソウ</t>
    </rPh>
    <rPh sb="16" eb="18">
      <t>レンラク</t>
    </rPh>
    <rPh sb="18" eb="20">
      <t>チョウセイ</t>
    </rPh>
    <rPh sb="26" eb="28">
      <t>コウチク</t>
    </rPh>
    <rPh sb="32" eb="34">
      <t>チョウサ</t>
    </rPh>
    <phoneticPr fontId="32"/>
  </si>
  <si>
    <t xml:space="preserve">航空が担う輸出入貨物の輸送及び空港を中心とする安定した取扱いは、災害時においても一定規模の機能の確保が必要となっていることから、空港が被災した場合等を想定した代替輸送手段を確立することが急務となっている。
このため、令和２年度は、関係する物流事業者と検討を行い、成田国際空港において大規模な災害等が発生した場合に、代替輸送調整に必要となる関係者の連絡調整のあり方について基本的な方向性を「成田国際空港が被災した場合の代替輸送連絡調整メカニズムの構築に向けた指針」（以下「指針」という。）として示したところである。今後は、指針に基づき、主要空港が被災した場合の連絡調整体制の構築に向けたガイドラインを作成していく必要がある。
したがって、令和３年度においては、指針の内容を踏まえて、我が国の主要空港が被災した場合に備え、航空貨物利用運送事業者をはじめとした物流関係者間の連絡調整体制のあり方、代替輸送のあり方について検討会を設置して検討を行い、ガイドラインを策定する。
</t>
  </si>
  <si>
    <t>総合政策局参事官（物流産業）
tel:03-5253-8296</t>
    <rPh sb="0" eb="2">
      <t>ソウゴウ</t>
    </rPh>
    <rPh sb="2" eb="4">
      <t>セイサク</t>
    </rPh>
    <rPh sb="4" eb="5">
      <t>キョク</t>
    </rPh>
    <rPh sb="5" eb="8">
      <t>サンジカン</t>
    </rPh>
    <rPh sb="9" eb="11">
      <t>ブツリュウ</t>
    </rPh>
    <rPh sb="11" eb="13">
      <t>サンギョウ</t>
    </rPh>
    <phoneticPr fontId="1"/>
  </si>
  <si>
    <t>インフラ分野における日EU第三国連携に係る調査</t>
    <rPh sb="4" eb="6">
      <t>ブンヤ</t>
    </rPh>
    <rPh sb="10" eb="11">
      <t>ニチ</t>
    </rPh>
    <rPh sb="13" eb="14">
      <t>ダイ</t>
    </rPh>
    <rPh sb="14" eb="16">
      <t>サンゴク</t>
    </rPh>
    <rPh sb="16" eb="18">
      <t>レンケイ</t>
    </rPh>
    <rPh sb="19" eb="20">
      <t>カカ</t>
    </rPh>
    <rPh sb="21" eb="23">
      <t>チョウサ</t>
    </rPh>
    <phoneticPr fontId="32"/>
  </si>
  <si>
    <t>株式会社クニエ</t>
  </si>
  <si>
    <t>インフラ分野における日EU第三国連携の可能性を検証するため、EU企業のEU域内外に対する進出状況等の基礎情報を収集するとともに、日本企業にとって有望な日EU連携のあり方を検討する。</t>
  </si>
  <si>
    <t>インフラ分野における日EU第三国連携の可能性を検証するため、進出先の海外市場が抱える課題や、日EU企業が進出する際の懸念等を調査した。また、日EU双方の強み・弱みの分析や、連携が有望と見込まれる領域の特定を通じて、日本企業にとって有望な日EU連携のあり方を検討した。</t>
  </si>
  <si>
    <t>ドローン等の国際標準化に向けた実証等調査事業</t>
    <rPh sb="4" eb="5">
      <t>トウ</t>
    </rPh>
    <rPh sb="6" eb="8">
      <t>コクサイ</t>
    </rPh>
    <rPh sb="8" eb="11">
      <t>ヒョウジュンカ</t>
    </rPh>
    <rPh sb="12" eb="13">
      <t>ム</t>
    </rPh>
    <rPh sb="15" eb="17">
      <t>ジッショウ</t>
    </rPh>
    <rPh sb="17" eb="18">
      <t>トウ</t>
    </rPh>
    <rPh sb="18" eb="20">
      <t>チョウサ</t>
    </rPh>
    <rPh sb="20" eb="22">
      <t>ジギョウ</t>
    </rPh>
    <phoneticPr fontId="32"/>
  </si>
  <si>
    <t>一般社団法人日本ＵＡＳ産業振興協議会</t>
  </si>
  <si>
    <t>有識者検討会を設置して国土交通省におけるドローン活用の行政ニーズを整理するとともに、国土交通省の現場を実証フィールドとして活用し、現場ニーズに即した実証を行い、行政の現場におけるドローンの適切な運用に係る検討や標準化を推進すべき分野に関するデータの取得・分析を行う。</t>
  </si>
  <si>
    <t>行政ニーズに的確に対応した汎用性の高いドローン本体の標準的な性能規定化を目指し、現場実証等を実施</t>
    <rPh sb="0" eb="2">
      <t>ギョウセイ</t>
    </rPh>
    <rPh sb="6" eb="8">
      <t>テキカク</t>
    </rPh>
    <rPh sb="9" eb="11">
      <t>タイオウ</t>
    </rPh>
    <rPh sb="13" eb="16">
      <t>ハンヨウセイ</t>
    </rPh>
    <rPh sb="17" eb="18">
      <t>タカ</t>
    </rPh>
    <rPh sb="23" eb="25">
      <t>ホンタイ</t>
    </rPh>
    <rPh sb="26" eb="28">
      <t>ヒョウジュン</t>
    </rPh>
    <rPh sb="28" eb="29">
      <t>テキ</t>
    </rPh>
    <rPh sb="30" eb="32">
      <t>セイノウ</t>
    </rPh>
    <rPh sb="32" eb="35">
      <t>キテイカ</t>
    </rPh>
    <rPh sb="36" eb="38">
      <t>メザ</t>
    </rPh>
    <rPh sb="40" eb="42">
      <t>ゲンバ</t>
    </rPh>
    <rPh sb="42" eb="44">
      <t>ジッショウ</t>
    </rPh>
    <rPh sb="44" eb="45">
      <t>トウ</t>
    </rPh>
    <rPh sb="46" eb="48">
      <t>ジッシ</t>
    </rPh>
    <phoneticPr fontId="1"/>
  </si>
  <si>
    <t>自動車や鉄道等の運輸モードの自動運転を想定した測位技術に関する調査業務</t>
  </si>
  <si>
    <t>デロイトトーマツコンサルティング合同会社</t>
  </si>
  <si>
    <t>衛星測位が利用できない又は精度等が下がる箇所における衛星測位に代わる各運輸モードの自動運転に用いることが可能な測位技術の抽出や技術的課題を整理する。</t>
  </si>
  <si>
    <t xml:space="preserve">衛星測位が利用できない又は精度等が下がる箇所における衛星測位に代わる各運輸モードの自動運転に用いることが可能な測位技術の抽出や技術的課題を整理した。
</t>
  </si>
  <si>
    <t>一般乗合旅客自動車運送事業者等に係る自動車事故の保険データの分類・分析業務</t>
  </si>
  <si>
    <t>東京海上ディーアール株式会社</t>
  </si>
  <si>
    <t>自動車運送事業者の自動車事故保険データを事業別かつ車両数規模別に分類。当該分類の各データを事故件数、事故種類別支払保険金額を踏まえた単位当たりを算出し分析。</t>
  </si>
  <si>
    <t>A4版報告書10部及び同データの入ったCD-ROM5枚</t>
  </si>
  <si>
    <t>大臣官房運輸安全監理官
03-5253-8797</t>
    <rPh sb="0" eb="4">
      <t>ダイジンカンボウ</t>
    </rPh>
    <rPh sb="4" eb="11">
      <t>ウンユアンゼンカンリカン</t>
    </rPh>
    <phoneticPr fontId="1"/>
  </si>
  <si>
    <t>令和3年度　物流DX推進に関する調査事業</t>
  </si>
  <si>
    <t>株式会社現代文化研究所</t>
  </si>
  <si>
    <t xml:space="preserve">中小事業者による物流ＤＸの先進的取組やその効果等について調査を行い、事例集としてとりまとめ、周知を図る。 </t>
  </si>
  <si>
    <t>日本のコールドチェーン物流分野における国際標準化の戦略立案に向けた分析・提案検討業務</t>
  </si>
  <si>
    <t>ＫＰＭＧコンサルティング株式会社</t>
  </si>
  <si>
    <t>日本が議長国を務めるISO/TC315において、日本式コールドチェーン物流サービス規格(JSA-S1004)の国際規格(ISO31512)化に向けた議論に参加する各国から、改定意見や関連する規格の提案が行われているところ、それらの意見・提案の背景にある関心事項等を調査及び、JSA-S1004を国際規格として円滑に開発を進めるための戦略立案に向けた分析を実施。</t>
    <rPh sb="130" eb="131">
      <t>トウ</t>
    </rPh>
    <rPh sb="134" eb="135">
      <t>オヨ</t>
    </rPh>
    <rPh sb="177" eb="179">
      <t>ジッシ</t>
    </rPh>
    <phoneticPr fontId="1"/>
  </si>
  <si>
    <t>国際規格の策定に向けた戦略案や,各国の提案等への対処方針等を調査・分析を実施した。</t>
    <rPh sb="36" eb="38">
      <t>ジッシ</t>
    </rPh>
    <phoneticPr fontId="1"/>
  </si>
  <si>
    <t>公共交通機関におけるテロ対策等に関する調査研究業務</t>
  </si>
  <si>
    <t>ＳＯＭＰＯリスクマネジメント株式会社</t>
  </si>
  <si>
    <t>公共交通事業者向けテロ対処マニュアルについて、東京オリパラ大会等を踏まえて所要の検討を実施し、改定案を作成</t>
    <rPh sb="0" eb="7">
      <t>コウキョウコウツウジギョウシャ</t>
    </rPh>
    <rPh sb="7" eb="8">
      <t>ム</t>
    </rPh>
    <rPh sb="11" eb="13">
      <t>タイショ</t>
    </rPh>
    <rPh sb="23" eb="25">
      <t>トウキョウ</t>
    </rPh>
    <rPh sb="29" eb="31">
      <t>タイカイ</t>
    </rPh>
    <rPh sb="31" eb="32">
      <t>トウ</t>
    </rPh>
    <rPh sb="33" eb="34">
      <t>フ</t>
    </rPh>
    <rPh sb="37" eb="39">
      <t>ショヨウ</t>
    </rPh>
    <rPh sb="40" eb="42">
      <t>ケントウ</t>
    </rPh>
    <rPh sb="43" eb="45">
      <t>ジッシ</t>
    </rPh>
    <rPh sb="47" eb="50">
      <t>カイテイアン</t>
    </rPh>
    <rPh sb="51" eb="53">
      <t>サクセイ</t>
    </rPh>
    <phoneticPr fontId="1"/>
  </si>
  <si>
    <t>公共交通事業者向けテロ対処マニュアルの改訂に向けた検討・調査及びマニュアル改訂案に係る業務報告書</t>
    <rPh sb="0" eb="8">
      <t>コウキョウコウツウジギョウシャム</t>
    </rPh>
    <rPh sb="11" eb="13">
      <t>タイショ</t>
    </rPh>
    <rPh sb="19" eb="21">
      <t>カイテイ</t>
    </rPh>
    <rPh sb="22" eb="23">
      <t>ム</t>
    </rPh>
    <rPh sb="25" eb="27">
      <t>ケントウ</t>
    </rPh>
    <rPh sb="28" eb="30">
      <t>チョウサ</t>
    </rPh>
    <rPh sb="30" eb="31">
      <t>オヨ</t>
    </rPh>
    <rPh sb="37" eb="39">
      <t>カイテイ</t>
    </rPh>
    <rPh sb="39" eb="40">
      <t>アン</t>
    </rPh>
    <rPh sb="41" eb="42">
      <t>カカ</t>
    </rPh>
    <rPh sb="43" eb="45">
      <t>ギョウム</t>
    </rPh>
    <rPh sb="45" eb="48">
      <t>ホウコクショ</t>
    </rPh>
    <phoneticPr fontId="1"/>
  </si>
  <si>
    <t>大臣官房危機管理官
03-5253-8974</t>
    <rPh sb="0" eb="4">
      <t>ダイジンカンボウ</t>
    </rPh>
    <rPh sb="4" eb="9">
      <t>キキカンリカン</t>
    </rPh>
    <phoneticPr fontId="1"/>
  </si>
  <si>
    <t>ジェットエンジン出力停止および航法計器異常を引き起こす高濃度氷晶雲の実態把握と検出法・予測法開発に関する基礎的研究</t>
  </si>
  <si>
    <t>国立大学法人　東海国立大学機構</t>
  </si>
  <si>
    <t>積乱雲周辺の高濃度氷晶雲の実態と生成メカニズム解明、それに基づく検出法・予測法に関する基礎的研究を実施する。</t>
  </si>
  <si>
    <t>サプライチェーンの多元化を支える柔軟かつ強靭な物流の推進事業</t>
  </si>
  <si>
    <t>日本貨物鉄道株式会社</t>
  </si>
  <si>
    <t>カンボジアにおいて、代替輸送手段の確保や新たな輸送モードの活用による効率化等に係る実証実験をとおして、輸送方法の有効性や事業化、物流網の強靭化を図る観点で解決すべき課題の抽出を行い、それらの課題について具体的に調査・分析を実施。</t>
    <rPh sb="111" eb="113">
      <t>ジッシ</t>
    </rPh>
    <phoneticPr fontId="1"/>
  </si>
  <si>
    <t>カンボジアにおいてトラック輸送の代替手段として鉄道による輸送を実証実験を行い、現状の課題や有効性等についての調査を実施した。</t>
    <rPh sb="13" eb="15">
      <t>ユソウ</t>
    </rPh>
    <rPh sb="16" eb="20">
      <t>ダイタイシュダン</t>
    </rPh>
    <rPh sb="23" eb="25">
      <t>テツドウ</t>
    </rPh>
    <rPh sb="28" eb="30">
      <t>ユソウ</t>
    </rPh>
    <rPh sb="31" eb="35">
      <t>ジッショウジッケン</t>
    </rPh>
    <rPh sb="36" eb="37">
      <t>オコナ</t>
    </rPh>
    <rPh sb="39" eb="41">
      <t>ゲンジョウ</t>
    </rPh>
    <rPh sb="42" eb="44">
      <t>カダイ</t>
    </rPh>
    <rPh sb="45" eb="48">
      <t>ユウコウセイ</t>
    </rPh>
    <rPh sb="48" eb="49">
      <t>トウ</t>
    </rPh>
    <rPh sb="54" eb="56">
      <t>チョウサ</t>
    </rPh>
    <rPh sb="57" eb="59">
      <t>ジッシ</t>
    </rPh>
    <phoneticPr fontId="1"/>
  </si>
  <si>
    <t>ASEANにおけるコールドチェーン物流サービスの展開に関する調査</t>
  </si>
  <si>
    <t>マレーシアにおいて、生鮮品や冷蔵・冷凍食品等、温度管理を必要とする貨物の冷凍・冷蔵輸送、保管等を行う実証実験をとおして、コールドチェーンマーケットの分析、冷凍・冷蔵輸送・保管サービスに係る制度規制、物流インフラ等の課題及び我が国の高品質なコールドチェーン物流サービスの普及方策等について、具体的に調査・分析を行い、課題解決に向けた提案を行う。</t>
  </si>
  <si>
    <t>https://www.mlit.go.jp/seisakutokatsu/freight/seisakutokatsu_freight_tk1_000142.html</t>
    <phoneticPr fontId="1"/>
  </si>
  <si>
    <t>「新しい生活様式」に対応した統計の活用方法等に関する検討業務</t>
  </si>
  <si>
    <t>統計調査の見直しにあたり、新型コロナウイルス感染症対策及び調査のＤＸ化を図るため、新たなデータ収集の効率化および新たな成果の分析、また成果の見せ方も含めた交通政策検討のための活用の手法について、ＤＸに精通した有識者の意見等を聴取しながら、検討を行った。</t>
    <rPh sb="122" eb="123">
      <t>オコナ</t>
    </rPh>
    <phoneticPr fontId="1"/>
  </si>
  <si>
    <t>「新しい生活様式」に対応した統計の活用方法等に関する検討業務報告書</t>
    <rPh sb="30" eb="33">
      <t>ホウコクショ</t>
    </rPh>
    <phoneticPr fontId="1"/>
  </si>
  <si>
    <t>交通分野におけるデータ連携の高度化に向けた検討業務</t>
  </si>
  <si>
    <t>みずほリサーチ＆テクノロジーズ株式会社</t>
  </si>
  <si>
    <t>交通分野におけるデータ連携の高度化に向けて、必要性や課題等について様々な業界の事業者が参画する検討会を運営し、今後の交通分野におけるデータ連携のあり方について方向性を示すための現状の課題と方向性の整理を行った</t>
    <rPh sb="0" eb="2">
      <t>コウツウ</t>
    </rPh>
    <rPh sb="2" eb="4">
      <t>ブンヤ</t>
    </rPh>
    <rPh sb="11" eb="13">
      <t>レンケイ</t>
    </rPh>
    <rPh sb="14" eb="17">
      <t>コウドカ</t>
    </rPh>
    <rPh sb="18" eb="19">
      <t>ム</t>
    </rPh>
    <phoneticPr fontId="1"/>
  </si>
  <si>
    <t>「交通分野におけるデータ連携の高度化に向けた検討会 中間とりまとめ」</t>
  </si>
  <si>
    <t>総合政策局モビリティサービス推進課
03-5253-8980</t>
    <rPh sb="0" eb="5">
      <t>ソウゴウセイサクキョク</t>
    </rPh>
    <rPh sb="14" eb="17">
      <t>スイシンカ</t>
    </rPh>
    <phoneticPr fontId="1"/>
  </si>
  <si>
    <t>ポストコロナの交通・物流に関する調査業務</t>
  </si>
  <si>
    <t>エム・アール・アイ　リサーチアソシエイツ株式会社</t>
  </si>
  <si>
    <t>令和4年版交通政策白書第Ⅱ部（テーマ章）執筆のための調査分析を行う。</t>
    <rPh sb="0" eb="2">
      <t>レイワ</t>
    </rPh>
    <rPh sb="3" eb="5">
      <t>ネンバン</t>
    </rPh>
    <rPh sb="5" eb="7">
      <t>コウツウ</t>
    </rPh>
    <rPh sb="7" eb="9">
      <t>セイサク</t>
    </rPh>
    <rPh sb="9" eb="11">
      <t>ハクショ</t>
    </rPh>
    <rPh sb="11" eb="12">
      <t>ダイ</t>
    </rPh>
    <rPh sb="13" eb="14">
      <t>ブ</t>
    </rPh>
    <rPh sb="18" eb="19">
      <t>ショウ</t>
    </rPh>
    <rPh sb="20" eb="22">
      <t>シッピツ</t>
    </rPh>
    <phoneticPr fontId="1"/>
  </si>
  <si>
    <t>総合政策局交通政策課
03-5253-8274</t>
    <rPh sb="0" eb="2">
      <t>ソウゴウ</t>
    </rPh>
    <rPh sb="2" eb="5">
      <t>セイサクキョク</t>
    </rPh>
    <rPh sb="5" eb="10">
      <t>コウツウセイサクカ</t>
    </rPh>
    <phoneticPr fontId="1"/>
  </si>
  <si>
    <t>日本版MaaS推進・支援事業によるモデル構築成果検討業務</t>
  </si>
  <si>
    <t>一般財団法人計量計画研究所</t>
  </si>
  <si>
    <t>これまでの「日本版MaaSの推進・支援事業」を総括するとともに、それのみならず、MaaSなどに代表される新しいモビリティサービスに関わるシステム提供者、サービス提供者、地方公共団体、国、さらには移動周辺の分野の事業も含めた日本における持続可能な新しいモビリティサービスのモデルについての創造的な分析・考察を実施することにより、令和4年度以降に目指すべき理想的なモデルの分析を行った</t>
    <rPh sb="184" eb="186">
      <t>ブンセキ</t>
    </rPh>
    <rPh sb="187" eb="188">
      <t>オコナ</t>
    </rPh>
    <phoneticPr fontId="1"/>
  </si>
  <si>
    <t>「日本版MaaS推進・支援事業によるモデル構築成果検討報告書」</t>
    <rPh sb="1" eb="4">
      <t>ニホンバン</t>
    </rPh>
    <rPh sb="8" eb="10">
      <t>スイシン</t>
    </rPh>
    <rPh sb="11" eb="13">
      <t>シエン</t>
    </rPh>
    <rPh sb="13" eb="15">
      <t>ジギョウ</t>
    </rPh>
    <rPh sb="21" eb="23">
      <t>コウチク</t>
    </rPh>
    <rPh sb="23" eb="25">
      <t>セイカ</t>
    </rPh>
    <rPh sb="25" eb="27">
      <t>ケントウ</t>
    </rPh>
    <rPh sb="27" eb="30">
      <t>ホウコクショ</t>
    </rPh>
    <phoneticPr fontId="1"/>
  </si>
  <si>
    <t>公共交通機関の運行情報に関する国際標準化に向けた調査</t>
  </si>
  <si>
    <t>株式会社三菱総合研究所</t>
  </si>
  <si>
    <t xml:space="preserve">スマートシティ関連分野であるモビリティ分野において、公共交通機関の案内に必要な基本情報等の標準形成に向けて、日本における公共交通機関の実態をGTFS（General Transit Feed Specification；公共交通機関の情報に関するデータフォーマット）に反映させることを中心とした調査を実施した。
</t>
  </si>
  <si>
    <t>「公共交通機関の運行情報に関する国際標準化に向けた調査報告書」</t>
    <rPh sb="1" eb="3">
      <t>コウキョウ</t>
    </rPh>
    <rPh sb="3" eb="5">
      <t>コウツウ</t>
    </rPh>
    <rPh sb="5" eb="7">
      <t>キカン</t>
    </rPh>
    <rPh sb="8" eb="10">
      <t>ウンコウ</t>
    </rPh>
    <rPh sb="10" eb="12">
      <t>ジョウホウ</t>
    </rPh>
    <rPh sb="13" eb="14">
      <t>カン</t>
    </rPh>
    <rPh sb="16" eb="18">
      <t>コクサイ</t>
    </rPh>
    <rPh sb="18" eb="20">
      <t>ヒョウジュン</t>
    </rPh>
    <rPh sb="20" eb="21">
      <t>カ</t>
    </rPh>
    <rPh sb="22" eb="23">
      <t>ム</t>
    </rPh>
    <rPh sb="25" eb="27">
      <t>チョウサ</t>
    </rPh>
    <rPh sb="27" eb="30">
      <t>ホウコクショ</t>
    </rPh>
    <phoneticPr fontId="1"/>
  </si>
  <si>
    <t>令和３年度ポストコロナ時代に向けた国際物流政策のあり方に関する分析・検討業務</t>
  </si>
  <si>
    <t>新型コロナウイルス感染症の拡大が国際物流に与えた影響をはじめ国際物流を取り巻く環境変化に関する調査・分析を行うとともに、今後の国際物流及び国際物流政策のあり方について分析を実施。</t>
    <rPh sb="83" eb="85">
      <t>ブンセキ</t>
    </rPh>
    <rPh sb="86" eb="88">
      <t>ジッシ</t>
    </rPh>
    <phoneticPr fontId="1"/>
  </si>
  <si>
    <t>新型コロナが国際物流に与えた影響の分析に加え、ポストコロナ時代の国際物流のあり方に関する分析・提案及び今後の方策についての調査・分析を実施した。</t>
    <rPh sb="49" eb="50">
      <t>オヨ</t>
    </rPh>
    <rPh sb="51" eb="53">
      <t>コンゴ</t>
    </rPh>
    <rPh sb="54" eb="56">
      <t>ホウサク</t>
    </rPh>
    <rPh sb="61" eb="63">
      <t>チョウサ</t>
    </rPh>
    <rPh sb="64" eb="66">
      <t>ブンセキ</t>
    </rPh>
    <rPh sb="67" eb="69">
      <t>ジッシ</t>
    </rPh>
    <phoneticPr fontId="1"/>
  </si>
  <si>
    <t>リニア中央新幹線静岡工区に関連する国内トンネル工事事例の調査検討</t>
    <rPh sb="3" eb="5">
      <t>チュウオウ</t>
    </rPh>
    <rPh sb="5" eb="8">
      <t>シンカンセン</t>
    </rPh>
    <rPh sb="8" eb="10">
      <t>シズオカ</t>
    </rPh>
    <rPh sb="10" eb="12">
      <t>コウク</t>
    </rPh>
    <rPh sb="13" eb="15">
      <t>カンレン</t>
    </rPh>
    <rPh sb="17" eb="19">
      <t>コクナイ</t>
    </rPh>
    <rPh sb="23" eb="25">
      <t>コウジ</t>
    </rPh>
    <rPh sb="25" eb="27">
      <t>ジレイ</t>
    </rPh>
    <rPh sb="28" eb="30">
      <t>チョウサ</t>
    </rPh>
    <rPh sb="30" eb="32">
      <t>ケントウ</t>
    </rPh>
    <phoneticPr fontId="5"/>
  </si>
  <si>
    <t>一般社団法人日本鉄道施設協会</t>
    <rPh sb="0" eb="2">
      <t>イッパン</t>
    </rPh>
    <rPh sb="2" eb="4">
      <t>シャダン</t>
    </rPh>
    <rPh sb="4" eb="6">
      <t>ホウジン</t>
    </rPh>
    <rPh sb="6" eb="8">
      <t>ニホン</t>
    </rPh>
    <rPh sb="8" eb="10">
      <t>テツドウ</t>
    </rPh>
    <rPh sb="10" eb="12">
      <t>シセツ</t>
    </rPh>
    <rPh sb="12" eb="14">
      <t>キョウカイ</t>
    </rPh>
    <phoneticPr fontId="5"/>
  </si>
  <si>
    <t>リニア中央新幹線の早期実現と水資源及び自然環境への影響の回避・軽減を両立させるべく、「リニア中央新幹線静岡工区有識者会議」における議論等に必要な調査等を行う。</t>
  </si>
  <si>
    <t>リニア中央新幹線の早期実現と水資源及び自然環境への影響の回避・軽減を両立させるべく、「リニア中央新幹線静岡工区有識者会議」に関連する調査等を実施。</t>
    <rPh sb="62" eb="64">
      <t>カンレン</t>
    </rPh>
    <rPh sb="70" eb="72">
      <t>ジッシ</t>
    </rPh>
    <phoneticPr fontId="1"/>
  </si>
  <si>
    <r>
      <t xml:space="preserve">鉄道局施設課
</t>
    </r>
    <r>
      <rPr>
        <sz val="11"/>
        <color theme="1"/>
        <rFont val="HGPｺﾞｼｯｸM"/>
        <family val="3"/>
        <charset val="128"/>
      </rPr>
      <t>tel：03-5253-8556</t>
    </r>
    <rPh sb="3" eb="6">
      <t>シセツカ</t>
    </rPh>
    <phoneticPr fontId="1"/>
  </si>
  <si>
    <t>地方鉄道向け無線式列車制御システムの開発</t>
    <rPh sb="0" eb="2">
      <t>チホウ</t>
    </rPh>
    <phoneticPr fontId="5"/>
  </si>
  <si>
    <t>日本信号株式会社</t>
    <rPh sb="0" eb="2">
      <t>ニホン</t>
    </rPh>
    <rPh sb="2" eb="4">
      <t>シンゴウ</t>
    </rPh>
    <rPh sb="4" eb="8">
      <t>カブシキガイシャ</t>
    </rPh>
    <phoneticPr fontId="5"/>
  </si>
  <si>
    <t>地方鉄道向け無線式列車制御システムの実証試験等を実施。</t>
    <rPh sb="18" eb="20">
      <t>ジッショウ</t>
    </rPh>
    <rPh sb="20" eb="22">
      <t>シケン</t>
    </rPh>
    <phoneticPr fontId="1"/>
  </si>
  <si>
    <t>地方鉄道向け無線式列車制御システムの安全性検証・実証試験等を実施。</t>
  </si>
  <si>
    <t>鉄道局技術企画課
tel：03-5253-8546</t>
  </si>
  <si>
    <t>路面電車の運転速度に関する調査研究</t>
  </si>
  <si>
    <t>公益社団法人日本交通計画協会</t>
    <rPh sb="0" eb="2">
      <t>コウエキ</t>
    </rPh>
    <rPh sb="2" eb="4">
      <t>シャダン</t>
    </rPh>
    <rPh sb="4" eb="6">
      <t>ホウジン</t>
    </rPh>
    <phoneticPr fontId="1"/>
  </si>
  <si>
    <t>路面電車の速度向上に係る評価方法及び安全対策について検討を行う。</t>
  </si>
  <si>
    <t>併用軌道における路面電車の速度向上に必要な検証項目の検討として、路面電車の夜間走行試験のデータを踏まえた検討を行った。</t>
  </si>
  <si>
    <t>令和３年度　鉄道における自動運転技術に関する調査研究</t>
    <rPh sb="0" eb="2">
      <t>レイワ</t>
    </rPh>
    <rPh sb="3" eb="5">
      <t>ネンド</t>
    </rPh>
    <rPh sb="6" eb="8">
      <t>テツドウ</t>
    </rPh>
    <rPh sb="12" eb="14">
      <t>ジドウ</t>
    </rPh>
    <rPh sb="14" eb="16">
      <t>ウンテン</t>
    </rPh>
    <rPh sb="16" eb="18">
      <t>ギジュツ</t>
    </rPh>
    <rPh sb="19" eb="20">
      <t>カン</t>
    </rPh>
    <rPh sb="22" eb="24">
      <t>チョウサ</t>
    </rPh>
    <rPh sb="24" eb="26">
      <t>ケンキュウ</t>
    </rPh>
    <phoneticPr fontId="5"/>
  </si>
  <si>
    <t>公益財団法人鉄道総合技術研究所</t>
    <rPh sb="0" eb="2">
      <t>コウエキ</t>
    </rPh>
    <rPh sb="2" eb="6">
      <t>ザイダンホウジン</t>
    </rPh>
    <rPh sb="6" eb="8">
      <t>テツドウ</t>
    </rPh>
    <rPh sb="8" eb="10">
      <t>ソウゴウ</t>
    </rPh>
    <rPh sb="10" eb="12">
      <t>ギジュツ</t>
    </rPh>
    <rPh sb="12" eb="15">
      <t>ケンキュウジョ</t>
    </rPh>
    <phoneticPr fontId="5"/>
  </si>
  <si>
    <t>踏切がある等の一般的な路線で自動運転を導入するための技術的要件の検討を行う。</t>
    <rPh sb="35" eb="36">
      <t>オコナ</t>
    </rPh>
    <phoneticPr fontId="1"/>
  </si>
  <si>
    <t>これまでの検討内容を踏まえ、自動化レベルに応じた技術的要件のとりまとめに向けた検討を行った。</t>
  </si>
  <si>
    <t>海外プロジェクトにおける日本の技術基準等の採用方策等に関する調査</t>
    <rPh sb="0" eb="2">
      <t>カイガイ</t>
    </rPh>
    <rPh sb="12" eb="14">
      <t>ニホン</t>
    </rPh>
    <rPh sb="15" eb="17">
      <t>ギジュツ</t>
    </rPh>
    <rPh sb="17" eb="19">
      <t>キジュン</t>
    </rPh>
    <rPh sb="19" eb="20">
      <t>トウ</t>
    </rPh>
    <rPh sb="21" eb="23">
      <t>サイヨウ</t>
    </rPh>
    <rPh sb="23" eb="25">
      <t>ホウサク</t>
    </rPh>
    <rPh sb="25" eb="26">
      <t>トウ</t>
    </rPh>
    <rPh sb="27" eb="28">
      <t>カン</t>
    </rPh>
    <rPh sb="30" eb="32">
      <t>チョウサ</t>
    </rPh>
    <phoneticPr fontId="5"/>
  </si>
  <si>
    <t>株式会社三菱総合研究所</t>
    <rPh sb="0" eb="4">
      <t>カブシキガイシャ</t>
    </rPh>
    <rPh sb="4" eb="6">
      <t>ミツビシ</t>
    </rPh>
    <rPh sb="6" eb="8">
      <t>ソウゴウ</t>
    </rPh>
    <rPh sb="8" eb="11">
      <t>ケンキュウショ</t>
    </rPh>
    <phoneticPr fontId="5"/>
  </si>
  <si>
    <t>アジア諸国の技術基準へ日本の技術基準等を浸透させ、発注仕様に日本の技術が採用されやすい環境を整備することを目的として、アジア諸国の鉄道プロジェクトにおいて、日本の技術基準等を採用させるための方策の調査検討を行う。</t>
    <rPh sb="53" eb="55">
      <t>モクテキ</t>
    </rPh>
    <rPh sb="98" eb="100">
      <t>チョウサ</t>
    </rPh>
    <rPh sb="103" eb="104">
      <t>オコナ</t>
    </rPh>
    <phoneticPr fontId="1"/>
  </si>
  <si>
    <t>アジア諸国の技術基準に関する文献調査や政府関係者等へのヒアリングの結果を整理した上で、日本の技術基準等を採用させるための方策を検討。</t>
  </si>
  <si>
    <t>鉄道技術の国際標準化活動に関する検討調査</t>
    <rPh sb="0" eb="2">
      <t>テツドウ</t>
    </rPh>
    <rPh sb="2" eb="4">
      <t>ギジュツ</t>
    </rPh>
    <rPh sb="5" eb="7">
      <t>コクサイ</t>
    </rPh>
    <rPh sb="7" eb="10">
      <t>ヒョウジュンカ</t>
    </rPh>
    <rPh sb="10" eb="12">
      <t>カツドウ</t>
    </rPh>
    <rPh sb="13" eb="14">
      <t>カン</t>
    </rPh>
    <rPh sb="16" eb="18">
      <t>ケントウ</t>
    </rPh>
    <rPh sb="18" eb="20">
      <t>チョウサ</t>
    </rPh>
    <phoneticPr fontId="5"/>
  </si>
  <si>
    <t>日本の鉄道システムのインフラ輸出力のさらなる強化を目的として、標準化活動に関する課題を明らかにした上で、日本の鉄道技術の国際標準化を推進するための調査検討を行う。</t>
    <rPh sb="52" eb="54">
      <t>ニホン</t>
    </rPh>
    <rPh sb="55" eb="57">
      <t>テツドウ</t>
    </rPh>
    <rPh sb="73" eb="75">
      <t>チョウサ</t>
    </rPh>
    <rPh sb="78" eb="79">
      <t>オコナ</t>
    </rPh>
    <phoneticPr fontId="1"/>
  </si>
  <si>
    <t>日本の鉄道技術の説明に活用可能な技術基準・規格体系表等、国際標準化等の推進に資する資料を作成。</t>
    <phoneticPr fontId="1"/>
  </si>
  <si>
    <t>鉄道車両用材料における燃焼性規格に関する検討調査</t>
    <rPh sb="0" eb="2">
      <t>テツドウ</t>
    </rPh>
    <rPh sb="2" eb="5">
      <t>シャリョウヨウ</t>
    </rPh>
    <rPh sb="5" eb="7">
      <t>ザイリョウ</t>
    </rPh>
    <rPh sb="11" eb="14">
      <t>ネンショウセイ</t>
    </rPh>
    <rPh sb="14" eb="16">
      <t>キカク</t>
    </rPh>
    <rPh sb="17" eb="18">
      <t>カン</t>
    </rPh>
    <rPh sb="20" eb="22">
      <t>ケントウ</t>
    </rPh>
    <rPh sb="22" eb="24">
      <t>チョウサ</t>
    </rPh>
    <phoneticPr fontId="5"/>
  </si>
  <si>
    <t>一般社団法人日本鉄道車両機械技術協会</t>
    <rPh sb="0" eb="2">
      <t>イッパン</t>
    </rPh>
    <rPh sb="2" eb="6">
      <t>シャダンホウジン</t>
    </rPh>
    <rPh sb="6" eb="8">
      <t>ニホン</t>
    </rPh>
    <rPh sb="8" eb="10">
      <t>テツドウ</t>
    </rPh>
    <rPh sb="10" eb="12">
      <t>シャリョウ</t>
    </rPh>
    <rPh sb="12" eb="14">
      <t>キカイ</t>
    </rPh>
    <rPh sb="14" eb="16">
      <t>ギジュツ</t>
    </rPh>
    <rPh sb="16" eb="18">
      <t>キョウカイ</t>
    </rPh>
    <phoneticPr fontId="5"/>
  </si>
  <si>
    <t>日本の技術基準で定める燃焼性規格の考え方が、火災防護に係る国際規格化に向けた審議にあたり、廃除されないようにすることを目的として、定性的である燃焼性規格の定量化手法等の調査検討を行う。</t>
    <rPh sb="0" eb="2">
      <t>ニホン</t>
    </rPh>
    <rPh sb="3" eb="5">
      <t>ギジュツ</t>
    </rPh>
    <rPh sb="17" eb="18">
      <t>カンガ</t>
    </rPh>
    <rPh sb="19" eb="20">
      <t>カタ</t>
    </rPh>
    <rPh sb="22" eb="24">
      <t>カサイ</t>
    </rPh>
    <rPh sb="24" eb="26">
      <t>ボウゴ</t>
    </rPh>
    <rPh sb="27" eb="28">
      <t>カカ</t>
    </rPh>
    <rPh sb="29" eb="31">
      <t>コクサイ</t>
    </rPh>
    <rPh sb="31" eb="33">
      <t>キカク</t>
    </rPh>
    <rPh sb="33" eb="34">
      <t>カ</t>
    </rPh>
    <rPh sb="35" eb="36">
      <t>ム</t>
    </rPh>
    <rPh sb="38" eb="40">
      <t>シンギ</t>
    </rPh>
    <rPh sb="45" eb="47">
      <t>ハイジョ</t>
    </rPh>
    <rPh sb="59" eb="61">
      <t>モクテキ</t>
    </rPh>
    <rPh sb="65" eb="68">
      <t>テイセイテキ</t>
    </rPh>
    <rPh sb="80" eb="82">
      <t>シュホウ</t>
    </rPh>
    <rPh sb="82" eb="83">
      <t>トウ</t>
    </rPh>
    <rPh sb="89" eb="90">
      <t>オコナ</t>
    </rPh>
    <phoneticPr fontId="1"/>
  </si>
  <si>
    <t>実際の燃焼試験により定量化の妥当性を評価した上で、燃焼性規格の定量化手法等をとりまとめ。</t>
    <phoneticPr fontId="1"/>
  </si>
  <si>
    <t>鉄道における準天頂衛星等システム活用に関する調査検討</t>
    <rPh sb="0" eb="2">
      <t>テツドウ</t>
    </rPh>
    <rPh sb="6" eb="7">
      <t>ジュン</t>
    </rPh>
    <rPh sb="7" eb="9">
      <t>テンチョウ</t>
    </rPh>
    <rPh sb="9" eb="11">
      <t>エイセイ</t>
    </rPh>
    <rPh sb="11" eb="12">
      <t>トウ</t>
    </rPh>
    <rPh sb="16" eb="18">
      <t>カツヨウ</t>
    </rPh>
    <rPh sb="19" eb="20">
      <t>カン</t>
    </rPh>
    <rPh sb="22" eb="24">
      <t>チョウサ</t>
    </rPh>
    <rPh sb="24" eb="26">
      <t>ケントウ</t>
    </rPh>
    <phoneticPr fontId="5"/>
  </si>
  <si>
    <t>独立行政法人自動車技術総合機構交通安全研究所</t>
    <rPh sb="0" eb="2">
      <t>ドクリツ</t>
    </rPh>
    <rPh sb="2" eb="4">
      <t>ギョウセイ</t>
    </rPh>
    <rPh sb="4" eb="6">
      <t>ホウジン</t>
    </rPh>
    <rPh sb="6" eb="9">
      <t>ジドウシャ</t>
    </rPh>
    <rPh sb="9" eb="11">
      <t>ギジュツ</t>
    </rPh>
    <rPh sb="11" eb="13">
      <t>ソウゴウ</t>
    </rPh>
    <rPh sb="13" eb="15">
      <t>キコウ</t>
    </rPh>
    <rPh sb="15" eb="17">
      <t>コウツウ</t>
    </rPh>
    <rPh sb="17" eb="19">
      <t>アンゼン</t>
    </rPh>
    <rPh sb="19" eb="21">
      <t>ケンキュウ</t>
    </rPh>
    <rPh sb="21" eb="22">
      <t>ショ</t>
    </rPh>
    <phoneticPr fontId="5"/>
  </si>
  <si>
    <t>鉄道における準天頂衛星等システムの活用に向け、フィールド試験の実施を通じた、調査検討を実施</t>
  </si>
  <si>
    <t>貨物ターミナル内でのフォークリフトの位置把握手法として準天頂衛星による測位を実施。</t>
    <rPh sb="0" eb="2">
      <t>カモツ</t>
    </rPh>
    <rPh sb="7" eb="8">
      <t>ナイ</t>
    </rPh>
    <rPh sb="18" eb="20">
      <t>イチ</t>
    </rPh>
    <rPh sb="20" eb="22">
      <t>ハアク</t>
    </rPh>
    <rPh sb="22" eb="24">
      <t>シュホウ</t>
    </rPh>
    <rPh sb="27" eb="30">
      <t>ジュンテンチョウ</t>
    </rPh>
    <rPh sb="30" eb="32">
      <t>エイセイ</t>
    </rPh>
    <rPh sb="35" eb="37">
      <t>ソクイ</t>
    </rPh>
    <rPh sb="38" eb="40">
      <t>ジッシ</t>
    </rPh>
    <phoneticPr fontId="1"/>
  </si>
  <si>
    <t>将来の社会動向を踏まえた鉄道需要推計において考慮すべき特殊要因の分析等に関する調査</t>
    <rPh sb="0" eb="2">
      <t>ショウライ</t>
    </rPh>
    <rPh sb="3" eb="5">
      <t>シャカイ</t>
    </rPh>
    <rPh sb="5" eb="7">
      <t>ドウコウ</t>
    </rPh>
    <rPh sb="8" eb="9">
      <t>フ</t>
    </rPh>
    <rPh sb="12" eb="14">
      <t>テツドウ</t>
    </rPh>
    <rPh sb="14" eb="16">
      <t>ジュヨウ</t>
    </rPh>
    <rPh sb="16" eb="18">
      <t>スイケイ</t>
    </rPh>
    <rPh sb="22" eb="24">
      <t>コウリョ</t>
    </rPh>
    <rPh sb="27" eb="29">
      <t>トクシュ</t>
    </rPh>
    <rPh sb="29" eb="31">
      <t>ヨウイン</t>
    </rPh>
    <rPh sb="32" eb="34">
      <t>ブンセキ</t>
    </rPh>
    <rPh sb="34" eb="35">
      <t>トウ</t>
    </rPh>
    <rPh sb="36" eb="37">
      <t>カン</t>
    </rPh>
    <rPh sb="39" eb="41">
      <t>チョウサ</t>
    </rPh>
    <phoneticPr fontId="11"/>
  </si>
  <si>
    <t>一般財団法人運輸総合研究所</t>
    <rPh sb="0" eb="6">
      <t>イッパンザイダンホウジン</t>
    </rPh>
    <rPh sb="6" eb="13">
      <t>ウンユソウゴウケンキュウショ</t>
    </rPh>
    <phoneticPr fontId="11"/>
  </si>
  <si>
    <t>新型コロナウイルス感染症流行前後における社会環境の変化を踏まえ、恒常的な影響をもたらすであろう特殊要因を考慮した将来の需要推計方法等について検討した。</t>
    <rPh sb="0" eb="2">
      <t>シンガタ</t>
    </rPh>
    <rPh sb="9" eb="12">
      <t>カンセンショウ</t>
    </rPh>
    <rPh sb="12" eb="14">
      <t>リュウコウ</t>
    </rPh>
    <rPh sb="14" eb="16">
      <t>ゼンゴ</t>
    </rPh>
    <rPh sb="20" eb="22">
      <t>シャカイ</t>
    </rPh>
    <rPh sb="22" eb="24">
      <t>カンキョウ</t>
    </rPh>
    <rPh sb="25" eb="27">
      <t>ヘンカ</t>
    </rPh>
    <rPh sb="28" eb="29">
      <t>フ</t>
    </rPh>
    <rPh sb="52" eb="54">
      <t>コウリョ</t>
    </rPh>
    <rPh sb="56" eb="58">
      <t>ショウライ</t>
    </rPh>
    <rPh sb="59" eb="61">
      <t>ジュヨウ</t>
    </rPh>
    <rPh sb="61" eb="63">
      <t>スイケイ</t>
    </rPh>
    <rPh sb="63" eb="65">
      <t>ホウホウ</t>
    </rPh>
    <rPh sb="65" eb="66">
      <t>トウ</t>
    </rPh>
    <rPh sb="70" eb="72">
      <t>ケントウ</t>
    </rPh>
    <phoneticPr fontId="1"/>
  </si>
  <si>
    <t>将来の需要推計手法等について、ケーススタディ結果を踏まえて確定させた。</t>
    <rPh sb="0" eb="2">
      <t>ショウライ</t>
    </rPh>
    <rPh sb="3" eb="5">
      <t>ジュヨウ</t>
    </rPh>
    <rPh sb="5" eb="7">
      <t>スイケイ</t>
    </rPh>
    <rPh sb="7" eb="9">
      <t>シュホウ</t>
    </rPh>
    <rPh sb="9" eb="10">
      <t>トウ</t>
    </rPh>
    <rPh sb="22" eb="24">
      <t>ケッカ</t>
    </rPh>
    <rPh sb="25" eb="26">
      <t>フ</t>
    </rPh>
    <rPh sb="29" eb="31">
      <t>カクテイ</t>
    </rPh>
    <phoneticPr fontId="1"/>
  </si>
  <si>
    <t>鉄道局鉄道事業課
tel：03-5253-8543</t>
    <rPh sb="0" eb="3">
      <t>テツドウキョク</t>
    </rPh>
    <rPh sb="3" eb="5">
      <t>テツドウ</t>
    </rPh>
    <rPh sb="5" eb="7">
      <t>ジギョウ</t>
    </rPh>
    <rPh sb="7" eb="8">
      <t>カ</t>
    </rPh>
    <phoneticPr fontId="5"/>
  </si>
  <si>
    <t>リニア中央新幹線に係る情報提供検討等業務</t>
    <rPh sb="3" eb="5">
      <t>チュウオウ</t>
    </rPh>
    <rPh sb="5" eb="8">
      <t>シンカンセン</t>
    </rPh>
    <rPh sb="9" eb="10">
      <t>カカ</t>
    </rPh>
    <rPh sb="11" eb="13">
      <t>ジョウホウ</t>
    </rPh>
    <rPh sb="13" eb="15">
      <t>テイキョウ</t>
    </rPh>
    <rPh sb="15" eb="17">
      <t>ケントウ</t>
    </rPh>
    <rPh sb="17" eb="18">
      <t>トウ</t>
    </rPh>
    <rPh sb="18" eb="20">
      <t>ギョウム</t>
    </rPh>
    <phoneticPr fontId="11"/>
  </si>
  <si>
    <t>株式会社博報堂</t>
    <rPh sb="0" eb="2">
      <t>カブシキ</t>
    </rPh>
    <rPh sb="2" eb="4">
      <t>カイシャ</t>
    </rPh>
    <rPh sb="4" eb="7">
      <t>ハクホウドウ</t>
    </rPh>
    <phoneticPr fontId="11"/>
  </si>
  <si>
    <t>「リニア中央新幹線静岡工区有識者会議」に関する専門的な議論内容について、正確かつわかりやすく情報提供する手法の検討等を行う。</t>
    <rPh sb="27" eb="29">
      <t>ギロン</t>
    </rPh>
    <rPh sb="57" eb="58">
      <t>トウ</t>
    </rPh>
    <phoneticPr fontId="1"/>
  </si>
  <si>
    <t>「リニア中央新幹線静岡工区有識者会議」に関する専門的な議論内容について、正確かつわかりやすく情報提供する手法を検討。</t>
  </si>
  <si>
    <t>幹線鉄道旅客流動実態調査</t>
    <rPh sb="0" eb="2">
      <t>カンセン</t>
    </rPh>
    <rPh sb="2" eb="4">
      <t>テツドウ</t>
    </rPh>
    <rPh sb="4" eb="6">
      <t>リョカク</t>
    </rPh>
    <rPh sb="6" eb="8">
      <t>リュウドウ</t>
    </rPh>
    <rPh sb="8" eb="10">
      <t>ジッタイ</t>
    </rPh>
    <rPh sb="10" eb="12">
      <t>チョウサ</t>
    </rPh>
    <phoneticPr fontId="11"/>
  </si>
  <si>
    <t>一般財団法人交通統計研究所</t>
    <rPh sb="0" eb="2">
      <t>イッパン</t>
    </rPh>
    <rPh sb="2" eb="4">
      <t>ザイダン</t>
    </rPh>
    <rPh sb="4" eb="6">
      <t>ホウジン</t>
    </rPh>
    <rPh sb="6" eb="8">
      <t>コウツウ</t>
    </rPh>
    <rPh sb="8" eb="10">
      <t>トウケイ</t>
    </rPh>
    <rPh sb="10" eb="13">
      <t>ケンキュウショ</t>
    </rPh>
    <phoneticPr fontId="1"/>
  </si>
  <si>
    <t>今後の幹線鉄道に関する政策の分析・検討のために実施している幹線鉄道旅客流動実態調査について、感染症対策や効率化の観点から、非対面・非接触型の調査手法について検討する。</t>
    <rPh sb="23" eb="25">
      <t>ジッシ</t>
    </rPh>
    <rPh sb="29" eb="41">
      <t>カンセンテツドウリョキャクリュウドウジッタイチョウサ</t>
    </rPh>
    <rPh sb="46" eb="51">
      <t>カンセンショウタイサク</t>
    </rPh>
    <rPh sb="52" eb="55">
      <t>コウリツカ</t>
    </rPh>
    <rPh sb="56" eb="58">
      <t>カンテン</t>
    </rPh>
    <rPh sb="61" eb="64">
      <t>ヒタイメン</t>
    </rPh>
    <rPh sb="65" eb="69">
      <t>ヒセッショクガタ</t>
    </rPh>
    <rPh sb="70" eb="74">
      <t>チョウサシュホウ</t>
    </rPh>
    <rPh sb="78" eb="80">
      <t>ケントウ</t>
    </rPh>
    <phoneticPr fontId="1"/>
  </si>
  <si>
    <t>鉄道事業者からの協力を得て、WEBを活用した調査手法を検討し、試験的な調査を令和４年２月１４～２０日に実施した。</t>
    <rPh sb="0" eb="5">
      <t>テツドウジギョウシャ</t>
    </rPh>
    <rPh sb="8" eb="10">
      <t>キョウリョク</t>
    </rPh>
    <rPh sb="11" eb="12">
      <t>エ</t>
    </rPh>
    <rPh sb="18" eb="20">
      <t>カツヨウ</t>
    </rPh>
    <rPh sb="22" eb="26">
      <t>チョウサシュホウ</t>
    </rPh>
    <rPh sb="27" eb="29">
      <t>ケントウ</t>
    </rPh>
    <rPh sb="31" eb="34">
      <t>シケンテキ</t>
    </rPh>
    <rPh sb="35" eb="37">
      <t>チョウサ</t>
    </rPh>
    <rPh sb="38" eb="40">
      <t>レイワ</t>
    </rPh>
    <rPh sb="41" eb="42">
      <t>ネン</t>
    </rPh>
    <rPh sb="43" eb="44">
      <t>ガツ</t>
    </rPh>
    <rPh sb="49" eb="50">
      <t>ニチ</t>
    </rPh>
    <rPh sb="51" eb="53">
      <t>ジッシ</t>
    </rPh>
    <phoneticPr fontId="1"/>
  </si>
  <si>
    <t>鉄道局参事官（新幹線建設）室
tel：03-5253-8553</t>
    <rPh sb="0" eb="2">
      <t>テツドウ</t>
    </rPh>
    <rPh sb="2" eb="3">
      <t>キョク</t>
    </rPh>
    <rPh sb="3" eb="6">
      <t>サンジカン</t>
    </rPh>
    <rPh sb="13" eb="14">
      <t>シツ</t>
    </rPh>
    <phoneticPr fontId="11"/>
  </si>
  <si>
    <t>日EUの鉄道分野における技術協力の可能性調査（令和３年度）</t>
    <rPh sb="0" eb="1">
      <t>ニチ</t>
    </rPh>
    <rPh sb="4" eb="6">
      <t>テツドウ</t>
    </rPh>
    <rPh sb="6" eb="8">
      <t>ブンヤ</t>
    </rPh>
    <rPh sb="12" eb="14">
      <t>ギジュツ</t>
    </rPh>
    <rPh sb="14" eb="16">
      <t>キョウリョク</t>
    </rPh>
    <rPh sb="17" eb="20">
      <t>カノウセイ</t>
    </rPh>
    <rPh sb="20" eb="22">
      <t>チョウサ</t>
    </rPh>
    <rPh sb="23" eb="25">
      <t>レイワ</t>
    </rPh>
    <rPh sb="26" eb="28">
      <t>ネンド</t>
    </rPh>
    <phoneticPr fontId="11"/>
  </si>
  <si>
    <t>株式会社三菱総合研究所</t>
    <rPh sb="0" eb="4">
      <t>カブシキガイシャ</t>
    </rPh>
    <rPh sb="4" eb="11">
      <t>ミツビシソウゴウケンキュウジョ</t>
    </rPh>
    <phoneticPr fontId="11"/>
  </si>
  <si>
    <t>日ＥＵの鉄道分野において、車両の相互承認等の技術協力の可能性の検討を行う。</t>
    <rPh sb="34" eb="35">
      <t>オコナ</t>
    </rPh>
    <phoneticPr fontId="1"/>
  </si>
  <si>
    <t>日EUの技術専門家会合の中間とりまとめ案の改訂を行うとともに、JISマークを活用した相互承認の可能性検討を実施した。</t>
    <rPh sb="0" eb="1">
      <t>ニチ</t>
    </rPh>
    <rPh sb="4" eb="9">
      <t>ギジュツセンモンカ</t>
    </rPh>
    <rPh sb="9" eb="11">
      <t>カイゴウ</t>
    </rPh>
    <rPh sb="12" eb="14">
      <t>チュウカン</t>
    </rPh>
    <rPh sb="19" eb="20">
      <t>アン</t>
    </rPh>
    <rPh sb="21" eb="23">
      <t>カイテイ</t>
    </rPh>
    <rPh sb="24" eb="25">
      <t>オコナ</t>
    </rPh>
    <rPh sb="38" eb="40">
      <t>カツヨウ</t>
    </rPh>
    <rPh sb="42" eb="46">
      <t>ソウゴショウニン</t>
    </rPh>
    <rPh sb="47" eb="50">
      <t>カノウセイ</t>
    </rPh>
    <rPh sb="50" eb="52">
      <t>ケントウ</t>
    </rPh>
    <rPh sb="53" eb="55">
      <t>ジッシ</t>
    </rPh>
    <phoneticPr fontId="1"/>
  </si>
  <si>
    <t>鉄道に関する技術上の基準を定める省令第１１条（動力車を操縦する係員の乗務等）等に関する調査検討</t>
    <rPh sb="0" eb="2">
      <t>テツドウ</t>
    </rPh>
    <rPh sb="3" eb="4">
      <t>カン</t>
    </rPh>
    <rPh sb="6" eb="8">
      <t>ギジュツ</t>
    </rPh>
    <rPh sb="8" eb="9">
      <t>ジョウ</t>
    </rPh>
    <rPh sb="10" eb="12">
      <t>キジュン</t>
    </rPh>
    <rPh sb="13" eb="14">
      <t>サダ</t>
    </rPh>
    <rPh sb="16" eb="18">
      <t>ショウレイ</t>
    </rPh>
    <rPh sb="18" eb="19">
      <t>ダイ</t>
    </rPh>
    <rPh sb="21" eb="22">
      <t>ジョウ</t>
    </rPh>
    <rPh sb="23" eb="25">
      <t>ドウリョク</t>
    </rPh>
    <rPh sb="25" eb="26">
      <t>シャ</t>
    </rPh>
    <rPh sb="27" eb="29">
      <t>ソウジュウ</t>
    </rPh>
    <rPh sb="31" eb="33">
      <t>カカリイン</t>
    </rPh>
    <rPh sb="34" eb="36">
      <t>ジョウム</t>
    </rPh>
    <rPh sb="36" eb="37">
      <t>トウ</t>
    </rPh>
    <rPh sb="38" eb="39">
      <t>トウ</t>
    </rPh>
    <rPh sb="40" eb="41">
      <t>カン</t>
    </rPh>
    <rPh sb="43" eb="45">
      <t>チョウサ</t>
    </rPh>
    <rPh sb="45" eb="47">
      <t>ケントウ</t>
    </rPh>
    <phoneticPr fontId="11"/>
  </si>
  <si>
    <t>一般社団法人日本鉄道運転協会</t>
    <rPh sb="0" eb="6">
      <t>イッパンシャダンホウジン</t>
    </rPh>
    <rPh sb="6" eb="8">
      <t>ニホン</t>
    </rPh>
    <rPh sb="8" eb="10">
      <t>テツドウ</t>
    </rPh>
    <rPh sb="10" eb="12">
      <t>ウンテン</t>
    </rPh>
    <rPh sb="12" eb="14">
      <t>キョウカイ</t>
    </rPh>
    <phoneticPr fontId="11"/>
  </si>
  <si>
    <t>一般競争入札</t>
    <rPh sb="0" eb="2">
      <t>イッパン</t>
    </rPh>
    <rPh sb="2" eb="4">
      <t>キョウソウ</t>
    </rPh>
    <rPh sb="4" eb="6">
      <t>ニュウサツ</t>
    </rPh>
    <phoneticPr fontId="11"/>
  </si>
  <si>
    <t>鉄道の運転関係の技術基準について、今後の見直しの基礎資料とするため、基準運用上の問題点や新技術について調査検討を行うもの。</t>
    <rPh sb="3" eb="5">
      <t>ウンテン</t>
    </rPh>
    <rPh sb="5" eb="7">
      <t>カンケイ</t>
    </rPh>
    <phoneticPr fontId="1"/>
  </si>
  <si>
    <t>鉄道の運転関係の技術基準について、基準運用上の問題点や新技術に関する調査検討を行い、検討結果を整理した。</t>
    <rPh sb="3" eb="7">
      <t>ウンテンカンケイ</t>
    </rPh>
    <phoneticPr fontId="1"/>
  </si>
  <si>
    <t>令和３年度　バンコク・チェンマイ間高速鉄道計画における事業費縮減等に係る検討調査</t>
    <rPh sb="0" eb="2">
      <t>レイワ</t>
    </rPh>
    <rPh sb="3" eb="5">
      <t>ネンド</t>
    </rPh>
    <rPh sb="16" eb="17">
      <t>カン</t>
    </rPh>
    <rPh sb="17" eb="19">
      <t>コウソク</t>
    </rPh>
    <rPh sb="19" eb="21">
      <t>テツドウ</t>
    </rPh>
    <rPh sb="21" eb="23">
      <t>ケイカク</t>
    </rPh>
    <rPh sb="27" eb="30">
      <t>ジギョウヒ</t>
    </rPh>
    <rPh sb="30" eb="32">
      <t>シュクゲン</t>
    </rPh>
    <rPh sb="32" eb="33">
      <t>トウ</t>
    </rPh>
    <rPh sb="34" eb="35">
      <t>カカ</t>
    </rPh>
    <rPh sb="36" eb="38">
      <t>ケントウ</t>
    </rPh>
    <rPh sb="38" eb="40">
      <t>チョウサ</t>
    </rPh>
    <phoneticPr fontId="11"/>
  </si>
  <si>
    <t>独立行政法人鉄道建設・運輸施設整備支援機構</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phoneticPr fontId="11"/>
  </si>
  <si>
    <t>バンコク・チェンマイ間高速鉄道計画に関して、タイ政府より要望のあった事業費削減等について、日本の新幹線建設の知見を踏まえた事業費削減案の検討等を実施する｡</t>
    <rPh sb="70" eb="71">
      <t>ナド</t>
    </rPh>
    <rPh sb="72" eb="74">
      <t>ジッシ</t>
    </rPh>
    <phoneticPr fontId="1"/>
  </si>
  <si>
    <t>バンコク・チェンマイ間高速鉄道計画に関して、需要予測や遺跡周辺を迂回する新ルートを調査し、事業費削減案を検討した。</t>
    <rPh sb="22" eb="24">
      <t>ジュヨウ</t>
    </rPh>
    <rPh sb="24" eb="26">
      <t>ヨソク</t>
    </rPh>
    <rPh sb="27" eb="29">
      <t>イセキ</t>
    </rPh>
    <rPh sb="29" eb="31">
      <t>シュウヘン</t>
    </rPh>
    <rPh sb="32" eb="34">
      <t>ウカイ</t>
    </rPh>
    <rPh sb="36" eb="37">
      <t>シン</t>
    </rPh>
    <rPh sb="41" eb="43">
      <t>チョウサ</t>
    </rPh>
    <rPh sb="45" eb="48">
      <t>ジギョウヒ</t>
    </rPh>
    <rPh sb="48" eb="50">
      <t>サクゲン</t>
    </rPh>
    <rPh sb="50" eb="51">
      <t>アン</t>
    </rPh>
    <rPh sb="52" eb="54">
      <t>ケントウ</t>
    </rPh>
    <phoneticPr fontId="1"/>
  </si>
  <si>
    <t>鉄道局国際課
tel：03-5253-8527</t>
    <rPh sb="0" eb="3">
      <t>テツドウキョク</t>
    </rPh>
    <rPh sb="3" eb="5">
      <t>コクサイ</t>
    </rPh>
    <rPh sb="5" eb="6">
      <t>カ</t>
    </rPh>
    <phoneticPr fontId="1"/>
  </si>
  <si>
    <t>タイにおける貨物鉄道輸送に関する法制度整備支援及び事業実施可能性調査</t>
    <rPh sb="6" eb="8">
      <t>カモツ</t>
    </rPh>
    <rPh sb="8" eb="10">
      <t>テツドウ</t>
    </rPh>
    <rPh sb="10" eb="12">
      <t>ユソウ</t>
    </rPh>
    <rPh sb="13" eb="14">
      <t>カン</t>
    </rPh>
    <rPh sb="16" eb="17">
      <t>ホウ</t>
    </rPh>
    <rPh sb="17" eb="19">
      <t>セイド</t>
    </rPh>
    <rPh sb="19" eb="21">
      <t>セイビ</t>
    </rPh>
    <rPh sb="21" eb="23">
      <t>シエン</t>
    </rPh>
    <rPh sb="23" eb="24">
      <t>オヨ</t>
    </rPh>
    <rPh sb="25" eb="27">
      <t>ジギョウ</t>
    </rPh>
    <rPh sb="27" eb="29">
      <t>ジッシ</t>
    </rPh>
    <rPh sb="29" eb="32">
      <t>カノウセイ</t>
    </rPh>
    <rPh sb="32" eb="34">
      <t>チョウサ</t>
    </rPh>
    <phoneticPr fontId="11"/>
  </si>
  <si>
    <t>日本貨物鉄道株式会社</t>
    <rPh sb="0" eb="2">
      <t>ニホン</t>
    </rPh>
    <rPh sb="2" eb="4">
      <t>カモツ</t>
    </rPh>
    <rPh sb="4" eb="6">
      <t>テツドウ</t>
    </rPh>
    <rPh sb="6" eb="10">
      <t>カブシキガイシャ</t>
    </rPh>
    <phoneticPr fontId="11"/>
  </si>
  <si>
    <t>タイ国内の貨物鉄道による危険品輸送の支援及び民間事業者による貨物鉄道輸送事業の参画モデルの検討を実施する。</t>
    <rPh sb="2" eb="4">
      <t>コクナイ</t>
    </rPh>
    <rPh sb="12" eb="15">
      <t>キケンヒン</t>
    </rPh>
    <rPh sb="15" eb="17">
      <t>ユソウ</t>
    </rPh>
    <rPh sb="18" eb="20">
      <t>シエン</t>
    </rPh>
    <rPh sb="30" eb="32">
      <t>カモツ</t>
    </rPh>
    <rPh sb="32" eb="34">
      <t>テツドウ</t>
    </rPh>
    <rPh sb="36" eb="38">
      <t>ジギョウ</t>
    </rPh>
    <rPh sb="39" eb="41">
      <t>サンカク</t>
    </rPh>
    <rPh sb="45" eb="47">
      <t>ケントウ</t>
    </rPh>
    <phoneticPr fontId="1"/>
  </si>
  <si>
    <t>タイ国内の危険品貨物鉄道輸送について、法制度等の整備及び輸送トライアル実施を支援するとともに、民間事業者による貨物鉄道輸送事業の参画モデルを検討した。</t>
    <rPh sb="2" eb="4">
      <t>コクナイ</t>
    </rPh>
    <rPh sb="5" eb="8">
      <t>キケンヒン</t>
    </rPh>
    <rPh sb="8" eb="10">
      <t>カモツ</t>
    </rPh>
    <rPh sb="10" eb="12">
      <t>テツドウ</t>
    </rPh>
    <rPh sb="12" eb="14">
      <t>ユソウ</t>
    </rPh>
    <rPh sb="19" eb="22">
      <t>ホウセイド</t>
    </rPh>
    <rPh sb="22" eb="23">
      <t>トウ</t>
    </rPh>
    <rPh sb="24" eb="26">
      <t>セイビ</t>
    </rPh>
    <rPh sb="26" eb="27">
      <t>オヨ</t>
    </rPh>
    <rPh sb="28" eb="30">
      <t>ユソウ</t>
    </rPh>
    <rPh sb="35" eb="37">
      <t>ジッシ</t>
    </rPh>
    <rPh sb="38" eb="40">
      <t>シエン</t>
    </rPh>
    <rPh sb="47" eb="49">
      <t>ミンカン</t>
    </rPh>
    <rPh sb="49" eb="52">
      <t>ジギョウシャ</t>
    </rPh>
    <rPh sb="55" eb="57">
      <t>カモツ</t>
    </rPh>
    <rPh sb="57" eb="59">
      <t>テツドウ</t>
    </rPh>
    <rPh sb="59" eb="61">
      <t>ユソウ</t>
    </rPh>
    <rPh sb="61" eb="63">
      <t>ジギョウ</t>
    </rPh>
    <rPh sb="64" eb="66">
      <t>サンカク</t>
    </rPh>
    <rPh sb="70" eb="72">
      <t>ケントウ</t>
    </rPh>
    <phoneticPr fontId="1"/>
  </si>
  <si>
    <t>海外展開における鉄道システムの安全性証明に関する調査</t>
    <rPh sb="0" eb="2">
      <t>カイガイ</t>
    </rPh>
    <rPh sb="2" eb="4">
      <t>テンカイ</t>
    </rPh>
    <rPh sb="8" eb="10">
      <t>テツドウ</t>
    </rPh>
    <rPh sb="15" eb="17">
      <t>アンゼン</t>
    </rPh>
    <rPh sb="17" eb="18">
      <t>セイ</t>
    </rPh>
    <rPh sb="18" eb="20">
      <t>ショウメイ</t>
    </rPh>
    <rPh sb="21" eb="22">
      <t>カン</t>
    </rPh>
    <rPh sb="24" eb="26">
      <t>チョウサ</t>
    </rPh>
    <phoneticPr fontId="11"/>
  </si>
  <si>
    <t>株式会社三菱総合研究所</t>
    <rPh sb="0" eb="4">
      <t>カブシキカイシャ</t>
    </rPh>
    <rPh sb="4" eb="11">
      <t>ミツビシソウゴウケンキュウジョ</t>
    </rPh>
    <phoneticPr fontId="11"/>
  </si>
  <si>
    <t>日本の高速鉄道の既存信号システムの海外展開を想定し、本邦企業が鉄道システムの安全性証明に対応する上での課題及び対応の方向性について検討を行う。</t>
    <rPh sb="0" eb="2">
      <t>ニホン</t>
    </rPh>
    <rPh sb="3" eb="5">
      <t>コウソク</t>
    </rPh>
    <rPh sb="5" eb="7">
      <t>テツドウ</t>
    </rPh>
    <rPh sb="8" eb="10">
      <t>キゾン</t>
    </rPh>
    <rPh sb="10" eb="12">
      <t>シンゴウ</t>
    </rPh>
    <rPh sb="17" eb="19">
      <t>カイガイ</t>
    </rPh>
    <rPh sb="19" eb="21">
      <t>テンカイ</t>
    </rPh>
    <rPh sb="22" eb="24">
      <t>ソウテイ</t>
    </rPh>
    <phoneticPr fontId="1"/>
  </si>
  <si>
    <t>日本の高速鉄道の既存信号システムの海外展開を想定し、本邦企業が鉄道システムの安全性証明に対応する上での課題及び対応の方向性について検討した。</t>
    <rPh sb="0" eb="2">
      <t>ニホン</t>
    </rPh>
    <phoneticPr fontId="1"/>
  </si>
  <si>
    <t>令和３年度　基礎・抗土圧構造物の維持管理に関する調査研究</t>
    <rPh sb="0" eb="2">
      <t>レイワ</t>
    </rPh>
    <rPh sb="3" eb="5">
      <t>ネンド</t>
    </rPh>
    <rPh sb="6" eb="8">
      <t>キソ</t>
    </rPh>
    <rPh sb="9" eb="10">
      <t>アラガ</t>
    </rPh>
    <rPh sb="10" eb="11">
      <t>ツチ</t>
    </rPh>
    <rPh sb="11" eb="12">
      <t>アツ</t>
    </rPh>
    <rPh sb="12" eb="14">
      <t>コウゾウ</t>
    </rPh>
    <rPh sb="14" eb="15">
      <t>ブツ</t>
    </rPh>
    <rPh sb="16" eb="18">
      <t>イジ</t>
    </rPh>
    <rPh sb="18" eb="20">
      <t>カンリ</t>
    </rPh>
    <rPh sb="21" eb="22">
      <t>カン</t>
    </rPh>
    <rPh sb="24" eb="26">
      <t>チョウサ</t>
    </rPh>
    <rPh sb="26" eb="28">
      <t>ケンキュウ</t>
    </rPh>
    <phoneticPr fontId="11"/>
  </si>
  <si>
    <t>公益財団法人鉄道総合技術研究所</t>
    <rPh sb="0" eb="2">
      <t>コウエキ</t>
    </rPh>
    <rPh sb="2" eb="4">
      <t>ザイダン</t>
    </rPh>
    <rPh sb="4" eb="6">
      <t>ホウジン</t>
    </rPh>
    <rPh sb="6" eb="8">
      <t>テツドウ</t>
    </rPh>
    <rPh sb="8" eb="10">
      <t>ソウゴウ</t>
    </rPh>
    <rPh sb="10" eb="15">
      <t>ギジュツケンキュウショ</t>
    </rPh>
    <phoneticPr fontId="11"/>
  </si>
  <si>
    <t>鉄道基礎・抗土圧構造物の変状の把握方法から対策の選定までの体系、災害後の検査・復旧方法に係る体系を整理し、維持管理の実務者が理解しやすい、手引きをとりまとめることを目的とした調査研究を行うもの。</t>
    <rPh sb="32" eb="34">
      <t>サイガイ</t>
    </rPh>
    <rPh sb="34" eb="35">
      <t>ゴ</t>
    </rPh>
    <phoneticPr fontId="1"/>
  </si>
  <si>
    <t>鉄道基礎・抗土圧構造物の変状の把握方法から対策の選定までの体系、災害後の検査・復旧方法に係る体系を整理し、維持管理の実務者が理解しやすい、手引きをとりまとめることを目的とした調査研究を行い、研究結果を整理した。</t>
    <rPh sb="95" eb="97">
      <t>ケンキュウ</t>
    </rPh>
    <rPh sb="97" eb="99">
      <t>ケッカ</t>
    </rPh>
    <rPh sb="100" eb="102">
      <t>セイリ</t>
    </rPh>
    <phoneticPr fontId="1"/>
  </si>
  <si>
    <t>鉄道の土木基準に関する検証とその対応の方向性等に係る調査検討</t>
    <rPh sb="0" eb="2">
      <t>テツドウ</t>
    </rPh>
    <rPh sb="3" eb="5">
      <t>ドボク</t>
    </rPh>
    <rPh sb="5" eb="7">
      <t>キジュン</t>
    </rPh>
    <rPh sb="8" eb="9">
      <t>カン</t>
    </rPh>
    <rPh sb="11" eb="13">
      <t>ケンショウ</t>
    </rPh>
    <rPh sb="16" eb="18">
      <t>タイオウ</t>
    </rPh>
    <rPh sb="19" eb="22">
      <t>ホウコウセイ</t>
    </rPh>
    <rPh sb="22" eb="23">
      <t>トウ</t>
    </rPh>
    <rPh sb="24" eb="25">
      <t>カカ</t>
    </rPh>
    <rPh sb="26" eb="28">
      <t>チョウサ</t>
    </rPh>
    <rPh sb="28" eb="30">
      <t>ケントウ</t>
    </rPh>
    <phoneticPr fontId="11"/>
  </si>
  <si>
    <t>一般社団法人日本鉄道施設協会</t>
    <rPh sb="0" eb="6">
      <t>イッパンシャダンホウジン</t>
    </rPh>
    <rPh sb="6" eb="8">
      <t>ニホン</t>
    </rPh>
    <rPh sb="8" eb="10">
      <t>テツドウ</t>
    </rPh>
    <rPh sb="10" eb="12">
      <t>シセツ</t>
    </rPh>
    <rPh sb="12" eb="14">
      <t>キョウカイ</t>
    </rPh>
    <phoneticPr fontId="11"/>
  </si>
  <si>
    <t>技術開発の進展、技術者の世代交代などの鉄道を取り巻く環境の変化を踏まえ、土木技術基準について今後の対応の方向性を整理し、見直しを図ることを目的とした調査検討を行うもの。</t>
    <rPh sb="29" eb="31">
      <t>ヘンカ</t>
    </rPh>
    <rPh sb="32" eb="33">
      <t>フ</t>
    </rPh>
    <rPh sb="74" eb="76">
      <t>チョウサ</t>
    </rPh>
    <rPh sb="76" eb="78">
      <t>ケントウ</t>
    </rPh>
    <rPh sb="79" eb="80">
      <t>オコナ</t>
    </rPh>
    <phoneticPr fontId="1"/>
  </si>
  <si>
    <t>技術開発の進展、技術者の世代交代などの鉄道を取り巻く環境の変化を踏まえ、土木技術基準について今後の対応の方向性を整理し、見直しを図ることを目的とした調査検討を行い、検討結果を整理した。</t>
    <rPh sb="82" eb="84">
      <t>ケントウ</t>
    </rPh>
    <rPh sb="84" eb="86">
      <t>ケッカ</t>
    </rPh>
    <rPh sb="87" eb="89">
      <t>セイリ</t>
    </rPh>
    <phoneticPr fontId="1"/>
  </si>
  <si>
    <t>令和３年度　鋼・合成構造物等の橋りょうの設計に関する調査研究</t>
    <rPh sb="0" eb="2">
      <t>レイワ</t>
    </rPh>
    <rPh sb="3" eb="5">
      <t>ネンド</t>
    </rPh>
    <rPh sb="6" eb="7">
      <t>ハガネ</t>
    </rPh>
    <rPh sb="8" eb="10">
      <t>ゴウセイ</t>
    </rPh>
    <rPh sb="10" eb="12">
      <t>コウゾウ</t>
    </rPh>
    <rPh sb="12" eb="13">
      <t>ブツ</t>
    </rPh>
    <rPh sb="13" eb="14">
      <t>トウ</t>
    </rPh>
    <rPh sb="15" eb="16">
      <t>キョウ</t>
    </rPh>
    <rPh sb="20" eb="22">
      <t>セッケイ</t>
    </rPh>
    <rPh sb="23" eb="24">
      <t>カン</t>
    </rPh>
    <rPh sb="26" eb="28">
      <t>チョウサ</t>
    </rPh>
    <rPh sb="28" eb="30">
      <t>ケンキュウ</t>
    </rPh>
    <phoneticPr fontId="11"/>
  </si>
  <si>
    <t>現行の鉄道構造物等設計標準に、新技術や技術レベルの向上により得られた知見等を反映させることを目的とした調査研究を行うもの。</t>
  </si>
  <si>
    <t>現行の鉄道構造物等設計標準に、新技術や技術レベルの向上により得られた知見等を反映させることを目的とした調査研究を行い、研究結果を整理した。</t>
    <rPh sb="59" eb="61">
      <t>ケンキュウ</t>
    </rPh>
    <rPh sb="61" eb="63">
      <t>ケッカ</t>
    </rPh>
    <rPh sb="64" eb="66">
      <t>セイリ</t>
    </rPh>
    <phoneticPr fontId="1"/>
  </si>
  <si>
    <t>令和３年度　動力車操縦者養成所におけるICT教材を活用した講習の効果検証</t>
    <rPh sb="0" eb="2">
      <t>レイワ</t>
    </rPh>
    <rPh sb="3" eb="5">
      <t>ネンド</t>
    </rPh>
    <rPh sb="6" eb="8">
      <t>ドウリョク</t>
    </rPh>
    <rPh sb="8" eb="9">
      <t>シャ</t>
    </rPh>
    <rPh sb="9" eb="12">
      <t>ソウジュウシャ</t>
    </rPh>
    <rPh sb="12" eb="15">
      <t>ヨウセイジョ</t>
    </rPh>
    <rPh sb="22" eb="24">
      <t>キョウザイ</t>
    </rPh>
    <rPh sb="25" eb="27">
      <t>カツヨウ</t>
    </rPh>
    <rPh sb="29" eb="31">
      <t>コウシュウ</t>
    </rPh>
    <rPh sb="32" eb="34">
      <t>コウカ</t>
    </rPh>
    <rPh sb="34" eb="36">
      <t>ケンショウ</t>
    </rPh>
    <phoneticPr fontId="11"/>
  </si>
  <si>
    <t>株式会社ANA総合研究所</t>
    <rPh sb="0" eb="2">
      <t>カブシキ</t>
    </rPh>
    <rPh sb="2" eb="4">
      <t>カイシャ</t>
    </rPh>
    <rPh sb="7" eb="9">
      <t>ソウゴウ</t>
    </rPh>
    <rPh sb="9" eb="12">
      <t>ケンキュウショ</t>
    </rPh>
    <phoneticPr fontId="11"/>
  </si>
  <si>
    <t>指定動力車操縦者養成所における講習について、昨今ＩＣＴ教材が導入されている状況を踏まえて基準を検討するため、ICT教材を活用した場合の講習の効果検証を行う。</t>
    <rPh sb="15" eb="17">
      <t>コウシュウ</t>
    </rPh>
    <rPh sb="22" eb="24">
      <t>サッコン</t>
    </rPh>
    <rPh sb="30" eb="32">
      <t>ドウニュウ</t>
    </rPh>
    <rPh sb="37" eb="39">
      <t>ジョウキョウ</t>
    </rPh>
    <rPh sb="40" eb="41">
      <t>フ</t>
    </rPh>
    <rPh sb="44" eb="46">
      <t>キジュン</t>
    </rPh>
    <rPh sb="47" eb="49">
      <t>ケントウ</t>
    </rPh>
    <rPh sb="64" eb="66">
      <t>バアイ</t>
    </rPh>
    <phoneticPr fontId="1"/>
  </si>
  <si>
    <t>指定動力車操縦者養成所における、ICT教材を活用した場合の検証を実施した。</t>
    <rPh sb="29" eb="31">
      <t>ケンショウ</t>
    </rPh>
    <rPh sb="32" eb="34">
      <t>ジッシ</t>
    </rPh>
    <phoneticPr fontId="1"/>
  </si>
  <si>
    <t>鉄道局安全監理官室
tel：03-5253-8548</t>
    <rPh sb="0" eb="2">
      <t>テツドウ</t>
    </rPh>
    <rPh sb="2" eb="3">
      <t>キョク</t>
    </rPh>
    <rPh sb="3" eb="5">
      <t>アンゼン</t>
    </rPh>
    <rPh sb="5" eb="8">
      <t>カンリカン</t>
    </rPh>
    <rPh sb="8" eb="9">
      <t>シツ</t>
    </rPh>
    <phoneticPr fontId="11"/>
  </si>
  <si>
    <t>鉄道に関する技術上の基準を定める省令第５５条（鉄道信号の現示装置等）等に関する調査検討</t>
    <rPh sb="0" eb="2">
      <t>テツドウ</t>
    </rPh>
    <rPh sb="3" eb="4">
      <t>カン</t>
    </rPh>
    <rPh sb="6" eb="8">
      <t>ギジュツ</t>
    </rPh>
    <rPh sb="8" eb="9">
      <t>ジョウ</t>
    </rPh>
    <rPh sb="10" eb="12">
      <t>キジュン</t>
    </rPh>
    <rPh sb="13" eb="14">
      <t>サダ</t>
    </rPh>
    <rPh sb="16" eb="18">
      <t>ショウレイ</t>
    </rPh>
    <rPh sb="18" eb="19">
      <t>ダイ</t>
    </rPh>
    <rPh sb="21" eb="22">
      <t>ジョウ</t>
    </rPh>
    <rPh sb="23" eb="25">
      <t>テツドウ</t>
    </rPh>
    <rPh sb="25" eb="27">
      <t>シンゴウ</t>
    </rPh>
    <rPh sb="28" eb="30">
      <t>ゲンジ</t>
    </rPh>
    <rPh sb="30" eb="32">
      <t>ソウチ</t>
    </rPh>
    <rPh sb="32" eb="33">
      <t>ナド</t>
    </rPh>
    <rPh sb="34" eb="35">
      <t>トウ</t>
    </rPh>
    <rPh sb="36" eb="37">
      <t>カン</t>
    </rPh>
    <rPh sb="39" eb="41">
      <t>チョウサ</t>
    </rPh>
    <rPh sb="41" eb="43">
      <t>ケントウ</t>
    </rPh>
    <phoneticPr fontId="11"/>
  </si>
  <si>
    <t>一般社団法人日本鉄道電気技術協会</t>
    <rPh sb="0" eb="6">
      <t>イッパンシャダンホウジン</t>
    </rPh>
    <rPh sb="6" eb="12">
      <t>ニホンテツドウデンキ</t>
    </rPh>
    <rPh sb="12" eb="14">
      <t>ギジュツ</t>
    </rPh>
    <rPh sb="14" eb="16">
      <t>キョウカイ</t>
    </rPh>
    <phoneticPr fontId="11"/>
  </si>
  <si>
    <t>鉄道の電気設備及び運転保安設備関係の技術基準について、今後の見直しの基礎資料とするため、基準運用上の問題点や新技術について調査検討を行うもの。</t>
  </si>
  <si>
    <t>鉄道の電気設備及び運転保安設備関係の技術基準について、基準運用上の問題点や新技術に関する調査検討を行い、検討結果を整理した。</t>
    <rPh sb="41" eb="42">
      <t>カン</t>
    </rPh>
    <rPh sb="52" eb="54">
      <t>ケントウ</t>
    </rPh>
    <rPh sb="54" eb="56">
      <t>ケッカ</t>
    </rPh>
    <rPh sb="57" eb="59">
      <t>セイリ</t>
    </rPh>
    <phoneticPr fontId="1"/>
  </si>
  <si>
    <t>鉄道に関する技術上の基準を定める省令第７０条（車体の構造）等に関する調査検討</t>
    <rPh sb="0" eb="2">
      <t>テツドウ</t>
    </rPh>
    <rPh sb="3" eb="4">
      <t>カン</t>
    </rPh>
    <rPh sb="6" eb="8">
      <t>ギジュツ</t>
    </rPh>
    <rPh sb="8" eb="9">
      <t>ジョウ</t>
    </rPh>
    <rPh sb="10" eb="12">
      <t>キジュン</t>
    </rPh>
    <rPh sb="13" eb="14">
      <t>サダ</t>
    </rPh>
    <rPh sb="16" eb="18">
      <t>ショウレイ</t>
    </rPh>
    <rPh sb="18" eb="19">
      <t>ダイ</t>
    </rPh>
    <rPh sb="21" eb="22">
      <t>ジョウ</t>
    </rPh>
    <rPh sb="23" eb="25">
      <t>シャタイ</t>
    </rPh>
    <rPh sb="26" eb="28">
      <t>コウゾウ</t>
    </rPh>
    <rPh sb="29" eb="30">
      <t>トウ</t>
    </rPh>
    <rPh sb="31" eb="32">
      <t>カン</t>
    </rPh>
    <rPh sb="34" eb="36">
      <t>チョウサ</t>
    </rPh>
    <rPh sb="36" eb="38">
      <t>ケントウ</t>
    </rPh>
    <phoneticPr fontId="11"/>
  </si>
  <si>
    <t>一般社団法人日本鉄道車両機械技術協会</t>
    <rPh sb="0" eb="6">
      <t>イッパンシャダンホウジン</t>
    </rPh>
    <rPh sb="6" eb="8">
      <t>ニホン</t>
    </rPh>
    <rPh sb="8" eb="10">
      <t>テツドウ</t>
    </rPh>
    <rPh sb="10" eb="12">
      <t>シャリョウ</t>
    </rPh>
    <rPh sb="12" eb="14">
      <t>キカイ</t>
    </rPh>
    <rPh sb="14" eb="16">
      <t>ギジュツ</t>
    </rPh>
    <rPh sb="16" eb="18">
      <t>キョウカイ</t>
    </rPh>
    <phoneticPr fontId="11"/>
  </si>
  <si>
    <t>鉄道の車両関係の技術基準について、今後の見直しの基礎資料とするため、基準運用上の問題点や新技術について調査検討を行うもの。</t>
    <rPh sb="3" eb="5">
      <t>シャリョウ</t>
    </rPh>
    <phoneticPr fontId="1"/>
  </si>
  <si>
    <t>鉄道の車両関係の技術基準について、基準運用上の問題点や新技術に関する調査検討を行い、検討結果を整理した。</t>
    <rPh sb="3" eb="5">
      <t>シャリョウ</t>
    </rPh>
    <rPh sb="5" eb="7">
      <t>カンケイ</t>
    </rPh>
    <rPh sb="31" eb="32">
      <t>カン</t>
    </rPh>
    <rPh sb="42" eb="44">
      <t>ケントウ</t>
    </rPh>
    <rPh sb="44" eb="46">
      <t>ケッカ</t>
    </rPh>
    <rPh sb="47" eb="49">
      <t>セイリ</t>
    </rPh>
    <phoneticPr fontId="1"/>
  </si>
  <si>
    <t>鉄道プロジェクトの評価手法マニュアル改訂に関する調査</t>
    <rPh sb="0" eb="2">
      <t>テツドウ</t>
    </rPh>
    <rPh sb="9" eb="11">
      <t>ヒョウカ</t>
    </rPh>
    <rPh sb="11" eb="13">
      <t>シュホウ</t>
    </rPh>
    <rPh sb="18" eb="20">
      <t>カイテイ</t>
    </rPh>
    <rPh sb="21" eb="22">
      <t>カン</t>
    </rPh>
    <rPh sb="24" eb="26">
      <t>チョウサ</t>
    </rPh>
    <phoneticPr fontId="11"/>
  </si>
  <si>
    <t>令和２年度に実施した鉄道プロジェクトの評価手法マニュアル改訂に関する調査の結果を踏まえ、現行マニュアルに係る課題への対応等について有識者から成る検討委員会で検討を行う。</t>
  </si>
  <si>
    <t>令和２年度の調査結果を踏まえ、マニュアル２０１２に係る課題への対応策を引き続き検討するとともに、有識者等からなる調査検討委員会の開催及び鉄道事業者等へのヒアリングを実施した。</t>
    <rPh sb="6" eb="8">
      <t>チョウサ</t>
    </rPh>
    <rPh sb="8" eb="10">
      <t>ケッカ</t>
    </rPh>
    <rPh sb="11" eb="12">
      <t>フ</t>
    </rPh>
    <rPh sb="35" eb="36">
      <t>ヒ</t>
    </rPh>
    <rPh sb="37" eb="38">
      <t>ツヅ</t>
    </rPh>
    <rPh sb="39" eb="41">
      <t>ケントウ</t>
    </rPh>
    <rPh sb="48" eb="51">
      <t>ユウシキシャ</t>
    </rPh>
    <rPh sb="51" eb="52">
      <t>トウ</t>
    </rPh>
    <rPh sb="56" eb="58">
      <t>チョウサ</t>
    </rPh>
    <rPh sb="58" eb="60">
      <t>ケントウ</t>
    </rPh>
    <rPh sb="60" eb="63">
      <t>イインカイ</t>
    </rPh>
    <rPh sb="64" eb="66">
      <t>カイサイ</t>
    </rPh>
    <rPh sb="66" eb="67">
      <t>オヨ</t>
    </rPh>
    <rPh sb="68" eb="70">
      <t>テツドウ</t>
    </rPh>
    <rPh sb="70" eb="73">
      <t>ジギョウシャ</t>
    </rPh>
    <rPh sb="73" eb="74">
      <t>トウ</t>
    </rPh>
    <rPh sb="82" eb="84">
      <t>ジッシ</t>
    </rPh>
    <phoneticPr fontId="1"/>
  </si>
  <si>
    <t>鉄道局総務課
tel：03-5253-8542</t>
    <rPh sb="0" eb="2">
      <t>テツドウ</t>
    </rPh>
    <rPh sb="2" eb="3">
      <t>キョク</t>
    </rPh>
    <rPh sb="3" eb="6">
      <t>ソウムカ</t>
    </rPh>
    <phoneticPr fontId="11"/>
  </si>
  <si>
    <t>幹線鉄道の効果的・効率的な整備・運行手法の検討</t>
    <rPh sb="0" eb="2">
      <t>カンセン</t>
    </rPh>
    <rPh sb="2" eb="4">
      <t>テツドウ</t>
    </rPh>
    <rPh sb="5" eb="8">
      <t>コウカテキ</t>
    </rPh>
    <rPh sb="9" eb="11">
      <t>コウリツ</t>
    </rPh>
    <rPh sb="11" eb="12">
      <t>テキ</t>
    </rPh>
    <rPh sb="13" eb="15">
      <t>セイビ</t>
    </rPh>
    <rPh sb="16" eb="18">
      <t>ウンコウ</t>
    </rPh>
    <rPh sb="18" eb="20">
      <t>シュホウ</t>
    </rPh>
    <rPh sb="21" eb="23">
      <t>ケントウ</t>
    </rPh>
    <phoneticPr fontId="11"/>
  </si>
  <si>
    <t>一般財団法人運輸総合研究所</t>
    <rPh sb="0" eb="2">
      <t>イッパン</t>
    </rPh>
    <rPh sb="2" eb="4">
      <t>ザイダン</t>
    </rPh>
    <rPh sb="4" eb="6">
      <t>ホウジン</t>
    </rPh>
    <rPh sb="6" eb="8">
      <t>ウンユ</t>
    </rPh>
    <rPh sb="8" eb="10">
      <t>ソウゴウ</t>
    </rPh>
    <rPh sb="10" eb="13">
      <t>ケンキュウショ</t>
    </rPh>
    <phoneticPr fontId="11"/>
  </si>
  <si>
    <t>幹線鉄道の抜本的速度向上方策の実現可能性について検討を行うとともに、幹線鉄道の路線特性や地域特性に応じた、新たな整備・運行手法について検討の深度化を行う。</t>
    <rPh sb="0" eb="2">
      <t>カンセン</t>
    </rPh>
    <rPh sb="2" eb="4">
      <t>テツドウ</t>
    </rPh>
    <rPh sb="5" eb="8">
      <t>バッポンテキ</t>
    </rPh>
    <phoneticPr fontId="1"/>
  </si>
  <si>
    <t>幹線鉄道の抜本的速度向上方策の実現可能性や新たな整備・運行手法の検討の深度化等を行った。</t>
    <rPh sb="0" eb="4">
      <t>カンセンテツドウ</t>
    </rPh>
    <rPh sb="5" eb="8">
      <t>バッポンテキ</t>
    </rPh>
    <rPh sb="8" eb="14">
      <t>ソクドコウジョウホウサク</t>
    </rPh>
    <rPh sb="15" eb="20">
      <t>ジツゲンカノウセイ</t>
    </rPh>
    <rPh sb="21" eb="22">
      <t>アラ</t>
    </rPh>
    <rPh sb="24" eb="26">
      <t>セイビ</t>
    </rPh>
    <rPh sb="27" eb="29">
      <t>ウンコウ</t>
    </rPh>
    <rPh sb="29" eb="31">
      <t>シュホウ</t>
    </rPh>
    <rPh sb="32" eb="34">
      <t>ケントウ</t>
    </rPh>
    <rPh sb="35" eb="38">
      <t>シンドカ</t>
    </rPh>
    <rPh sb="38" eb="39">
      <t>トウ</t>
    </rPh>
    <rPh sb="40" eb="41">
      <t>オコナ</t>
    </rPh>
    <phoneticPr fontId="1"/>
  </si>
  <si>
    <t>鉄道局幹線鉄道課
tel：03-5253-8532</t>
    <rPh sb="0" eb="3">
      <t>テツドウキョク</t>
    </rPh>
    <rPh sb="3" eb="5">
      <t>カンセン</t>
    </rPh>
    <rPh sb="5" eb="7">
      <t>テツドウ</t>
    </rPh>
    <rPh sb="7" eb="8">
      <t>カ</t>
    </rPh>
    <phoneticPr fontId="1"/>
  </si>
  <si>
    <t>経済社会情勢の変化に応じた鉄道の将来像に関する検討</t>
    <rPh sb="0" eb="2">
      <t>ケイザイ</t>
    </rPh>
    <rPh sb="2" eb="4">
      <t>シャカイ</t>
    </rPh>
    <rPh sb="4" eb="6">
      <t>ジョウセイ</t>
    </rPh>
    <rPh sb="7" eb="9">
      <t>ヘンカ</t>
    </rPh>
    <rPh sb="10" eb="11">
      <t>オウ</t>
    </rPh>
    <rPh sb="13" eb="15">
      <t>テツドウ</t>
    </rPh>
    <rPh sb="16" eb="19">
      <t>ショウライゾウ</t>
    </rPh>
    <rPh sb="20" eb="21">
      <t>カン</t>
    </rPh>
    <rPh sb="23" eb="25">
      <t>ケントウ</t>
    </rPh>
    <phoneticPr fontId="11"/>
  </si>
  <si>
    <t>株式会社野村総合研究所</t>
    <rPh sb="0" eb="4">
      <t>カブシキカイシャ</t>
    </rPh>
    <rPh sb="4" eb="11">
      <t>ノムラソウゴウケンキュウジョ</t>
    </rPh>
    <phoneticPr fontId="11"/>
  </si>
  <si>
    <t>新型コロナウィルス感染症拡大の影響を鑑み、ポストコロナ時代における国土の利用形態を踏まえつつ、鉄道の将来像に関する検討を行う。</t>
  </si>
  <si>
    <t>ウィズコロナ、ポストコロナにおける国土の利用形態に関する調査を実施するとともに、これを踏まえた鉄道の将来像に関する検討等を行った。</t>
    <rPh sb="17" eb="19">
      <t>コクド</t>
    </rPh>
    <rPh sb="20" eb="24">
      <t>リヨウケイタイ</t>
    </rPh>
    <rPh sb="25" eb="26">
      <t>カン</t>
    </rPh>
    <rPh sb="28" eb="30">
      <t>チョウサ</t>
    </rPh>
    <rPh sb="31" eb="33">
      <t>ジッシ</t>
    </rPh>
    <rPh sb="43" eb="44">
      <t>フ</t>
    </rPh>
    <rPh sb="47" eb="49">
      <t>テツドウ</t>
    </rPh>
    <rPh sb="50" eb="53">
      <t>ショウライゾウ</t>
    </rPh>
    <rPh sb="54" eb="55">
      <t>カン</t>
    </rPh>
    <rPh sb="57" eb="59">
      <t>ケントウ</t>
    </rPh>
    <rPh sb="59" eb="60">
      <t>トウ</t>
    </rPh>
    <rPh sb="61" eb="62">
      <t>オコナ</t>
    </rPh>
    <phoneticPr fontId="1"/>
  </si>
  <si>
    <t>令和３年度　諸外国における鉄道インフラ海外展開動向に関する調査</t>
    <rPh sb="0" eb="2">
      <t>レイワ</t>
    </rPh>
    <rPh sb="3" eb="5">
      <t>ネンド</t>
    </rPh>
    <rPh sb="6" eb="9">
      <t>ショガイコク</t>
    </rPh>
    <rPh sb="13" eb="15">
      <t>テツドウ</t>
    </rPh>
    <rPh sb="19" eb="21">
      <t>カイガイ</t>
    </rPh>
    <rPh sb="21" eb="23">
      <t>テンカイ</t>
    </rPh>
    <rPh sb="23" eb="25">
      <t>ドウコウ</t>
    </rPh>
    <rPh sb="26" eb="27">
      <t>カン</t>
    </rPh>
    <rPh sb="29" eb="31">
      <t>チョウサ</t>
    </rPh>
    <phoneticPr fontId="11"/>
  </si>
  <si>
    <t>アビームコンサルティング株式会社</t>
    <rPh sb="12" eb="14">
      <t>カブシキ</t>
    </rPh>
    <rPh sb="14" eb="16">
      <t>カイシャ</t>
    </rPh>
    <phoneticPr fontId="1"/>
  </si>
  <si>
    <t>鉄道海外展開に係る競合諸外国の鉄道市場の現況及び企業等の海外展開動向等について収集・分析する。</t>
    <rPh sb="0" eb="2">
      <t>テツドウ</t>
    </rPh>
    <rPh sb="2" eb="4">
      <t>カイガイ</t>
    </rPh>
    <rPh sb="4" eb="6">
      <t>テンカイ</t>
    </rPh>
    <rPh sb="7" eb="8">
      <t>カカ</t>
    </rPh>
    <rPh sb="9" eb="11">
      <t>キョウゴウ</t>
    </rPh>
    <rPh sb="11" eb="14">
      <t>ショガイコク</t>
    </rPh>
    <rPh sb="15" eb="17">
      <t>テツドウ</t>
    </rPh>
    <rPh sb="17" eb="19">
      <t>シジョウ</t>
    </rPh>
    <rPh sb="20" eb="22">
      <t>ゲンキョウ</t>
    </rPh>
    <rPh sb="22" eb="23">
      <t>オヨ</t>
    </rPh>
    <rPh sb="24" eb="26">
      <t>キギョウ</t>
    </rPh>
    <rPh sb="26" eb="27">
      <t>ナド</t>
    </rPh>
    <rPh sb="28" eb="30">
      <t>カイガイ</t>
    </rPh>
    <rPh sb="30" eb="32">
      <t>テンカイ</t>
    </rPh>
    <rPh sb="32" eb="34">
      <t>ドウコウ</t>
    </rPh>
    <rPh sb="34" eb="35">
      <t>ナド</t>
    </rPh>
    <rPh sb="39" eb="41">
      <t>シュウシュウ</t>
    </rPh>
    <rPh sb="42" eb="44">
      <t>ブンセキ</t>
    </rPh>
    <phoneticPr fontId="1"/>
  </si>
  <si>
    <t>海外鉄道案件に係る競合諸外国の鉄道市場、受注案件について情報を整理するとともに、競合諸外国と日本の海外展開動向を比較・分析を実施した。</t>
    <rPh sb="7" eb="8">
      <t>カカ</t>
    </rPh>
    <rPh sb="11" eb="14">
      <t>ショガイコク</t>
    </rPh>
    <rPh sb="15" eb="17">
      <t>テツドウ</t>
    </rPh>
    <rPh sb="17" eb="19">
      <t>シジョウ</t>
    </rPh>
    <rPh sb="20" eb="22">
      <t>ジュチュウ</t>
    </rPh>
    <rPh sb="22" eb="24">
      <t>アンケン</t>
    </rPh>
    <rPh sb="28" eb="30">
      <t>ジョウホウ</t>
    </rPh>
    <rPh sb="31" eb="33">
      <t>セイリ</t>
    </rPh>
    <rPh sb="40" eb="42">
      <t>キョウゴウ</t>
    </rPh>
    <rPh sb="42" eb="45">
      <t>ショガイコク</t>
    </rPh>
    <rPh sb="46" eb="48">
      <t>ニホン</t>
    </rPh>
    <rPh sb="49" eb="51">
      <t>カイガイ</t>
    </rPh>
    <rPh sb="51" eb="53">
      <t>テンカイ</t>
    </rPh>
    <rPh sb="53" eb="55">
      <t>ドウコウ</t>
    </rPh>
    <rPh sb="56" eb="58">
      <t>ヒカク</t>
    </rPh>
    <rPh sb="59" eb="61">
      <t>ブンセキ</t>
    </rPh>
    <rPh sb="62" eb="64">
      <t>ジッシ</t>
    </rPh>
    <phoneticPr fontId="1"/>
  </si>
  <si>
    <t>幹線鉄道の整備効果の推計手法等の検討</t>
    <rPh sb="0" eb="2">
      <t>カンセン</t>
    </rPh>
    <rPh sb="2" eb="4">
      <t>テツドウ</t>
    </rPh>
    <rPh sb="5" eb="7">
      <t>セイビ</t>
    </rPh>
    <rPh sb="7" eb="9">
      <t>コウカ</t>
    </rPh>
    <rPh sb="10" eb="12">
      <t>スイケイ</t>
    </rPh>
    <rPh sb="12" eb="14">
      <t>シュホウ</t>
    </rPh>
    <rPh sb="14" eb="15">
      <t>トウ</t>
    </rPh>
    <rPh sb="16" eb="18">
      <t>ケントウ</t>
    </rPh>
    <phoneticPr fontId="4"/>
  </si>
  <si>
    <t>株式会社三菱総合研究所</t>
    <rPh sb="0" eb="4">
      <t>カブシキガイシャ</t>
    </rPh>
    <rPh sb="4" eb="11">
      <t>ミツビシソウゴウケンキュウジョ</t>
    </rPh>
    <phoneticPr fontId="4"/>
  </si>
  <si>
    <t>新幹線の整備効果の推計手法及び新たな便益の算出方法を構築し、その妥当性の検証を実施する。</t>
    <rPh sb="0" eb="3">
      <t>シンカンセン</t>
    </rPh>
    <rPh sb="4" eb="6">
      <t>セイビ</t>
    </rPh>
    <rPh sb="6" eb="8">
      <t>コウカ</t>
    </rPh>
    <rPh sb="9" eb="11">
      <t>スイケイ</t>
    </rPh>
    <rPh sb="11" eb="13">
      <t>シュホウ</t>
    </rPh>
    <rPh sb="13" eb="14">
      <t>オヨ</t>
    </rPh>
    <rPh sb="15" eb="16">
      <t>アラ</t>
    </rPh>
    <rPh sb="18" eb="20">
      <t>ベンエキ</t>
    </rPh>
    <rPh sb="21" eb="23">
      <t>サンシュツ</t>
    </rPh>
    <rPh sb="23" eb="25">
      <t>ホウホウ</t>
    </rPh>
    <rPh sb="26" eb="28">
      <t>コウチク</t>
    </rPh>
    <rPh sb="32" eb="35">
      <t>ダトウセイ</t>
    </rPh>
    <rPh sb="36" eb="38">
      <t>ケンショウ</t>
    </rPh>
    <rPh sb="39" eb="41">
      <t>ジッシ</t>
    </rPh>
    <phoneticPr fontId="14"/>
  </si>
  <si>
    <t>新幹線の整備効果の推計手法及び新たな便益の算出方法を構築し、その妥当性の検証等を実施した。</t>
    <rPh sb="38" eb="39">
      <t>トウ</t>
    </rPh>
    <phoneticPr fontId="1"/>
  </si>
  <si>
    <t>中東及びアフリカにおける高速鉄道に関する調査</t>
    <rPh sb="0" eb="2">
      <t>チュウトウ</t>
    </rPh>
    <rPh sb="2" eb="3">
      <t>オヨ</t>
    </rPh>
    <rPh sb="12" eb="14">
      <t>コウソク</t>
    </rPh>
    <rPh sb="14" eb="16">
      <t>テツドウ</t>
    </rPh>
    <rPh sb="17" eb="18">
      <t>カン</t>
    </rPh>
    <rPh sb="20" eb="22">
      <t>チョウサ</t>
    </rPh>
    <phoneticPr fontId="4"/>
  </si>
  <si>
    <t>PwCアドバイザリー合同会社</t>
    <rPh sb="10" eb="14">
      <t>ゴウドウガイシャ</t>
    </rPh>
    <phoneticPr fontId="4"/>
  </si>
  <si>
    <t>中東及びアフリカにおける既存の都市鉄道及び都市鉄道計画に関する情報収集を行うとともに、本邦企業の参画可能性及び参画する上での課題について検討を行った。</t>
    <rPh sb="15" eb="17">
      <t>トシ</t>
    </rPh>
    <rPh sb="21" eb="23">
      <t>トシ</t>
    </rPh>
    <rPh sb="71" eb="72">
      <t>オコナ</t>
    </rPh>
    <phoneticPr fontId="6"/>
  </si>
  <si>
    <t>中東及びアフリカにおける既存の都市鉄道及び都市鉄道計画に関する情報収集を行うとともに、本邦企業の参画可能性及び参画する上での課題について検討を行った。</t>
  </si>
  <si>
    <t>社会情勢の変化等による鉄道の利用状況と利用意向に関する調査</t>
    <rPh sb="0" eb="2">
      <t>シャカイ</t>
    </rPh>
    <rPh sb="2" eb="4">
      <t>ジョウセイ</t>
    </rPh>
    <rPh sb="5" eb="7">
      <t>ヘンカ</t>
    </rPh>
    <rPh sb="7" eb="8">
      <t>トウ</t>
    </rPh>
    <rPh sb="11" eb="13">
      <t>テツドウ</t>
    </rPh>
    <rPh sb="14" eb="16">
      <t>リヨウ</t>
    </rPh>
    <rPh sb="16" eb="18">
      <t>ジョウキョウ</t>
    </rPh>
    <rPh sb="19" eb="21">
      <t>リヨウ</t>
    </rPh>
    <rPh sb="21" eb="23">
      <t>イコウ</t>
    </rPh>
    <rPh sb="24" eb="25">
      <t>カン</t>
    </rPh>
    <rPh sb="27" eb="29">
      <t>チョウサ</t>
    </rPh>
    <phoneticPr fontId="4"/>
  </si>
  <si>
    <t>一般財団法人運輸総合研究所</t>
  </si>
  <si>
    <t>本業務では、新型コロナウイルス感染症の流行に伴う鉄道利用等の実態を把握するための調査を実施し、今後の混雑緩和委対策や鉄道利用状況の変化に応じた行政施策の検討に資する調査結果の取りまとめ及び分析を行う。</t>
  </si>
  <si>
    <t>鉄道利用へ影響を与えている要因について、目的別、券種別に分析を行った上で、鉄道利用者数の推移の状況や、今後の鉄道利用意向などを踏まえ、今後の鉄道利用者の見通しについて分析した。</t>
    <phoneticPr fontId="1"/>
  </si>
  <si>
    <t>鉄道局都市鉄道政策課
tel：03-5253-8534</t>
    <rPh sb="3" eb="5">
      <t>トシ</t>
    </rPh>
    <rPh sb="5" eb="7">
      <t>テツドウ</t>
    </rPh>
    <rPh sb="7" eb="9">
      <t>セイサク</t>
    </rPh>
    <rPh sb="9" eb="10">
      <t>カ</t>
    </rPh>
    <phoneticPr fontId="4"/>
  </si>
  <si>
    <t>日本の鉄道技術の優位性に関する調査</t>
    <rPh sb="0" eb="2">
      <t>ニホン</t>
    </rPh>
    <rPh sb="3" eb="5">
      <t>テツドウ</t>
    </rPh>
    <rPh sb="5" eb="7">
      <t>ギジュツ</t>
    </rPh>
    <rPh sb="8" eb="11">
      <t>ユウイセイ</t>
    </rPh>
    <rPh sb="12" eb="13">
      <t>カン</t>
    </rPh>
    <rPh sb="15" eb="17">
      <t>チョウサ</t>
    </rPh>
    <phoneticPr fontId="4"/>
  </si>
  <si>
    <t>日本コンサルタンツ株式会社</t>
    <rPh sb="0" eb="2">
      <t>ニホン</t>
    </rPh>
    <rPh sb="9" eb="13">
      <t>カブシキガイシャ</t>
    </rPh>
    <phoneticPr fontId="4"/>
  </si>
  <si>
    <t>鉄道事業者・メーカー等へのヒアリングにより、国際標準化を進めていく意向を有する技術・ノウハウを特定するとともに、国際規格案の骨子を作成した。</t>
    <rPh sb="10" eb="11">
      <t>ナド</t>
    </rPh>
    <rPh sb="65" eb="67">
      <t>サクセイ</t>
    </rPh>
    <phoneticPr fontId="1"/>
  </si>
  <si>
    <t>「鉄道分野における我が国企業の海外展開に係る人材育成」業務</t>
    <rPh sb="1" eb="3">
      <t>テツドウ</t>
    </rPh>
    <rPh sb="3" eb="5">
      <t>ブンヤ</t>
    </rPh>
    <rPh sb="9" eb="10">
      <t>ワ</t>
    </rPh>
    <rPh sb="11" eb="12">
      <t>クニ</t>
    </rPh>
    <rPh sb="12" eb="14">
      <t>キギョウ</t>
    </rPh>
    <rPh sb="15" eb="17">
      <t>カイガイ</t>
    </rPh>
    <rPh sb="17" eb="19">
      <t>テンカイ</t>
    </rPh>
    <rPh sb="20" eb="21">
      <t>カカ</t>
    </rPh>
    <rPh sb="22" eb="24">
      <t>ジンザイ</t>
    </rPh>
    <rPh sb="24" eb="26">
      <t>イクセイ</t>
    </rPh>
    <rPh sb="27" eb="29">
      <t>ギョウム</t>
    </rPh>
    <phoneticPr fontId="4"/>
  </si>
  <si>
    <t>株式会社野村総合研究所</t>
    <rPh sb="0" eb="4">
      <t>カブシキガイシャ</t>
    </rPh>
    <rPh sb="4" eb="11">
      <t>ノムラソウゴウケンキュウジョ</t>
    </rPh>
    <phoneticPr fontId="4"/>
  </si>
  <si>
    <t>鉄道事業者・メーカー等への書面調査やヒアリングにより、企業間の人材交流のニーズ及び課題を整理するとともに、海外鉄道案件を活用した人材交流の枠組みについて検討した。</t>
    <rPh sb="13" eb="15">
      <t>ショメン</t>
    </rPh>
    <rPh sb="15" eb="17">
      <t>チョウサ</t>
    </rPh>
    <rPh sb="27" eb="30">
      <t>キギョウカン</t>
    </rPh>
    <rPh sb="31" eb="33">
      <t>ジンザイ</t>
    </rPh>
    <rPh sb="33" eb="35">
      <t>コウリュウ</t>
    </rPh>
    <rPh sb="39" eb="40">
      <t>オヨ</t>
    </rPh>
    <rPh sb="41" eb="43">
      <t>カダイ</t>
    </rPh>
    <rPh sb="44" eb="46">
      <t>セイリ</t>
    </rPh>
    <rPh sb="53" eb="55">
      <t>カイガイ</t>
    </rPh>
    <rPh sb="55" eb="57">
      <t>テツドウ</t>
    </rPh>
    <rPh sb="57" eb="59">
      <t>アンケン</t>
    </rPh>
    <rPh sb="60" eb="62">
      <t>カツヨウ</t>
    </rPh>
    <rPh sb="64" eb="66">
      <t>ジンザイ</t>
    </rPh>
    <rPh sb="66" eb="68">
      <t>コウリュウ</t>
    </rPh>
    <rPh sb="69" eb="71">
      <t>ワクグ</t>
    </rPh>
    <rPh sb="76" eb="78">
      <t>ケントウ</t>
    </rPh>
    <phoneticPr fontId="1"/>
  </si>
  <si>
    <t>将来的な貨物鉄道の取扱いに関する調査</t>
    <rPh sb="0" eb="2">
      <t>ショウライ</t>
    </rPh>
    <rPh sb="2" eb="3">
      <t>テキ</t>
    </rPh>
    <rPh sb="4" eb="6">
      <t>カモツ</t>
    </rPh>
    <rPh sb="6" eb="8">
      <t>テツドウ</t>
    </rPh>
    <rPh sb="9" eb="10">
      <t>ト</t>
    </rPh>
    <rPh sb="10" eb="11">
      <t>アツカ</t>
    </rPh>
    <rPh sb="13" eb="14">
      <t>カン</t>
    </rPh>
    <rPh sb="16" eb="18">
      <t>チョウサ</t>
    </rPh>
    <phoneticPr fontId="4"/>
  </si>
  <si>
    <t>株式会社野村総合研究所</t>
    <rPh sb="0" eb="4">
      <t>カブシキガイシャ</t>
    </rPh>
    <rPh sb="4" eb="6">
      <t>ノムラ</t>
    </rPh>
    <rPh sb="6" eb="8">
      <t>ソウゴウ</t>
    </rPh>
    <rPh sb="8" eb="11">
      <t>ケンキュウジョ</t>
    </rPh>
    <phoneticPr fontId="4"/>
  </si>
  <si>
    <t>2030年度末の北海道新幹線札幌開業を見据え、北海道新幹線の速達性を向上させるとともに、併せて北海道と本州間の物流を確保するという課題を両立する解決策を見出すべく調査を実施。</t>
    <rPh sb="4" eb="6">
      <t>ネンド</t>
    </rPh>
    <rPh sb="6" eb="7">
      <t>マツ</t>
    </rPh>
    <rPh sb="8" eb="11">
      <t>ホッカイドウ</t>
    </rPh>
    <rPh sb="11" eb="14">
      <t>シンカンセン</t>
    </rPh>
    <rPh sb="14" eb="16">
      <t>サッポロ</t>
    </rPh>
    <rPh sb="16" eb="18">
      <t>カイギョウ</t>
    </rPh>
    <rPh sb="19" eb="21">
      <t>ミス</t>
    </rPh>
    <rPh sb="23" eb="26">
      <t>ホッカイドウ</t>
    </rPh>
    <rPh sb="26" eb="29">
      <t>シンカンセン</t>
    </rPh>
    <rPh sb="30" eb="32">
      <t>ソクタツ</t>
    </rPh>
    <rPh sb="32" eb="33">
      <t>セイ</t>
    </rPh>
    <rPh sb="34" eb="36">
      <t>コウジョウ</t>
    </rPh>
    <rPh sb="44" eb="45">
      <t>アワ</t>
    </rPh>
    <rPh sb="47" eb="50">
      <t>ホッカイドウ</t>
    </rPh>
    <rPh sb="51" eb="53">
      <t>ホンシュウ</t>
    </rPh>
    <rPh sb="53" eb="54">
      <t>カン</t>
    </rPh>
    <rPh sb="55" eb="57">
      <t>ブツリュウ</t>
    </rPh>
    <rPh sb="58" eb="60">
      <t>カクホ</t>
    </rPh>
    <rPh sb="65" eb="67">
      <t>カダイ</t>
    </rPh>
    <rPh sb="68" eb="70">
      <t>リョウリツ</t>
    </rPh>
    <rPh sb="72" eb="75">
      <t>カイケツサク</t>
    </rPh>
    <rPh sb="76" eb="78">
      <t>ミイダ</t>
    </rPh>
    <rPh sb="81" eb="83">
      <t>チョウサ</t>
    </rPh>
    <rPh sb="84" eb="86">
      <t>ジッシ</t>
    </rPh>
    <phoneticPr fontId="6"/>
  </si>
  <si>
    <t>北海道・本州間の物流確保について、複数の輸送パターンを検証した。</t>
    <rPh sb="0" eb="3">
      <t>ホッカイドウ</t>
    </rPh>
    <rPh sb="4" eb="6">
      <t>ホンシュウ</t>
    </rPh>
    <rPh sb="6" eb="7">
      <t>アイダ</t>
    </rPh>
    <rPh sb="8" eb="10">
      <t>ブツリュウ</t>
    </rPh>
    <rPh sb="10" eb="12">
      <t>カクホ</t>
    </rPh>
    <rPh sb="17" eb="19">
      <t>フクスウ</t>
    </rPh>
    <rPh sb="20" eb="22">
      <t>ユソウ</t>
    </rPh>
    <rPh sb="27" eb="29">
      <t>ケンショウ</t>
    </rPh>
    <phoneticPr fontId="1"/>
  </si>
  <si>
    <t>鉄道局貨物鉄道政策室
tel：03-5253-8530</t>
    <rPh sb="3" eb="5">
      <t>カモツ</t>
    </rPh>
    <rPh sb="5" eb="7">
      <t>テツドウ</t>
    </rPh>
    <rPh sb="7" eb="9">
      <t>セイサク</t>
    </rPh>
    <rPh sb="9" eb="10">
      <t>シツ</t>
    </rPh>
    <phoneticPr fontId="4"/>
  </si>
  <si>
    <t>電車線路等の支持物の地震対策に関する調査検討</t>
    <rPh sb="0" eb="2">
      <t>デンシャ</t>
    </rPh>
    <rPh sb="2" eb="4">
      <t>センロ</t>
    </rPh>
    <rPh sb="4" eb="5">
      <t>トウ</t>
    </rPh>
    <rPh sb="6" eb="8">
      <t>シジ</t>
    </rPh>
    <rPh sb="8" eb="9">
      <t>ブツ</t>
    </rPh>
    <rPh sb="10" eb="12">
      <t>ジシン</t>
    </rPh>
    <rPh sb="12" eb="14">
      <t>タイサク</t>
    </rPh>
    <rPh sb="15" eb="16">
      <t>カン</t>
    </rPh>
    <rPh sb="18" eb="20">
      <t>チョウサ</t>
    </rPh>
    <rPh sb="20" eb="22">
      <t>ケントウ</t>
    </rPh>
    <phoneticPr fontId="4"/>
  </si>
  <si>
    <t>一般社団法人日本鉄道電気技術協会</t>
    <rPh sb="0" eb="2">
      <t>イッパン</t>
    </rPh>
    <rPh sb="2" eb="4">
      <t>シャダン</t>
    </rPh>
    <rPh sb="4" eb="6">
      <t>ホウジン</t>
    </rPh>
    <rPh sb="6" eb="8">
      <t>ニホン</t>
    </rPh>
    <rPh sb="8" eb="10">
      <t>テツドウ</t>
    </rPh>
    <rPh sb="10" eb="12">
      <t>デンキ</t>
    </rPh>
    <rPh sb="12" eb="14">
      <t>ギジュツ</t>
    </rPh>
    <rPh sb="14" eb="16">
      <t>キョウカイ</t>
    </rPh>
    <phoneticPr fontId="4"/>
  </si>
  <si>
    <t>電車線路等の支持物の地震対策について、今後の技術基準のあり方に資する知見を得ることを目的とした調査検討を行うもの。</t>
    <rPh sb="0" eb="2">
      <t>デンシャ</t>
    </rPh>
    <rPh sb="2" eb="4">
      <t>センロ</t>
    </rPh>
    <rPh sb="4" eb="5">
      <t>トウ</t>
    </rPh>
    <rPh sb="6" eb="8">
      <t>シジ</t>
    </rPh>
    <rPh sb="8" eb="9">
      <t>ブツ</t>
    </rPh>
    <rPh sb="10" eb="12">
      <t>ジシン</t>
    </rPh>
    <rPh sb="12" eb="14">
      <t>タイサク</t>
    </rPh>
    <phoneticPr fontId="1"/>
  </si>
  <si>
    <t>電車線路等の支持物の地震対策について、今後の技術基準のあり方に資する知見を得ることを目的とした調査検討を行い、検討結果を整理した。</t>
    <phoneticPr fontId="1"/>
  </si>
  <si>
    <t>動力車操縦者運転免許に関する省令の改正に向けた基礎調査</t>
    <rPh sb="0" eb="2">
      <t>ドウリョク</t>
    </rPh>
    <rPh sb="2" eb="3">
      <t>シャ</t>
    </rPh>
    <rPh sb="3" eb="6">
      <t>ソウジュウシャ</t>
    </rPh>
    <rPh sb="6" eb="8">
      <t>ウンテン</t>
    </rPh>
    <rPh sb="8" eb="10">
      <t>メンキョ</t>
    </rPh>
    <rPh sb="11" eb="12">
      <t>カン</t>
    </rPh>
    <rPh sb="14" eb="16">
      <t>ショウレイ</t>
    </rPh>
    <rPh sb="17" eb="19">
      <t>カイセイ</t>
    </rPh>
    <rPh sb="20" eb="21">
      <t>ム</t>
    </rPh>
    <rPh sb="23" eb="25">
      <t>キソ</t>
    </rPh>
    <rPh sb="25" eb="27">
      <t>チョウサ</t>
    </rPh>
    <phoneticPr fontId="4"/>
  </si>
  <si>
    <t>サンライトヒューマンTDMC株式会社</t>
    <rPh sb="14" eb="18">
      <t>カブシキガイシャ</t>
    </rPh>
    <phoneticPr fontId="4"/>
  </si>
  <si>
    <t>動力車操縦者が行う作業等を整理し、今後動力車操縦者に求められる能力や育成のあり方を検討するための基礎調査を行う。</t>
    <rPh sb="0" eb="2">
      <t>ドウリョク</t>
    </rPh>
    <rPh sb="2" eb="3">
      <t>シャ</t>
    </rPh>
    <rPh sb="3" eb="6">
      <t>ソウジュウシャ</t>
    </rPh>
    <rPh sb="7" eb="8">
      <t>オコナ</t>
    </rPh>
    <rPh sb="9" eb="11">
      <t>サギョウ</t>
    </rPh>
    <rPh sb="11" eb="12">
      <t>ナド</t>
    </rPh>
    <rPh sb="13" eb="15">
      <t>セイリ</t>
    </rPh>
    <rPh sb="17" eb="19">
      <t>コンゴ</t>
    </rPh>
    <rPh sb="19" eb="21">
      <t>ドウリョク</t>
    </rPh>
    <rPh sb="21" eb="22">
      <t>シャ</t>
    </rPh>
    <rPh sb="22" eb="25">
      <t>ソウジュウシャ</t>
    </rPh>
    <rPh sb="26" eb="27">
      <t>モト</t>
    </rPh>
    <rPh sb="31" eb="33">
      <t>ノウリョク</t>
    </rPh>
    <rPh sb="34" eb="36">
      <t>イクセイ</t>
    </rPh>
    <rPh sb="39" eb="40">
      <t>カタ</t>
    </rPh>
    <rPh sb="41" eb="43">
      <t>ケントウ</t>
    </rPh>
    <rPh sb="48" eb="50">
      <t>キソ</t>
    </rPh>
    <rPh sb="50" eb="52">
      <t>チョウサ</t>
    </rPh>
    <rPh sb="53" eb="54">
      <t>オコナ</t>
    </rPh>
    <phoneticPr fontId="1"/>
  </si>
  <si>
    <t>今後動力車操縦者に求められる能力や育成のあり方に関して調査を実施した。</t>
    <rPh sb="24" eb="25">
      <t>カン</t>
    </rPh>
    <rPh sb="27" eb="29">
      <t>チョウサ</t>
    </rPh>
    <rPh sb="30" eb="32">
      <t>ジッシ</t>
    </rPh>
    <phoneticPr fontId="1"/>
  </si>
  <si>
    <t>ダッカ２号線のPPP事業実施可能性検討調査（令和３年度）</t>
    <rPh sb="4" eb="5">
      <t>ゴウ</t>
    </rPh>
    <rPh sb="5" eb="6">
      <t>セン</t>
    </rPh>
    <rPh sb="10" eb="12">
      <t>ジギョウ</t>
    </rPh>
    <rPh sb="12" eb="14">
      <t>ジッシ</t>
    </rPh>
    <rPh sb="14" eb="17">
      <t>カノウセイ</t>
    </rPh>
    <rPh sb="17" eb="19">
      <t>ケントウ</t>
    </rPh>
    <rPh sb="19" eb="21">
      <t>チョウサ</t>
    </rPh>
    <rPh sb="22" eb="24">
      <t>レイワ</t>
    </rPh>
    <rPh sb="25" eb="27">
      <t>ネンド</t>
    </rPh>
    <phoneticPr fontId="4"/>
  </si>
  <si>
    <t>株式会社オリエンタルコンサルタンツグローバル</t>
    <rPh sb="0" eb="4">
      <t>カブシキガイシャ</t>
    </rPh>
    <phoneticPr fontId="4"/>
  </si>
  <si>
    <t>ダッカMRT２号線に関する路線計画の分析や事業性の精緻化、資金調達方法や収支計画等の事業条件を整理し、最適なPPP事業スキームの検討を行う</t>
    <rPh sb="13" eb="15">
      <t>ロセン</t>
    </rPh>
    <rPh sb="15" eb="17">
      <t>ケイカク</t>
    </rPh>
    <rPh sb="18" eb="20">
      <t>ブンセキ</t>
    </rPh>
    <rPh sb="21" eb="24">
      <t>ジギョウセイ</t>
    </rPh>
    <rPh sb="25" eb="28">
      <t>セイチカ</t>
    </rPh>
    <rPh sb="29" eb="31">
      <t>シキン</t>
    </rPh>
    <rPh sb="31" eb="33">
      <t>チョウタツ</t>
    </rPh>
    <rPh sb="33" eb="35">
      <t>ホウホウ</t>
    </rPh>
    <rPh sb="36" eb="38">
      <t>シュウシ</t>
    </rPh>
    <rPh sb="38" eb="41">
      <t>ケイカクナド</t>
    </rPh>
    <rPh sb="42" eb="44">
      <t>ジギョウ</t>
    </rPh>
    <rPh sb="44" eb="46">
      <t>ジョウケン</t>
    </rPh>
    <rPh sb="67" eb="68">
      <t>オコナ</t>
    </rPh>
    <phoneticPr fontId="1"/>
  </si>
  <si>
    <t>ダッカMRT２号線に関する路線計画の分析や事業性の精緻化、資金調達方法や収支計画等の事業条件を整理し、最適なPPP事業スキームを検討した。</t>
  </si>
  <si>
    <t>ベトナム南北線に関する調査</t>
    <rPh sb="4" eb="7">
      <t>ナンボクセン</t>
    </rPh>
    <rPh sb="8" eb="9">
      <t>カン</t>
    </rPh>
    <rPh sb="11" eb="13">
      <t>チョウサ</t>
    </rPh>
    <phoneticPr fontId="4"/>
  </si>
  <si>
    <t>パシフィックコンサルタンツ株式会社</t>
    <rPh sb="13" eb="17">
      <t>カブシキガイシャ</t>
    </rPh>
    <phoneticPr fontId="4"/>
  </si>
  <si>
    <t>ベトナム側担当部局へのWEBヒアリング等を通じて、南北線の課題及びニーズを整理するとともに、本邦企業の南北線への関心及び参画するにあたっての課題を整理した。</t>
  </si>
  <si>
    <t>「米国北東回廊マグレブ構想における我が国高速鉄道技術導入促進方策に係る調査」</t>
    <rPh sb="1" eb="3">
      <t>ベイコク</t>
    </rPh>
    <rPh sb="3" eb="5">
      <t>ホクトウ</t>
    </rPh>
    <rPh sb="5" eb="7">
      <t>カイロウ</t>
    </rPh>
    <rPh sb="11" eb="13">
      <t>コウソウ</t>
    </rPh>
    <rPh sb="17" eb="18">
      <t>ワ</t>
    </rPh>
    <rPh sb="19" eb="20">
      <t>クニ</t>
    </rPh>
    <rPh sb="20" eb="22">
      <t>コウソク</t>
    </rPh>
    <rPh sb="22" eb="24">
      <t>テツドウ</t>
    </rPh>
    <rPh sb="24" eb="26">
      <t>ギジュツ</t>
    </rPh>
    <rPh sb="26" eb="28">
      <t>ドウニュウ</t>
    </rPh>
    <rPh sb="28" eb="30">
      <t>ソクシン</t>
    </rPh>
    <rPh sb="30" eb="32">
      <t>ホウサク</t>
    </rPh>
    <rPh sb="33" eb="34">
      <t>カカ</t>
    </rPh>
    <rPh sb="35" eb="37">
      <t>チョウサ</t>
    </rPh>
    <phoneticPr fontId="4"/>
  </si>
  <si>
    <t>The Northeast Maglev, LLC</t>
  </si>
  <si>
    <t>我が国の超電導リニア技術の導入促進を図るため、路線計画等について検討し、米国側に提案する技術的事項をまとめることで、今後の米国側における事業検討を促進すべく調査を実施。</t>
    <rPh sb="0" eb="1">
      <t>ワ</t>
    </rPh>
    <rPh sb="2" eb="3">
      <t>クニ</t>
    </rPh>
    <rPh sb="4" eb="7">
      <t>チョウデンドウ</t>
    </rPh>
    <rPh sb="10" eb="12">
      <t>ギジュツ</t>
    </rPh>
    <rPh sb="13" eb="15">
      <t>ドウニュウ</t>
    </rPh>
    <rPh sb="15" eb="17">
      <t>ソクシン</t>
    </rPh>
    <rPh sb="18" eb="19">
      <t>ハカ</t>
    </rPh>
    <rPh sb="23" eb="25">
      <t>ロセン</t>
    </rPh>
    <rPh sb="25" eb="27">
      <t>ケイカク</t>
    </rPh>
    <rPh sb="27" eb="28">
      <t>ナド</t>
    </rPh>
    <rPh sb="32" eb="34">
      <t>ケントウ</t>
    </rPh>
    <rPh sb="36" eb="39">
      <t>ベイコクガワ</t>
    </rPh>
    <rPh sb="40" eb="42">
      <t>テイアン</t>
    </rPh>
    <rPh sb="44" eb="47">
      <t>ギジュツテキ</t>
    </rPh>
    <rPh sb="47" eb="49">
      <t>ジコウ</t>
    </rPh>
    <rPh sb="58" eb="60">
      <t>コンゴ</t>
    </rPh>
    <rPh sb="61" eb="64">
      <t>ベイコクガワ</t>
    </rPh>
    <rPh sb="68" eb="70">
      <t>ジギョウ</t>
    </rPh>
    <rPh sb="70" eb="72">
      <t>ケントウ</t>
    </rPh>
    <rPh sb="73" eb="75">
      <t>ソクシン</t>
    </rPh>
    <rPh sb="78" eb="80">
      <t>チョウサ</t>
    </rPh>
    <rPh sb="81" eb="83">
      <t>ジッシ</t>
    </rPh>
    <phoneticPr fontId="1"/>
  </si>
  <si>
    <t>公表する予定はない</t>
    <rPh sb="0" eb="2">
      <t>コウヒョウ</t>
    </rPh>
    <rPh sb="4" eb="6">
      <t>ヨテイ</t>
    </rPh>
    <phoneticPr fontId="1"/>
  </si>
  <si>
    <t>駅の無人化に伴う安全・円滑な駅利用に関する無人駅のガイドライン作成業務等</t>
    <rPh sb="0" eb="1">
      <t>エキ</t>
    </rPh>
    <rPh sb="2" eb="5">
      <t>ムジンカ</t>
    </rPh>
    <rPh sb="6" eb="7">
      <t>トモナ</t>
    </rPh>
    <rPh sb="8" eb="10">
      <t>アンゼン</t>
    </rPh>
    <rPh sb="11" eb="13">
      <t>エンカツ</t>
    </rPh>
    <rPh sb="14" eb="15">
      <t>エキ</t>
    </rPh>
    <rPh sb="15" eb="17">
      <t>リヨウ</t>
    </rPh>
    <rPh sb="18" eb="19">
      <t>カン</t>
    </rPh>
    <rPh sb="21" eb="24">
      <t>ムジンエキ</t>
    </rPh>
    <rPh sb="31" eb="33">
      <t>サクセイ</t>
    </rPh>
    <rPh sb="33" eb="35">
      <t>ギョウム</t>
    </rPh>
    <rPh sb="35" eb="36">
      <t>トウ</t>
    </rPh>
    <phoneticPr fontId="4"/>
  </si>
  <si>
    <t>株式会社サンビーム</t>
    <rPh sb="0" eb="4">
      <t>カブシキガイシャ</t>
    </rPh>
    <phoneticPr fontId="4"/>
  </si>
  <si>
    <t>駅の無人化に伴う安全・円滑な駅利用に関する障害当事者団体・鉄道事業者・国土交通省の意見交換会を踏まえ、駅の無人化に関するあり方についてまとめたガイドラインを作成する。</t>
  </si>
  <si>
    <t>駅の無人化に伴う安全・円滑な駅利用に関する障害当事者団体・鉄道事業者・国土交通省の意見交換会を踏まえ、駅の無人化に関するあり方についてまとめたガイドライン（案）を作成した。</t>
    <rPh sb="78" eb="79">
      <t>アン</t>
    </rPh>
    <phoneticPr fontId="1"/>
  </si>
  <si>
    <t>鉄道局鉄道サービス政策室
tel：03-5253-8542</t>
    <rPh sb="3" eb="5">
      <t>テツドウ</t>
    </rPh>
    <rPh sb="9" eb="11">
      <t>セイサク</t>
    </rPh>
    <rPh sb="11" eb="12">
      <t>シツ</t>
    </rPh>
    <phoneticPr fontId="4"/>
  </si>
  <si>
    <t>鉄道における不審者・不審物の検知機能の高度化及び被害回避・軽減のための対策に関する調査</t>
    <rPh sb="0" eb="2">
      <t>テツドウ</t>
    </rPh>
    <rPh sb="6" eb="9">
      <t>フシンシャ</t>
    </rPh>
    <rPh sb="10" eb="13">
      <t>フシンブツ</t>
    </rPh>
    <rPh sb="14" eb="16">
      <t>ケンチ</t>
    </rPh>
    <rPh sb="16" eb="18">
      <t>キノウ</t>
    </rPh>
    <rPh sb="19" eb="22">
      <t>コウドカ</t>
    </rPh>
    <rPh sb="22" eb="23">
      <t>オヨ</t>
    </rPh>
    <rPh sb="24" eb="26">
      <t>ヒガイ</t>
    </rPh>
    <rPh sb="26" eb="28">
      <t>カイヒ</t>
    </rPh>
    <rPh sb="29" eb="31">
      <t>ケイゲン</t>
    </rPh>
    <rPh sb="35" eb="37">
      <t>タイサク</t>
    </rPh>
    <rPh sb="38" eb="39">
      <t>カン</t>
    </rPh>
    <rPh sb="41" eb="43">
      <t>チョウサ</t>
    </rPh>
    <phoneticPr fontId="4"/>
  </si>
  <si>
    <t>綜合警備保障株式会社</t>
    <rPh sb="0" eb="2">
      <t>ソウゴウ</t>
    </rPh>
    <rPh sb="2" eb="4">
      <t>ケイビ</t>
    </rPh>
    <rPh sb="4" eb="6">
      <t>ホショウ</t>
    </rPh>
    <rPh sb="6" eb="10">
      <t>カブシキガイシャ</t>
    </rPh>
    <phoneticPr fontId="4"/>
  </si>
  <si>
    <t>不審者・不審物の検知機能の高度化や、被害回避・軽減のための対策に関する調査研究を行う。</t>
    <rPh sb="0" eb="3">
      <t>フシンシャ</t>
    </rPh>
    <rPh sb="4" eb="7">
      <t>フシンブツ</t>
    </rPh>
    <rPh sb="8" eb="10">
      <t>ケンチ</t>
    </rPh>
    <rPh sb="10" eb="12">
      <t>キノウ</t>
    </rPh>
    <rPh sb="13" eb="16">
      <t>コウドカ</t>
    </rPh>
    <rPh sb="18" eb="20">
      <t>ヒガイ</t>
    </rPh>
    <rPh sb="20" eb="22">
      <t>カイヒ</t>
    </rPh>
    <rPh sb="23" eb="25">
      <t>ケイゲン</t>
    </rPh>
    <rPh sb="29" eb="31">
      <t>タイサク</t>
    </rPh>
    <rPh sb="32" eb="33">
      <t>カン</t>
    </rPh>
    <rPh sb="35" eb="37">
      <t>チョウサ</t>
    </rPh>
    <rPh sb="37" eb="39">
      <t>ケンキュウ</t>
    </rPh>
    <rPh sb="40" eb="41">
      <t>オコナ</t>
    </rPh>
    <phoneticPr fontId="1"/>
  </si>
  <si>
    <t>不審者・不審物の検知機能の高度化について調査・検証を行うとともに、被害回避・軽減のための対策に関する調査を行った。</t>
    <rPh sb="0" eb="3">
      <t>フシンシャ</t>
    </rPh>
    <rPh sb="4" eb="7">
      <t>フシンブツ</t>
    </rPh>
    <rPh sb="8" eb="10">
      <t>ケンチ</t>
    </rPh>
    <rPh sb="10" eb="12">
      <t>キノウ</t>
    </rPh>
    <rPh sb="13" eb="16">
      <t>コウドカ</t>
    </rPh>
    <rPh sb="20" eb="22">
      <t>チョウサ</t>
    </rPh>
    <rPh sb="23" eb="25">
      <t>ケンショウ</t>
    </rPh>
    <rPh sb="26" eb="27">
      <t>オコナ</t>
    </rPh>
    <rPh sb="33" eb="35">
      <t>ヒガイ</t>
    </rPh>
    <rPh sb="35" eb="37">
      <t>カイヒ</t>
    </rPh>
    <rPh sb="38" eb="40">
      <t>ケイゲン</t>
    </rPh>
    <rPh sb="44" eb="46">
      <t>タイサク</t>
    </rPh>
    <rPh sb="47" eb="48">
      <t>カン</t>
    </rPh>
    <rPh sb="50" eb="52">
      <t>チョウサ</t>
    </rPh>
    <rPh sb="53" eb="54">
      <t>オコナ</t>
    </rPh>
    <phoneticPr fontId="1"/>
  </si>
  <si>
    <t>鉄道局危機管理室
tel：03-4416-5119</t>
    <rPh sb="3" eb="5">
      <t>キキ</t>
    </rPh>
    <rPh sb="5" eb="7">
      <t>カンリ</t>
    </rPh>
    <rPh sb="7" eb="8">
      <t>シツ</t>
    </rPh>
    <phoneticPr fontId="4"/>
  </si>
  <si>
    <t>東京都心部鉄道バリアフリーマップメンテナンス業務</t>
    <rPh sb="0" eb="2">
      <t>トウキョウ</t>
    </rPh>
    <rPh sb="2" eb="4">
      <t>トシン</t>
    </rPh>
    <rPh sb="4" eb="5">
      <t>ブ</t>
    </rPh>
    <rPh sb="5" eb="7">
      <t>テツドウ</t>
    </rPh>
    <rPh sb="22" eb="24">
      <t>ギョウム</t>
    </rPh>
    <phoneticPr fontId="4"/>
  </si>
  <si>
    <t>車椅子利用者が単独で乗降可能な鉄道駅の有無等について調査・検討を行い、単独乗降可能なバリアフリー整備状況を示したマップの作成を行う。</t>
  </si>
  <si>
    <t>車椅子利用者が単独で乗降可能な鉄道駅の有無等について調査・検討を行い、単独乗降可能なバリアフリー整備状況を示したマップの作成を行った。</t>
  </si>
  <si>
    <t>令和３年度　鉄道車両の外側磁界等に係る調査</t>
    <rPh sb="0" eb="2">
      <t>レイワ</t>
    </rPh>
    <rPh sb="3" eb="5">
      <t>ネンド</t>
    </rPh>
    <rPh sb="6" eb="8">
      <t>テツドウ</t>
    </rPh>
    <rPh sb="8" eb="10">
      <t>シャリョウ</t>
    </rPh>
    <rPh sb="11" eb="13">
      <t>ソトガワ</t>
    </rPh>
    <rPh sb="13" eb="15">
      <t>ジカイ</t>
    </rPh>
    <rPh sb="15" eb="16">
      <t>トウ</t>
    </rPh>
    <rPh sb="17" eb="18">
      <t>カカ</t>
    </rPh>
    <rPh sb="19" eb="21">
      <t>チョウサ</t>
    </rPh>
    <phoneticPr fontId="4"/>
  </si>
  <si>
    <t>独立行政法人自動車技術総合機構</t>
    <rPh sb="0" eb="2">
      <t>ドクリツ</t>
    </rPh>
    <rPh sb="2" eb="4">
      <t>ギョウセイ</t>
    </rPh>
    <rPh sb="4" eb="6">
      <t>ホウジン</t>
    </rPh>
    <rPh sb="6" eb="9">
      <t>ジドウシャ</t>
    </rPh>
    <rPh sb="9" eb="11">
      <t>ギジュツ</t>
    </rPh>
    <rPh sb="11" eb="13">
      <t>ソウゴウ</t>
    </rPh>
    <rPh sb="13" eb="15">
      <t>キコウ</t>
    </rPh>
    <phoneticPr fontId="4"/>
  </si>
  <si>
    <t>鉄道車両における外側磁界の発生傾向の検証等を行うなど、今後の技術基準のあり方に資する知見を得ることを目的とした調査検討を行うもの。</t>
  </si>
  <si>
    <t>鉄道車両における外側磁界の発生傾向の検証を行い、今後の技術基準のあり方に資する検討結果を整理した。</t>
    <rPh sb="41" eb="43">
      <t>ケッカ</t>
    </rPh>
    <rPh sb="44" eb="46">
      <t>セイリ</t>
    </rPh>
    <phoneticPr fontId="1"/>
  </si>
  <si>
    <t>視覚障害者が解除要請できるスマホアプリの開発と有効性検証業務</t>
    <rPh sb="0" eb="2">
      <t>シカク</t>
    </rPh>
    <rPh sb="2" eb="5">
      <t>ショウガイシャ</t>
    </rPh>
    <rPh sb="6" eb="8">
      <t>カイジョ</t>
    </rPh>
    <rPh sb="8" eb="10">
      <t>ヨウセイ</t>
    </rPh>
    <rPh sb="20" eb="22">
      <t>カイハツ</t>
    </rPh>
    <rPh sb="23" eb="26">
      <t>ユウコウセイ</t>
    </rPh>
    <rPh sb="26" eb="28">
      <t>ケンショウ</t>
    </rPh>
    <rPh sb="28" eb="30">
      <t>ギョウム</t>
    </rPh>
    <phoneticPr fontId="1"/>
  </si>
  <si>
    <t>アイテック阪急阪神株式会社</t>
    <rPh sb="5" eb="7">
      <t>ハンキュウ</t>
    </rPh>
    <rPh sb="7" eb="9">
      <t>ハンシン</t>
    </rPh>
    <rPh sb="9" eb="13">
      <t>カブシキガイシャ</t>
    </rPh>
    <phoneticPr fontId="1"/>
  </si>
  <si>
    <t>利便性を向上させた介助要請用のスマホアプリを開発するとともに、スマホアプリを鉄道駅等で試用し、その有効性の検証を実施する。</t>
    <rPh sb="0" eb="3">
      <t>リベンセイ</t>
    </rPh>
    <rPh sb="4" eb="6">
      <t>コウジョウ</t>
    </rPh>
    <rPh sb="9" eb="13">
      <t>カイジョヨウセイ</t>
    </rPh>
    <rPh sb="13" eb="14">
      <t>ヨウ</t>
    </rPh>
    <rPh sb="22" eb="24">
      <t>カイハツ</t>
    </rPh>
    <rPh sb="38" eb="41">
      <t>テツドウエキ</t>
    </rPh>
    <rPh sb="41" eb="42">
      <t>トウ</t>
    </rPh>
    <rPh sb="43" eb="45">
      <t>シヨウ</t>
    </rPh>
    <rPh sb="49" eb="52">
      <t>ユウコウセイ</t>
    </rPh>
    <rPh sb="53" eb="55">
      <t>ケンショウ</t>
    </rPh>
    <rPh sb="56" eb="58">
      <t>ジッシ</t>
    </rPh>
    <phoneticPr fontId="1"/>
  </si>
  <si>
    <t>スマホアプリの操作性向上を図るとともに、阪神電気鉄道大阪梅田駅で実証実験を実施し有効性を検証。</t>
    <rPh sb="7" eb="12">
      <t>ソウサセイコウジョウ</t>
    </rPh>
    <rPh sb="13" eb="14">
      <t>ハカ</t>
    </rPh>
    <rPh sb="20" eb="22">
      <t>ハンシン</t>
    </rPh>
    <rPh sb="22" eb="26">
      <t>デンキテツドウ</t>
    </rPh>
    <rPh sb="26" eb="31">
      <t>オオサカウメダエキ</t>
    </rPh>
    <rPh sb="32" eb="36">
      <t>ジッショウジッケン</t>
    </rPh>
    <rPh sb="37" eb="39">
      <t>ジッシ</t>
    </rPh>
    <rPh sb="40" eb="43">
      <t>ユウコウセイ</t>
    </rPh>
    <rPh sb="44" eb="46">
      <t>ケンショウ</t>
    </rPh>
    <phoneticPr fontId="1"/>
  </si>
  <si>
    <t>ムンバイ～アーメダバード間高速鉄道事業での活用を前提とした新幹線を海外展開する際の車両メンテナンスに関する調査</t>
    <rPh sb="12" eb="13">
      <t>カン</t>
    </rPh>
    <rPh sb="13" eb="15">
      <t>コウソク</t>
    </rPh>
    <rPh sb="15" eb="17">
      <t>テツドウ</t>
    </rPh>
    <rPh sb="17" eb="19">
      <t>ジギョウ</t>
    </rPh>
    <rPh sb="21" eb="23">
      <t>カツヨウ</t>
    </rPh>
    <rPh sb="24" eb="26">
      <t>ゼンテイ</t>
    </rPh>
    <rPh sb="29" eb="32">
      <t>シンカンセン</t>
    </rPh>
    <rPh sb="33" eb="35">
      <t>カイガイ</t>
    </rPh>
    <rPh sb="35" eb="37">
      <t>テンカイ</t>
    </rPh>
    <rPh sb="39" eb="40">
      <t>サイ</t>
    </rPh>
    <rPh sb="41" eb="43">
      <t>シャリョウ</t>
    </rPh>
    <rPh sb="50" eb="51">
      <t>カン</t>
    </rPh>
    <rPh sb="53" eb="55">
      <t>チョウサ</t>
    </rPh>
    <phoneticPr fontId="1"/>
  </si>
  <si>
    <t>東日本旅客鉄道株式会社</t>
    <rPh sb="0" eb="1">
      <t>ヒガシ</t>
    </rPh>
    <rPh sb="1" eb="3">
      <t>ニホン</t>
    </rPh>
    <rPh sb="3" eb="5">
      <t>リョキャク</t>
    </rPh>
    <rPh sb="5" eb="7">
      <t>テツドウ</t>
    </rPh>
    <rPh sb="7" eb="11">
      <t>カブシキガイシャ</t>
    </rPh>
    <phoneticPr fontId="1"/>
  </si>
  <si>
    <t>ムンバイ～アーメダバード間高速鉄道事業で活用することを前提に、高速鉄道車両の海外展開の促進に必要な、新幹線車両のメンテナンス手法に関する調査を実施する。</t>
  </si>
  <si>
    <t>新幹線車両の検査体系や検査修繕設備、検査修繕をする社員の教育などに関する調査を行うとともに、新幹線を海外展開する際の車両メンテナンスに関する留意点について、日本における経験をもとに検討した。</t>
    <rPh sb="0" eb="5">
      <t>シンカンセンシャリョウ</t>
    </rPh>
    <rPh sb="6" eb="8">
      <t>ケンサ</t>
    </rPh>
    <rPh sb="8" eb="10">
      <t>タイケイ</t>
    </rPh>
    <rPh sb="11" eb="17">
      <t>ケンサシュウゼンセツビ</t>
    </rPh>
    <rPh sb="18" eb="22">
      <t>ケンサシュウゼン</t>
    </rPh>
    <rPh sb="25" eb="27">
      <t>シャイン</t>
    </rPh>
    <rPh sb="28" eb="30">
      <t>キョウイク</t>
    </rPh>
    <rPh sb="33" eb="34">
      <t>カン</t>
    </rPh>
    <rPh sb="36" eb="38">
      <t>チョウサ</t>
    </rPh>
    <rPh sb="39" eb="40">
      <t>オコナ</t>
    </rPh>
    <rPh sb="46" eb="49">
      <t>シンカンセン</t>
    </rPh>
    <rPh sb="50" eb="54">
      <t>カイガイテンカイ</t>
    </rPh>
    <rPh sb="56" eb="57">
      <t>サイ</t>
    </rPh>
    <rPh sb="58" eb="60">
      <t>シャリョウ</t>
    </rPh>
    <rPh sb="67" eb="68">
      <t>カン</t>
    </rPh>
    <rPh sb="70" eb="73">
      <t>リュウイテン</t>
    </rPh>
    <rPh sb="78" eb="80">
      <t>ニホン</t>
    </rPh>
    <rPh sb="84" eb="86">
      <t>ケイケン</t>
    </rPh>
    <rPh sb="90" eb="92">
      <t>ケントウ</t>
    </rPh>
    <phoneticPr fontId="1"/>
  </si>
  <si>
    <t>新技術を活用した駅ホームにおける視覚障害者の安全対策に関する検討業務（令和３年度）</t>
    <rPh sb="0" eb="3">
      <t>シンギジュツ</t>
    </rPh>
    <rPh sb="4" eb="6">
      <t>カツヨウ</t>
    </rPh>
    <rPh sb="8" eb="9">
      <t>エキ</t>
    </rPh>
    <rPh sb="16" eb="18">
      <t>シカク</t>
    </rPh>
    <rPh sb="18" eb="21">
      <t>ショウガイシャ</t>
    </rPh>
    <rPh sb="22" eb="24">
      <t>アンゼン</t>
    </rPh>
    <rPh sb="24" eb="26">
      <t>タイサク</t>
    </rPh>
    <rPh sb="27" eb="28">
      <t>カン</t>
    </rPh>
    <rPh sb="30" eb="32">
      <t>ケントウ</t>
    </rPh>
    <rPh sb="32" eb="34">
      <t>ギョウム</t>
    </rPh>
    <rPh sb="35" eb="37">
      <t>レイワ</t>
    </rPh>
    <rPh sb="38" eb="40">
      <t>ネンド</t>
    </rPh>
    <phoneticPr fontId="1"/>
  </si>
  <si>
    <t>ホームドアが整備されていない駅ホームにおいて、視覚障害者が短軸方向の歩行時にホーム端に接近し転落するケースについて、新技術を活用した安全対策の検討を行う。</t>
    <rPh sb="6" eb="8">
      <t>セイビ</t>
    </rPh>
    <rPh sb="14" eb="15">
      <t>エキ</t>
    </rPh>
    <rPh sb="23" eb="28">
      <t>シカクショウガイシャ</t>
    </rPh>
    <rPh sb="29" eb="33">
      <t>タンジクホウコウ</t>
    </rPh>
    <rPh sb="34" eb="37">
      <t>ホコウジ</t>
    </rPh>
    <rPh sb="41" eb="42">
      <t>タン</t>
    </rPh>
    <rPh sb="43" eb="45">
      <t>セッキン</t>
    </rPh>
    <rPh sb="46" eb="48">
      <t>テンラク</t>
    </rPh>
    <rPh sb="58" eb="61">
      <t>シンギジュツ</t>
    </rPh>
    <rPh sb="62" eb="64">
      <t>カツヨウ</t>
    </rPh>
    <rPh sb="66" eb="70">
      <t>アンゼンタイサク</t>
    </rPh>
    <rPh sb="71" eb="73">
      <t>ケントウ</t>
    </rPh>
    <rPh sb="74" eb="75">
      <t>オコナ</t>
    </rPh>
    <phoneticPr fontId="1"/>
  </si>
  <si>
    <t>駅ホーム上のカメラで視覚障害者の検知を行うシステムの実証実験結果を基に、短軸方向歩行時の転落防止策を検討。</t>
    <rPh sb="0" eb="1">
      <t>エキ</t>
    </rPh>
    <rPh sb="4" eb="5">
      <t>ジョウ</t>
    </rPh>
    <rPh sb="10" eb="15">
      <t>シカクショウガイシャ</t>
    </rPh>
    <rPh sb="16" eb="18">
      <t>ケンチ</t>
    </rPh>
    <rPh sb="19" eb="20">
      <t>オコナ</t>
    </rPh>
    <rPh sb="26" eb="32">
      <t>ジッショウジッケンケッカ</t>
    </rPh>
    <rPh sb="33" eb="34">
      <t>モト</t>
    </rPh>
    <rPh sb="36" eb="40">
      <t>タンジクホウコウ</t>
    </rPh>
    <rPh sb="40" eb="43">
      <t>ホコウジ</t>
    </rPh>
    <rPh sb="44" eb="49">
      <t>テンラクボウシサク</t>
    </rPh>
    <rPh sb="50" eb="52">
      <t>ケントウ</t>
    </rPh>
    <phoneticPr fontId="1"/>
  </si>
  <si>
    <t>令和３年度　索道事業の多様化に伴う技術基準等の検証</t>
    <rPh sb="0" eb="2">
      <t>レイワ</t>
    </rPh>
    <rPh sb="3" eb="5">
      <t>ネンド</t>
    </rPh>
    <rPh sb="6" eb="8">
      <t>サクドウ</t>
    </rPh>
    <rPh sb="8" eb="10">
      <t>ジギョウ</t>
    </rPh>
    <rPh sb="11" eb="14">
      <t>タヨウカ</t>
    </rPh>
    <rPh sb="15" eb="16">
      <t>トモナ</t>
    </rPh>
    <rPh sb="17" eb="19">
      <t>ギジュツ</t>
    </rPh>
    <rPh sb="19" eb="21">
      <t>キジュン</t>
    </rPh>
    <rPh sb="21" eb="22">
      <t>トウ</t>
    </rPh>
    <rPh sb="23" eb="25">
      <t>ケンショウ</t>
    </rPh>
    <phoneticPr fontId="1"/>
  </si>
  <si>
    <t>一般財団法人日本鋼索交通協会</t>
  </si>
  <si>
    <t>索道利用形態の多様化を踏まえ、現行規定の背景の整理及びスキー場を運営する索道事業者を対象に利用実態やニーズ等に関する調査を行う。</t>
  </si>
  <si>
    <t>索道利用形態の多様化を踏まえ、現行規定の背景の整理及びスキー場を運営する索道事業者を対象に利用実態やニーズ等に関する調査を行い、結果を整理した。</t>
    <rPh sb="64" eb="66">
      <t>ケッカ</t>
    </rPh>
    <rPh sb="67" eb="69">
      <t>セイリ</t>
    </rPh>
    <phoneticPr fontId="1"/>
  </si>
  <si>
    <t>貨物鉄道輸送のスマート化等の推進に係る調査</t>
    <rPh sb="0" eb="2">
      <t>カモツ</t>
    </rPh>
    <rPh sb="2" eb="4">
      <t>テツドウ</t>
    </rPh>
    <rPh sb="4" eb="6">
      <t>ユソウ</t>
    </rPh>
    <rPh sb="11" eb="12">
      <t>カ</t>
    </rPh>
    <rPh sb="12" eb="13">
      <t>トウ</t>
    </rPh>
    <rPh sb="14" eb="16">
      <t>スイシン</t>
    </rPh>
    <rPh sb="17" eb="18">
      <t>カカ</t>
    </rPh>
    <rPh sb="19" eb="21">
      <t>チョウサ</t>
    </rPh>
    <phoneticPr fontId="1"/>
  </si>
  <si>
    <t>株式会社野村総合研究所</t>
    <rPh sb="0" eb="2">
      <t>カブシキ</t>
    </rPh>
    <rPh sb="2" eb="4">
      <t>カイシャ</t>
    </rPh>
    <rPh sb="4" eb="6">
      <t>ノムラ</t>
    </rPh>
    <rPh sb="6" eb="8">
      <t>ソウゴウ</t>
    </rPh>
    <rPh sb="8" eb="11">
      <t>ケンキュウショ</t>
    </rPh>
    <phoneticPr fontId="1"/>
  </si>
  <si>
    <t>ポストコロナ/ウィズコロナ時代における非接触や非対面、デジタル化等に対応した物流インフラの整備が重要であることから、物流結節点・物流拠点となる貨物駅のスマート化等を促進するための課題や論点を整理する。</t>
  </si>
  <si>
    <t>貨物駅を中心とする物流の実態調査（混雑状況、新技術導入）を実施し、課題を整理した。</t>
    <rPh sb="0" eb="3">
      <t>カモツエキ</t>
    </rPh>
    <rPh sb="4" eb="6">
      <t>チュウシン</t>
    </rPh>
    <rPh sb="9" eb="11">
      <t>ブツリュウ</t>
    </rPh>
    <rPh sb="12" eb="16">
      <t>ジッタイチョウサ</t>
    </rPh>
    <rPh sb="17" eb="19">
      <t>コンザツ</t>
    </rPh>
    <rPh sb="19" eb="21">
      <t>ジョウキョウ</t>
    </rPh>
    <rPh sb="22" eb="27">
      <t>シンギジュツドウニュウ</t>
    </rPh>
    <rPh sb="29" eb="31">
      <t>ジッシ</t>
    </rPh>
    <rPh sb="33" eb="35">
      <t>カダイ</t>
    </rPh>
    <rPh sb="36" eb="38">
      <t>セイリ</t>
    </rPh>
    <phoneticPr fontId="1"/>
  </si>
  <si>
    <t>バルト３国におけるレールバルティカ計画に係る調査</t>
    <rPh sb="4" eb="5">
      <t>コク</t>
    </rPh>
    <rPh sb="17" eb="19">
      <t>ケイカク</t>
    </rPh>
    <rPh sb="20" eb="21">
      <t>カカ</t>
    </rPh>
    <rPh sb="22" eb="24">
      <t>チョウサ</t>
    </rPh>
    <phoneticPr fontId="1"/>
  </si>
  <si>
    <t>オーヴ・アラップ・アンド・パートナーズ・ジャパン・リミテッド</t>
  </si>
  <si>
    <t>バルト三国における基礎的情報及び各政府の行政組織に関する情報収集を行い、日本企業による参入可能性を検討する。</t>
    <rPh sb="33" eb="34">
      <t>オコナ</t>
    </rPh>
    <rPh sb="36" eb="38">
      <t>ニホン</t>
    </rPh>
    <rPh sb="38" eb="40">
      <t>キギョウ</t>
    </rPh>
    <rPh sb="43" eb="45">
      <t>サンニュウ</t>
    </rPh>
    <rPh sb="45" eb="48">
      <t>カノウセイ</t>
    </rPh>
    <rPh sb="49" eb="51">
      <t>ケントウ</t>
    </rPh>
    <phoneticPr fontId="1"/>
  </si>
  <si>
    <t>バルト三国における基礎的情報及び各政府の行政組織に関する情報収集を行い、日本企業による参入可能性及び意思決定の判断材料となる資料の作成し検討を実施した。</t>
    <rPh sb="33" eb="34">
      <t>オコナ</t>
    </rPh>
    <rPh sb="36" eb="38">
      <t>ニホン</t>
    </rPh>
    <rPh sb="38" eb="40">
      <t>キギョウ</t>
    </rPh>
    <rPh sb="43" eb="45">
      <t>サンニュウ</t>
    </rPh>
    <rPh sb="45" eb="48">
      <t>カノウセイ</t>
    </rPh>
    <rPh sb="48" eb="49">
      <t>オヨ</t>
    </rPh>
    <rPh sb="50" eb="52">
      <t>イシ</t>
    </rPh>
    <rPh sb="52" eb="54">
      <t>ケッテイ</t>
    </rPh>
    <rPh sb="55" eb="57">
      <t>ハンダン</t>
    </rPh>
    <rPh sb="57" eb="59">
      <t>ザイリョウ</t>
    </rPh>
    <rPh sb="62" eb="64">
      <t>シリョウ</t>
    </rPh>
    <rPh sb="65" eb="67">
      <t>サクセイ</t>
    </rPh>
    <rPh sb="68" eb="70">
      <t>ケントウ</t>
    </rPh>
    <rPh sb="71" eb="73">
      <t>ジッシ</t>
    </rPh>
    <phoneticPr fontId="1"/>
  </si>
  <si>
    <t>令和３年度　動力車操縦者の身体検査（聴力）に関する基礎調査</t>
    <rPh sb="0" eb="2">
      <t>レイワ</t>
    </rPh>
    <rPh sb="3" eb="5">
      <t>ネンド</t>
    </rPh>
    <rPh sb="6" eb="8">
      <t>ドウリョク</t>
    </rPh>
    <rPh sb="8" eb="9">
      <t>シャ</t>
    </rPh>
    <rPh sb="9" eb="12">
      <t>ソウジュウシャ</t>
    </rPh>
    <rPh sb="13" eb="15">
      <t>シンタイ</t>
    </rPh>
    <rPh sb="15" eb="17">
      <t>ケンサ</t>
    </rPh>
    <rPh sb="18" eb="20">
      <t>チョウリョク</t>
    </rPh>
    <rPh sb="22" eb="23">
      <t>カン</t>
    </rPh>
    <rPh sb="25" eb="27">
      <t>キソ</t>
    </rPh>
    <rPh sb="27" eb="29">
      <t>チョウサ</t>
    </rPh>
    <phoneticPr fontId="1"/>
  </si>
  <si>
    <t>一般社団法人日本鉄道運転協会</t>
    <rPh sb="0" eb="2">
      <t>イッパン</t>
    </rPh>
    <rPh sb="2" eb="4">
      <t>シャダン</t>
    </rPh>
    <rPh sb="4" eb="6">
      <t>ホウジン</t>
    </rPh>
    <rPh sb="6" eb="8">
      <t>ニホン</t>
    </rPh>
    <rPh sb="8" eb="10">
      <t>テツドウ</t>
    </rPh>
    <rPh sb="10" eb="12">
      <t>ウンテン</t>
    </rPh>
    <rPh sb="12" eb="14">
      <t>キョウカイ</t>
    </rPh>
    <phoneticPr fontId="1"/>
  </si>
  <si>
    <t>動力車操縦者に求める聴力を検討するため
動力車操縦者が操縦中に曝される騒音や
聞き取るべき音に関する基礎調査（整理）を行う。</t>
    <phoneticPr fontId="1"/>
  </si>
  <si>
    <t>動力車操縦者が操縦中に曝される騒音や聞き取るべき音に関する基礎調査を実施した。</t>
    <rPh sb="34" eb="36">
      <t>ジッシ</t>
    </rPh>
    <phoneticPr fontId="1"/>
  </si>
  <si>
    <t>日本及び諸外国の鉄道分野における運営・維持管理の自動化に関する調査</t>
    <rPh sb="0" eb="2">
      <t>ニホン</t>
    </rPh>
    <rPh sb="2" eb="3">
      <t>オヨ</t>
    </rPh>
    <rPh sb="4" eb="7">
      <t>ショガイコク</t>
    </rPh>
    <rPh sb="8" eb="10">
      <t>テツドウ</t>
    </rPh>
    <rPh sb="10" eb="12">
      <t>ブンヤ</t>
    </rPh>
    <rPh sb="16" eb="18">
      <t>ウンエイ</t>
    </rPh>
    <rPh sb="19" eb="21">
      <t>イジ</t>
    </rPh>
    <rPh sb="21" eb="23">
      <t>カンリ</t>
    </rPh>
    <rPh sb="24" eb="27">
      <t>ジドウカ</t>
    </rPh>
    <rPh sb="28" eb="29">
      <t>カン</t>
    </rPh>
    <rPh sb="31" eb="33">
      <t>チョウサ</t>
    </rPh>
    <phoneticPr fontId="1"/>
  </si>
  <si>
    <t>日本コンサルタンツ株式会社</t>
    <rPh sb="0" eb="2">
      <t>ニホン</t>
    </rPh>
    <rPh sb="9" eb="11">
      <t>カブシキ</t>
    </rPh>
    <rPh sb="11" eb="13">
      <t>カイシャ</t>
    </rPh>
    <phoneticPr fontId="1"/>
  </si>
  <si>
    <t>日本及び諸外国の鉄道分野における運営・維持管理の自動化に関する情報収集を実施するとともに、収集した情報について、日本と諸外国とを比較分析し、本分野における日本企業の今後の海外展開の可能性及び方策について検討する。</t>
    <rPh sb="0" eb="3">
      <t>ニホンオヨ</t>
    </rPh>
    <rPh sb="4" eb="7">
      <t>ショガイコク</t>
    </rPh>
    <rPh sb="8" eb="12">
      <t>テツドウブンヤ</t>
    </rPh>
    <rPh sb="16" eb="18">
      <t>ウンエイ</t>
    </rPh>
    <rPh sb="19" eb="23">
      <t>イジカンリ</t>
    </rPh>
    <rPh sb="24" eb="27">
      <t>ジドウカ</t>
    </rPh>
    <rPh sb="28" eb="29">
      <t>カン</t>
    </rPh>
    <phoneticPr fontId="1"/>
  </si>
  <si>
    <t>日本及び諸外国の鉄道分野における運営・維持管理の自動化に関する情報収集を実施するとともに、収集した情報について、日本と諸外国とを比較分析し、本分野における日本企業の今後の海外展開の可能性及び方策について検討した。</t>
  </si>
  <si>
    <t>映像等による車内状況把握に関する調査検討</t>
    <rPh sb="0" eb="2">
      <t>エイゾウ</t>
    </rPh>
    <rPh sb="2" eb="3">
      <t>トウ</t>
    </rPh>
    <rPh sb="6" eb="8">
      <t>シャナイ</t>
    </rPh>
    <rPh sb="8" eb="10">
      <t>ジョウキョウ</t>
    </rPh>
    <rPh sb="10" eb="12">
      <t>ハアク</t>
    </rPh>
    <rPh sb="13" eb="14">
      <t>カン</t>
    </rPh>
    <rPh sb="16" eb="18">
      <t>チョウサ</t>
    </rPh>
    <rPh sb="18" eb="20">
      <t>ケントウ</t>
    </rPh>
    <phoneticPr fontId="1"/>
  </si>
  <si>
    <t>映像等により車内の状況を迅速に把握するための方法について調査検討を実施</t>
    <rPh sb="0" eb="3">
      <t>エイゾウトウ</t>
    </rPh>
    <rPh sb="6" eb="8">
      <t>シャナイ</t>
    </rPh>
    <rPh sb="9" eb="11">
      <t>ジョウキョウ</t>
    </rPh>
    <rPh sb="12" eb="14">
      <t>ジンソク</t>
    </rPh>
    <rPh sb="15" eb="17">
      <t>ハアク</t>
    </rPh>
    <rPh sb="22" eb="24">
      <t>ホウホウ</t>
    </rPh>
    <rPh sb="28" eb="32">
      <t>チョウサケントウ</t>
    </rPh>
    <rPh sb="33" eb="35">
      <t>ジッシ</t>
    </rPh>
    <phoneticPr fontId="1"/>
  </si>
  <si>
    <t>遠隔からの車内映像確認およびAIを活用した自動検知機能の確認を実施。</t>
    <rPh sb="0" eb="2">
      <t>エンカク</t>
    </rPh>
    <rPh sb="5" eb="7">
      <t>シャナイ</t>
    </rPh>
    <rPh sb="7" eb="9">
      <t>エイゾウ</t>
    </rPh>
    <rPh sb="9" eb="11">
      <t>カクニン</t>
    </rPh>
    <rPh sb="17" eb="19">
      <t>カツヨウ</t>
    </rPh>
    <rPh sb="21" eb="27">
      <t>ジドウケンチキノウ</t>
    </rPh>
    <rPh sb="28" eb="30">
      <t>カクニン</t>
    </rPh>
    <rPh sb="31" eb="33">
      <t>ジッシ</t>
    </rPh>
    <phoneticPr fontId="1"/>
  </si>
  <si>
    <t>鉄道分野におけるカーボンニュートラルに関する海外動向調査</t>
    <rPh sb="0" eb="4">
      <t>テツドウブンヤ</t>
    </rPh>
    <rPh sb="19" eb="20">
      <t>カン</t>
    </rPh>
    <rPh sb="22" eb="26">
      <t>カイガイドウコウ</t>
    </rPh>
    <rPh sb="26" eb="28">
      <t>チョウサ</t>
    </rPh>
    <phoneticPr fontId="1"/>
  </si>
  <si>
    <t>カーボンニュートラルの達成目標を地域ないしは国として明確に掲げている５つの地域・国を対象として、カーボンニュートラルに係る調査を実施する。</t>
    <rPh sb="11" eb="13">
      <t>タッセイ</t>
    </rPh>
    <rPh sb="13" eb="15">
      <t>モクヒョウ</t>
    </rPh>
    <rPh sb="16" eb="18">
      <t>チイキ</t>
    </rPh>
    <rPh sb="22" eb="23">
      <t>クニ</t>
    </rPh>
    <rPh sb="26" eb="28">
      <t>メイカク</t>
    </rPh>
    <rPh sb="29" eb="30">
      <t>カカ</t>
    </rPh>
    <rPh sb="37" eb="39">
      <t>チイキ</t>
    </rPh>
    <rPh sb="40" eb="41">
      <t>クニ</t>
    </rPh>
    <rPh sb="42" eb="44">
      <t>タイショウ</t>
    </rPh>
    <rPh sb="59" eb="60">
      <t>カカワ</t>
    </rPh>
    <rPh sb="61" eb="63">
      <t>チョウサ</t>
    </rPh>
    <rPh sb="64" eb="66">
      <t>ジッシ</t>
    </rPh>
    <phoneticPr fontId="1"/>
  </si>
  <si>
    <t>カーボンニュートラルの達成目標を地域ないしは国として明確に掲げている５つの地域・国を対象として、カーボンニュートラルに係る調査を実施した。</t>
  </si>
  <si>
    <t>音声による車内状況把握に関する調査検討</t>
    <rPh sb="0" eb="2">
      <t>オンセイ</t>
    </rPh>
    <rPh sb="5" eb="7">
      <t>シャナイ</t>
    </rPh>
    <rPh sb="7" eb="9">
      <t>ジョウキョウ</t>
    </rPh>
    <rPh sb="9" eb="11">
      <t>ハアク</t>
    </rPh>
    <rPh sb="12" eb="13">
      <t>カン</t>
    </rPh>
    <rPh sb="15" eb="17">
      <t>チョウサ</t>
    </rPh>
    <rPh sb="17" eb="19">
      <t>ケントウ</t>
    </rPh>
    <phoneticPr fontId="1"/>
  </si>
  <si>
    <t>八幡電気産業株式会社</t>
    <rPh sb="0" eb="6">
      <t>ヤハタデンキサンギョウ</t>
    </rPh>
    <rPh sb="6" eb="10">
      <t>カブシキガイシャ</t>
    </rPh>
    <phoneticPr fontId="1"/>
  </si>
  <si>
    <t>音声により車内の状況を迅速に把握するための方法について調査検討を実施</t>
    <rPh sb="0" eb="2">
      <t>オンセイ</t>
    </rPh>
    <phoneticPr fontId="1"/>
  </si>
  <si>
    <t>非常通報装置やスピーカを活用し、音声により車内状況を把握するための実験を実施。</t>
    <rPh sb="0" eb="6">
      <t>ヒジョウツウホウソウチ</t>
    </rPh>
    <rPh sb="12" eb="14">
      <t>カツヨウ</t>
    </rPh>
    <rPh sb="16" eb="18">
      <t>オンセイ</t>
    </rPh>
    <rPh sb="21" eb="25">
      <t>シャナイジョウキョウ</t>
    </rPh>
    <rPh sb="26" eb="28">
      <t>ハアク</t>
    </rPh>
    <rPh sb="33" eb="35">
      <t>ジッケン</t>
    </rPh>
    <rPh sb="36" eb="38">
      <t>ジッシ</t>
    </rPh>
    <phoneticPr fontId="1"/>
  </si>
  <si>
    <t>自動車整備士の紹介パンフレット等のデータ制作、印刷及び発送業務</t>
  </si>
  <si>
    <t>株式会社アカマ印刷</t>
  </si>
  <si>
    <t>自動車整備士のイメージの魅力等を広くPRすることを目的として、自動車整備士を目指す人材の増加を図る。</t>
    <rPh sb="0" eb="3">
      <t>ジドウシャ</t>
    </rPh>
    <rPh sb="3" eb="5">
      <t>セイビ</t>
    </rPh>
    <rPh sb="5" eb="6">
      <t>シ</t>
    </rPh>
    <rPh sb="12" eb="14">
      <t>ミリョク</t>
    </rPh>
    <rPh sb="14" eb="15">
      <t>トウ</t>
    </rPh>
    <rPh sb="16" eb="17">
      <t>ヒロ</t>
    </rPh>
    <rPh sb="25" eb="27">
      <t>モクテキ</t>
    </rPh>
    <rPh sb="31" eb="34">
      <t>ジドウシャ</t>
    </rPh>
    <rPh sb="34" eb="36">
      <t>セイビ</t>
    </rPh>
    <rPh sb="36" eb="37">
      <t>シ</t>
    </rPh>
    <rPh sb="38" eb="40">
      <t>メザ</t>
    </rPh>
    <rPh sb="41" eb="43">
      <t>ジンザイ</t>
    </rPh>
    <rPh sb="44" eb="46">
      <t>ゾウカ</t>
    </rPh>
    <rPh sb="47" eb="48">
      <t>ハカ</t>
    </rPh>
    <phoneticPr fontId="1"/>
  </si>
  <si>
    <t>自動車局整備課
tel:03-5253-8111
内線:42414</t>
    <rPh sb="0" eb="3">
      <t>ジドウシャ</t>
    </rPh>
    <rPh sb="3" eb="4">
      <t>キョク</t>
    </rPh>
    <rPh sb="4" eb="7">
      <t>セイビカ</t>
    </rPh>
    <rPh sb="25" eb="27">
      <t>ナイセン</t>
    </rPh>
    <phoneticPr fontId="1"/>
  </si>
  <si>
    <t>放射性物質等の陸上輸送に係る諸問題の技術動向に関する調査</t>
    <phoneticPr fontId="1"/>
  </si>
  <si>
    <t>（公財）原子力安全技術センター</t>
    <phoneticPr fontId="1"/>
  </si>
  <si>
    <t>国際標準となっているIAEA輸送規則と整合を図るため改訂動向を調査し国内取入れの検討を行うとともに、原子力発電所の廃炉措置に伴い発生する核燃料物質輸送の課題の対応について検討する。</t>
    <rPh sb="0" eb="2">
      <t>コクサイ</t>
    </rPh>
    <rPh sb="2" eb="4">
      <t>ヒョウジュン</t>
    </rPh>
    <rPh sb="14" eb="16">
      <t>ユソウ</t>
    </rPh>
    <rPh sb="16" eb="18">
      <t>キソク</t>
    </rPh>
    <rPh sb="19" eb="21">
      <t>セイゴウ</t>
    </rPh>
    <rPh sb="22" eb="23">
      <t>ハカ</t>
    </rPh>
    <rPh sb="26" eb="28">
      <t>カイテイ</t>
    </rPh>
    <rPh sb="28" eb="30">
      <t>ドウコウ</t>
    </rPh>
    <rPh sb="31" eb="33">
      <t>チョウサ</t>
    </rPh>
    <rPh sb="34" eb="36">
      <t>コクナイ</t>
    </rPh>
    <rPh sb="36" eb="38">
      <t>トリイ</t>
    </rPh>
    <rPh sb="40" eb="42">
      <t>ケントウ</t>
    </rPh>
    <rPh sb="43" eb="44">
      <t>オコナ</t>
    </rPh>
    <rPh sb="50" eb="53">
      <t>ゲンシリョク</t>
    </rPh>
    <rPh sb="53" eb="55">
      <t>ハツデン</t>
    </rPh>
    <rPh sb="55" eb="56">
      <t>ショ</t>
    </rPh>
    <rPh sb="57" eb="59">
      <t>ハイロ</t>
    </rPh>
    <rPh sb="59" eb="61">
      <t>ソチ</t>
    </rPh>
    <rPh sb="62" eb="63">
      <t>トモナ</t>
    </rPh>
    <rPh sb="64" eb="66">
      <t>ハッセイ</t>
    </rPh>
    <rPh sb="68" eb="71">
      <t>カクネンリョウ</t>
    </rPh>
    <rPh sb="71" eb="73">
      <t>ブッシツ</t>
    </rPh>
    <rPh sb="73" eb="75">
      <t>ユソウ</t>
    </rPh>
    <rPh sb="76" eb="78">
      <t>カダイ</t>
    </rPh>
    <rPh sb="79" eb="81">
      <t>タイオウ</t>
    </rPh>
    <rPh sb="85" eb="87">
      <t>ケントウ</t>
    </rPh>
    <phoneticPr fontId="1"/>
  </si>
  <si>
    <t>調査結果報告書（A4版）
50頁程度　10部
調査結果データ　CD-R　2枚</t>
    <rPh sb="0" eb="2">
      <t>チョウサ</t>
    </rPh>
    <rPh sb="2" eb="4">
      <t>ケッカ</t>
    </rPh>
    <rPh sb="4" eb="7">
      <t>ホウコクショ</t>
    </rPh>
    <rPh sb="10" eb="11">
      <t>バン</t>
    </rPh>
    <rPh sb="15" eb="16">
      <t>ページ</t>
    </rPh>
    <rPh sb="16" eb="18">
      <t>テイド</t>
    </rPh>
    <rPh sb="21" eb="22">
      <t>ブ</t>
    </rPh>
    <rPh sb="23" eb="25">
      <t>チョウサ</t>
    </rPh>
    <rPh sb="25" eb="27">
      <t>ケッカ</t>
    </rPh>
    <rPh sb="37" eb="38">
      <t>マイ</t>
    </rPh>
    <phoneticPr fontId="1"/>
  </si>
  <si>
    <t>自動車局安全・環境基準課
03-5253-8603</t>
    <rPh sb="0" eb="3">
      <t>ジドウシャ</t>
    </rPh>
    <rPh sb="3" eb="4">
      <t>キョク</t>
    </rPh>
    <rPh sb="4" eb="6">
      <t>アンゼン</t>
    </rPh>
    <rPh sb="7" eb="9">
      <t>カンキョウ</t>
    </rPh>
    <rPh sb="9" eb="11">
      <t>キジュン</t>
    </rPh>
    <rPh sb="11" eb="12">
      <t>カ</t>
    </rPh>
    <phoneticPr fontId="1"/>
  </si>
  <si>
    <t>令和3年危険物（放射性同位元素）輸送実態調査</t>
    <phoneticPr fontId="1"/>
  </si>
  <si>
    <t>（株）アーバンエコリサーチ</t>
    <phoneticPr fontId="1"/>
  </si>
  <si>
    <t>放射性同位元素の輸送について、その種類、数量、荷送人、荷受人及び輸送手段等輸送実態を調査し、集計作業を行うことにより、放射性物質輸送の安全行政に資する。</t>
    <phoneticPr fontId="1"/>
  </si>
  <si>
    <t>調査結果報告書（A4版）
70頁　10部
調査結果データ　CD-R　2枚</t>
    <rPh sb="0" eb="2">
      <t>チョウサ</t>
    </rPh>
    <rPh sb="2" eb="4">
      <t>ケッカ</t>
    </rPh>
    <rPh sb="4" eb="7">
      <t>ホウコクショ</t>
    </rPh>
    <rPh sb="10" eb="11">
      <t>バン</t>
    </rPh>
    <rPh sb="15" eb="16">
      <t>ページ</t>
    </rPh>
    <rPh sb="19" eb="20">
      <t>ブ</t>
    </rPh>
    <rPh sb="21" eb="23">
      <t>チョウサ</t>
    </rPh>
    <rPh sb="23" eb="25">
      <t>ケッカ</t>
    </rPh>
    <rPh sb="35" eb="36">
      <t>マイ</t>
    </rPh>
    <phoneticPr fontId="1"/>
  </si>
  <si>
    <t>外国人造船就労者受入事業に係る巡回等業務</t>
  </si>
  <si>
    <t>（一財）日本海事協会</t>
  </si>
  <si>
    <t>「外国人造船就労者」を適切に管理することを目的とし、「外国人造船就労者」受入れている事業者を巡回し指導する業務を行う。</t>
    <rPh sb="11" eb="13">
      <t>テキセツ</t>
    </rPh>
    <rPh sb="14" eb="16">
      <t>カンリ</t>
    </rPh>
    <rPh sb="21" eb="23">
      <t>モクテキ</t>
    </rPh>
    <rPh sb="27" eb="29">
      <t>ガイコク</t>
    </rPh>
    <rPh sb="29" eb="30">
      <t>ジン</t>
    </rPh>
    <rPh sb="30" eb="32">
      <t>ゾウセン</t>
    </rPh>
    <rPh sb="32" eb="35">
      <t>シュウロウシャ</t>
    </rPh>
    <rPh sb="46" eb="48">
      <t>ジュンカイ</t>
    </rPh>
    <rPh sb="49" eb="51">
      <t>シドウ</t>
    </rPh>
    <rPh sb="53" eb="55">
      <t>ギョウム</t>
    </rPh>
    <rPh sb="56" eb="57">
      <t>オコナ</t>
    </rPh>
    <phoneticPr fontId="1"/>
  </si>
  <si>
    <t>「外国人造船就労者」を受入れている事業者への、巡回指導実施件数、指導事項及び特記事項等を取りまとめた。</t>
    <phoneticPr fontId="1"/>
  </si>
  <si>
    <t>海事局船舶産業課造船施設係
tel:03-5253-8634</t>
  </si>
  <si>
    <t>令和3年度海洋（海事）教育推進事業</t>
  </si>
  <si>
    <t>（株）エデュフロント</t>
  </si>
  <si>
    <t>教員が効率的に海洋教育を行うため、また児童生徒の自宅学習支援のため、Web授業動画の作成等を行う。</t>
  </si>
  <si>
    <t>既存の海洋教育プログラム（学習指導案）に対応した小学5年生社会科向けのWeb授業動画を3本作成し、海事局のYouTubeチャンネル（https://www.youtube.com/channel/UCuKS5ot2ROHbBkHqE3VfL8Q）に公開</t>
    <rPh sb="0" eb="2">
      <t>キゾン</t>
    </rPh>
    <rPh sb="3" eb="7">
      <t>カイヨウキョウイク</t>
    </rPh>
    <rPh sb="13" eb="18">
      <t>ガクシュウシドウアン</t>
    </rPh>
    <rPh sb="20" eb="22">
      <t>タイオウ</t>
    </rPh>
    <rPh sb="24" eb="26">
      <t>ショウガク</t>
    </rPh>
    <rPh sb="27" eb="29">
      <t>ネンセイ</t>
    </rPh>
    <rPh sb="29" eb="33">
      <t>シャカイカム</t>
    </rPh>
    <rPh sb="38" eb="40">
      <t>ジュギョウ</t>
    </rPh>
    <rPh sb="40" eb="42">
      <t>ドウガ</t>
    </rPh>
    <rPh sb="44" eb="45">
      <t>ホン</t>
    </rPh>
    <rPh sb="45" eb="47">
      <t>サクセイ</t>
    </rPh>
    <rPh sb="49" eb="52">
      <t>カイジキョク</t>
    </rPh>
    <rPh sb="124" eb="126">
      <t>コウカイ</t>
    </rPh>
    <phoneticPr fontId="1"/>
  </si>
  <si>
    <t>海事局総務課海洋教育・海事振興企画室
tel:03-5253-8946</t>
  </si>
  <si>
    <t>船舶における解体・改修工事におけるアスベストの適正な取扱いに関するマニュアルの作成</t>
  </si>
  <si>
    <t>（一財）日本船舶技術研究協会</t>
  </si>
  <si>
    <t>船舶の解体・改修工事におけるアスベスト対策を目的とし、留意点の検討及びマニュアル作成業務を行う。</t>
    <rPh sb="0" eb="2">
      <t>センパク</t>
    </rPh>
    <rPh sb="3" eb="5">
      <t>カイタイ</t>
    </rPh>
    <rPh sb="6" eb="8">
      <t>カイシュウ</t>
    </rPh>
    <rPh sb="8" eb="10">
      <t>コウジ</t>
    </rPh>
    <rPh sb="19" eb="21">
      <t>タイサク</t>
    </rPh>
    <rPh sb="22" eb="24">
      <t>モクテキ</t>
    </rPh>
    <rPh sb="27" eb="30">
      <t>リュウイテン</t>
    </rPh>
    <rPh sb="31" eb="33">
      <t>ケントウ</t>
    </rPh>
    <rPh sb="33" eb="34">
      <t>オヨ</t>
    </rPh>
    <rPh sb="40" eb="42">
      <t>サクセイ</t>
    </rPh>
    <rPh sb="42" eb="44">
      <t>ギョウム</t>
    </rPh>
    <rPh sb="45" eb="46">
      <t>オコナ</t>
    </rPh>
    <phoneticPr fontId="1"/>
  </si>
  <si>
    <t>船舶を解体・改修工事する際の留意事項を踏まえた「船舶における解体・改修工事におけるアスベストの適正な取扱いに関するマニュアル」を取りまとめた。</t>
    <rPh sb="0" eb="2">
      <t>センパク</t>
    </rPh>
    <rPh sb="3" eb="5">
      <t>カイタイ</t>
    </rPh>
    <rPh sb="6" eb="8">
      <t>カイシュウ</t>
    </rPh>
    <rPh sb="8" eb="10">
      <t>コウジ</t>
    </rPh>
    <rPh sb="12" eb="13">
      <t>サイ</t>
    </rPh>
    <rPh sb="14" eb="16">
      <t>リュウイ</t>
    </rPh>
    <rPh sb="16" eb="18">
      <t>ジコウ</t>
    </rPh>
    <rPh sb="19" eb="20">
      <t>フ</t>
    </rPh>
    <rPh sb="64" eb="65">
      <t>ト</t>
    </rPh>
    <phoneticPr fontId="1"/>
  </si>
  <si>
    <t>海事局船舶産業課管理係
tel:03-5253-8634</t>
    <rPh sb="8" eb="10">
      <t>カンリ</t>
    </rPh>
    <phoneticPr fontId="1"/>
  </si>
  <si>
    <t>2021年度海の日にかかる広報用WEBサイト構築等業務及び広報物制作</t>
  </si>
  <si>
    <t>（株）KeyProCreative</t>
  </si>
  <si>
    <t>2021年度の「海の日」を活用した広報活動のため、特設WEBページ及び周知広報用のポスターの制作を行う</t>
  </si>
  <si>
    <r>
      <t xml:space="preserve">特設WEBページ
https://c2sea.jp/uminohi2021/
(公開期間2021/7/20～8/31）
</t>
    </r>
    <r>
      <rPr>
        <sz val="9"/>
        <color theme="1"/>
        <rFont val="HGPｺﾞｼｯｸM"/>
        <family val="3"/>
        <charset val="128"/>
      </rPr>
      <t>特設ページ公開終了後は「海ココ」（https://c2sea.jp/）内にコンテンツを移設</t>
    </r>
    <rPh sb="60" eb="62">
      <t>トクセツ</t>
    </rPh>
    <rPh sb="65" eb="67">
      <t>コウカイ</t>
    </rPh>
    <rPh sb="67" eb="70">
      <t>シュウリョウゴ</t>
    </rPh>
    <rPh sb="72" eb="73">
      <t>ウミ</t>
    </rPh>
    <rPh sb="95" eb="96">
      <t>ナイ</t>
    </rPh>
    <rPh sb="103" eb="105">
      <t>イセツ</t>
    </rPh>
    <phoneticPr fontId="1"/>
  </si>
  <si>
    <t>海事局総務課海洋教育・海事振興企画室
tel:03-5253-8946</t>
    <rPh sb="0" eb="3">
      <t>カイジキョク</t>
    </rPh>
    <rPh sb="3" eb="5">
      <t>ソウム</t>
    </rPh>
    <rPh sb="5" eb="6">
      <t>カ</t>
    </rPh>
    <rPh sb="6" eb="8">
      <t>カイヨウ</t>
    </rPh>
    <rPh sb="8" eb="10">
      <t>キョウイク</t>
    </rPh>
    <rPh sb="11" eb="13">
      <t>カイジ</t>
    </rPh>
    <rPh sb="13" eb="15">
      <t>シンコウ</t>
    </rPh>
    <rPh sb="15" eb="18">
      <t>キカクシツ</t>
    </rPh>
    <phoneticPr fontId="38"/>
  </si>
  <si>
    <t>バングラデシュでのシップ・リサイクル条約適合性認証（SOC）を受けたシップ・リサイクルヤードにおけるモニタリング調査</t>
  </si>
  <si>
    <t>（株）日本海洋科学</t>
  </si>
  <si>
    <t>バングラデシュにおいて、シップ・リサイクル条約適合認証(SOC)を受けたシップ・リサイクルヤードでのモニタリング調査や現地ヤードとの意見交換を通じ、当該ヤードがシップ・リサイクル条約要求に沿って、適正にリサイクルを実行していることを確認し、同国のシップ・リサイクル産業における労働安全面、環境保全面での適切性に対する国内外の理解を促進するとともに、シップ・リサイクル条約の重要性を発信する。</t>
    <rPh sb="74" eb="76">
      <t>トウガイ</t>
    </rPh>
    <phoneticPr fontId="1"/>
  </si>
  <si>
    <t>バングラデシュにおけるSOCを受けたシップ・リサイクルヤードの現地モニタリング調査等を通じて、当該ヤードがシップ・リサイクル条約要求に沿って、労働安全・環境保全等の観点から適正にリサイクルを実行しているか確認した結果をとりまとめた。</t>
    <rPh sb="15" eb="16">
      <t>ウ</t>
    </rPh>
    <rPh sb="31" eb="33">
      <t>ゲンチ</t>
    </rPh>
    <rPh sb="39" eb="41">
      <t>チョウサ</t>
    </rPh>
    <rPh sb="41" eb="42">
      <t>トウ</t>
    </rPh>
    <rPh sb="43" eb="44">
      <t>ツウ</t>
    </rPh>
    <rPh sb="71" eb="73">
      <t>ロウドウ</t>
    </rPh>
    <rPh sb="73" eb="75">
      <t>アンゼン</t>
    </rPh>
    <rPh sb="76" eb="78">
      <t>カンキョウ</t>
    </rPh>
    <rPh sb="78" eb="80">
      <t>ホゼン</t>
    </rPh>
    <rPh sb="80" eb="81">
      <t>トウ</t>
    </rPh>
    <rPh sb="82" eb="84">
      <t>カンテン</t>
    </rPh>
    <rPh sb="102" eb="104">
      <t>カクニン</t>
    </rPh>
    <rPh sb="106" eb="108">
      <t>ケッカ</t>
    </rPh>
    <phoneticPr fontId="1"/>
  </si>
  <si>
    <t>海事局船舶産業課国際業務室主査
tel:03-5253-8634</t>
    <rPh sb="0" eb="2">
      <t>カイジ</t>
    </rPh>
    <rPh sb="2" eb="3">
      <t>キョク</t>
    </rPh>
    <rPh sb="3" eb="8">
      <t>センパクサンギョウカ</t>
    </rPh>
    <rPh sb="8" eb="10">
      <t>コクサイ</t>
    </rPh>
    <rPh sb="10" eb="13">
      <t>ギョウムシツ</t>
    </rPh>
    <rPh sb="13" eb="15">
      <t>シュサ</t>
    </rPh>
    <phoneticPr fontId="1"/>
  </si>
  <si>
    <t>東南アジア地域における浮体技術を活用した海洋石油・ガス生産設備撤去に関する事業化可能性調査</t>
  </si>
  <si>
    <t>東南アジア諸国の海洋石油・ガス生産施設（「海洋施設」）の撤去に際し、我が国が有する浮体構造物の建造技術を、洋上での海洋施設撤去及び有害廃棄物処理に活用するニーズを把握し、法規制及び技術面から実現可能性を検討する。</t>
    <rPh sb="31" eb="32">
      <t>サイ</t>
    </rPh>
    <phoneticPr fontId="1"/>
  </si>
  <si>
    <t>東南アジアにおける海洋施設撤去の概況調査や海洋施設撤去に伴う有害廃棄物処理に関する法規制等の課題を調査するとともに、当該撤去手順の概略等を検討し、事業化に向けた提言をとりまとめた。</t>
    <rPh sb="0" eb="2">
      <t>トウナン</t>
    </rPh>
    <rPh sb="9" eb="11">
      <t>カイヨウ</t>
    </rPh>
    <rPh sb="11" eb="13">
      <t>シセツ</t>
    </rPh>
    <rPh sb="13" eb="15">
      <t>テッキョ</t>
    </rPh>
    <rPh sb="16" eb="18">
      <t>ガイキョウ</t>
    </rPh>
    <rPh sb="18" eb="20">
      <t>チョウサ</t>
    </rPh>
    <rPh sb="21" eb="23">
      <t>カイヨウ</t>
    </rPh>
    <rPh sb="23" eb="25">
      <t>シセツ</t>
    </rPh>
    <rPh sb="25" eb="27">
      <t>テッキョ</t>
    </rPh>
    <rPh sb="28" eb="29">
      <t>トモナ</t>
    </rPh>
    <rPh sb="30" eb="32">
      <t>ユウガイ</t>
    </rPh>
    <rPh sb="32" eb="35">
      <t>ハイキブツ</t>
    </rPh>
    <rPh sb="35" eb="37">
      <t>ショリ</t>
    </rPh>
    <rPh sb="38" eb="39">
      <t>カン</t>
    </rPh>
    <rPh sb="41" eb="44">
      <t>ホウキセイ</t>
    </rPh>
    <rPh sb="44" eb="45">
      <t>トウ</t>
    </rPh>
    <rPh sb="46" eb="48">
      <t>カダイ</t>
    </rPh>
    <rPh sb="49" eb="51">
      <t>チョウサ</t>
    </rPh>
    <rPh sb="58" eb="60">
      <t>トウガイ</t>
    </rPh>
    <rPh sb="60" eb="62">
      <t>テッキョ</t>
    </rPh>
    <rPh sb="62" eb="64">
      <t>テジュン</t>
    </rPh>
    <rPh sb="65" eb="67">
      <t>ガイリャク</t>
    </rPh>
    <rPh sb="67" eb="68">
      <t>トウ</t>
    </rPh>
    <rPh sb="69" eb="71">
      <t>ケントウ</t>
    </rPh>
    <rPh sb="73" eb="75">
      <t>ジギョウ</t>
    </rPh>
    <rPh sb="75" eb="76">
      <t>カ</t>
    </rPh>
    <rPh sb="77" eb="78">
      <t>ム</t>
    </rPh>
    <rPh sb="80" eb="82">
      <t>テイゲン</t>
    </rPh>
    <phoneticPr fontId="1"/>
  </si>
  <si>
    <t>衝突や乗り上げ等の事故防止に資するスマートフォンアプリを活用した小型船舶等の安全対策に係る基礎調査</t>
  </si>
  <si>
    <t>（株）富士通総研</t>
  </si>
  <si>
    <t>現状リリースされているスマートフォンアプリの機能やガイドラインへの準拠状況、普及状況等の基礎調査・検証を行う。</t>
    <rPh sb="40" eb="42">
      <t>ジョウキョウ</t>
    </rPh>
    <rPh sb="44" eb="46">
      <t>キソ</t>
    </rPh>
    <rPh sb="46" eb="48">
      <t>チョウサ</t>
    </rPh>
    <rPh sb="52" eb="53">
      <t>オコナ</t>
    </rPh>
    <phoneticPr fontId="1"/>
  </si>
  <si>
    <t>小型船舶等の安全対策として、民間において開発・活用が進められている、他船の接近や浅瀬への乗り上げ等を警告する機能を有するスマートフォンアプリについて、ガイドライン準拠状況や普及状況に関する調査や、シミュレーション等による事故低減効果検証、スマートフォンアプリの今後の普及に向けた検討を実施した。</t>
    <rPh sb="88" eb="90">
      <t>ジョウキョウ</t>
    </rPh>
    <rPh sb="91" eb="92">
      <t>カン</t>
    </rPh>
    <rPh sb="94" eb="96">
      <t>チョウサ</t>
    </rPh>
    <rPh sb="106" eb="107">
      <t>トウ</t>
    </rPh>
    <rPh sb="116" eb="118">
      <t>ケンショウ</t>
    </rPh>
    <rPh sb="130" eb="132">
      <t>コンゴ</t>
    </rPh>
    <rPh sb="133" eb="135">
      <t>フキュウ</t>
    </rPh>
    <rPh sb="136" eb="137">
      <t>ム</t>
    </rPh>
    <rPh sb="139" eb="141">
      <t>ケントウ</t>
    </rPh>
    <phoneticPr fontId="1"/>
  </si>
  <si>
    <t>海事局安全政策課
tel:03-5253-8631</t>
    <rPh sb="3" eb="8">
      <t>ア</t>
    </rPh>
    <phoneticPr fontId="1"/>
  </si>
  <si>
    <t>高速船の衝突時安全性向上に資する船舶用座席の安全要件案の策定に向けた調査</t>
  </si>
  <si>
    <t>川崎重工業（株）</t>
  </si>
  <si>
    <t>衝撃吸収構造について、R2年度に引き続き検討の上、衝突被害を軽減する座席の実物を製作して衝突試験を実施し、その解析結果を踏まえて安全要件案の策定に向けた提案を行う。</t>
    <rPh sb="13" eb="15">
      <t>ネンド</t>
    </rPh>
    <rPh sb="16" eb="17">
      <t>ヒ</t>
    </rPh>
    <rPh sb="18" eb="19">
      <t>ツヅ</t>
    </rPh>
    <rPh sb="76" eb="78">
      <t>テイアン</t>
    </rPh>
    <rPh sb="79" eb="80">
      <t>オコナ</t>
    </rPh>
    <phoneticPr fontId="1"/>
  </si>
  <si>
    <t>ジェットフォイルが水中浮遊物と衝突した際の衝撃を緩和するため、昨年度事業の結果も踏まえた船舶用座席の衝撃緩和構造の検討等を実施するとともに、座席の衝撃吸収性能に基づく安全対策の策定フローをまとめ、安全要件案を策定した。</t>
    <rPh sb="31" eb="36">
      <t>サクネンドジギョウ</t>
    </rPh>
    <rPh sb="37" eb="39">
      <t>ケッカ</t>
    </rPh>
    <rPh sb="40" eb="41">
      <t>フ</t>
    </rPh>
    <rPh sb="44" eb="49">
      <t>センパクヨウザセキ</t>
    </rPh>
    <rPh sb="70" eb="72">
      <t>ザセキ</t>
    </rPh>
    <rPh sb="73" eb="79">
      <t>ショウゲキキュウシュウセイノウ</t>
    </rPh>
    <rPh sb="80" eb="81">
      <t>モト</t>
    </rPh>
    <rPh sb="83" eb="87">
      <t>アンゼンタイサク</t>
    </rPh>
    <rPh sb="88" eb="90">
      <t>サクテイ</t>
    </rPh>
    <rPh sb="98" eb="103">
      <t>アンゼンヨウケンアン</t>
    </rPh>
    <rPh sb="104" eb="106">
      <t>サクテイ</t>
    </rPh>
    <phoneticPr fontId="1"/>
  </si>
  <si>
    <t>放射性物質等の海上運送の安全対策に関する調査・検討</t>
  </si>
  <si>
    <t>（国研）海上・港湾・航空技術研究所</t>
    <rPh sb="1" eb="2">
      <t>クニ</t>
    </rPh>
    <rPh sb="4" eb="6">
      <t>カイジョウ</t>
    </rPh>
    <rPh sb="7" eb="9">
      <t>コウワン</t>
    </rPh>
    <rPh sb="10" eb="12">
      <t>コウクウ</t>
    </rPh>
    <rPh sb="12" eb="14">
      <t>ギジュツ</t>
    </rPh>
    <rPh sb="14" eb="17">
      <t>ケンキュウショ</t>
    </rPh>
    <phoneticPr fontId="39"/>
  </si>
  <si>
    <t>放射性物質の海上運送に関する国内外の動向、放射性物質輸送船の安全解析手法等の調査検討を行う。</t>
    <rPh sb="43" eb="44">
      <t>オコナ</t>
    </rPh>
    <phoneticPr fontId="1"/>
  </si>
  <si>
    <t>放射性物質の海上運送に関する国内外の動向、放射性物質輸送船の安全解析手法等の調査検討を行ったもの。</t>
    <rPh sb="0" eb="2">
      <t>ホウシャ</t>
    </rPh>
    <rPh sb="2" eb="3">
      <t>セイ</t>
    </rPh>
    <rPh sb="3" eb="5">
      <t>ブッシツ</t>
    </rPh>
    <rPh sb="6" eb="8">
      <t>カイジョウ</t>
    </rPh>
    <rPh sb="8" eb="10">
      <t>ウンソウ</t>
    </rPh>
    <rPh sb="11" eb="12">
      <t>カン</t>
    </rPh>
    <rPh sb="14" eb="17">
      <t>コクナイガイ</t>
    </rPh>
    <rPh sb="18" eb="20">
      <t>ドウコウ</t>
    </rPh>
    <rPh sb="21" eb="23">
      <t>ホウシャ</t>
    </rPh>
    <rPh sb="23" eb="24">
      <t>セイ</t>
    </rPh>
    <rPh sb="24" eb="26">
      <t>ブッシツ</t>
    </rPh>
    <rPh sb="26" eb="28">
      <t>ユソウ</t>
    </rPh>
    <rPh sb="28" eb="29">
      <t>セン</t>
    </rPh>
    <rPh sb="30" eb="32">
      <t>アンゼン</t>
    </rPh>
    <rPh sb="32" eb="34">
      <t>カイセキ</t>
    </rPh>
    <rPh sb="34" eb="36">
      <t>シュホウ</t>
    </rPh>
    <rPh sb="36" eb="37">
      <t>トウ</t>
    </rPh>
    <rPh sb="38" eb="40">
      <t>チョウサ</t>
    </rPh>
    <rPh sb="40" eb="42">
      <t>ケントウ</t>
    </rPh>
    <rPh sb="43" eb="44">
      <t>オコナ</t>
    </rPh>
    <phoneticPr fontId="1"/>
  </si>
  <si>
    <t>海事局検査測度課危険物輸送対策室
tel：03-5253-8639</t>
    <rPh sb="0" eb="2">
      <t>カイジ</t>
    </rPh>
    <rPh sb="2" eb="3">
      <t>キョク</t>
    </rPh>
    <rPh sb="3" eb="5">
      <t>ケンサ</t>
    </rPh>
    <rPh sb="5" eb="7">
      <t>ソクド</t>
    </rPh>
    <rPh sb="7" eb="8">
      <t>カ</t>
    </rPh>
    <rPh sb="8" eb="11">
      <t>キケンブツ</t>
    </rPh>
    <rPh sb="11" eb="13">
      <t>ユソウ</t>
    </rPh>
    <rPh sb="13" eb="15">
      <t>タイサク</t>
    </rPh>
    <rPh sb="15" eb="16">
      <t>シツ</t>
    </rPh>
    <phoneticPr fontId="1"/>
  </si>
  <si>
    <t>固体ばら積み貨物の安全輸送に関する調査研究</t>
  </si>
  <si>
    <t>国際海事機関の貨物運送小委員会（CCC）における固体ばら積み貨物に係る審議に向けて、各国の提案文書を分析し、対処方針の検討等を行う。</t>
    <rPh sb="63" eb="64">
      <t>オコナ</t>
    </rPh>
    <phoneticPr fontId="1"/>
  </si>
  <si>
    <t>国際海事機関の貨物運送小委員会（CCC）における固体ばら積み貨物に係る審議に向けて、各国の提案文書を分析し、対処方針の検討等を行ったもの。</t>
    <rPh sb="0" eb="2">
      <t>コクサイ</t>
    </rPh>
    <rPh sb="2" eb="4">
      <t>カイジ</t>
    </rPh>
    <rPh sb="4" eb="6">
      <t>キカン</t>
    </rPh>
    <rPh sb="7" eb="9">
      <t>カモツ</t>
    </rPh>
    <rPh sb="9" eb="11">
      <t>ウンソウ</t>
    </rPh>
    <rPh sb="11" eb="12">
      <t>ショウ</t>
    </rPh>
    <rPh sb="12" eb="15">
      <t>イインカイ</t>
    </rPh>
    <rPh sb="24" eb="26">
      <t>コタイ</t>
    </rPh>
    <rPh sb="28" eb="29">
      <t>ヅ</t>
    </rPh>
    <rPh sb="30" eb="32">
      <t>カモツ</t>
    </rPh>
    <rPh sb="33" eb="34">
      <t>カカワ</t>
    </rPh>
    <rPh sb="35" eb="37">
      <t>シンギ</t>
    </rPh>
    <rPh sb="38" eb="39">
      <t>ム</t>
    </rPh>
    <rPh sb="42" eb="44">
      <t>カッコク</t>
    </rPh>
    <rPh sb="45" eb="47">
      <t>テイアン</t>
    </rPh>
    <rPh sb="47" eb="49">
      <t>ブンショ</t>
    </rPh>
    <rPh sb="50" eb="52">
      <t>ブンセキ</t>
    </rPh>
    <rPh sb="54" eb="56">
      <t>タイショ</t>
    </rPh>
    <rPh sb="56" eb="58">
      <t>ホウシン</t>
    </rPh>
    <rPh sb="59" eb="61">
      <t>ケントウ</t>
    </rPh>
    <rPh sb="61" eb="62">
      <t>トウ</t>
    </rPh>
    <rPh sb="63" eb="64">
      <t>オコナ</t>
    </rPh>
    <phoneticPr fontId="1"/>
  </si>
  <si>
    <t>ベトナムにおけるバラスト水管理にかかる船員の訓練手法策定に向けた調査</t>
  </si>
  <si>
    <t>（株）日本海洋科学</t>
    <rPh sb="0" eb="3">
      <t>カブ</t>
    </rPh>
    <rPh sb="3" eb="5">
      <t>ニホン</t>
    </rPh>
    <rPh sb="5" eb="7">
      <t>カイヨウ</t>
    </rPh>
    <rPh sb="7" eb="9">
      <t>カガク</t>
    </rPh>
    <phoneticPr fontId="39"/>
  </si>
  <si>
    <t>バラスト水管理に関する訓練手法について、日本国内及びベトナムにおける実地調査を行い、その結果を基に、我が国のバラスト水処理システムをベースとした教育・訓練方法を確立し、ベトナム人船員の技能向上を図る。</t>
    <rPh sb="4" eb="5">
      <t>スイ</t>
    </rPh>
    <rPh sb="5" eb="7">
      <t>カンリ</t>
    </rPh>
    <rPh sb="8" eb="9">
      <t>カン</t>
    </rPh>
    <rPh sb="11" eb="13">
      <t>クンレン</t>
    </rPh>
    <rPh sb="13" eb="15">
      <t>シュホウ</t>
    </rPh>
    <rPh sb="44" eb="46">
      <t>ケッカ</t>
    </rPh>
    <rPh sb="47" eb="48">
      <t>モト</t>
    </rPh>
    <rPh sb="88" eb="89">
      <t>ジン</t>
    </rPh>
    <rPh sb="89" eb="91">
      <t>センイン</t>
    </rPh>
    <rPh sb="92" eb="94">
      <t>ギノウ</t>
    </rPh>
    <rPh sb="94" eb="96">
      <t>コウジョウ</t>
    </rPh>
    <rPh sb="97" eb="98">
      <t>ハカ</t>
    </rPh>
    <phoneticPr fontId="1"/>
  </si>
  <si>
    <t>日本国内及びベトナムにおけるバラスト水管理に関す調査報告書を作成した。</t>
    <rPh sb="0" eb="2">
      <t>ニホン</t>
    </rPh>
    <rPh sb="2" eb="4">
      <t>コクナイ</t>
    </rPh>
    <rPh sb="4" eb="5">
      <t>オヨ</t>
    </rPh>
    <rPh sb="18" eb="19">
      <t>ミズ</t>
    </rPh>
    <rPh sb="19" eb="21">
      <t>カンリ</t>
    </rPh>
    <rPh sb="22" eb="23">
      <t>カン</t>
    </rPh>
    <rPh sb="24" eb="26">
      <t>チョウサ</t>
    </rPh>
    <rPh sb="26" eb="29">
      <t>ホウコクショ</t>
    </rPh>
    <rPh sb="30" eb="32">
      <t>サクセイ</t>
    </rPh>
    <phoneticPr fontId="1"/>
  </si>
  <si>
    <t>海事局船員政策課国際企画係
tel：03-5253-8651</t>
  </si>
  <si>
    <t>内航海運の運航・荷役・経営の効率化・多様な働き方の実現に向けた調査検討</t>
  </si>
  <si>
    <t>（株）日通総合研究所</t>
    <rPh sb="0" eb="3">
      <t>カブ</t>
    </rPh>
    <rPh sb="3" eb="5">
      <t>ニッツウ</t>
    </rPh>
    <rPh sb="5" eb="7">
      <t>ソウゴウ</t>
    </rPh>
    <rPh sb="7" eb="10">
      <t>ケンキュウジョ</t>
    </rPh>
    <phoneticPr fontId="39"/>
  </si>
  <si>
    <t>内航海運の運航・荷役、経営効率化及び船員の多様な働き方の実現に向け、課題を抽出し、具体的解決方策の検討を行う。</t>
    <rPh sb="0" eb="2">
      <t>ナイコウ</t>
    </rPh>
    <rPh sb="2" eb="4">
      <t>カイウン</t>
    </rPh>
    <rPh sb="5" eb="7">
      <t>ウンコウ</t>
    </rPh>
    <rPh sb="8" eb="10">
      <t>ニヤク</t>
    </rPh>
    <rPh sb="11" eb="13">
      <t>ケイエイ</t>
    </rPh>
    <rPh sb="13" eb="16">
      <t>コウリツカ</t>
    </rPh>
    <rPh sb="16" eb="17">
      <t>オヨ</t>
    </rPh>
    <rPh sb="18" eb="20">
      <t>センイン</t>
    </rPh>
    <rPh sb="21" eb="23">
      <t>タヨウ</t>
    </rPh>
    <rPh sb="24" eb="25">
      <t>ハタラ</t>
    </rPh>
    <rPh sb="26" eb="27">
      <t>カタ</t>
    </rPh>
    <rPh sb="28" eb="30">
      <t>ジツゲン</t>
    </rPh>
    <rPh sb="31" eb="32">
      <t>ム</t>
    </rPh>
    <rPh sb="34" eb="36">
      <t>カダイ</t>
    </rPh>
    <rPh sb="37" eb="39">
      <t>チュウシュツ</t>
    </rPh>
    <rPh sb="41" eb="44">
      <t>グタイテキ</t>
    </rPh>
    <rPh sb="44" eb="46">
      <t>カイケツ</t>
    </rPh>
    <rPh sb="46" eb="48">
      <t>ホウサク</t>
    </rPh>
    <rPh sb="49" eb="51">
      <t>ケントウ</t>
    </rPh>
    <rPh sb="52" eb="53">
      <t>オコナ</t>
    </rPh>
    <phoneticPr fontId="1"/>
  </si>
  <si>
    <t>内航海運の運航・荷役、経営効率化及び船員の多様な働き方の実現に向け、課題を抽出し、具体的解決方策の検討を行い、とりまとめを行った。</t>
    <rPh sb="0" eb="2">
      <t>ナイコウ</t>
    </rPh>
    <rPh sb="61" eb="62">
      <t>オコナ</t>
    </rPh>
    <phoneticPr fontId="1"/>
  </si>
  <si>
    <t>海事局内航課
03-5253-8622</t>
    <rPh sb="0" eb="2">
      <t>カイジ</t>
    </rPh>
    <rPh sb="2" eb="3">
      <t>キョク</t>
    </rPh>
    <rPh sb="3" eb="5">
      <t>ナイコウ</t>
    </rPh>
    <rPh sb="5" eb="6">
      <t>カ</t>
    </rPh>
    <phoneticPr fontId="1"/>
  </si>
  <si>
    <t>マラッカ・シンガポール海峡に設置されている航行援助施設維持管理に関するキャパシティー・ビルディング・アドバンス事業</t>
  </si>
  <si>
    <t>（一社）海外運輸協力協会</t>
    <rPh sb="1" eb="2">
      <t>イチ</t>
    </rPh>
    <rPh sb="2" eb="3">
      <t>シャ</t>
    </rPh>
    <rPh sb="4" eb="6">
      <t>カイガイ</t>
    </rPh>
    <rPh sb="6" eb="8">
      <t>ウンユ</t>
    </rPh>
    <rPh sb="8" eb="10">
      <t>キョウリョク</t>
    </rPh>
    <rPh sb="10" eb="12">
      <t>キョウカイ</t>
    </rPh>
    <phoneticPr fontId="39"/>
  </si>
  <si>
    <t>マラッカ・シンガポール海峡に設置されている航行援助施設の維持管理について、沿岸国の維持管理能力の向上等を図るため、沿岸国の管理監督職員に対しキャパシティー・ビルディングを行う。</t>
    <rPh sb="50" eb="51">
      <t>トウ</t>
    </rPh>
    <phoneticPr fontId="1"/>
  </si>
  <si>
    <t>マラッカ・シンガポール海峡に設置されている航行援助施設の維持管理について、沿岸国の維持管理能力の向上等を図るため、現場技術者を指導する管理監督職員に対する研修をオンラインにて実施し、その概要を報告書としてとりまとめた。</t>
    <rPh sb="50" eb="51">
      <t>トウ</t>
    </rPh>
    <rPh sb="57" eb="59">
      <t>ゲンバ</t>
    </rPh>
    <rPh sb="59" eb="62">
      <t>ギジュツシャ</t>
    </rPh>
    <rPh sb="63" eb="65">
      <t>シドウ</t>
    </rPh>
    <rPh sb="67" eb="69">
      <t>カンリ</t>
    </rPh>
    <rPh sb="69" eb="73">
      <t>カントクショクイン</t>
    </rPh>
    <rPh sb="74" eb="75">
      <t>タイ</t>
    </rPh>
    <rPh sb="93" eb="95">
      <t>ガイヨウ</t>
    </rPh>
    <rPh sb="96" eb="99">
      <t>ホウコクショ</t>
    </rPh>
    <phoneticPr fontId="1"/>
  </si>
  <si>
    <t>海事局外航課企画係
tel:03-5253-8618</t>
  </si>
  <si>
    <t>船舶バラスト水規制管理条約におけるバラスト水処理設備の承認及び検査に関する国際基準に対応するための調査研究</t>
    <rPh sb="0" eb="2">
      <t>センパク</t>
    </rPh>
    <rPh sb="6" eb="7">
      <t>スイ</t>
    </rPh>
    <rPh sb="7" eb="9">
      <t>キセイ</t>
    </rPh>
    <rPh sb="9" eb="11">
      <t>カンリ</t>
    </rPh>
    <rPh sb="11" eb="13">
      <t>ジョウヤク</t>
    </rPh>
    <rPh sb="21" eb="22">
      <t>スイ</t>
    </rPh>
    <rPh sb="22" eb="24">
      <t>ショリ</t>
    </rPh>
    <rPh sb="24" eb="26">
      <t>セツビ</t>
    </rPh>
    <rPh sb="27" eb="29">
      <t>ショウニン</t>
    </rPh>
    <rPh sb="29" eb="30">
      <t>オヨ</t>
    </rPh>
    <rPh sb="31" eb="33">
      <t>ケンサ</t>
    </rPh>
    <rPh sb="34" eb="35">
      <t>カン</t>
    </rPh>
    <rPh sb="37" eb="39">
      <t>コクサイ</t>
    </rPh>
    <rPh sb="39" eb="41">
      <t>キジュン</t>
    </rPh>
    <rPh sb="42" eb="44">
      <t>タイオウ</t>
    </rPh>
    <rPh sb="49" eb="51">
      <t>チョウサ</t>
    </rPh>
    <rPh sb="51" eb="53">
      <t>ケンキュウ</t>
    </rPh>
    <phoneticPr fontId="17"/>
  </si>
  <si>
    <t>（株）水圏科学コンサルタント</t>
    <rPh sb="0" eb="3">
      <t>カブ</t>
    </rPh>
    <rPh sb="3" eb="5">
      <t>スイケン</t>
    </rPh>
    <rPh sb="5" eb="7">
      <t>カガク</t>
    </rPh>
    <phoneticPr fontId="17"/>
  </si>
  <si>
    <t>船舶に設置される有害水バラスト処理
設備等の、船舶に搭載されるバラスト水に関する事項への規制や国際動向への対応、及び前述の対応をするための各国提案文書の分析等を含めた調査検討を行う。</t>
    <rPh sb="0" eb="2">
      <t>センパク</t>
    </rPh>
    <rPh sb="3" eb="5">
      <t>セッチ</t>
    </rPh>
    <rPh sb="8" eb="10">
      <t>ユウガイ</t>
    </rPh>
    <rPh sb="10" eb="11">
      <t>ミズ</t>
    </rPh>
    <rPh sb="15" eb="17">
      <t>ショリ</t>
    </rPh>
    <rPh sb="18" eb="20">
      <t>セツビ</t>
    </rPh>
    <rPh sb="20" eb="21">
      <t>トウ</t>
    </rPh>
    <rPh sb="23" eb="25">
      <t>センパク</t>
    </rPh>
    <rPh sb="37" eb="38">
      <t>カン</t>
    </rPh>
    <rPh sb="40" eb="42">
      <t>ジコウ</t>
    </rPh>
    <rPh sb="44" eb="46">
      <t>キセイ</t>
    </rPh>
    <rPh sb="47" eb="49">
      <t>コクサイ</t>
    </rPh>
    <rPh sb="49" eb="51">
      <t>ドウコウ</t>
    </rPh>
    <rPh sb="53" eb="55">
      <t>タイオウ</t>
    </rPh>
    <rPh sb="56" eb="57">
      <t>オヨ</t>
    </rPh>
    <rPh sb="58" eb="60">
      <t>ゼンジュツ</t>
    </rPh>
    <rPh sb="61" eb="63">
      <t>タイオウ</t>
    </rPh>
    <rPh sb="69" eb="71">
      <t>カッコク</t>
    </rPh>
    <rPh sb="71" eb="73">
      <t>テイアン</t>
    </rPh>
    <rPh sb="73" eb="75">
      <t>ブンショ</t>
    </rPh>
    <rPh sb="76" eb="78">
      <t>ブンセキ</t>
    </rPh>
    <rPh sb="78" eb="79">
      <t>トウ</t>
    </rPh>
    <rPh sb="80" eb="81">
      <t>フク</t>
    </rPh>
    <rPh sb="83" eb="85">
      <t>チョウサ</t>
    </rPh>
    <rPh sb="85" eb="87">
      <t>ケントウ</t>
    </rPh>
    <rPh sb="88" eb="89">
      <t>オコナ</t>
    </rPh>
    <phoneticPr fontId="1"/>
  </si>
  <si>
    <t>船舶に設置される有害水バラスト処理設備等の、船舶に搭載されるバラスト水に関する事項への規制や国際動向への対応、及び前述の対応をするための各国提案文書の分析等を含めた調査検討を行ったもの。</t>
    <phoneticPr fontId="1"/>
  </si>
  <si>
    <t>海事局検査測度課
tel:03-5253-8639</t>
    <rPh sb="0" eb="2">
      <t>カイジ</t>
    </rPh>
    <rPh sb="2" eb="3">
      <t>キョク</t>
    </rPh>
    <rPh sb="3" eb="5">
      <t>ケンサ</t>
    </rPh>
    <rPh sb="5" eb="7">
      <t>ソクド</t>
    </rPh>
    <rPh sb="7" eb="8">
      <t>カ</t>
    </rPh>
    <phoneticPr fontId="1"/>
  </si>
  <si>
    <t>自動運航船のための新たな補償条約に係る国際ルールづくりのための調査</t>
    <rPh sb="0" eb="2">
      <t>ジドウ</t>
    </rPh>
    <rPh sb="2" eb="4">
      <t>ウンコウ</t>
    </rPh>
    <rPh sb="4" eb="5">
      <t>フネ</t>
    </rPh>
    <rPh sb="9" eb="10">
      <t>アラ</t>
    </rPh>
    <rPh sb="12" eb="14">
      <t>ホショウ</t>
    </rPh>
    <rPh sb="14" eb="16">
      <t>ジョウヤク</t>
    </rPh>
    <rPh sb="17" eb="18">
      <t>カカ</t>
    </rPh>
    <rPh sb="19" eb="21">
      <t>コクサイ</t>
    </rPh>
    <rPh sb="31" eb="33">
      <t>チョウサ</t>
    </rPh>
    <phoneticPr fontId="17"/>
  </si>
  <si>
    <t>（公財）日本海事センター</t>
  </si>
  <si>
    <t>自動運航船の導入に向けた海運の賠償・補償分野の国際ルールの策定を主導するために、我が国として望ましいルールの方向性・あり方を事前に検討する調査を行う。</t>
    <rPh sb="72" eb="73">
      <t>オコナ</t>
    </rPh>
    <phoneticPr fontId="1"/>
  </si>
  <si>
    <t>他国が実施したRSE結果の調査・整理、他モードで自動運転中に事故が発生した際の責任関係及び補償関係制度の調査を実施した。</t>
    <rPh sb="0" eb="2">
      <t>タコク</t>
    </rPh>
    <rPh sb="3" eb="5">
      <t>ジッシ</t>
    </rPh>
    <rPh sb="10" eb="12">
      <t>ケッカ</t>
    </rPh>
    <rPh sb="13" eb="15">
      <t>チョウサ</t>
    </rPh>
    <rPh sb="16" eb="18">
      <t>セイリ</t>
    </rPh>
    <rPh sb="19" eb="20">
      <t>ホカ</t>
    </rPh>
    <rPh sb="24" eb="26">
      <t>ジドウ</t>
    </rPh>
    <rPh sb="26" eb="28">
      <t>ウンテン</t>
    </rPh>
    <rPh sb="28" eb="29">
      <t>チュウ</t>
    </rPh>
    <rPh sb="30" eb="32">
      <t>ジコ</t>
    </rPh>
    <rPh sb="33" eb="35">
      <t>ハッセイ</t>
    </rPh>
    <rPh sb="37" eb="38">
      <t>サイ</t>
    </rPh>
    <rPh sb="39" eb="41">
      <t>セキニン</t>
    </rPh>
    <rPh sb="41" eb="43">
      <t>カンケイ</t>
    </rPh>
    <rPh sb="43" eb="44">
      <t>オヨ</t>
    </rPh>
    <rPh sb="45" eb="47">
      <t>ホショウ</t>
    </rPh>
    <rPh sb="47" eb="49">
      <t>カンケイ</t>
    </rPh>
    <rPh sb="49" eb="51">
      <t>セイド</t>
    </rPh>
    <rPh sb="52" eb="54">
      <t>チョウサ</t>
    </rPh>
    <rPh sb="55" eb="57">
      <t>ジッシ</t>
    </rPh>
    <phoneticPr fontId="1"/>
  </si>
  <si>
    <t>海事局総務課国際企画調整室国際機関対策係
tel: 03-5253-8656</t>
    <rPh sb="0" eb="2">
      <t>カイジ</t>
    </rPh>
    <rPh sb="2" eb="3">
      <t>キョク</t>
    </rPh>
    <rPh sb="3" eb="6">
      <t>ソウムカ</t>
    </rPh>
    <rPh sb="6" eb="8">
      <t>コクサイ</t>
    </rPh>
    <rPh sb="8" eb="10">
      <t>キカク</t>
    </rPh>
    <rPh sb="10" eb="12">
      <t>チョウセイ</t>
    </rPh>
    <rPh sb="12" eb="13">
      <t>シツ</t>
    </rPh>
    <phoneticPr fontId="1"/>
  </si>
  <si>
    <t>開発途上国船員教育者養成事業に関する研修業務</t>
  </si>
  <si>
    <t>（独）海技教育機構</t>
  </si>
  <si>
    <t>世界的な外航船員の不足に対応すべく、アジア人船員教育者の養成事業等を行い、アジア地域の船員教育を支援することにより、優秀なアジア人船員を養成・確保し、我が国外航海運の海上輸送の安全性・安定性及び国際競争力の確保を図る。</t>
    <phoneticPr fontId="1"/>
  </si>
  <si>
    <t>アジア人船員教育者に対して実施した研修に関する報告書を作成した。</t>
    <rPh sb="10" eb="11">
      <t>タイ</t>
    </rPh>
    <rPh sb="13" eb="15">
      <t>ジッシ</t>
    </rPh>
    <rPh sb="17" eb="19">
      <t>ケンシュウ</t>
    </rPh>
    <rPh sb="20" eb="21">
      <t>カン</t>
    </rPh>
    <rPh sb="23" eb="26">
      <t>ホウコクショ</t>
    </rPh>
    <rPh sb="27" eb="29">
      <t>サクセイ</t>
    </rPh>
    <phoneticPr fontId="1"/>
  </si>
  <si>
    <t>海事局船員政策課国際企画係
tel：03-5253-8651</t>
    <phoneticPr fontId="1"/>
  </si>
  <si>
    <t>パナマ運河の水不足問題の解消に向けた調査検討</t>
    <rPh sb="3" eb="5">
      <t>ウンガ</t>
    </rPh>
    <rPh sb="6" eb="9">
      <t>ミズブソク</t>
    </rPh>
    <rPh sb="9" eb="11">
      <t>モンダイ</t>
    </rPh>
    <rPh sb="12" eb="14">
      <t>カイショウ</t>
    </rPh>
    <rPh sb="15" eb="16">
      <t>ム</t>
    </rPh>
    <rPh sb="18" eb="20">
      <t>チョウサ</t>
    </rPh>
    <rPh sb="20" eb="22">
      <t>ケントウ</t>
    </rPh>
    <phoneticPr fontId="17"/>
  </si>
  <si>
    <t>日本工営（株）</t>
    <rPh sb="0" eb="2">
      <t>ニホン</t>
    </rPh>
    <rPh sb="2" eb="4">
      <t>コウエイ</t>
    </rPh>
    <rPh sb="4" eb="7">
      <t>カブ</t>
    </rPh>
    <phoneticPr fontId="17"/>
  </si>
  <si>
    <t>パナマ運河において、水不足が起きている要因を特定するためのパナマ運河の流域周辺の環境、水利用状況等調査や運河の水位低下に伴う船舶の通航への影響に関する調査を行う。</t>
    <rPh sb="3" eb="5">
      <t>ウンガ</t>
    </rPh>
    <rPh sb="78" eb="79">
      <t>オコナ</t>
    </rPh>
    <phoneticPr fontId="1"/>
  </si>
  <si>
    <t>パナマ運河流域周辺の気候変動や水利用状況の情報収集・分析により水不足の要因の推定を行った。また、運河の水位低下による船舶の通航への影響に関する調査を実施した。</t>
    <rPh sb="5" eb="7">
      <t>リュウイキ</t>
    </rPh>
    <rPh sb="7" eb="9">
      <t>シュウヘン</t>
    </rPh>
    <rPh sb="10" eb="12">
      <t>キコウ</t>
    </rPh>
    <rPh sb="12" eb="14">
      <t>ヘンドウ</t>
    </rPh>
    <rPh sb="15" eb="16">
      <t>ミズ</t>
    </rPh>
    <rPh sb="16" eb="18">
      <t>リヨウ</t>
    </rPh>
    <rPh sb="18" eb="20">
      <t>ジョウキョウ</t>
    </rPh>
    <rPh sb="21" eb="23">
      <t>ジョウホウ</t>
    </rPh>
    <rPh sb="23" eb="25">
      <t>シュウシュウ</t>
    </rPh>
    <rPh sb="26" eb="28">
      <t>ブンセキ</t>
    </rPh>
    <rPh sb="31" eb="32">
      <t>ミズ</t>
    </rPh>
    <rPh sb="41" eb="42">
      <t>オコナ</t>
    </rPh>
    <rPh sb="74" eb="76">
      <t>ジッシ</t>
    </rPh>
    <phoneticPr fontId="1"/>
  </si>
  <si>
    <t>海事局総務課国際企画調整室企画係
tel:03-5253-8656</t>
    <rPh sb="0" eb="2">
      <t>カイジ</t>
    </rPh>
    <rPh sb="2" eb="3">
      <t>キョク</t>
    </rPh>
    <rPh sb="3" eb="6">
      <t>ソウムカ</t>
    </rPh>
    <rPh sb="6" eb="8">
      <t>コクサイ</t>
    </rPh>
    <rPh sb="8" eb="10">
      <t>キカク</t>
    </rPh>
    <rPh sb="10" eb="12">
      <t>チョウセイ</t>
    </rPh>
    <rPh sb="12" eb="13">
      <t>シツ</t>
    </rPh>
    <rPh sb="13" eb="15">
      <t>キカク</t>
    </rPh>
    <rPh sb="15" eb="16">
      <t>カカリ</t>
    </rPh>
    <phoneticPr fontId="1"/>
  </si>
  <si>
    <t>高速船の衝突回避性能向上に資するアクティブソナーの安全要件案の策定に向けた調査</t>
    <phoneticPr fontId="1"/>
  </si>
  <si>
    <t>三菱造船（株）</t>
    <rPh sb="0" eb="2">
      <t>ミツビシ</t>
    </rPh>
    <rPh sb="2" eb="4">
      <t>ゾウセン</t>
    </rPh>
    <rPh sb="4" eb="7">
      <t>カブ</t>
    </rPh>
    <phoneticPr fontId="17"/>
  </si>
  <si>
    <t>実船を用いた試作品アクティブソナーの実証試験を実施し、その解析結果を踏まえた安全要件案の策定に向けた調査を行う。</t>
    <rPh sb="53" eb="54">
      <t>オコナ</t>
    </rPh>
    <phoneticPr fontId="1"/>
  </si>
  <si>
    <t>航路上の水中浮遊物等障害物の事前探知･衝突回避のため、既存のアクティブソナーの課題に対する性能向上策を備えたソナーを試作し、実海域で走行試験を行い、その性能向上策の有用性について確認した。また、その結果等を踏まえ、アクティブソナーの安全要件案を策定した。</t>
    <rPh sb="42" eb="43">
      <t>タイ</t>
    </rPh>
    <rPh sb="51" eb="52">
      <t>ソナ</t>
    </rPh>
    <rPh sb="58" eb="60">
      <t>シサク</t>
    </rPh>
    <rPh sb="62" eb="65">
      <t>ジツカイイキ</t>
    </rPh>
    <rPh sb="66" eb="70">
      <t>ソウコウシケン</t>
    </rPh>
    <rPh sb="71" eb="72">
      <t>オコナ</t>
    </rPh>
    <rPh sb="99" eb="102">
      <t>ケッカトウ</t>
    </rPh>
    <rPh sb="103" eb="104">
      <t>フ</t>
    </rPh>
    <rPh sb="116" eb="121">
      <t>アンゼンヨウケンアン</t>
    </rPh>
    <rPh sb="122" eb="124">
      <t>サクテイ</t>
    </rPh>
    <phoneticPr fontId="1"/>
  </si>
  <si>
    <t xml:space="preserve">海事局安全政策課政策係
tel:03-5253-8631
</t>
    <phoneticPr fontId="1"/>
  </si>
  <si>
    <t>排出量取引制度及びカーボン・オフセット制度に関する事例分析</t>
    <rPh sb="0" eb="2">
      <t>ハイシュツ</t>
    </rPh>
    <rPh sb="2" eb="3">
      <t>リョウ</t>
    </rPh>
    <rPh sb="3" eb="5">
      <t>トリヒキ</t>
    </rPh>
    <rPh sb="5" eb="7">
      <t>セイド</t>
    </rPh>
    <rPh sb="7" eb="8">
      <t>オヨ</t>
    </rPh>
    <rPh sb="19" eb="21">
      <t>セイド</t>
    </rPh>
    <rPh sb="22" eb="23">
      <t>カン</t>
    </rPh>
    <rPh sb="25" eb="27">
      <t>ジレイ</t>
    </rPh>
    <rPh sb="27" eb="29">
      <t>ブンセキ</t>
    </rPh>
    <phoneticPr fontId="17"/>
  </si>
  <si>
    <t>（公財）日本海事センター</t>
    <rPh sb="1" eb="3">
      <t>コウザイ</t>
    </rPh>
    <rPh sb="2" eb="3">
      <t>ザイ</t>
    </rPh>
    <rPh sb="4" eb="6">
      <t>ニホン</t>
    </rPh>
    <rPh sb="6" eb="8">
      <t>カイジ</t>
    </rPh>
    <phoneticPr fontId="17"/>
  </si>
  <si>
    <t>国際海事機関に対して、効果的かつ実効的な経済手法案を提案するため、既に海外又は日本で導入されている排出量取引制度やカーボン・オフセット制度に関して、事例分析を行う。</t>
    <rPh sb="0" eb="2">
      <t>コクサイ</t>
    </rPh>
    <rPh sb="2" eb="4">
      <t>カイジ</t>
    </rPh>
    <rPh sb="4" eb="6">
      <t>キカン</t>
    </rPh>
    <rPh sb="7" eb="8">
      <t>タイ</t>
    </rPh>
    <rPh sb="20" eb="22">
      <t>ケイザイ</t>
    </rPh>
    <rPh sb="22" eb="24">
      <t>シュホウ</t>
    </rPh>
    <rPh sb="26" eb="28">
      <t>テイアン</t>
    </rPh>
    <phoneticPr fontId="1"/>
  </si>
  <si>
    <t>本調査で実施した「排出量取引制度の事例分析」、「カーボン・オフセット制度の調査」、「国際海運へMBM導入についての考察」の具体的な内容を取りまとめた報告書を作成した。</t>
    <rPh sb="0" eb="3">
      <t>ホンチョウサ</t>
    </rPh>
    <rPh sb="4" eb="6">
      <t>ジッシ</t>
    </rPh>
    <phoneticPr fontId="1"/>
  </si>
  <si>
    <t>海事局海洋・環境政策課環境渉外室
tel：03-5253-8118</t>
    <rPh sb="3" eb="5">
      <t>カイヨウ</t>
    </rPh>
    <rPh sb="6" eb="8">
      <t>カンキョウ</t>
    </rPh>
    <rPh sb="11" eb="13">
      <t>カンキョウ</t>
    </rPh>
    <rPh sb="13" eb="15">
      <t>ショウガイ</t>
    </rPh>
    <rPh sb="15" eb="16">
      <t>シツ</t>
    </rPh>
    <phoneticPr fontId="1"/>
  </si>
  <si>
    <t>複数造船所で連携・協業した効率的な生産設計の実現に向けた調査研究業務</t>
  </si>
  <si>
    <t>ジャパンマリンユナイテッド（株）</t>
    <rPh sb="13" eb="16">
      <t>カブ</t>
    </rPh>
    <phoneticPr fontId="17"/>
  </si>
  <si>
    <t>複造船事業者間における設計作業の分業や作業途中での情報連携等を可能とし、効率的な生産設計を実現するための手法等の検討や検証を行う。</t>
  </si>
  <si>
    <t>本調査事業により、複数造船事業者間における設計作業の分業や作業途中での情報連携等を可能とし、効率的な生産設計を実現するための手法等の検討や検証を行うことで具体的な解決方策を明確化することができた。</t>
    <rPh sb="72" eb="73">
      <t>オコナ</t>
    </rPh>
    <rPh sb="77" eb="80">
      <t>グタイテキ</t>
    </rPh>
    <rPh sb="81" eb="83">
      <t>カイケツ</t>
    </rPh>
    <rPh sb="83" eb="85">
      <t>ホウサク</t>
    </rPh>
    <rPh sb="86" eb="88">
      <t>メイカク</t>
    </rPh>
    <rPh sb="88" eb="89">
      <t>カ</t>
    </rPh>
    <phoneticPr fontId="1"/>
  </si>
  <si>
    <t>海事局船舶産業課生産技術イノベーション係
tel:03-5253-8634</t>
    <rPh sb="8" eb="10">
      <t>セイサン</t>
    </rPh>
    <rPh sb="10" eb="12">
      <t>ギジュツ</t>
    </rPh>
    <rPh sb="19" eb="20">
      <t>カカリ</t>
    </rPh>
    <phoneticPr fontId="1"/>
  </si>
  <si>
    <t>造船事業者及び舶用工業事業者間における舶用機器・部品の商流及び物流の改善に向けた調査研究業務</t>
  </si>
  <si>
    <t>(一社）日本造船工業会</t>
    <rPh sb="1" eb="2">
      <t>イチ</t>
    </rPh>
    <rPh sb="2" eb="3">
      <t>シャ</t>
    </rPh>
    <rPh sb="4" eb="6">
      <t>ニホン</t>
    </rPh>
    <rPh sb="6" eb="8">
      <t>ゾウセン</t>
    </rPh>
    <rPh sb="8" eb="11">
      <t>コウギョウカイ</t>
    </rPh>
    <phoneticPr fontId="17"/>
  </si>
  <si>
    <t>造船事業者-舶用工業事業者間における商流・物流環境の改善のための課題について整理すると共に、業界全体において実現可能な具体的方策の検討及び試行的な検証を実施する。</t>
  </si>
  <si>
    <t>造船事業者及び舶用工業事業者間での生産情報の共有による舶用品・部品の効率的な受発注・生産等の実現に向けた調査研究業務</t>
    <phoneticPr fontId="1"/>
  </si>
  <si>
    <t>（株）大島造船所</t>
    <rPh sb="0" eb="3">
      <t>カブ</t>
    </rPh>
    <phoneticPr fontId="17"/>
  </si>
  <si>
    <t>造船事業者-舶用工業事業者間における生産情報を連携するための課題を整理すると共に、当該課題を解決するための具体的な方策の検討及び試行的な検証を実施する。</t>
  </si>
  <si>
    <t>官公庁船分野の海外展開の促進に係る業務</t>
  </si>
  <si>
    <t>（一財）日本海事協会</t>
    <rPh sb="1" eb="2">
      <t>イチ</t>
    </rPh>
    <rPh sb="2" eb="3">
      <t>ザイ</t>
    </rPh>
    <rPh sb="4" eb="6">
      <t>ニホン</t>
    </rPh>
    <rPh sb="6" eb="8">
      <t>カイジ</t>
    </rPh>
    <rPh sb="8" eb="10">
      <t>キョウカイ</t>
    </rPh>
    <phoneticPr fontId="17"/>
  </si>
  <si>
    <t>官公庁船輸出（ハード）と技術協力や人材育成等（ソフト）が一体となったパッケージでの案件の提案を目指し、海外の官公庁船の案件形成調査、官公庁船規則策定に向けた検討、海外ミッションや国際展示会等を活用したPR・ネットワーク構築に向けた調査を行う。</t>
  </si>
  <si>
    <t>海外における官公庁船の市場動向、官公庁船建造を発注する際の条件、現地造船所の状況の調査･分析、想定される損傷に対し構造強度的に残存するための標準的な構造･配置の検討、PR･ネットワーク構築に向けた企画の方針の検討を行い、その結果をとりまとめたほか、我が国造船・舶用工業の海外輸出のための手引書を作成した。</t>
    <rPh sb="0" eb="2">
      <t>カイガイ</t>
    </rPh>
    <rPh sb="6" eb="10">
      <t>カンコウチョウセン</t>
    </rPh>
    <rPh sb="11" eb="13">
      <t>シジョウ</t>
    </rPh>
    <rPh sb="13" eb="15">
      <t>ドウコウ</t>
    </rPh>
    <rPh sb="16" eb="20">
      <t>カンコウチョウセン</t>
    </rPh>
    <rPh sb="20" eb="22">
      <t>ケンゾウ</t>
    </rPh>
    <rPh sb="23" eb="25">
      <t>ハッチュウ</t>
    </rPh>
    <rPh sb="27" eb="28">
      <t>サイ</t>
    </rPh>
    <rPh sb="29" eb="31">
      <t>ジョウケン</t>
    </rPh>
    <rPh sb="32" eb="34">
      <t>ゲンチ</t>
    </rPh>
    <rPh sb="34" eb="37">
      <t>ゾウセンジョ</t>
    </rPh>
    <rPh sb="38" eb="40">
      <t>ジョウキョウ</t>
    </rPh>
    <rPh sb="41" eb="43">
      <t>チョウサ</t>
    </rPh>
    <rPh sb="44" eb="46">
      <t>ブンセキ</t>
    </rPh>
    <rPh sb="47" eb="49">
      <t>ソウテイ</t>
    </rPh>
    <rPh sb="52" eb="54">
      <t>ソンショウ</t>
    </rPh>
    <rPh sb="55" eb="56">
      <t>タイ</t>
    </rPh>
    <rPh sb="57" eb="59">
      <t>コウゾウ</t>
    </rPh>
    <rPh sb="59" eb="61">
      <t>キョウド</t>
    </rPh>
    <rPh sb="61" eb="62">
      <t>テキ</t>
    </rPh>
    <rPh sb="63" eb="65">
      <t>ザンゾン</t>
    </rPh>
    <rPh sb="70" eb="73">
      <t>ヒョウジュンテキ</t>
    </rPh>
    <rPh sb="74" eb="76">
      <t>コウゾウ</t>
    </rPh>
    <rPh sb="77" eb="79">
      <t>ハイチ</t>
    </rPh>
    <rPh sb="80" eb="82">
      <t>ケントウ</t>
    </rPh>
    <rPh sb="92" eb="94">
      <t>コウチク</t>
    </rPh>
    <rPh sb="95" eb="96">
      <t>ム</t>
    </rPh>
    <rPh sb="98" eb="100">
      <t>キカク</t>
    </rPh>
    <rPh sb="101" eb="103">
      <t>ホウシン</t>
    </rPh>
    <rPh sb="104" eb="106">
      <t>ケントウ</t>
    </rPh>
    <rPh sb="112" eb="114">
      <t>ケッカ</t>
    </rPh>
    <rPh sb="124" eb="125">
      <t>ワ</t>
    </rPh>
    <rPh sb="126" eb="127">
      <t>クニ</t>
    </rPh>
    <rPh sb="127" eb="129">
      <t>ゾウセン</t>
    </rPh>
    <rPh sb="130" eb="132">
      <t>ハクヨウ</t>
    </rPh>
    <rPh sb="132" eb="134">
      <t>コウギョウ</t>
    </rPh>
    <rPh sb="135" eb="137">
      <t>カイガイ</t>
    </rPh>
    <rPh sb="137" eb="139">
      <t>ユシュツ</t>
    </rPh>
    <rPh sb="143" eb="146">
      <t>テビキショ</t>
    </rPh>
    <rPh sb="147" eb="149">
      <t>サクセイ</t>
    </rPh>
    <phoneticPr fontId="1"/>
  </si>
  <si>
    <t>海事局船舶産業課市場環境監理係
tel:03-5253-8634</t>
    <rPh sb="8" eb="10">
      <t>シジョウ</t>
    </rPh>
    <rPh sb="10" eb="12">
      <t>カンキョウ</t>
    </rPh>
    <rPh sb="12" eb="14">
      <t>カンリ</t>
    </rPh>
    <rPh sb="14" eb="15">
      <t>カカリ</t>
    </rPh>
    <phoneticPr fontId="1"/>
  </si>
  <si>
    <t>舶用品・部品の仕様等の共通化による安定的な調達及び設計・生産の効率化の実現に向けた調査研究業務</t>
    <phoneticPr fontId="1"/>
  </si>
  <si>
    <t>SKウィンチ（株）</t>
    <rPh sb="6" eb="9">
      <t>カブ</t>
    </rPh>
    <phoneticPr fontId="17"/>
  </si>
  <si>
    <t>複数造船所での舶用品の共同発注・調達や部品の融通の実現を目標として、舶用工業事業者における舶用品のロット生産を実現するための舶用品・部品の仕様等の共通化に向けた具体的な手法等の検討や検証を行う。</t>
    <rPh sb="94" eb="95">
      <t>オコナ</t>
    </rPh>
    <phoneticPr fontId="1"/>
  </si>
  <si>
    <t>本調査事業により、舶用工業事業者における舶用品のロット生産を実現するための舶用品・部品の仕様等の共通化に向けた具体的な手法等の検討や検証を行い、もって舶用品等の安定的な調達及び設計・生産過程の効率化を実現するモデル事業を確立することができた。</t>
    <phoneticPr fontId="1"/>
  </si>
  <si>
    <t>英国のEU離脱後の我が国外航海運業への影響調査</t>
    <rPh sb="0" eb="2">
      <t>エイコク</t>
    </rPh>
    <rPh sb="5" eb="7">
      <t>リダツ</t>
    </rPh>
    <rPh sb="7" eb="8">
      <t>ゴ</t>
    </rPh>
    <rPh sb="9" eb="10">
      <t>ワ</t>
    </rPh>
    <rPh sb="11" eb="12">
      <t>クニ</t>
    </rPh>
    <rPh sb="12" eb="14">
      <t>ガイコウ</t>
    </rPh>
    <rPh sb="14" eb="16">
      <t>カイウン</t>
    </rPh>
    <rPh sb="16" eb="17">
      <t>ギョウ</t>
    </rPh>
    <rPh sb="19" eb="21">
      <t>エイキョウ</t>
    </rPh>
    <rPh sb="21" eb="23">
      <t>チョウサ</t>
    </rPh>
    <phoneticPr fontId="17"/>
  </si>
  <si>
    <t>英国のEU離脱に伴う物流の動向に関する調査を実施するとともに、我が国外航海運業に与える影響や課題抽出を行い、その成果を今後の対応策の一助とする。</t>
    <phoneticPr fontId="1"/>
  </si>
  <si>
    <t>英国のEU離脱に伴う物流の動向に関し、我が国外航海運業に与える影響等の把握を目的として、文献調査に加え、我が国船社、物流事業者、商社に対するヒアリング調査を実施し、その概要を報告書としてとりまとめた。</t>
    <rPh sb="0" eb="2">
      <t>エイコク</t>
    </rPh>
    <rPh sb="5" eb="7">
      <t>リダツ</t>
    </rPh>
    <rPh sb="8" eb="9">
      <t>トモナ</t>
    </rPh>
    <rPh sb="10" eb="12">
      <t>ブツリュウ</t>
    </rPh>
    <rPh sb="13" eb="15">
      <t>ドウコウ</t>
    </rPh>
    <rPh sb="16" eb="17">
      <t>カン</t>
    </rPh>
    <rPh sb="19" eb="20">
      <t>ワ</t>
    </rPh>
    <rPh sb="21" eb="22">
      <t>クニ</t>
    </rPh>
    <rPh sb="22" eb="26">
      <t>ガイコウカイウン</t>
    </rPh>
    <rPh sb="26" eb="27">
      <t>ギョウ</t>
    </rPh>
    <rPh sb="28" eb="29">
      <t>アタ</t>
    </rPh>
    <rPh sb="31" eb="33">
      <t>エイキョウ</t>
    </rPh>
    <rPh sb="33" eb="34">
      <t>トウ</t>
    </rPh>
    <rPh sb="35" eb="37">
      <t>ハアク</t>
    </rPh>
    <rPh sb="38" eb="40">
      <t>モクテキ</t>
    </rPh>
    <rPh sb="44" eb="46">
      <t>ブンケン</t>
    </rPh>
    <rPh sb="46" eb="48">
      <t>チョウサ</t>
    </rPh>
    <rPh sb="49" eb="50">
      <t>クワ</t>
    </rPh>
    <rPh sb="52" eb="53">
      <t>ワ</t>
    </rPh>
    <rPh sb="54" eb="55">
      <t>クニ</t>
    </rPh>
    <rPh sb="55" eb="57">
      <t>センシャ</t>
    </rPh>
    <rPh sb="58" eb="60">
      <t>ブツリュウ</t>
    </rPh>
    <rPh sb="60" eb="63">
      <t>ジギョウシャ</t>
    </rPh>
    <rPh sb="64" eb="66">
      <t>ショウシャ</t>
    </rPh>
    <rPh sb="67" eb="68">
      <t>タイ</t>
    </rPh>
    <rPh sb="75" eb="77">
      <t>チョウサ</t>
    </rPh>
    <rPh sb="78" eb="80">
      <t>ジッシ</t>
    </rPh>
    <rPh sb="84" eb="86">
      <t>ガイヨウ</t>
    </rPh>
    <rPh sb="87" eb="90">
      <t>ホウコクショ</t>
    </rPh>
    <phoneticPr fontId="1"/>
  </si>
  <si>
    <t>海事局外航課海運渉外室
tel:03-5253-8620</t>
    <rPh sb="6" eb="8">
      <t>カイウン</t>
    </rPh>
    <rPh sb="8" eb="11">
      <t>ショウガイシツ</t>
    </rPh>
    <phoneticPr fontId="1"/>
  </si>
  <si>
    <t>海事広報の戦略的推進に向けた調査検討</t>
    <phoneticPr fontId="1"/>
  </si>
  <si>
    <t>（株）博報堂プロダクツ</t>
    <rPh sb="0" eb="3">
      <t>カブ</t>
    </rPh>
    <rPh sb="3" eb="6">
      <t>ハクホウドウ</t>
    </rPh>
    <phoneticPr fontId="17"/>
  </si>
  <si>
    <t>海事業界の各関係者が一体となって広報を推進する上での課題を特定し、適切なアプローチを検討するとともに、セミナー開催を通じて関係者間の認識の共有及びスキルアップ・連携関係の構築を促進する。</t>
    <rPh sb="0" eb="2">
      <t>カイジ</t>
    </rPh>
    <rPh sb="2" eb="4">
      <t>ギョウカイ</t>
    </rPh>
    <rPh sb="5" eb="6">
      <t>カク</t>
    </rPh>
    <rPh sb="6" eb="9">
      <t>カンケイシャ</t>
    </rPh>
    <rPh sb="10" eb="12">
      <t>イッタイ</t>
    </rPh>
    <rPh sb="16" eb="18">
      <t>コウホウ</t>
    </rPh>
    <rPh sb="19" eb="21">
      <t>スイシン</t>
    </rPh>
    <rPh sb="23" eb="24">
      <t>ウエ</t>
    </rPh>
    <rPh sb="26" eb="28">
      <t>カダイ</t>
    </rPh>
    <rPh sb="29" eb="31">
      <t>トクテイ</t>
    </rPh>
    <rPh sb="33" eb="35">
      <t>テキセツ</t>
    </rPh>
    <rPh sb="42" eb="44">
      <t>ケントウ</t>
    </rPh>
    <rPh sb="55" eb="57">
      <t>カイサイ</t>
    </rPh>
    <rPh sb="58" eb="59">
      <t>ツウ</t>
    </rPh>
    <rPh sb="61" eb="64">
      <t>カンケイシャ</t>
    </rPh>
    <rPh sb="64" eb="65">
      <t>カン</t>
    </rPh>
    <rPh sb="66" eb="68">
      <t>ニンシキ</t>
    </rPh>
    <rPh sb="69" eb="71">
      <t>キョウユウ</t>
    </rPh>
    <rPh sb="71" eb="72">
      <t>オヨ</t>
    </rPh>
    <rPh sb="80" eb="82">
      <t>レンケイ</t>
    </rPh>
    <rPh sb="82" eb="84">
      <t>カンケイ</t>
    </rPh>
    <rPh sb="85" eb="87">
      <t>コウチク</t>
    </rPh>
    <rPh sb="88" eb="90">
      <t>ソクシン</t>
    </rPh>
    <phoneticPr fontId="1"/>
  </si>
  <si>
    <t>海事広報の戦略的強化に向けた勉強会及び海事広報実務者のための広報スキルアップセミナーを開催し、海事広報の重要性及び目的を関係者へ共有するとともに連携関係の構築を図った。</t>
    <rPh sb="55" eb="56">
      <t>オヨ</t>
    </rPh>
    <phoneticPr fontId="1"/>
  </si>
  <si>
    <t>海事局総務課海洋教育・海事振興企画室
tel:03-5253-8946</t>
    <rPh sb="0" eb="3">
      <t>カイジキョク</t>
    </rPh>
    <rPh sb="3" eb="6">
      <t>ソウムカ</t>
    </rPh>
    <rPh sb="6" eb="8">
      <t>カイヨウ</t>
    </rPh>
    <rPh sb="8" eb="10">
      <t>キョウイク</t>
    </rPh>
    <rPh sb="11" eb="13">
      <t>カイジ</t>
    </rPh>
    <rPh sb="13" eb="15">
      <t>シンコウ</t>
    </rPh>
    <rPh sb="15" eb="17">
      <t>キカク</t>
    </rPh>
    <rPh sb="17" eb="18">
      <t>シツ</t>
    </rPh>
    <phoneticPr fontId="1"/>
  </si>
  <si>
    <t>HNS条約発効に向けた諸課題解決のための調査事業</t>
  </si>
  <si>
    <t>「1996年の危険・有害物質損害に対する責任・賠償・補償条約の2010年議定書（仮称）」の国内への取り入れ等に向けた調査を行う。</t>
    <rPh sb="61" eb="62">
      <t>オコナ</t>
    </rPh>
    <phoneticPr fontId="1"/>
  </si>
  <si>
    <t xml:space="preserve">HNS条約に係る調査報告書（他国のHNS条約への対応状況、国際海事機関等における議論の動向）
</t>
    <phoneticPr fontId="1"/>
  </si>
  <si>
    <t>海事局安全政策課事故保障対策係
tel:03-5253-8631</t>
    <phoneticPr fontId="1"/>
  </si>
  <si>
    <t>遊覧船の持続的運営を通じた観光活性化に向けた調査事業</t>
    <rPh sb="0" eb="3">
      <t>ユウランセン</t>
    </rPh>
    <rPh sb="4" eb="7">
      <t>ジゾクテキ</t>
    </rPh>
    <rPh sb="7" eb="9">
      <t>ウンエイ</t>
    </rPh>
    <rPh sb="10" eb="11">
      <t>ツウ</t>
    </rPh>
    <rPh sb="13" eb="15">
      <t>カンコウ</t>
    </rPh>
    <rPh sb="15" eb="18">
      <t>カッセイカ</t>
    </rPh>
    <rPh sb="19" eb="20">
      <t>ム</t>
    </rPh>
    <rPh sb="22" eb="24">
      <t>チョウサ</t>
    </rPh>
    <rPh sb="24" eb="26">
      <t>ジギョウ</t>
    </rPh>
    <phoneticPr fontId="17"/>
  </si>
  <si>
    <t>ランドブレイン（株）</t>
    <rPh sb="7" eb="10">
      <t>カブ</t>
    </rPh>
    <phoneticPr fontId="17"/>
  </si>
  <si>
    <t>遊覧船を活用した観光需要の取込みや地域振興に向けて、地域における遊覧船を活用した観光の現状の調査等を行う。</t>
    <rPh sb="0" eb="3">
      <t>ユウランセン</t>
    </rPh>
    <rPh sb="4" eb="6">
      <t>カツヨウ</t>
    </rPh>
    <rPh sb="8" eb="10">
      <t>カンコウ</t>
    </rPh>
    <rPh sb="10" eb="12">
      <t>ジュヨウ</t>
    </rPh>
    <rPh sb="13" eb="15">
      <t>トリコミ</t>
    </rPh>
    <rPh sb="17" eb="19">
      <t>チイキ</t>
    </rPh>
    <rPh sb="19" eb="21">
      <t>シンコウ</t>
    </rPh>
    <rPh sb="22" eb="23">
      <t>ム</t>
    </rPh>
    <rPh sb="26" eb="28">
      <t>チイキ</t>
    </rPh>
    <rPh sb="32" eb="35">
      <t>ユウランセン</t>
    </rPh>
    <rPh sb="36" eb="38">
      <t>カツヨウ</t>
    </rPh>
    <rPh sb="40" eb="42">
      <t>カンコウ</t>
    </rPh>
    <rPh sb="43" eb="45">
      <t>ゲンジョウ</t>
    </rPh>
    <rPh sb="46" eb="48">
      <t>チョウサ</t>
    </rPh>
    <rPh sb="48" eb="49">
      <t>トウ</t>
    </rPh>
    <rPh sb="50" eb="51">
      <t>オコナ</t>
    </rPh>
    <phoneticPr fontId="1"/>
  </si>
  <si>
    <t>遊覧船を活用した観光需要の取込みや地域振興に向けて、地域における遊覧船を活用した観光の現状の調査等を行い、取りまとめた。</t>
    <rPh sb="50" eb="51">
      <t>オコナ</t>
    </rPh>
    <rPh sb="53" eb="54">
      <t>ト</t>
    </rPh>
    <phoneticPr fontId="1"/>
  </si>
  <si>
    <t>海事局内航課
旅客航路活性化推進室
03-5253-8625</t>
    <rPh sb="0" eb="2">
      <t>カイジ</t>
    </rPh>
    <rPh sb="2" eb="3">
      <t>キョク</t>
    </rPh>
    <rPh sb="3" eb="5">
      <t>ナイコウ</t>
    </rPh>
    <rPh sb="5" eb="6">
      <t>カ</t>
    </rPh>
    <rPh sb="7" eb="9">
      <t>リョカク</t>
    </rPh>
    <rPh sb="9" eb="11">
      <t>コウロ</t>
    </rPh>
    <rPh sb="11" eb="14">
      <t>カッセイカ</t>
    </rPh>
    <rPh sb="14" eb="16">
      <t>スイシン</t>
    </rPh>
    <rPh sb="16" eb="17">
      <t>シツ</t>
    </rPh>
    <phoneticPr fontId="1"/>
  </si>
  <si>
    <t>船舶からのブラックカーボン排出削減に関する調査</t>
    <rPh sb="0" eb="2">
      <t>センパク</t>
    </rPh>
    <rPh sb="13" eb="15">
      <t>ハイシュツ</t>
    </rPh>
    <rPh sb="15" eb="17">
      <t>サクゲン</t>
    </rPh>
    <rPh sb="18" eb="19">
      <t>カン</t>
    </rPh>
    <rPh sb="21" eb="23">
      <t>チョウサ</t>
    </rPh>
    <phoneticPr fontId="17"/>
  </si>
  <si>
    <t>（国研）海上・港湾・航空技術研究所</t>
    <rPh sb="1" eb="2">
      <t>クニ</t>
    </rPh>
    <rPh sb="4" eb="6">
      <t>カイジョウ</t>
    </rPh>
    <rPh sb="7" eb="9">
      <t>コウワン</t>
    </rPh>
    <rPh sb="10" eb="12">
      <t>コウクウ</t>
    </rPh>
    <rPh sb="12" eb="14">
      <t>ギジュツ</t>
    </rPh>
    <rPh sb="14" eb="17">
      <t>ケンキュウショ</t>
    </rPh>
    <phoneticPr fontId="17"/>
  </si>
  <si>
    <t>国際海事機関が今後策定する船舶からのブラックカーボン排出削減に関するガイドラインを効果的かつ合理的な内容とするため、現状分析やその計測手法に関する調査を行う。</t>
    <rPh sb="0" eb="2">
      <t>コクサイ</t>
    </rPh>
    <rPh sb="2" eb="4">
      <t>カイジ</t>
    </rPh>
    <rPh sb="4" eb="6">
      <t>キカン</t>
    </rPh>
    <rPh sb="7" eb="9">
      <t>コンゴ</t>
    </rPh>
    <rPh sb="13" eb="15">
      <t>センパク</t>
    </rPh>
    <rPh sb="26" eb="28">
      <t>ハイシュツ</t>
    </rPh>
    <rPh sb="28" eb="30">
      <t>サクゲン</t>
    </rPh>
    <rPh sb="31" eb="32">
      <t>カン</t>
    </rPh>
    <phoneticPr fontId="1"/>
  </si>
  <si>
    <t>本調査で実施した「ブラックカーボンに関する排出量・定義等の観点からの現状分析」、「ブラックカーボンの計測に関する標準的手法の検討」、「ブラックカーボンの排出削減対策の選定」の具体的な内容を取りまとめた報告書を作成した。</t>
    <phoneticPr fontId="1"/>
  </si>
  <si>
    <t>インバウンド客へのフェリー・旅客船航路情報提供及び受入環境整備状況調査事業</t>
    <rPh sb="6" eb="7">
      <t>キャク</t>
    </rPh>
    <rPh sb="14" eb="16">
      <t>リョキャク</t>
    </rPh>
    <rPh sb="16" eb="17">
      <t>フネ</t>
    </rPh>
    <rPh sb="17" eb="19">
      <t>コウロ</t>
    </rPh>
    <rPh sb="19" eb="21">
      <t>ジョウホウ</t>
    </rPh>
    <rPh sb="21" eb="23">
      <t>テイキョウ</t>
    </rPh>
    <rPh sb="23" eb="24">
      <t>オヨ</t>
    </rPh>
    <rPh sb="25" eb="26">
      <t>ウ</t>
    </rPh>
    <rPh sb="26" eb="27">
      <t>イ</t>
    </rPh>
    <rPh sb="27" eb="29">
      <t>カンキョウ</t>
    </rPh>
    <rPh sb="29" eb="31">
      <t>セイビ</t>
    </rPh>
    <rPh sb="31" eb="33">
      <t>ジョウキョウ</t>
    </rPh>
    <rPh sb="33" eb="35">
      <t>チョウサ</t>
    </rPh>
    <rPh sb="35" eb="37">
      <t>ジギョウ</t>
    </rPh>
    <phoneticPr fontId="17"/>
  </si>
  <si>
    <t>（株）ケー・シー・エス</t>
    <rPh sb="0" eb="3">
      <t>カブ</t>
    </rPh>
    <phoneticPr fontId="17"/>
  </si>
  <si>
    <t>交通検索アプリへの航路事業者自身による航路情報の反映のための航路情報フォーマットについてのフォーマットの利用状況、利用にあたる課題についての調査等を行う。。</t>
    <rPh sb="0" eb="2">
      <t>コウツウ</t>
    </rPh>
    <rPh sb="2" eb="4">
      <t>ケンサク</t>
    </rPh>
    <rPh sb="9" eb="11">
      <t>コウロ</t>
    </rPh>
    <rPh sb="11" eb="14">
      <t>ジギョウシャ</t>
    </rPh>
    <rPh sb="14" eb="16">
      <t>ジシン</t>
    </rPh>
    <rPh sb="19" eb="21">
      <t>コウロ</t>
    </rPh>
    <rPh sb="21" eb="23">
      <t>ジョウホウ</t>
    </rPh>
    <rPh sb="24" eb="26">
      <t>ハンエイ</t>
    </rPh>
    <rPh sb="30" eb="32">
      <t>コウロ</t>
    </rPh>
    <rPh sb="32" eb="34">
      <t>ジョウホウ</t>
    </rPh>
    <rPh sb="52" eb="54">
      <t>リヨウ</t>
    </rPh>
    <rPh sb="54" eb="56">
      <t>ジョウキョウ</t>
    </rPh>
    <rPh sb="57" eb="59">
      <t>リヨウ</t>
    </rPh>
    <rPh sb="63" eb="65">
      <t>カダイ</t>
    </rPh>
    <rPh sb="70" eb="72">
      <t>チョウサ</t>
    </rPh>
    <rPh sb="72" eb="73">
      <t>トウ</t>
    </rPh>
    <rPh sb="74" eb="75">
      <t>オコナ</t>
    </rPh>
    <phoneticPr fontId="1"/>
  </si>
  <si>
    <t>https://www.mlit.go.jp/maritime/maritime_tk3_000082.html</t>
    <phoneticPr fontId="1"/>
  </si>
  <si>
    <t>ASEAN各国の低環境負荷船の普及促進に向けた環境整備に関する調査</t>
    <rPh sb="5" eb="7">
      <t>カッコク</t>
    </rPh>
    <rPh sb="8" eb="9">
      <t>テイ</t>
    </rPh>
    <rPh sb="9" eb="11">
      <t>カンキョウ</t>
    </rPh>
    <rPh sb="11" eb="13">
      <t>フカ</t>
    </rPh>
    <rPh sb="13" eb="14">
      <t>フネ</t>
    </rPh>
    <rPh sb="15" eb="17">
      <t>フキュウ</t>
    </rPh>
    <rPh sb="17" eb="19">
      <t>ソクシン</t>
    </rPh>
    <rPh sb="20" eb="21">
      <t>ム</t>
    </rPh>
    <rPh sb="23" eb="25">
      <t>カンキョウ</t>
    </rPh>
    <rPh sb="25" eb="27">
      <t>セイビ</t>
    </rPh>
    <rPh sb="28" eb="29">
      <t>カン</t>
    </rPh>
    <rPh sb="31" eb="33">
      <t>チョウサ</t>
    </rPh>
    <phoneticPr fontId="17"/>
  </si>
  <si>
    <t>（株）日本海洋科学</t>
    <rPh sb="0" eb="3">
      <t>カブ</t>
    </rPh>
    <phoneticPr fontId="17"/>
  </si>
  <si>
    <t>ASEAN各国における低環境負荷船の普及促進のための環境整備を行うことを目的とし、日ASEAN内で毎年共有される低環境負荷船の普及促進に係る政策インベントリの分析を行い、ASEAN各国の低環境負荷船の普及促進に向けた取組の課題、我が国が有する省エネ技術のASEAN各国向け輸出に係る課題等について明らかにする。</t>
  </si>
  <si>
    <t>ASEAN各国の低環境負荷船普及に向けた取組について、政策の具体的内容や課題について調査を行ったほか、我が国造船・舶用工業が有するASEAN各国への展開が期待できる優れた技術を抽出し、課題等をとりまとめた。</t>
    <rPh sb="5" eb="7">
      <t>カッコク</t>
    </rPh>
    <rPh sb="8" eb="9">
      <t>ヒク</t>
    </rPh>
    <rPh sb="9" eb="11">
      <t>カンキョウ</t>
    </rPh>
    <rPh sb="11" eb="13">
      <t>フカ</t>
    </rPh>
    <rPh sb="13" eb="14">
      <t>フネ</t>
    </rPh>
    <rPh sb="14" eb="16">
      <t>フキュウ</t>
    </rPh>
    <rPh sb="17" eb="18">
      <t>ム</t>
    </rPh>
    <rPh sb="20" eb="22">
      <t>トリクミ</t>
    </rPh>
    <rPh sb="27" eb="29">
      <t>セイサク</t>
    </rPh>
    <rPh sb="30" eb="33">
      <t>グタイテキ</t>
    </rPh>
    <rPh sb="33" eb="35">
      <t>ナイヨウ</t>
    </rPh>
    <rPh sb="36" eb="38">
      <t>カダイ</t>
    </rPh>
    <rPh sb="42" eb="44">
      <t>チョウサ</t>
    </rPh>
    <rPh sb="45" eb="46">
      <t>オコナ</t>
    </rPh>
    <rPh sb="51" eb="52">
      <t>ワ</t>
    </rPh>
    <rPh sb="53" eb="54">
      <t>クニ</t>
    </rPh>
    <rPh sb="54" eb="56">
      <t>ゾウセン</t>
    </rPh>
    <rPh sb="57" eb="59">
      <t>ハクヨウ</t>
    </rPh>
    <rPh sb="59" eb="61">
      <t>コウギョウ</t>
    </rPh>
    <rPh sb="62" eb="63">
      <t>ユウ</t>
    </rPh>
    <rPh sb="70" eb="72">
      <t>カッコク</t>
    </rPh>
    <rPh sb="74" eb="76">
      <t>テンカイ</t>
    </rPh>
    <rPh sb="77" eb="79">
      <t>キタイ</t>
    </rPh>
    <rPh sb="82" eb="83">
      <t>スグ</t>
    </rPh>
    <rPh sb="85" eb="87">
      <t>ギジュツ</t>
    </rPh>
    <rPh sb="88" eb="90">
      <t>チュウシュツ</t>
    </rPh>
    <rPh sb="92" eb="94">
      <t>カダイ</t>
    </rPh>
    <rPh sb="94" eb="95">
      <t>ナド</t>
    </rPh>
    <phoneticPr fontId="1"/>
  </si>
  <si>
    <t>船員災害疾病対策に関する基礎調査</t>
    <rPh sb="0" eb="2">
      <t>センイン</t>
    </rPh>
    <rPh sb="2" eb="4">
      <t>サイガイ</t>
    </rPh>
    <rPh sb="4" eb="6">
      <t>シッペイ</t>
    </rPh>
    <rPh sb="6" eb="8">
      <t>タイサク</t>
    </rPh>
    <rPh sb="9" eb="10">
      <t>カン</t>
    </rPh>
    <rPh sb="12" eb="14">
      <t>キソ</t>
    </rPh>
    <rPh sb="14" eb="16">
      <t>チョウサ</t>
    </rPh>
    <phoneticPr fontId="17"/>
  </si>
  <si>
    <t>ＭＯＬマリン＆エンジニアリング（株）</t>
    <rPh sb="15" eb="18">
      <t>カブ</t>
    </rPh>
    <phoneticPr fontId="17"/>
  </si>
  <si>
    <t>災害疾病の発生状況を分析し、船舶所有者及び船員に対して防止・予防対策に関する調査を行い、第12次基本計画を作成するための基礎調査を実施する。</t>
    <phoneticPr fontId="1"/>
  </si>
  <si>
    <t>過去、10年分の災害疾病発生状況について、災害・疾病の種類別、発生場所別、作業別等について、分析及び評価を行い、陸上の災害防止対策の調査や船舶所有者へ優良事例のアンケートを実施し、報告書にまとめた。</t>
    <rPh sb="0" eb="2">
      <t>カコ</t>
    </rPh>
    <rPh sb="5" eb="7">
      <t>ネンブン</t>
    </rPh>
    <rPh sb="8" eb="10">
      <t>サイガイ</t>
    </rPh>
    <rPh sb="10" eb="12">
      <t>シッペイ</t>
    </rPh>
    <rPh sb="12" eb="14">
      <t>ハッセイ</t>
    </rPh>
    <rPh sb="14" eb="16">
      <t>ジョウキョウ</t>
    </rPh>
    <rPh sb="21" eb="23">
      <t>サイガイ</t>
    </rPh>
    <rPh sb="24" eb="26">
      <t>シッペイ</t>
    </rPh>
    <rPh sb="27" eb="29">
      <t>シュルイ</t>
    </rPh>
    <rPh sb="29" eb="30">
      <t>ベツ</t>
    </rPh>
    <rPh sb="31" eb="33">
      <t>ハッセイ</t>
    </rPh>
    <rPh sb="33" eb="35">
      <t>バショ</t>
    </rPh>
    <rPh sb="35" eb="36">
      <t>ベツ</t>
    </rPh>
    <rPh sb="37" eb="39">
      <t>サギョウ</t>
    </rPh>
    <rPh sb="39" eb="40">
      <t>ベツ</t>
    </rPh>
    <rPh sb="40" eb="41">
      <t>トウ</t>
    </rPh>
    <rPh sb="46" eb="48">
      <t>ブンセキ</t>
    </rPh>
    <rPh sb="48" eb="49">
      <t>オヨ</t>
    </rPh>
    <rPh sb="50" eb="52">
      <t>ヒョウカ</t>
    </rPh>
    <rPh sb="53" eb="54">
      <t>オコナ</t>
    </rPh>
    <rPh sb="56" eb="58">
      <t>リクジョウ</t>
    </rPh>
    <rPh sb="59" eb="61">
      <t>サイガイ</t>
    </rPh>
    <rPh sb="61" eb="63">
      <t>ボウシ</t>
    </rPh>
    <rPh sb="63" eb="65">
      <t>タイサク</t>
    </rPh>
    <rPh sb="66" eb="68">
      <t>チョウサ</t>
    </rPh>
    <rPh sb="69" eb="71">
      <t>センパク</t>
    </rPh>
    <rPh sb="71" eb="74">
      <t>ショユウシャ</t>
    </rPh>
    <rPh sb="75" eb="77">
      <t>ユウリョウ</t>
    </rPh>
    <rPh sb="77" eb="79">
      <t>ジレイ</t>
    </rPh>
    <rPh sb="86" eb="88">
      <t>ジッシ</t>
    </rPh>
    <rPh sb="90" eb="93">
      <t>ホウコクショ</t>
    </rPh>
    <phoneticPr fontId="1"/>
  </si>
  <si>
    <t>海事局船員政策課安全衛生係
TEL:03-5253-8652</t>
    <rPh sb="0" eb="2">
      <t>カイジ</t>
    </rPh>
    <rPh sb="2" eb="3">
      <t>キョク</t>
    </rPh>
    <rPh sb="3" eb="5">
      <t>センイン</t>
    </rPh>
    <rPh sb="5" eb="8">
      <t>セイサクカ</t>
    </rPh>
    <rPh sb="8" eb="10">
      <t>アンゼン</t>
    </rPh>
    <rPh sb="10" eb="12">
      <t>エイセイ</t>
    </rPh>
    <rPh sb="12" eb="13">
      <t>カカリ</t>
    </rPh>
    <phoneticPr fontId="1"/>
  </si>
  <si>
    <t>船員の働き方改革のための船内作成書類の電子化に向けた実証調査</t>
    <rPh sb="0" eb="2">
      <t>センイン</t>
    </rPh>
    <rPh sb="3" eb="4">
      <t>ハタラ</t>
    </rPh>
    <rPh sb="5" eb="6">
      <t>カタ</t>
    </rPh>
    <rPh sb="6" eb="8">
      <t>カイカク</t>
    </rPh>
    <rPh sb="12" eb="14">
      <t>センナイ</t>
    </rPh>
    <rPh sb="14" eb="16">
      <t>サクセイ</t>
    </rPh>
    <rPh sb="16" eb="18">
      <t>ショルイ</t>
    </rPh>
    <rPh sb="19" eb="22">
      <t>デンシカ</t>
    </rPh>
    <rPh sb="23" eb="24">
      <t>ム</t>
    </rPh>
    <rPh sb="26" eb="28">
      <t>ジッショウ</t>
    </rPh>
    <rPh sb="28" eb="30">
      <t>チョウサ</t>
    </rPh>
    <phoneticPr fontId="17"/>
  </si>
  <si>
    <t>株式会社エーフォース</t>
    <phoneticPr fontId="1"/>
  </si>
  <si>
    <t>船内で日々記録する作業報告書等をシステムにより作成・記録した場合の船員の負担軽減効果を検証・発信することにより、船員の働き方改革に資する船内のデジタル化を促進する。</t>
    <rPh sb="3" eb="5">
      <t>ヒビ</t>
    </rPh>
    <rPh sb="5" eb="7">
      <t>キロク</t>
    </rPh>
    <rPh sb="23" eb="25">
      <t>サクセイ</t>
    </rPh>
    <rPh sb="26" eb="28">
      <t>キロク</t>
    </rPh>
    <rPh sb="30" eb="32">
      <t>バアイ</t>
    </rPh>
    <phoneticPr fontId="1"/>
  </si>
  <si>
    <t>船員の働き方改革を推進するため、船内で船員が作成・記録している書類のリスト化及び電子化状況等の調査を行うとともに、電子的に書類作成を行った場合の船員の負担軽減効果を検証し、電子化の効果等を報告書等にまとめた。</t>
    <rPh sb="0" eb="2">
      <t>センイン</t>
    </rPh>
    <rPh sb="3" eb="4">
      <t>ハタラ</t>
    </rPh>
    <rPh sb="5" eb="6">
      <t>カタ</t>
    </rPh>
    <rPh sb="6" eb="8">
      <t>カイカク</t>
    </rPh>
    <rPh sb="9" eb="11">
      <t>スイシン</t>
    </rPh>
    <rPh sb="16" eb="18">
      <t>センナイ</t>
    </rPh>
    <rPh sb="19" eb="21">
      <t>センイン</t>
    </rPh>
    <rPh sb="22" eb="24">
      <t>サクセイ</t>
    </rPh>
    <rPh sb="25" eb="27">
      <t>キロク</t>
    </rPh>
    <rPh sb="31" eb="33">
      <t>ショルイ</t>
    </rPh>
    <rPh sb="37" eb="38">
      <t>カ</t>
    </rPh>
    <rPh sb="38" eb="39">
      <t>オヨ</t>
    </rPh>
    <rPh sb="40" eb="43">
      <t>デンシカ</t>
    </rPh>
    <rPh sb="43" eb="45">
      <t>ジョウキョウ</t>
    </rPh>
    <rPh sb="45" eb="46">
      <t>トウ</t>
    </rPh>
    <rPh sb="47" eb="49">
      <t>チョウサ</t>
    </rPh>
    <rPh sb="50" eb="51">
      <t>オコナ</t>
    </rPh>
    <rPh sb="69" eb="71">
      <t>バアイ</t>
    </rPh>
    <rPh sb="72" eb="74">
      <t>センイン</t>
    </rPh>
    <rPh sb="75" eb="77">
      <t>フタン</t>
    </rPh>
    <rPh sb="77" eb="79">
      <t>ケイゲン</t>
    </rPh>
    <rPh sb="79" eb="81">
      <t>コウカ</t>
    </rPh>
    <rPh sb="82" eb="84">
      <t>ケンショウ</t>
    </rPh>
    <rPh sb="86" eb="89">
      <t>デンシカ</t>
    </rPh>
    <rPh sb="90" eb="92">
      <t>コウカ</t>
    </rPh>
    <rPh sb="92" eb="93">
      <t>トウ</t>
    </rPh>
    <rPh sb="94" eb="97">
      <t>ホウコクショ</t>
    </rPh>
    <rPh sb="97" eb="98">
      <t>トウ</t>
    </rPh>
    <phoneticPr fontId="1"/>
  </si>
  <si>
    <t>海事局船員政策課指導係
TEL:03-5253-8652</t>
    <rPh sb="0" eb="2">
      <t>カイジ</t>
    </rPh>
    <rPh sb="2" eb="3">
      <t>キョク</t>
    </rPh>
    <rPh sb="3" eb="5">
      <t>センイン</t>
    </rPh>
    <rPh sb="5" eb="8">
      <t>セイサクカ</t>
    </rPh>
    <rPh sb="8" eb="10">
      <t>シドウ</t>
    </rPh>
    <rPh sb="10" eb="11">
      <t>カカリ</t>
    </rPh>
    <phoneticPr fontId="1"/>
  </si>
  <si>
    <t>造船業の技術力向上及び生産性向上に資する人材育成に関する調査研究業務</t>
    <rPh sb="0" eb="3">
      <t>ゾウセンギョウ</t>
    </rPh>
    <rPh sb="4" eb="7">
      <t>ギジュツリョク</t>
    </rPh>
    <rPh sb="7" eb="9">
      <t>コウジョウ</t>
    </rPh>
    <rPh sb="9" eb="10">
      <t>オヨ</t>
    </rPh>
    <rPh sb="11" eb="14">
      <t>セイサンセイ</t>
    </rPh>
    <rPh sb="14" eb="16">
      <t>コウジョウ</t>
    </rPh>
    <rPh sb="17" eb="18">
      <t>シ</t>
    </rPh>
    <rPh sb="20" eb="22">
      <t>ジンザイ</t>
    </rPh>
    <rPh sb="22" eb="24">
      <t>イクセイ</t>
    </rPh>
    <rPh sb="25" eb="26">
      <t>カン</t>
    </rPh>
    <rPh sb="28" eb="30">
      <t>チョウサ</t>
    </rPh>
    <rPh sb="30" eb="32">
      <t>ケンキュウ</t>
    </rPh>
    <rPh sb="32" eb="34">
      <t>ギョウム</t>
    </rPh>
    <phoneticPr fontId="17"/>
  </si>
  <si>
    <t>（一社）日本造船工業会</t>
    <rPh sb="1" eb="3">
      <t>イチシャ</t>
    </rPh>
    <rPh sb="4" eb="6">
      <t>ニホン</t>
    </rPh>
    <rPh sb="6" eb="8">
      <t>ゾウセン</t>
    </rPh>
    <rPh sb="8" eb="11">
      <t>コウギョウカイ</t>
    </rPh>
    <phoneticPr fontId="17"/>
  </si>
  <si>
    <t>造船業の高い技術力維持に資することを目的として、溶接中級者及び下請け初級者向けの研修カリキュラム等を作成する。また、造船業の生産性向上を図るため、AI・IoT人材育成のための研修カリキュラムを作成する。</t>
    <rPh sb="37" eb="38">
      <t>ム</t>
    </rPh>
    <rPh sb="50" eb="52">
      <t>サクセイ</t>
    </rPh>
    <rPh sb="58" eb="61">
      <t>ゾウセンギョウ</t>
    </rPh>
    <rPh sb="62" eb="64">
      <t>セイサン</t>
    </rPh>
    <rPh sb="64" eb="65">
      <t>セイ</t>
    </rPh>
    <rPh sb="65" eb="67">
      <t>コウジョウ</t>
    </rPh>
    <rPh sb="68" eb="69">
      <t>ハカ</t>
    </rPh>
    <phoneticPr fontId="1"/>
  </si>
  <si>
    <t>溶接中級者及び下請け初級者向けの「研修カリキュラム、シラバス、達成度評価表」を作成した。
また、AI・IoTに関する研修カリキュラムの標準的なひな形を作成した。
なお、上記作成にあたり実施した調査や検討過程について併せてとりまとめている。</t>
    <rPh sb="0" eb="2">
      <t>ヨウセツ</t>
    </rPh>
    <rPh sb="2" eb="5">
      <t>チュウキュウシャ</t>
    </rPh>
    <rPh sb="5" eb="6">
      <t>オヨ</t>
    </rPh>
    <rPh sb="7" eb="9">
      <t>シタウケ</t>
    </rPh>
    <rPh sb="10" eb="13">
      <t>ショキュウシャ</t>
    </rPh>
    <rPh sb="13" eb="14">
      <t>ム</t>
    </rPh>
    <rPh sb="17" eb="19">
      <t>ケンシュウ</t>
    </rPh>
    <rPh sb="31" eb="34">
      <t>タッセイド</t>
    </rPh>
    <rPh sb="34" eb="37">
      <t>ヒョウカヒョウ</t>
    </rPh>
    <rPh sb="39" eb="41">
      <t>サクセイ</t>
    </rPh>
    <rPh sb="55" eb="56">
      <t>カン</t>
    </rPh>
    <rPh sb="58" eb="60">
      <t>ケンシュウ</t>
    </rPh>
    <rPh sb="67" eb="70">
      <t>ヒョウジュンテキ</t>
    </rPh>
    <rPh sb="73" eb="74">
      <t>ガタ</t>
    </rPh>
    <rPh sb="75" eb="77">
      <t>サクセイ</t>
    </rPh>
    <rPh sb="84" eb="86">
      <t>ジョウキ</t>
    </rPh>
    <rPh sb="86" eb="88">
      <t>サクセイ</t>
    </rPh>
    <rPh sb="92" eb="94">
      <t>ジッシ</t>
    </rPh>
    <rPh sb="96" eb="98">
      <t>チョウサ</t>
    </rPh>
    <rPh sb="99" eb="101">
      <t>ケントウ</t>
    </rPh>
    <rPh sb="101" eb="103">
      <t>カテイ</t>
    </rPh>
    <rPh sb="107" eb="108">
      <t>アワ</t>
    </rPh>
    <phoneticPr fontId="1"/>
  </si>
  <si>
    <t>海事局船舶産業課主査
tel:03-5253-8634</t>
    <rPh sb="8" eb="10">
      <t>シュサ</t>
    </rPh>
    <phoneticPr fontId="1"/>
  </si>
  <si>
    <t>船舶における解体・改修工事の際の事前調査を行う者の資格要件等に関する調査</t>
    <phoneticPr fontId="1"/>
  </si>
  <si>
    <t>（一財）日本船舶技術研究協会</t>
    <phoneticPr fontId="1"/>
  </si>
  <si>
    <t>船舶の解体・改修工事に際して行う事前調査を行う者の要件と教育カリキュラム作成業務を行う。</t>
    <rPh sb="0" eb="2">
      <t>センパク</t>
    </rPh>
    <rPh sb="3" eb="5">
      <t>カイタイ</t>
    </rPh>
    <rPh sb="6" eb="8">
      <t>カイシュウ</t>
    </rPh>
    <rPh sb="8" eb="10">
      <t>コウジ</t>
    </rPh>
    <rPh sb="11" eb="12">
      <t>サイ</t>
    </rPh>
    <rPh sb="14" eb="15">
      <t>オコナ</t>
    </rPh>
    <rPh sb="16" eb="18">
      <t>ジゼン</t>
    </rPh>
    <rPh sb="18" eb="20">
      <t>チョウサ</t>
    </rPh>
    <rPh sb="21" eb="22">
      <t>オコナ</t>
    </rPh>
    <rPh sb="23" eb="24">
      <t>シャ</t>
    </rPh>
    <rPh sb="25" eb="27">
      <t>ヨウケン</t>
    </rPh>
    <rPh sb="28" eb="30">
      <t>キョウイク</t>
    </rPh>
    <rPh sb="36" eb="38">
      <t>サクセイ</t>
    </rPh>
    <rPh sb="38" eb="40">
      <t>ギョウム</t>
    </rPh>
    <rPh sb="41" eb="42">
      <t>オコナ</t>
    </rPh>
    <phoneticPr fontId="1"/>
  </si>
  <si>
    <t>船舶の解体・改修工事の実態を踏まえた事前調査を行う者の資格要件と育成のための教育カリキュラムを取りまとめた。</t>
    <rPh sb="11" eb="13">
      <t>ジッタイ</t>
    </rPh>
    <rPh sb="14" eb="15">
      <t>フ</t>
    </rPh>
    <rPh sb="27" eb="29">
      <t>シカク</t>
    </rPh>
    <rPh sb="32" eb="34">
      <t>イクセイ</t>
    </rPh>
    <rPh sb="47" eb="48">
      <t>ト</t>
    </rPh>
    <phoneticPr fontId="1"/>
  </si>
  <si>
    <t>船舶産業課</t>
    <rPh sb="0" eb="5">
      <t>センパクサンギョウカ</t>
    </rPh>
    <phoneticPr fontId="1"/>
  </si>
  <si>
    <t>開発途上国船員教育者養成事業に関するフォローアップ調査</t>
    <phoneticPr fontId="1"/>
  </si>
  <si>
    <t>ＭＯＬマリン＆エンジニアリング（株）</t>
    <rPh sb="15" eb="18">
      <t>カブ</t>
    </rPh>
    <phoneticPr fontId="1"/>
  </si>
  <si>
    <t>世界的な外航船員の不足への対応を目的に実施しているアジア人船員教育者の養成事業の効果を検証し、改善するため、フォローアップ踏査を行う。</t>
    <rPh sb="16" eb="18">
      <t>モクテキ</t>
    </rPh>
    <rPh sb="19" eb="21">
      <t>ジッシ</t>
    </rPh>
    <rPh sb="40" eb="42">
      <t>コウカ</t>
    </rPh>
    <rPh sb="43" eb="45">
      <t>ケンショウ</t>
    </rPh>
    <rPh sb="47" eb="49">
      <t>カイゼン</t>
    </rPh>
    <rPh sb="61" eb="63">
      <t>トウサ</t>
    </rPh>
    <rPh sb="64" eb="65">
      <t>オコナ</t>
    </rPh>
    <phoneticPr fontId="1"/>
  </si>
  <si>
    <t>養成事業に参加した研修生の出身国における船員教育への反映状況等を調査し、その結果及び改善提案を報告書にまとめた。</t>
    <rPh sb="0" eb="4">
      <t>ヨウセイジギョウ</t>
    </rPh>
    <rPh sb="5" eb="7">
      <t>サンカ</t>
    </rPh>
    <rPh sb="9" eb="12">
      <t>ケンシュウセイ</t>
    </rPh>
    <rPh sb="13" eb="16">
      <t>シュッシンコク</t>
    </rPh>
    <rPh sb="20" eb="24">
      <t>センインキョウイク</t>
    </rPh>
    <rPh sb="26" eb="30">
      <t>ハンエイジョウキョウ</t>
    </rPh>
    <rPh sb="30" eb="31">
      <t>トウ</t>
    </rPh>
    <rPh sb="32" eb="34">
      <t>チョウサ</t>
    </rPh>
    <rPh sb="38" eb="40">
      <t>ケッカ</t>
    </rPh>
    <rPh sb="40" eb="41">
      <t>オヨ</t>
    </rPh>
    <rPh sb="42" eb="44">
      <t>カイゼン</t>
    </rPh>
    <rPh sb="44" eb="46">
      <t>テイアン</t>
    </rPh>
    <rPh sb="47" eb="50">
      <t>ホウコクショ</t>
    </rPh>
    <phoneticPr fontId="1"/>
  </si>
  <si>
    <t>船員政策課</t>
    <rPh sb="0" eb="5">
      <t>センインセイサクカ</t>
    </rPh>
    <phoneticPr fontId="1"/>
  </si>
  <si>
    <t>代替燃料を用いるゼロエミッション船の安全確保に係る国際ガイドライン検討に関する基礎調査</t>
    <phoneticPr fontId="1"/>
  </si>
  <si>
    <t>（一財）エンジニアリング協会</t>
    <rPh sb="1" eb="2">
      <t>イチ</t>
    </rPh>
    <rPh sb="2" eb="3">
      <t>ザイ</t>
    </rPh>
    <phoneticPr fontId="1"/>
  </si>
  <si>
    <t>国際海運から排出される温室効果ガス（GHG）削減を達成するため、アンモニアを中心に、事故事例や関連する規定、標準等の調査を行う。</t>
    <rPh sb="0" eb="2">
      <t>コクサイ</t>
    </rPh>
    <rPh sb="2" eb="4">
      <t>カイウン</t>
    </rPh>
    <rPh sb="6" eb="8">
      <t>ハイシュツ</t>
    </rPh>
    <rPh sb="11" eb="13">
      <t>オンシツ</t>
    </rPh>
    <rPh sb="13" eb="15">
      <t>コウカ</t>
    </rPh>
    <rPh sb="22" eb="24">
      <t>サクゲン</t>
    </rPh>
    <rPh sb="25" eb="27">
      <t>タッセイ</t>
    </rPh>
    <rPh sb="38" eb="40">
      <t>チュウシン</t>
    </rPh>
    <rPh sb="42" eb="44">
      <t>ジコ</t>
    </rPh>
    <rPh sb="44" eb="46">
      <t>ジレイ</t>
    </rPh>
    <rPh sb="47" eb="49">
      <t>カンレン</t>
    </rPh>
    <rPh sb="51" eb="53">
      <t>キテイ</t>
    </rPh>
    <rPh sb="54" eb="56">
      <t>ヒョウジュン</t>
    </rPh>
    <rPh sb="56" eb="57">
      <t>トウ</t>
    </rPh>
    <rPh sb="58" eb="60">
      <t>チョウサ</t>
    </rPh>
    <rPh sb="61" eb="62">
      <t>オコナ</t>
    </rPh>
    <phoneticPr fontId="1"/>
  </si>
  <si>
    <t>国際海運から排出される温室効果ガス（GHG）削減を達成するため、アンモニアを中心に、事故事例や関連する規定、標準等の調査を行った。</t>
    <rPh sb="61" eb="62">
      <t>オコナ</t>
    </rPh>
    <phoneticPr fontId="1"/>
  </si>
  <si>
    <t>海事局安全政策課
tel:03-5253-8631</t>
    <phoneticPr fontId="1"/>
  </si>
  <si>
    <t>安全政策課</t>
    <rPh sb="0" eb="5">
      <t>アンゼンセイサクカ</t>
    </rPh>
    <phoneticPr fontId="1"/>
  </si>
  <si>
    <t>船舶の衝突予防に資するVHF電波を用いた航行援助装置の電波干渉にかかる調査</t>
    <phoneticPr fontId="1"/>
  </si>
  <si>
    <t>（国研）海上・港湾・航空技術研究所</t>
    <rPh sb="1" eb="2">
      <t>クニ</t>
    </rPh>
    <rPh sb="4" eb="6">
      <t>カイジョウ</t>
    </rPh>
    <phoneticPr fontId="1"/>
  </si>
  <si>
    <t>最新の船舶交通量を加味したAIS通信の電波干渉に対する安定性及びVHF電波を用いた航行援助装置の電波干渉を網羅的に調査する。</t>
  </si>
  <si>
    <t>最新の船舶交通量を加味し、AISスロット占有率等の実態を確認した。
また、VHF電波を用いた航行援助装置の電波干渉については、利用する周波数の違い等による影響の整理を行った。</t>
  </si>
  <si>
    <t>港湾の施設の技術上の基準の作用条件に係る基礎的研究委託</t>
    <rPh sb="25" eb="27">
      <t>イタク</t>
    </rPh>
    <phoneticPr fontId="1"/>
  </si>
  <si>
    <t>国立研究開発法人 海上・港湾・航空技術研究所</t>
  </si>
  <si>
    <t>港湾の施設の作用条件に関して、全国的に抱えている共通課題を解決するための高度な研究を行い、技術基準の改訂に資する基礎資料のとりまとめを行うものである。</t>
    <phoneticPr fontId="1"/>
  </si>
  <si>
    <t>港湾の施設の作用条件に関して、全国的に抱えている共通課題を解決するための高度な研究を行い、技術基準の改訂に資する基礎資料のとりまとめを行った。</t>
    <rPh sb="0" eb="2">
      <t>コウワン</t>
    </rPh>
    <rPh sb="3" eb="5">
      <t>シセツ</t>
    </rPh>
    <rPh sb="6" eb="8">
      <t>サヨウ</t>
    </rPh>
    <rPh sb="8" eb="10">
      <t>ジョウケン</t>
    </rPh>
    <rPh sb="11" eb="12">
      <t>カン</t>
    </rPh>
    <rPh sb="15" eb="17">
      <t>ゼンコク</t>
    </rPh>
    <rPh sb="17" eb="18">
      <t>テキ</t>
    </rPh>
    <rPh sb="19" eb="20">
      <t>カカ</t>
    </rPh>
    <rPh sb="24" eb="26">
      <t>キョウツウ</t>
    </rPh>
    <rPh sb="26" eb="28">
      <t>カダイ</t>
    </rPh>
    <rPh sb="29" eb="31">
      <t>カイケツ</t>
    </rPh>
    <rPh sb="36" eb="38">
      <t>コウド</t>
    </rPh>
    <rPh sb="39" eb="41">
      <t>ケンキュウ</t>
    </rPh>
    <rPh sb="42" eb="43">
      <t>オコナ</t>
    </rPh>
    <rPh sb="45" eb="47">
      <t>ギジュツ</t>
    </rPh>
    <rPh sb="47" eb="49">
      <t>キジュン</t>
    </rPh>
    <rPh sb="50" eb="52">
      <t>カイテイ</t>
    </rPh>
    <rPh sb="53" eb="54">
      <t>シ</t>
    </rPh>
    <rPh sb="56" eb="58">
      <t>キソ</t>
    </rPh>
    <rPh sb="58" eb="60">
      <t>シリョウ</t>
    </rPh>
    <rPh sb="67" eb="68">
      <t>オコナ</t>
    </rPh>
    <phoneticPr fontId="1"/>
  </si>
  <si>
    <t xml:space="preserve">港湾局技術企画課技術監理室
tel：03-5253-8111
</t>
    <rPh sb="0" eb="3">
      <t>コウワンキョク</t>
    </rPh>
    <rPh sb="3" eb="5">
      <t>ギジュツ</t>
    </rPh>
    <rPh sb="5" eb="8">
      <t>キカクカ</t>
    </rPh>
    <rPh sb="8" eb="10">
      <t>ギジュツ</t>
    </rPh>
    <rPh sb="10" eb="13">
      <t>カンリシツ</t>
    </rPh>
    <phoneticPr fontId="5"/>
  </si>
  <si>
    <t>港湾の施設の技術上の基準の性能照査方法に係る基礎的研究委託</t>
    <rPh sb="27" eb="29">
      <t>イタク</t>
    </rPh>
    <phoneticPr fontId="1"/>
  </si>
  <si>
    <t>港湾の施設の性能照査方法に関して、全国的に抱えている共通課題を解決するための高度な研究を行い、技術基準の改訂に資する基礎資料のとりまとめを行うものである。</t>
    <phoneticPr fontId="1"/>
  </si>
  <si>
    <t>港湾の施設の性能照査方法に関して、全国的に抱えている共通課題を解決するための高度な研究を行い、技術基準の改訂に資する基礎資料のとりまとめ行った。</t>
    <rPh sb="0" eb="2">
      <t>コウワン</t>
    </rPh>
    <rPh sb="3" eb="5">
      <t>シセツ</t>
    </rPh>
    <rPh sb="6" eb="8">
      <t>セイノウ</t>
    </rPh>
    <rPh sb="8" eb="10">
      <t>ショウサ</t>
    </rPh>
    <rPh sb="10" eb="12">
      <t>ホウホウ</t>
    </rPh>
    <rPh sb="13" eb="14">
      <t>カン</t>
    </rPh>
    <rPh sb="17" eb="19">
      <t>ゼンコク</t>
    </rPh>
    <rPh sb="19" eb="20">
      <t>テキ</t>
    </rPh>
    <rPh sb="21" eb="22">
      <t>カカ</t>
    </rPh>
    <rPh sb="26" eb="28">
      <t>キョウツウ</t>
    </rPh>
    <rPh sb="28" eb="30">
      <t>カダイ</t>
    </rPh>
    <rPh sb="31" eb="33">
      <t>カイケツ</t>
    </rPh>
    <rPh sb="38" eb="40">
      <t>コウド</t>
    </rPh>
    <rPh sb="41" eb="43">
      <t>ケンキュウ</t>
    </rPh>
    <rPh sb="44" eb="45">
      <t>オコナ</t>
    </rPh>
    <rPh sb="47" eb="49">
      <t>ギジュツ</t>
    </rPh>
    <rPh sb="49" eb="51">
      <t>キジュン</t>
    </rPh>
    <rPh sb="52" eb="54">
      <t>カイテイ</t>
    </rPh>
    <rPh sb="55" eb="56">
      <t>シ</t>
    </rPh>
    <rPh sb="58" eb="60">
      <t>キソ</t>
    </rPh>
    <rPh sb="60" eb="62">
      <t>シリョウ</t>
    </rPh>
    <rPh sb="68" eb="69">
      <t>オコナ</t>
    </rPh>
    <phoneticPr fontId="1"/>
  </si>
  <si>
    <t>港湾局技術企画課技術監理室
tel：03-5253-8111</t>
  </si>
  <si>
    <t>衛星測位を活用した高精度の遠隔操作・自動化水中施工システムの開発に係る研究委託</t>
  </si>
  <si>
    <t>港湾・海岸工事における水中作業の効率性及び安全性を向上し、現場の生産性向上を図るため、準天頂衛星を含む衛星測位と水中音波による測位技術と水中施工機械の遠隔操作技術を組み合わせることで、海象条件によらず利用可能な高精度の遠隔操作・自動化水中施工システムを開発することを目的とする。</t>
    <phoneticPr fontId="1"/>
  </si>
  <si>
    <t>港湾内で作業を担う遠隔操作型のロボットに対して、詳細な測位を可能とする準天頂衛星を含む衛星測位と水中音波による測位技術を組み合わせた測位システムを開発するとともに、実験水槽及び実海域において水中音波の送受信を確認した。</t>
    <phoneticPr fontId="1"/>
  </si>
  <si>
    <t>洋上風車基地港SEP船レグ貫入対策法の検討に関する研究委託</t>
    <rPh sb="0" eb="2">
      <t>ヨウジョウ</t>
    </rPh>
    <rPh sb="2" eb="4">
      <t>フウシャ</t>
    </rPh>
    <rPh sb="4" eb="7">
      <t>キチコウ</t>
    </rPh>
    <rPh sb="10" eb="11">
      <t>フネ</t>
    </rPh>
    <rPh sb="13" eb="15">
      <t>カンニュウ</t>
    </rPh>
    <rPh sb="15" eb="18">
      <t>タイサクホウ</t>
    </rPh>
    <rPh sb="19" eb="21">
      <t>ケントウ</t>
    </rPh>
    <rPh sb="22" eb="23">
      <t>カン</t>
    </rPh>
    <rPh sb="25" eb="27">
      <t>ケンキュウ</t>
    </rPh>
    <rPh sb="27" eb="29">
      <t>イタク</t>
    </rPh>
    <phoneticPr fontId="1"/>
  </si>
  <si>
    <t>（国研）海上・港湾・航空技術研究所</t>
  </si>
  <si>
    <t>洋上風車基地港の岸壁前面のSEP船レグ貫入対策を検証するため、遠心模型実験装置を用いた模型実験を実施し、対策効果の確認及び検討を行うもの。</t>
    <rPh sb="0" eb="4">
      <t>ヨウジョウフウシャ</t>
    </rPh>
    <rPh sb="4" eb="7">
      <t>キチコウ</t>
    </rPh>
    <rPh sb="8" eb="12">
      <t>ガンペキゼンメン</t>
    </rPh>
    <rPh sb="16" eb="17">
      <t>フネ</t>
    </rPh>
    <rPh sb="19" eb="21">
      <t>カンニュウ</t>
    </rPh>
    <rPh sb="21" eb="23">
      <t>タイサク</t>
    </rPh>
    <rPh sb="24" eb="26">
      <t>ケンショウ</t>
    </rPh>
    <rPh sb="31" eb="33">
      <t>エンシン</t>
    </rPh>
    <rPh sb="33" eb="35">
      <t>モケイ</t>
    </rPh>
    <rPh sb="35" eb="39">
      <t>ジッケンソウチ</t>
    </rPh>
    <rPh sb="40" eb="41">
      <t>モチ</t>
    </rPh>
    <rPh sb="43" eb="47">
      <t>モケイジッケン</t>
    </rPh>
    <rPh sb="48" eb="50">
      <t>ジッシ</t>
    </rPh>
    <rPh sb="52" eb="56">
      <t>タイサクコウカ</t>
    </rPh>
    <rPh sb="57" eb="59">
      <t>カクニン</t>
    </rPh>
    <rPh sb="59" eb="60">
      <t>オヨ</t>
    </rPh>
    <rPh sb="61" eb="63">
      <t>ケントウ</t>
    </rPh>
    <rPh sb="64" eb="65">
      <t>オコナ</t>
    </rPh>
    <phoneticPr fontId="1"/>
  </si>
  <si>
    <t>洋上風車基地港の岸壁前面のSEP船レグ貫入対策を検証するため、遠心模型実験装置を用いた模型実験を実施し、対策効果の確認及び検討を行った。</t>
    <rPh sb="0" eb="2">
      <t>ヨウジョウ</t>
    </rPh>
    <rPh sb="2" eb="4">
      <t>フウシャ</t>
    </rPh>
    <rPh sb="4" eb="6">
      <t>キチ</t>
    </rPh>
    <rPh sb="6" eb="7">
      <t>コウ</t>
    </rPh>
    <rPh sb="8" eb="10">
      <t>ガンペキ</t>
    </rPh>
    <rPh sb="10" eb="12">
      <t>ゼンメン</t>
    </rPh>
    <rPh sb="16" eb="17">
      <t>フネ</t>
    </rPh>
    <rPh sb="19" eb="21">
      <t>カンニュウ</t>
    </rPh>
    <rPh sb="21" eb="23">
      <t>タイサク</t>
    </rPh>
    <rPh sb="24" eb="26">
      <t>ケンショウ</t>
    </rPh>
    <rPh sb="31" eb="33">
      <t>エンシン</t>
    </rPh>
    <rPh sb="33" eb="35">
      <t>モケイ</t>
    </rPh>
    <rPh sb="35" eb="37">
      <t>ジッケン</t>
    </rPh>
    <rPh sb="37" eb="39">
      <t>ソウチ</t>
    </rPh>
    <rPh sb="40" eb="41">
      <t>モチ</t>
    </rPh>
    <rPh sb="43" eb="45">
      <t>モケイ</t>
    </rPh>
    <rPh sb="45" eb="47">
      <t>ジッケン</t>
    </rPh>
    <rPh sb="48" eb="50">
      <t>ジッシ</t>
    </rPh>
    <rPh sb="52" eb="54">
      <t>タイサク</t>
    </rPh>
    <rPh sb="54" eb="56">
      <t>コウカ</t>
    </rPh>
    <rPh sb="57" eb="59">
      <t>カクニン</t>
    </rPh>
    <rPh sb="59" eb="60">
      <t>オヨ</t>
    </rPh>
    <rPh sb="61" eb="63">
      <t>ケントウ</t>
    </rPh>
    <rPh sb="64" eb="65">
      <t>オコナ</t>
    </rPh>
    <phoneticPr fontId="1"/>
  </si>
  <si>
    <t>東北地方整備局
総務部経理調達課
tel：022-716-0013</t>
    <rPh sb="0" eb="7">
      <t>トウホクチホウセイビキョク</t>
    </rPh>
    <rPh sb="8" eb="11">
      <t>ソウムブ</t>
    </rPh>
    <rPh sb="11" eb="16">
      <t>ケイリチョウタツカ</t>
    </rPh>
    <phoneticPr fontId="1"/>
  </si>
  <si>
    <t>クルーズ需要の最新動向を踏まえたクルーズ振興方策検討業務</t>
  </si>
  <si>
    <t>本業務は、新型コロナウイルス感染拡大予防対策を踏まえた諸外国の国際クルーズ再開の動向についての把握、クルーズに対する意識調査を行い、クルーズ需要の回復、再開に向けた方策の検討を行うものである。また、今後のクルーズ需要回復を見据え、クルーズ旅客の利便性向上方策の検討を行うとともに、新たなクルーズ誘致に向けて必要となる方策を検討するものである。</t>
  </si>
  <si>
    <t>新型コロナウイルス感染症によりクルーズ客船が受けた影響を把握し今後のクルーズ需要の回復・再開に向けた方策の検討、今後のクルーズ需要回復を見据えクルーズ利用に際しての利便性向上方策の検討、新たなクルーズ誘致に向けた方策の検討を行った。</t>
    <rPh sb="31" eb="33">
      <t>コンゴ</t>
    </rPh>
    <phoneticPr fontId="1"/>
  </si>
  <si>
    <t>関東地方整備局
総務部経理調達課
TEL:045-211-7413</t>
    <rPh sb="0" eb="2">
      <t>カントウ</t>
    </rPh>
    <rPh sb="2" eb="4">
      <t>チホウ</t>
    </rPh>
    <rPh sb="4" eb="7">
      <t>セイビキョク</t>
    </rPh>
    <rPh sb="8" eb="11">
      <t>ソウムブ</t>
    </rPh>
    <rPh sb="11" eb="16">
      <t>ケイリチョウタツカ</t>
    </rPh>
    <phoneticPr fontId="2"/>
  </si>
  <si>
    <t>北陸地域における高規格ユニットロードターミナルの実現に向けた検討業務</t>
  </si>
  <si>
    <t>（一財）みなと総合研究財団</t>
  </si>
  <si>
    <t>北陸地域における高規格ユニットロードターミナルの実現に向け、RFID等の技術検証計画を検討し、技術的な検証を行うとともに、導入計画について検討する。</t>
  </si>
  <si>
    <t>北陸地域における高規格ユニットロードターミナルの実現に向け、RFID等の技術検証計画を検討し、技術的な検証を行うとともに、導入計画の検討を行うもの。</t>
    <rPh sb="69" eb="70">
      <t>オコナ</t>
    </rPh>
    <phoneticPr fontId="1"/>
  </si>
  <si>
    <t>北陸地方整備局 総務部 経理調達課 契約管理係
tel：025-370-6650</t>
    <rPh sb="0" eb="2">
      <t>ホクリク</t>
    </rPh>
    <rPh sb="2" eb="4">
      <t>チホウ</t>
    </rPh>
    <rPh sb="4" eb="7">
      <t>セイビキョク</t>
    </rPh>
    <rPh sb="8" eb="11">
      <t>ソウムブ</t>
    </rPh>
    <rPh sb="12" eb="14">
      <t>ケイリ</t>
    </rPh>
    <rPh sb="14" eb="17">
      <t>チョウタツカ</t>
    </rPh>
    <rPh sb="18" eb="20">
      <t>ケイヤク</t>
    </rPh>
    <rPh sb="20" eb="22">
      <t>カンリ</t>
    </rPh>
    <rPh sb="22" eb="23">
      <t>カカリ</t>
    </rPh>
    <phoneticPr fontId="1"/>
  </si>
  <si>
    <t>四国における脱炭素化に配慮した港湾機能高度化検討業務</t>
  </si>
  <si>
    <t>本業務は、脱炭素化に配慮した港湾機能の高度化等を通じて、カーボンニュートラルポート（以下、「ＣＮＰ」という。）を形成するため、水素等の次世代エネルギーの需要や利活用方策、港湾の施設の規模・配置等について検討を行い、四国におけるＣＮＰ形成に係る方向性について検討を行うものである。</t>
  </si>
  <si>
    <t>脱炭素化に配慮した港湾機能の高度化等を通じて、カーボンニュートラルポート（以下、「ＣＮＰ」という。）を形成するため、水素等の次世代エネルギーの需要や利活用方策、港湾の施設の規模・配置等について検討を行い、四国におけるＣＮＰ形成に係る方向性についても検討した。</t>
    <phoneticPr fontId="1"/>
  </si>
  <si>
    <t>四国地方整備局 総務部 経理調達課
tel：087-811-8304</t>
  </si>
  <si>
    <t xml:space="preserve">令和3年度九州管内港湾における農林水産物の輸出促進方策検討業務 </t>
  </si>
  <si>
    <t>（一財）みなと総合研究財団</t>
    <rPh sb="1" eb="2">
      <t>イチ</t>
    </rPh>
    <rPh sb="2" eb="3">
      <t>ザイ</t>
    </rPh>
    <rPh sb="7" eb="9">
      <t>ソウゴウ</t>
    </rPh>
    <rPh sb="9" eb="11">
      <t>ケンキュウ</t>
    </rPh>
    <rPh sb="11" eb="13">
      <t>ザイダン</t>
    </rPh>
    <phoneticPr fontId="1"/>
  </si>
  <si>
    <t xml:space="preserve">九州で生産・加工される農林水産物・食品について、輸出拡大に向けた課題等を将来の社会情勢の変化を踏まえ洗い出しを行い、輸出拠点となる可能性がある港湾に必要な港湾機能や輸送強化にかかる方策等について検討を行うものである。 </t>
  </si>
  <si>
    <t>九州地域における各県の農林水産物・食品の生産状況、輸出状況等のデータから志布志港を輸出拠点港に設定し、必要な港湾機能や輸送モデルを検討し、将来の輸出促進の方向性を示す報告書を作成した。</t>
    <rPh sb="0" eb="2">
      <t>キュウシュウ</t>
    </rPh>
    <rPh sb="2" eb="4">
      <t>チイキ</t>
    </rPh>
    <rPh sb="8" eb="10">
      <t>カクケン</t>
    </rPh>
    <rPh sb="11" eb="13">
      <t>ノウリン</t>
    </rPh>
    <rPh sb="13" eb="16">
      <t>スイサンブツ</t>
    </rPh>
    <rPh sb="17" eb="19">
      <t>ショクヒン</t>
    </rPh>
    <rPh sb="20" eb="22">
      <t>セイサン</t>
    </rPh>
    <rPh sb="22" eb="24">
      <t>ジョウキョウ</t>
    </rPh>
    <rPh sb="25" eb="27">
      <t>ユシュツ</t>
    </rPh>
    <rPh sb="27" eb="29">
      <t>ジョウキョウ</t>
    </rPh>
    <rPh sb="29" eb="30">
      <t>ナド</t>
    </rPh>
    <rPh sb="36" eb="39">
      <t>シブシ</t>
    </rPh>
    <rPh sb="39" eb="40">
      <t>ミナト</t>
    </rPh>
    <rPh sb="41" eb="43">
      <t>ユシュツ</t>
    </rPh>
    <rPh sb="43" eb="45">
      <t>キョテン</t>
    </rPh>
    <rPh sb="45" eb="46">
      <t>コウ</t>
    </rPh>
    <rPh sb="47" eb="49">
      <t>セッテイ</t>
    </rPh>
    <rPh sb="51" eb="53">
      <t>ヒツヨウ</t>
    </rPh>
    <rPh sb="54" eb="56">
      <t>コウワン</t>
    </rPh>
    <rPh sb="56" eb="58">
      <t>キノウ</t>
    </rPh>
    <rPh sb="59" eb="61">
      <t>ユソウ</t>
    </rPh>
    <rPh sb="65" eb="67">
      <t>ケントウ</t>
    </rPh>
    <rPh sb="69" eb="71">
      <t>ショウライ</t>
    </rPh>
    <rPh sb="72" eb="74">
      <t>ユシュツ</t>
    </rPh>
    <rPh sb="74" eb="76">
      <t>ソクシン</t>
    </rPh>
    <rPh sb="77" eb="80">
      <t>ホウコウセイ</t>
    </rPh>
    <rPh sb="81" eb="82">
      <t>シメ</t>
    </rPh>
    <rPh sb="83" eb="86">
      <t>ホウコクショ</t>
    </rPh>
    <rPh sb="87" eb="89">
      <t>サクセイ</t>
    </rPh>
    <phoneticPr fontId="1"/>
  </si>
  <si>
    <t>九州地方整備局
総務部経理調達課
tel:092-418-3345</t>
    <rPh sb="0" eb="2">
      <t>キュウシュウ</t>
    </rPh>
    <rPh sb="2" eb="4">
      <t>チホウ</t>
    </rPh>
    <rPh sb="4" eb="7">
      <t>セイビキョク</t>
    </rPh>
    <rPh sb="8" eb="11">
      <t>ソウムブ</t>
    </rPh>
    <rPh sb="11" eb="13">
      <t>ケイリ</t>
    </rPh>
    <rPh sb="13" eb="16">
      <t>チョウタツカ</t>
    </rPh>
    <phoneticPr fontId="1"/>
  </si>
  <si>
    <t>令和３年度　高規格ユニットロードターミナル形成方策検討業務</t>
    <phoneticPr fontId="1"/>
  </si>
  <si>
    <t>（株）ニュージェック</t>
    <phoneticPr fontId="1"/>
  </si>
  <si>
    <t>中部地方整備局管内における高規格ユニットロードターミナルの実現に向け、その形成方策について検討を行う</t>
    <phoneticPr fontId="1"/>
  </si>
  <si>
    <t>管内港湾におけるユニットロードターミナルについて、高規格化検討に向けた現状把握を行うとともに、高規格ユニットロードターミナルの形成に向けた方策について検討した。</t>
    <rPh sb="0" eb="2">
      <t>カンナイ</t>
    </rPh>
    <rPh sb="2" eb="4">
      <t>コウワン</t>
    </rPh>
    <rPh sb="25" eb="29">
      <t>コウキカクカ</t>
    </rPh>
    <rPh sb="29" eb="31">
      <t>ケントウ</t>
    </rPh>
    <rPh sb="32" eb="33">
      <t>ム</t>
    </rPh>
    <rPh sb="35" eb="37">
      <t>ゲンジョウ</t>
    </rPh>
    <rPh sb="37" eb="39">
      <t>ハアク</t>
    </rPh>
    <rPh sb="40" eb="41">
      <t>オコナ</t>
    </rPh>
    <rPh sb="47" eb="50">
      <t>コウキカク</t>
    </rPh>
    <rPh sb="63" eb="65">
      <t>ケイセイ</t>
    </rPh>
    <rPh sb="66" eb="67">
      <t>ム</t>
    </rPh>
    <rPh sb="69" eb="71">
      <t>ホウサク</t>
    </rPh>
    <rPh sb="75" eb="77">
      <t>ケントウ</t>
    </rPh>
    <phoneticPr fontId="1"/>
  </si>
  <si>
    <t>中部地方整備局総務部経理調達課
tel:052-209-6316</t>
    <rPh sb="7" eb="9">
      <t>ソウム</t>
    </rPh>
    <rPh sb="9" eb="10">
      <t>ブ</t>
    </rPh>
    <phoneticPr fontId="1"/>
  </si>
  <si>
    <t>四国における次世代高規格ユニットロードターミナルの発展のあり方検討業務</t>
    <phoneticPr fontId="1"/>
  </si>
  <si>
    <t>（公社）日本港湾協会</t>
    <phoneticPr fontId="1"/>
  </si>
  <si>
    <t>本業務は、フェリー・RORO船舶自動運航技術や国内外のユニットロードターミナルの自動化・AI技術等新技術の普及に合わせた四国における次世代高規格ユニットロードターミナルの発展のあり方等について検討を行うものである。</t>
    <phoneticPr fontId="1"/>
  </si>
  <si>
    <t>四国地方整備局 総務部 経理調達課
tel：087-811-8304</t>
    <phoneticPr fontId="1"/>
  </si>
  <si>
    <t>四国の港湾における賑わい方策等検討業務</t>
    <phoneticPr fontId="1"/>
  </si>
  <si>
    <t>四国の港湾における賑わい方策等検討業務みなと総研・日本工営設計企業体</t>
    <phoneticPr fontId="1"/>
  </si>
  <si>
    <t>本業務は、四国の港湾における賑わい空間形成の推進方策や旅客船の寄港・利用活性化方策等について検討を行うものである。</t>
    <phoneticPr fontId="1"/>
  </si>
  <si>
    <t>四国の港湾におけるフェリー・コンテナ貨物輸送効率化方策等検討業務</t>
    <phoneticPr fontId="1"/>
  </si>
  <si>
    <t>四国の港湾におけるフェリー・コンテナ貨物輸送効率化方策等検討業務日本工営・みなと総合研究財団設計企業体</t>
    <phoneticPr fontId="1"/>
  </si>
  <si>
    <t>本業務は、働き方改革に伴う四国の運送事業者における海上輸送の利用需要の分析、四国通過ルートの九州の運送事業者の利用促進のための実証実験及び四国近傍港湾と連携した航路開設の可能性検討等について検討を行うものである。</t>
  </si>
  <si>
    <t>フィリピン共和国・マニラ首都圏空港計画検討調査</t>
  </si>
  <si>
    <t>株式会社日本空港コンサルタンツ</t>
    <rPh sb="0" eb="4">
      <t>カブシキガイシャ</t>
    </rPh>
    <rPh sb="4" eb="6">
      <t>ニホン</t>
    </rPh>
    <rPh sb="6" eb="8">
      <t>クウコウ</t>
    </rPh>
    <phoneticPr fontId="5"/>
  </si>
  <si>
    <r>
      <t>フィリピン共和国政府の航空・空港政策を明らかにし、航空・空港分野の現状調査を行い、航空需要予測、マニラ首都圏空港計画</t>
    </r>
    <r>
      <rPr>
        <sz val="11"/>
        <color theme="1"/>
        <rFont val="HGPｺﾞｼｯｸM"/>
        <family val="3"/>
        <charset val="128"/>
      </rPr>
      <t>、協力可能性等を検討する。</t>
    </r>
    <rPh sb="5" eb="8">
      <t>キョウワコク</t>
    </rPh>
    <rPh sb="8" eb="10">
      <t>セイフ</t>
    </rPh>
    <rPh sb="11" eb="13">
      <t>コウクウ</t>
    </rPh>
    <rPh sb="14" eb="16">
      <t>クウコウ</t>
    </rPh>
    <rPh sb="16" eb="18">
      <t>セイサク</t>
    </rPh>
    <rPh sb="19" eb="20">
      <t>アキ</t>
    </rPh>
    <rPh sb="25" eb="27">
      <t>コウクウ</t>
    </rPh>
    <rPh sb="28" eb="30">
      <t>クウコウ</t>
    </rPh>
    <rPh sb="30" eb="32">
      <t>ブンヤ</t>
    </rPh>
    <rPh sb="33" eb="35">
      <t>ゲンジョウ</t>
    </rPh>
    <rPh sb="35" eb="37">
      <t>チョウサ</t>
    </rPh>
    <rPh sb="38" eb="39">
      <t>オコナ</t>
    </rPh>
    <rPh sb="41" eb="43">
      <t>コウクウ</t>
    </rPh>
    <rPh sb="43" eb="45">
      <t>ジュヨウ</t>
    </rPh>
    <rPh sb="45" eb="47">
      <t>ヨソク</t>
    </rPh>
    <rPh sb="51" eb="54">
      <t>シュトケン</t>
    </rPh>
    <rPh sb="54" eb="56">
      <t>クウコウ</t>
    </rPh>
    <rPh sb="56" eb="58">
      <t>ケイカク</t>
    </rPh>
    <rPh sb="59" eb="61">
      <t>キョウリョク</t>
    </rPh>
    <rPh sb="61" eb="64">
      <t>カノウセイ</t>
    </rPh>
    <rPh sb="64" eb="65">
      <t>トウ</t>
    </rPh>
    <rPh sb="66" eb="68">
      <t>ケントウ</t>
    </rPh>
    <phoneticPr fontId="1"/>
  </si>
  <si>
    <t>フィリピン国における航空・空港政策やマニラ首都圏の航空需要予測、空港計画に関する情報収集を行った。</t>
  </si>
  <si>
    <t>航空局 空港技術課　プロジェクト支援係
tel：03-5253-8111
内線（48183）</t>
    <rPh sb="0" eb="3">
      <t>コウクウキョク</t>
    </rPh>
    <rPh sb="4" eb="6">
      <t>クウコウ</t>
    </rPh>
    <rPh sb="6" eb="8">
      <t>ギジュツ</t>
    </rPh>
    <rPh sb="8" eb="9">
      <t>カ</t>
    </rPh>
    <rPh sb="16" eb="18">
      <t>シエン</t>
    </rPh>
    <rPh sb="18" eb="19">
      <t>カカリ</t>
    </rPh>
    <rPh sb="19" eb="20">
      <t>ゼンカ</t>
    </rPh>
    <rPh sb="37" eb="39">
      <t>ナイセン</t>
    </rPh>
    <phoneticPr fontId="1"/>
  </si>
  <si>
    <t>国際標準化に向けたスマートエアポート海外展開調査</t>
  </si>
  <si>
    <t xml:space="preserve">ＰｗＣコンサルティング合同会社 </t>
  </si>
  <si>
    <t>スマートエアポート技術・製品について、顔認証技術に必要となる生体情報などの取扱い等についての国際標準化に向けた調査等を実施する。</t>
    <rPh sb="59" eb="61">
      <t>ジッシ</t>
    </rPh>
    <phoneticPr fontId="1"/>
  </si>
  <si>
    <t>スマートエアポート技術・製品のうち空港の旅客動線の顔認証システムについて、国際標準化に向けた施策案を作成した。</t>
    <rPh sb="9" eb="11">
      <t>ギジュツ</t>
    </rPh>
    <rPh sb="12" eb="14">
      <t>セイヒン</t>
    </rPh>
    <rPh sb="17" eb="19">
      <t>クウコウ</t>
    </rPh>
    <rPh sb="20" eb="22">
      <t>リョキャク</t>
    </rPh>
    <rPh sb="22" eb="24">
      <t>ドウセン</t>
    </rPh>
    <rPh sb="25" eb="28">
      <t>カオニンショウ</t>
    </rPh>
    <rPh sb="37" eb="42">
      <t>コクサイヒョウジュンカ</t>
    </rPh>
    <rPh sb="43" eb="44">
      <t>ム</t>
    </rPh>
    <rPh sb="46" eb="48">
      <t>セサク</t>
    </rPh>
    <rPh sb="48" eb="49">
      <t>アン</t>
    </rPh>
    <rPh sb="50" eb="52">
      <t>サクセイ</t>
    </rPh>
    <phoneticPr fontId="1"/>
  </si>
  <si>
    <t>航空局 空港技術課　国際事業係
tel：03-5253-8111
内線（49255）</t>
    <rPh sb="0" eb="3">
      <t>コウクウキョク</t>
    </rPh>
    <rPh sb="4" eb="6">
      <t>クウコウ</t>
    </rPh>
    <rPh sb="6" eb="8">
      <t>ギジュツ</t>
    </rPh>
    <rPh sb="8" eb="9">
      <t>カ</t>
    </rPh>
    <rPh sb="10" eb="14">
      <t>コクサイジギョウ</t>
    </rPh>
    <rPh sb="14" eb="15">
      <t>カカリ</t>
    </rPh>
    <rPh sb="15" eb="16">
      <t>ゼンカ</t>
    </rPh>
    <rPh sb="33" eb="35">
      <t>ナイセン</t>
    </rPh>
    <phoneticPr fontId="1"/>
  </si>
  <si>
    <t>ウズベキスタン共和国 空港インフラ実態調査</t>
    <phoneticPr fontId="1"/>
  </si>
  <si>
    <t>ウズベキスタン共和国の将来的な交通政策や空港マスタープランの実態及び我が国企業との協力可能性について調査する。</t>
    <rPh sb="7" eb="9">
      <t>キョウワ</t>
    </rPh>
    <rPh sb="9" eb="10">
      <t>コク</t>
    </rPh>
    <rPh sb="30" eb="32">
      <t>ジッタイ</t>
    </rPh>
    <rPh sb="32" eb="33">
      <t>オヨ</t>
    </rPh>
    <rPh sb="34" eb="35">
      <t>ワ</t>
    </rPh>
    <rPh sb="36" eb="39">
      <t>クニキギョウ</t>
    </rPh>
    <rPh sb="41" eb="46">
      <t>キョウリョクカノウセイ</t>
    </rPh>
    <phoneticPr fontId="1"/>
  </si>
  <si>
    <t>ウズベキスタン共和国における今後の交通政策や各空港のマスタープラン及び先端技術の導入状況等について情報を整理した。</t>
    <rPh sb="14" eb="16">
      <t>コンゴ</t>
    </rPh>
    <rPh sb="17" eb="19">
      <t>コウツウ</t>
    </rPh>
    <rPh sb="19" eb="21">
      <t>セイサク</t>
    </rPh>
    <rPh sb="22" eb="23">
      <t>カク</t>
    </rPh>
    <rPh sb="23" eb="25">
      <t>クウコウ</t>
    </rPh>
    <rPh sb="33" eb="34">
      <t>オヨ</t>
    </rPh>
    <rPh sb="35" eb="39">
      <t>センタンギジュツ</t>
    </rPh>
    <rPh sb="40" eb="44">
      <t>ドウニュウジョウキョウ</t>
    </rPh>
    <rPh sb="44" eb="45">
      <t>トウ</t>
    </rPh>
    <rPh sb="49" eb="51">
      <t>ジョウホウ</t>
    </rPh>
    <rPh sb="52" eb="54">
      <t>セイリ</t>
    </rPh>
    <phoneticPr fontId="1"/>
  </si>
  <si>
    <t>航空局 空港技術課　技術協力係
tel：03-5253-8111
内線（49516）</t>
    <rPh sb="0" eb="3">
      <t>コウクウキョク</t>
    </rPh>
    <rPh sb="4" eb="6">
      <t>クウコウ</t>
    </rPh>
    <rPh sb="6" eb="8">
      <t>ギジュツ</t>
    </rPh>
    <rPh sb="8" eb="9">
      <t>カ</t>
    </rPh>
    <rPh sb="10" eb="12">
      <t>ギジュツ</t>
    </rPh>
    <rPh sb="12" eb="14">
      <t>キョウリョク</t>
    </rPh>
    <rPh sb="14" eb="15">
      <t>カカリ</t>
    </rPh>
    <rPh sb="15" eb="16">
      <t>ゼンカ</t>
    </rPh>
    <rPh sb="33" eb="35">
      <t>ナイセン</t>
    </rPh>
    <phoneticPr fontId="1"/>
  </si>
  <si>
    <t>訪日外国人消費動向調査の実施に係る業務</t>
    <rPh sb="0" eb="2">
      <t>ホウニチ</t>
    </rPh>
    <rPh sb="2" eb="5">
      <t>ガイコクジン</t>
    </rPh>
    <rPh sb="5" eb="7">
      <t>ショウヒ</t>
    </rPh>
    <rPh sb="7" eb="9">
      <t>ドウコウ</t>
    </rPh>
    <rPh sb="9" eb="11">
      <t>チョウサ</t>
    </rPh>
    <rPh sb="12" eb="14">
      <t>ジッシ</t>
    </rPh>
    <rPh sb="15" eb="16">
      <t>カカ</t>
    </rPh>
    <rPh sb="17" eb="19">
      <t>ギョウム</t>
    </rPh>
    <phoneticPr fontId="1"/>
  </si>
  <si>
    <t>（株）サーベイリサーチセンター</t>
    <rPh sb="1" eb="2">
      <t>カブ</t>
    </rPh>
    <phoneticPr fontId="1"/>
  </si>
  <si>
    <t>訪日外国人のニーズや我が国における消費実態を踏まえた観光政策の企画立案、評価等に資することを目的として、訪日外国人の旅行動向を的確に把握する。</t>
    <phoneticPr fontId="1"/>
  </si>
  <si>
    <t>訪日外国人の旅行動向のうち、2021年分についての調査を実施し、調査結果を公表した。
https://www.mlit.go.jp/kankocho/siryou/toukei/syouhityousa.html</t>
    <rPh sb="0" eb="2">
      <t>ホウニチ</t>
    </rPh>
    <rPh sb="2" eb="4">
      <t>ガイコク</t>
    </rPh>
    <rPh sb="4" eb="5">
      <t>ジン</t>
    </rPh>
    <rPh sb="6" eb="8">
      <t>リョコウ</t>
    </rPh>
    <rPh sb="8" eb="10">
      <t>ドウコウ</t>
    </rPh>
    <rPh sb="18" eb="20">
      <t>ネンブン</t>
    </rPh>
    <rPh sb="25" eb="27">
      <t>チョウサ</t>
    </rPh>
    <rPh sb="28" eb="30">
      <t>ジッシ</t>
    </rPh>
    <rPh sb="32" eb="34">
      <t>チョウサ</t>
    </rPh>
    <rPh sb="34" eb="36">
      <t>ケッカ</t>
    </rPh>
    <rPh sb="37" eb="39">
      <t>コウヒョウ</t>
    </rPh>
    <phoneticPr fontId="1"/>
  </si>
  <si>
    <t>観光庁観光戦略課
観光統計調査室
tel:03-5253-8325</t>
    <rPh sb="0" eb="3">
      <t>カンコウチョウ</t>
    </rPh>
    <rPh sb="3" eb="5">
      <t>カンコウ</t>
    </rPh>
    <rPh sb="5" eb="8">
      <t>センリャクカ</t>
    </rPh>
    <rPh sb="9" eb="11">
      <t>カンコウ</t>
    </rPh>
    <rPh sb="11" eb="13">
      <t>トウケイ</t>
    </rPh>
    <rPh sb="13" eb="16">
      <t>チョウサシツ</t>
    </rPh>
    <phoneticPr fontId="1"/>
  </si>
  <si>
    <t>宿泊旅行統計調査の実査・集計・分析業務</t>
    <rPh sb="0" eb="2">
      <t>シュクハク</t>
    </rPh>
    <rPh sb="2" eb="4">
      <t>リョコウ</t>
    </rPh>
    <rPh sb="4" eb="6">
      <t>トウケイ</t>
    </rPh>
    <rPh sb="6" eb="8">
      <t>チョウサ</t>
    </rPh>
    <rPh sb="9" eb="11">
      <t>ジッサ</t>
    </rPh>
    <rPh sb="12" eb="14">
      <t>シュウケイ</t>
    </rPh>
    <rPh sb="15" eb="17">
      <t>ブンセキ</t>
    </rPh>
    <rPh sb="17" eb="19">
      <t>ギョウム</t>
    </rPh>
    <phoneticPr fontId="1"/>
  </si>
  <si>
    <t>（株）インテージリサーチ</t>
    <rPh sb="1" eb="2">
      <t>カブ</t>
    </rPh>
    <phoneticPr fontId="1"/>
  </si>
  <si>
    <t>我が国の宿泊旅行の実態を全国規模で把握することを目的として実施している。</t>
    <phoneticPr fontId="1"/>
  </si>
  <si>
    <t>我が国の宿泊旅行の実態のうち、2021年分についての調査を実施し、調査結果を公表した。https://www.mlit.go.jp/kankocho/siryou/toukei/shukuhakutoukei.html</t>
    <phoneticPr fontId="1"/>
  </si>
  <si>
    <t>旅行・観光消費動向調査の実施に係る業務</t>
    <rPh sb="0" eb="2">
      <t>リョコウ</t>
    </rPh>
    <rPh sb="3" eb="5">
      <t>カンコウ</t>
    </rPh>
    <rPh sb="5" eb="7">
      <t>ショウヒ</t>
    </rPh>
    <rPh sb="7" eb="9">
      <t>ドウコウ</t>
    </rPh>
    <rPh sb="9" eb="11">
      <t>チョウサ</t>
    </rPh>
    <rPh sb="12" eb="14">
      <t>ジッシ</t>
    </rPh>
    <rPh sb="15" eb="16">
      <t>カカ</t>
    </rPh>
    <rPh sb="17" eb="19">
      <t>ギョウム</t>
    </rPh>
    <phoneticPr fontId="1"/>
  </si>
  <si>
    <t>日本国民がどの程度旅行を行い、旅行先にてどのような消費活動を行ったかといった日本国民の旅行消費動向に係る実態を把握する。</t>
    <rPh sb="17" eb="18">
      <t>サキ</t>
    </rPh>
    <rPh sb="38" eb="40">
      <t>ニホン</t>
    </rPh>
    <rPh sb="43" eb="45">
      <t>リョコウ</t>
    </rPh>
    <phoneticPr fontId="1"/>
  </si>
  <si>
    <t>日本国民の旅行・観光に係る消費動向のうち、2021年分についての調査を実施し、調査結果を公表した。
https://www.mlit.go.jp/kankocho/siryou/toukei/shouhidoukou.html</t>
    <rPh sb="0" eb="2">
      <t>ニホン</t>
    </rPh>
    <rPh sb="2" eb="4">
      <t>コクミン</t>
    </rPh>
    <rPh sb="5" eb="7">
      <t>リョコウ</t>
    </rPh>
    <rPh sb="8" eb="10">
      <t>カンコウ</t>
    </rPh>
    <rPh sb="11" eb="12">
      <t>カカ</t>
    </rPh>
    <rPh sb="13" eb="15">
      <t>ショウヒ</t>
    </rPh>
    <rPh sb="15" eb="17">
      <t>ドウコウ</t>
    </rPh>
    <rPh sb="25" eb="26">
      <t>ネン</t>
    </rPh>
    <rPh sb="26" eb="27">
      <t>ブン</t>
    </rPh>
    <rPh sb="32" eb="34">
      <t>チョウサ</t>
    </rPh>
    <rPh sb="35" eb="37">
      <t>ジッシ</t>
    </rPh>
    <rPh sb="39" eb="41">
      <t>チョウサ</t>
    </rPh>
    <rPh sb="41" eb="43">
      <t>ケッカ</t>
    </rPh>
    <rPh sb="44" eb="46">
      <t>コウヒョウ</t>
    </rPh>
    <phoneticPr fontId="1"/>
  </si>
  <si>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1"/>
  </si>
  <si>
    <t>（公財）日本交通公社</t>
    <rPh sb="1" eb="2">
      <t>コウ</t>
    </rPh>
    <rPh sb="2" eb="3">
      <t>ザイ</t>
    </rPh>
    <rPh sb="4" eb="6">
      <t>ニホン</t>
    </rPh>
    <rPh sb="6" eb="8">
      <t>コウツウ</t>
    </rPh>
    <rPh sb="8" eb="10">
      <t>コウシャ</t>
    </rPh>
    <phoneticPr fontId="1"/>
  </si>
  <si>
    <t>旅行・観光産業の消費に係る実態を把握するとともに、我が国経済に及ぼす旅行・観光消費の経済効果分析を実施する。</t>
  </si>
  <si>
    <t>訪日外国人消費動向調査の集計・分析に係る業務</t>
    <rPh sb="0" eb="2">
      <t>ホウニチ</t>
    </rPh>
    <rPh sb="2" eb="5">
      <t>ガイコクジン</t>
    </rPh>
    <rPh sb="5" eb="7">
      <t>ショウヒ</t>
    </rPh>
    <rPh sb="7" eb="9">
      <t>ドウコウ</t>
    </rPh>
    <rPh sb="9" eb="11">
      <t>チョウサ</t>
    </rPh>
    <rPh sb="12" eb="14">
      <t>シュウケイ</t>
    </rPh>
    <rPh sb="15" eb="17">
      <t>ブンセキ</t>
    </rPh>
    <rPh sb="18" eb="19">
      <t>カカ</t>
    </rPh>
    <rPh sb="20" eb="22">
      <t>ギョウム</t>
    </rPh>
    <phoneticPr fontId="1"/>
  </si>
  <si>
    <t>訪日外国人のニーズや我が国における消費実態を踏まえた観光政策の企画立案、評価等に資することを目的として、訪日外国人消費動向調査の集計・分析を実施する。</t>
    <rPh sb="57" eb="59">
      <t>ショウヒ</t>
    </rPh>
    <rPh sb="59" eb="61">
      <t>ドウコウ</t>
    </rPh>
    <rPh sb="61" eb="63">
      <t>チョウサ</t>
    </rPh>
    <rPh sb="64" eb="66">
      <t>シュウケイ</t>
    </rPh>
    <rPh sb="67" eb="69">
      <t>ブンセキ</t>
    </rPh>
    <rPh sb="70" eb="72">
      <t>ジッシ</t>
    </rPh>
    <phoneticPr fontId="1"/>
  </si>
  <si>
    <t>旅行・観光消費動向調査（2021年1-3月期分）の実施に係る業務</t>
    <rPh sb="0" eb="2">
      <t>リョコウ</t>
    </rPh>
    <rPh sb="3" eb="5">
      <t>カンコウ</t>
    </rPh>
    <rPh sb="5" eb="7">
      <t>ショウヒ</t>
    </rPh>
    <rPh sb="7" eb="9">
      <t>ドウコウ</t>
    </rPh>
    <rPh sb="9" eb="11">
      <t>チョウサ</t>
    </rPh>
    <rPh sb="16" eb="17">
      <t>ネン</t>
    </rPh>
    <rPh sb="20" eb="22">
      <t>ガツキ</t>
    </rPh>
    <rPh sb="22" eb="23">
      <t>ブン</t>
    </rPh>
    <rPh sb="25" eb="27">
      <t>ジッシ</t>
    </rPh>
    <rPh sb="28" eb="29">
      <t>カカ</t>
    </rPh>
    <rPh sb="30" eb="32">
      <t>ギョウム</t>
    </rPh>
    <phoneticPr fontId="1"/>
  </si>
  <si>
    <t>日本国民がどの程度旅行を行い、旅行先にてどのような消費活動を行ったかといった日本国民の旅行消費動向に係る実態を把握する。</t>
  </si>
  <si>
    <t>日本国民の旅行・観光に係る消費動向のうち、2021年1-3月期分についての調査を実施し、調査結果を公表した。
https://www.mlit.go.jp/kankocho/siryou/toukei/shouhidoukou.html</t>
    <rPh sb="0" eb="2">
      <t>ニホン</t>
    </rPh>
    <rPh sb="2" eb="4">
      <t>コクミン</t>
    </rPh>
    <rPh sb="5" eb="7">
      <t>リョコウ</t>
    </rPh>
    <rPh sb="8" eb="10">
      <t>カンコウ</t>
    </rPh>
    <rPh sb="11" eb="12">
      <t>カカ</t>
    </rPh>
    <rPh sb="13" eb="15">
      <t>ショウヒ</t>
    </rPh>
    <rPh sb="15" eb="17">
      <t>ドウコウ</t>
    </rPh>
    <rPh sb="25" eb="26">
      <t>ネン</t>
    </rPh>
    <rPh sb="29" eb="30">
      <t>ガツ</t>
    </rPh>
    <rPh sb="30" eb="31">
      <t>キ</t>
    </rPh>
    <rPh sb="31" eb="32">
      <t>ブン</t>
    </rPh>
    <rPh sb="37" eb="39">
      <t>チョウサ</t>
    </rPh>
    <rPh sb="40" eb="42">
      <t>ジッシ</t>
    </rPh>
    <rPh sb="44" eb="46">
      <t>チョウサ</t>
    </rPh>
    <rPh sb="46" eb="48">
      <t>ケッカ</t>
    </rPh>
    <rPh sb="49" eb="51">
      <t>コウヒョウ</t>
    </rPh>
    <phoneticPr fontId="1"/>
  </si>
  <si>
    <t>令和3年版観光白書に係るデザイン並びに印刷、製本、販売及びウェブページコンテンツ等作成</t>
    <rPh sb="0" eb="2">
      <t>レイワ</t>
    </rPh>
    <rPh sb="3" eb="5">
      <t>ネンバン</t>
    </rPh>
    <rPh sb="5" eb="7">
      <t>カンコウ</t>
    </rPh>
    <rPh sb="7" eb="9">
      <t>ハクショ</t>
    </rPh>
    <rPh sb="10" eb="11">
      <t>カカ</t>
    </rPh>
    <rPh sb="16" eb="17">
      <t>ナラ</t>
    </rPh>
    <rPh sb="19" eb="21">
      <t>インサツ</t>
    </rPh>
    <rPh sb="22" eb="24">
      <t>セイホン</t>
    </rPh>
    <rPh sb="25" eb="27">
      <t>ハンバイ</t>
    </rPh>
    <rPh sb="27" eb="28">
      <t>オヨ</t>
    </rPh>
    <rPh sb="40" eb="41">
      <t>トウ</t>
    </rPh>
    <rPh sb="41" eb="43">
      <t>サクセイ</t>
    </rPh>
    <phoneticPr fontId="1"/>
  </si>
  <si>
    <t>日経印刷（株）</t>
    <rPh sb="0" eb="2">
      <t>ニッケイ</t>
    </rPh>
    <rPh sb="2" eb="4">
      <t>インサツ</t>
    </rPh>
    <rPh sb="5" eb="6">
      <t>カブ</t>
    </rPh>
    <phoneticPr fontId="1"/>
  </si>
  <si>
    <t>観光立国推進基本法に基づく年次報告書（令和３年版観光白書）の印刷、製本等を行う。</t>
    <rPh sb="33" eb="35">
      <t>セイホン</t>
    </rPh>
    <phoneticPr fontId="1"/>
  </si>
  <si>
    <t>令和３年版観光白書の印刷、製本等を行い、ホームページにて公表した。
https://www.mlit.go.jp/kankocho/siryou/whitepaper.html</t>
    <rPh sb="0" eb="2">
      <t>レイワ</t>
    </rPh>
    <rPh sb="3" eb="5">
      <t>ネンバン</t>
    </rPh>
    <rPh sb="5" eb="7">
      <t>カンコウ</t>
    </rPh>
    <rPh sb="7" eb="9">
      <t>ハクショ</t>
    </rPh>
    <rPh sb="10" eb="12">
      <t>インサツ</t>
    </rPh>
    <rPh sb="13" eb="15">
      <t>セイホン</t>
    </rPh>
    <rPh sb="15" eb="16">
      <t>トウ</t>
    </rPh>
    <rPh sb="17" eb="18">
      <t>オコナ</t>
    </rPh>
    <rPh sb="28" eb="30">
      <t>コウヒョウ</t>
    </rPh>
    <phoneticPr fontId="1"/>
  </si>
  <si>
    <t>令和４年版観光白書「コロナからの復興を目指す今後の観光」（仮称）に関する調査分析業務</t>
    <phoneticPr fontId="1"/>
  </si>
  <si>
    <t>（一財）日本総合研究所</t>
    <rPh sb="1" eb="2">
      <t>イチ</t>
    </rPh>
    <rPh sb="2" eb="3">
      <t>ザイ</t>
    </rPh>
    <phoneticPr fontId="1"/>
  </si>
  <si>
    <t>観光立国推進基本法に基づく年次報告書（令和４年版観光白書）の作成に向けた基礎資料を得ることを目的として、新型コロナウイルス感染症による影響や今後の観光活性化に向けた国内旅行の状況等について、様々な視点から調査分析を実施する。</t>
    <rPh sb="107" eb="109">
      <t>ジッシ</t>
    </rPh>
    <phoneticPr fontId="1"/>
  </si>
  <si>
    <t>地域観光資源の多言語解説整備支援事業</t>
  </si>
  <si>
    <t>凸版印刷株式会社</t>
  </si>
  <si>
    <t>　訪日外国人旅行者にとって魅力的で分かりやすい解説の充実・多言語化を図るため、専門人材のリスト化、派遣体制の構築を行うとともに、地域が行う観光資源の解説作成に支援を実施。</t>
  </si>
  <si>
    <t>令和３年度に作成した解説文等について、ホームページにて公表した。https://www.mlit.go.jp/kankocho/shisaku/kankochi/multilingual-kaisetsu.html</t>
    <rPh sb="0" eb="2">
      <t>レイワ</t>
    </rPh>
    <rPh sb="3" eb="5">
      <t>ネンド</t>
    </rPh>
    <rPh sb="6" eb="8">
      <t>サクセイ</t>
    </rPh>
    <rPh sb="10" eb="13">
      <t>カイセツブン</t>
    </rPh>
    <rPh sb="13" eb="14">
      <t>トウ</t>
    </rPh>
    <rPh sb="27" eb="29">
      <t>コウヒョウ</t>
    </rPh>
    <phoneticPr fontId="1"/>
  </si>
  <si>
    <t>観光庁観光資源課
tel：03-5253-8925</t>
  </si>
  <si>
    <t>DX(デジタルトランスフォーメーション)の推進による観光サービスの変革と観光需要の創出事業</t>
  </si>
  <si>
    <t>エヌ・ティ・ティ・コミュニケーションズ株式会社</t>
  </si>
  <si>
    <t>近い将来訪れるSociety5.0時代に向け、観光需要や消費意欲、体験価値を向上させるために、観光コンテンツとオンライン技術との融合や複数技術を掛け合せた新たな技術の開発、技術と観光資源との掛合せによる相乗効果を生み出す技術開発を実施し、これまでにない観光コンテンツ及びエリアマネジメントを創出・実現するもの</t>
  </si>
  <si>
    <t>城泊・寺泊による歴史的資源の活用専門家派遣事業</t>
  </si>
  <si>
    <t>一般社団法人全国農協観光協会</t>
  </si>
  <si>
    <t>城や社寺を「国内外の観光客を惹きつける上質な宿泊コンテンツ」 として活用することに意欲がある地域を掘り起こし、初動支援を企画・運営を行う。</t>
    <rPh sb="66" eb="67">
      <t>オコナ</t>
    </rPh>
    <phoneticPr fontId="1"/>
  </si>
  <si>
    <t>「新たな旅のスタイル」促進事業</t>
  </si>
  <si>
    <t>株式会社ＪＴＢ</t>
  </si>
  <si>
    <t>旅行機会の創出・旅行需要の平準化、休暇取得の促進・分散化を目的として、ワーケーション等に対する国民の機運醸成を図るとともに、企業と地域の継続的な関係性を構築するためのモデル事業を行う。</t>
    <rPh sb="29" eb="31">
      <t>モクテキ</t>
    </rPh>
    <rPh sb="55" eb="56">
      <t>ハカ</t>
    </rPh>
    <rPh sb="86" eb="88">
      <t>ジギョウ</t>
    </rPh>
    <rPh sb="89" eb="90">
      <t>オコナ</t>
    </rPh>
    <phoneticPr fontId="1"/>
  </si>
  <si>
    <t>モデル事業をはじめとした事業全般の実施報告とテレワーク、ワ―ケーションに関する企業、従業員向け調査の実施結果</t>
    <rPh sb="3" eb="5">
      <t>ジギョウ</t>
    </rPh>
    <rPh sb="12" eb="14">
      <t>ジギョウ</t>
    </rPh>
    <rPh sb="14" eb="16">
      <t>ゼンパン</t>
    </rPh>
    <rPh sb="17" eb="19">
      <t>ジッシ</t>
    </rPh>
    <rPh sb="19" eb="21">
      <t>ホウコク</t>
    </rPh>
    <rPh sb="36" eb="37">
      <t>カン</t>
    </rPh>
    <rPh sb="39" eb="41">
      <t>キギョウ</t>
    </rPh>
    <rPh sb="42" eb="45">
      <t>ジュウギョウイン</t>
    </rPh>
    <rPh sb="45" eb="46">
      <t>ム</t>
    </rPh>
    <rPh sb="47" eb="49">
      <t>チョウサ</t>
    </rPh>
    <rPh sb="50" eb="54">
      <t>ジッシケッカ</t>
    </rPh>
    <phoneticPr fontId="1"/>
  </si>
  <si>
    <t>観光庁参事官(MICE担当)
tel:03-5253-8111
(内戦27-613)</t>
  </si>
  <si>
    <t>観光産業の上質な観光サービスを提供する人材の育成に向けた留学支援事業</t>
    <phoneticPr fontId="1"/>
  </si>
  <si>
    <t>株式会社早稲田大学アカデミックソリューション</t>
    <phoneticPr fontId="1"/>
  </si>
  <si>
    <t>上質な観光サービスを検討する人材の育成に向け、先進的な人材育成を行っている米国セントラルフロリダ大学へのオンライン・現地留学手配業務及び、海外で実施されているラグジュアリーな観光サービスの講座（例えばLuxury Hospitality Management）のカリキュラムを調査し、また調査を踏まえ次年度以降の留学の在り方や我が国で取り組むべき育成プログラムについて調査、検討を実施</t>
    <rPh sb="190" eb="192">
      <t>ジッシ</t>
    </rPh>
    <phoneticPr fontId="1"/>
  </si>
  <si>
    <t>今後の観光産業を担う意欲の高い若手から中堅の観光産業従事者に対し、海外でホスピタリティマネジメントを学習する留学を支援
https://www.mlit.go.jp/kankocho/content/001481827.pdf</t>
    <phoneticPr fontId="1"/>
  </si>
  <si>
    <t>観光庁　参事官（国際関係・観光人材政策）付
03-5253-8367</t>
    <rPh sb="0" eb="2">
      <t>カンコウ</t>
    </rPh>
    <rPh sb="2" eb="3">
      <t>チョウ</t>
    </rPh>
    <rPh sb="4" eb="7">
      <t>サンジカン</t>
    </rPh>
    <rPh sb="8" eb="10">
      <t>コクサイ</t>
    </rPh>
    <rPh sb="10" eb="12">
      <t>カンケイ</t>
    </rPh>
    <rPh sb="13" eb="15">
      <t>カンコウ</t>
    </rPh>
    <rPh sb="15" eb="17">
      <t>ジンザイ</t>
    </rPh>
    <rPh sb="17" eb="19">
      <t>セイサク</t>
    </rPh>
    <rPh sb="20" eb="21">
      <t>ツ</t>
    </rPh>
    <phoneticPr fontId="1"/>
  </si>
  <si>
    <t>アドベンチャーツーリズム等の新たなインバウンド層の誘致のための地域の魅力再発見事業の事務局運営業務</t>
  </si>
  <si>
    <t>株式会社博報堂</t>
  </si>
  <si>
    <r>
      <t>訪</t>
    </r>
    <r>
      <rPr>
        <sz val="11"/>
        <color theme="1"/>
        <rFont val="HGPｺﾞｼｯｸM"/>
        <family val="3"/>
        <charset val="128"/>
      </rPr>
      <t>日外国人の旅行消費額の増加や地方誘客に向け、自然・文化といった豊富な観光資源を活用し、日本の本質を深く体感できるアドベンチャーツーリズム等を推進するために、地域の観光資源等をこれまでにない多角的な視点で発掘・磨き上げ・造成・コーチングを行い、体験型観光コンテンツの充実を図るもの</t>
    </r>
    <rPh sb="69" eb="70">
      <t>トウ</t>
    </rPh>
    <phoneticPr fontId="1"/>
  </si>
  <si>
    <t>「アドベンチャーツーリズム 本質的課題解決への事例集」および「記録動画（YouTube観光庁チャンネル）」において、実証事業の内容について公表した。 
https://www.mlit.go.jp/kankocho/shisaku/kankochi/adventure.html</t>
    <rPh sb="69" eb="71">
      <t>コウヒョウ</t>
    </rPh>
    <phoneticPr fontId="1"/>
  </si>
  <si>
    <t>地域における観光産業実務人材確保・育成に関する業務</t>
    <phoneticPr fontId="1"/>
  </si>
  <si>
    <t>PwCコンサルティング合同会社</t>
    <rPh sb="11" eb="13">
      <t>ゴウドウ</t>
    </rPh>
    <rPh sb="13" eb="15">
      <t>ガイシャ</t>
    </rPh>
    <phoneticPr fontId="1"/>
  </si>
  <si>
    <t>即戦力となる地域の実践的な観光人材育成を目的として、人手不足が深刻である地域の観光業界において実務人材の確保・定着の取組支援を行う</t>
    <rPh sb="0" eb="3">
      <t>ソクセンリョク</t>
    </rPh>
    <rPh sb="6" eb="8">
      <t>チイキ</t>
    </rPh>
    <rPh sb="9" eb="12">
      <t>ジッセンテキ</t>
    </rPh>
    <rPh sb="13" eb="15">
      <t>カンコウ</t>
    </rPh>
    <rPh sb="15" eb="17">
      <t>ジンザイ</t>
    </rPh>
    <rPh sb="17" eb="19">
      <t>イクセイ</t>
    </rPh>
    <rPh sb="20" eb="22">
      <t>モクテキ</t>
    </rPh>
    <rPh sb="26" eb="28">
      <t>ヒトデ</t>
    </rPh>
    <rPh sb="28" eb="30">
      <t>ブソク</t>
    </rPh>
    <rPh sb="31" eb="33">
      <t>シンコク</t>
    </rPh>
    <rPh sb="36" eb="38">
      <t>チイキ</t>
    </rPh>
    <rPh sb="39" eb="41">
      <t>カンコウ</t>
    </rPh>
    <rPh sb="41" eb="43">
      <t>ギョウカイ</t>
    </rPh>
    <rPh sb="47" eb="49">
      <t>ジツム</t>
    </rPh>
    <rPh sb="49" eb="51">
      <t>ジンザイ</t>
    </rPh>
    <rPh sb="52" eb="54">
      <t>カクホ</t>
    </rPh>
    <rPh sb="55" eb="57">
      <t>テイチャク</t>
    </rPh>
    <rPh sb="58" eb="60">
      <t>トリクミ</t>
    </rPh>
    <rPh sb="60" eb="62">
      <t>シエン</t>
    </rPh>
    <rPh sb="63" eb="64">
      <t>オコナ</t>
    </rPh>
    <phoneticPr fontId="1"/>
  </si>
  <si>
    <t>公募の上、採択した4地域（協議会等）がモデル事業を実施し、弊社はその側面支援等の
業務を行った。
https://www.mlit.go.jp/kankocho/shisaku/jinzai/content/001481889.pdf</t>
    <phoneticPr fontId="1"/>
  </si>
  <si>
    <t>全国通訳案内士試験システムの運用・保守管理業務</t>
  </si>
  <si>
    <t>株式会社ＴＫＰコミュニケーションズ</t>
  </si>
  <si>
    <t>全国通訳案内士に係る試験を実施に関して、受験の受付から合格通知の送付までの運用・保守管理業務を調達するもの。</t>
    <rPh sb="0" eb="2">
      <t>ゼンコク</t>
    </rPh>
    <rPh sb="2" eb="4">
      <t>ツウヤク</t>
    </rPh>
    <rPh sb="4" eb="6">
      <t>アンナイ</t>
    </rPh>
    <rPh sb="6" eb="7">
      <t>シ</t>
    </rPh>
    <rPh sb="8" eb="9">
      <t>カカ</t>
    </rPh>
    <rPh sb="10" eb="12">
      <t>シケン</t>
    </rPh>
    <rPh sb="13" eb="15">
      <t>ジッシ</t>
    </rPh>
    <rPh sb="16" eb="17">
      <t>カン</t>
    </rPh>
    <rPh sb="20" eb="22">
      <t>ジュケン</t>
    </rPh>
    <rPh sb="23" eb="25">
      <t>ウケツケ</t>
    </rPh>
    <rPh sb="27" eb="29">
      <t>ゴウカク</t>
    </rPh>
    <rPh sb="29" eb="31">
      <t>ツウチ</t>
    </rPh>
    <rPh sb="32" eb="34">
      <t>ソウフ</t>
    </rPh>
    <rPh sb="37" eb="39">
      <t>ウンヨウ</t>
    </rPh>
    <rPh sb="40" eb="42">
      <t>ホシュ</t>
    </rPh>
    <rPh sb="42" eb="44">
      <t>カンリ</t>
    </rPh>
    <rPh sb="44" eb="46">
      <t>ギョウム</t>
    </rPh>
    <rPh sb="47" eb="49">
      <t>チョウタツ</t>
    </rPh>
    <phoneticPr fontId="1"/>
  </si>
  <si>
    <t>全国通訳案内士試験システムの受験受付から合格通知までのシステムの運用・保守を実施した、</t>
    <rPh sb="0" eb="9">
      <t>ゼンコクツウヤクアンナイシシケン</t>
    </rPh>
    <rPh sb="14" eb="16">
      <t>ジュケン</t>
    </rPh>
    <rPh sb="16" eb="18">
      <t>ウケツケ</t>
    </rPh>
    <rPh sb="20" eb="24">
      <t>ゴウカクツウチ</t>
    </rPh>
    <rPh sb="32" eb="34">
      <t>ウンヨウ</t>
    </rPh>
    <rPh sb="35" eb="37">
      <t>ホシュ</t>
    </rPh>
    <rPh sb="38" eb="40">
      <t>ジッシ</t>
    </rPh>
    <phoneticPr fontId="1"/>
  </si>
  <si>
    <t>産学連携による観光産業の中核人材育成・強化に関する業務</t>
  </si>
  <si>
    <t>株式会社日本能率協会
コンサルティング</t>
    <rPh sb="0" eb="4">
      <t>カブシキガイシャ</t>
    </rPh>
    <rPh sb="4" eb="6">
      <t>ニホン</t>
    </rPh>
    <rPh sb="6" eb="8">
      <t>ノウリツ</t>
    </rPh>
    <rPh sb="8" eb="10">
      <t>キョウカイ</t>
    </rPh>
    <phoneticPr fontId="1"/>
  </si>
  <si>
    <t>地域の観光産業の中核を担う人材を育成・強化することを目的として、大学における社会人の学び直しのための教育プログラム構築・実施に向けた支援並びに自立・持続可能な産学連携による教育プログラム構築・実施の仕組みづくりについての検討及び実証事業を行う</t>
  </si>
  <si>
    <t>大学における社会人の学びなおしのための教育プログラム構築・実施に向けた支援等を実施。</t>
    <rPh sb="0" eb="2">
      <t>ダイガク</t>
    </rPh>
    <rPh sb="6" eb="9">
      <t>シャカイジン</t>
    </rPh>
    <rPh sb="10" eb="11">
      <t>マナ</t>
    </rPh>
    <rPh sb="19" eb="21">
      <t>キョウイク</t>
    </rPh>
    <rPh sb="26" eb="28">
      <t>コウチク</t>
    </rPh>
    <rPh sb="29" eb="31">
      <t>ジッシ</t>
    </rPh>
    <rPh sb="32" eb="33">
      <t>ム</t>
    </rPh>
    <rPh sb="35" eb="37">
      <t>シエン</t>
    </rPh>
    <rPh sb="37" eb="38">
      <t>トウ</t>
    </rPh>
    <rPh sb="39" eb="41">
      <t>ジッシ</t>
    </rPh>
    <phoneticPr fontId="1"/>
  </si>
  <si>
    <t>観光分野におけるDX推進のための調査等事業</t>
  </si>
  <si>
    <t>EYストラテジー・アンド・コンサルティング株式会社</t>
    <rPh sb="21" eb="23">
      <t>カブシキ</t>
    </rPh>
    <rPh sb="23" eb="25">
      <t>カイシャ</t>
    </rPh>
    <phoneticPr fontId="1"/>
  </si>
  <si>
    <t>DX等推進に向けた現状事例調査や観光関連産業の現状把握のためのアンケート調査等を基に観光分野でのDX推進に向けた調査結果や考察をまとめたものである。</t>
    <rPh sb="2" eb="3">
      <t>トウ</t>
    </rPh>
    <rPh sb="3" eb="5">
      <t>スイシン</t>
    </rPh>
    <rPh sb="6" eb="7">
      <t>ム</t>
    </rPh>
    <rPh sb="9" eb="11">
      <t>ゲンジョウ</t>
    </rPh>
    <rPh sb="11" eb="13">
      <t>ジレイ</t>
    </rPh>
    <rPh sb="13" eb="15">
      <t>チョウサ</t>
    </rPh>
    <rPh sb="16" eb="18">
      <t>カンコウ</t>
    </rPh>
    <rPh sb="18" eb="20">
      <t>カンレン</t>
    </rPh>
    <rPh sb="20" eb="22">
      <t>サンギョウ</t>
    </rPh>
    <rPh sb="23" eb="25">
      <t>ゲンジョウ</t>
    </rPh>
    <rPh sb="25" eb="27">
      <t>ハアク</t>
    </rPh>
    <rPh sb="40" eb="41">
      <t>モト</t>
    </rPh>
    <rPh sb="42" eb="44">
      <t>カンコウ</t>
    </rPh>
    <rPh sb="44" eb="46">
      <t>ブンヤ</t>
    </rPh>
    <rPh sb="50" eb="52">
      <t>スイシン</t>
    </rPh>
    <rPh sb="53" eb="54">
      <t>ム</t>
    </rPh>
    <rPh sb="56" eb="58">
      <t>チョウサ</t>
    </rPh>
    <rPh sb="58" eb="60">
      <t>ケッカ</t>
    </rPh>
    <rPh sb="61" eb="63">
      <t>コウサツ</t>
    </rPh>
    <phoneticPr fontId="1"/>
  </si>
  <si>
    <t>観光庁参事官（外客受入担当）
tel：03-5253-8972
（内線：27903）</t>
  </si>
  <si>
    <t>非常時における外国人旅行者の安全・安心の確保に向けた指針を活用した「観光危機対応」推進事業(変更)</t>
    <rPh sb="46" eb="48">
      <t>ヘンコウ</t>
    </rPh>
    <phoneticPr fontId="1"/>
  </si>
  <si>
    <t>株式会社サーベイリサーチセンター</t>
    <phoneticPr fontId="1"/>
  </si>
  <si>
    <t>観光庁において令和２年度に作成・公表した指針を踏まえ、非常時の外国人旅行者対応を含む「観光危機対応」を強化するため、指針等を活用して現場でのマニュアル作成等、取組みの深度化を図り、すでに公表している指針と今回の推進事業で作成したマニュアルを広く展開し、自治体等における「観光危機対応」の強化を図る。</t>
    <phoneticPr fontId="1"/>
  </si>
  <si>
    <t>観光庁参事官（外客受入担当）
tel：03-5253-8972
（内線：27906）</t>
    <phoneticPr fontId="1"/>
  </si>
  <si>
    <t>MICE施設におけるコンセッション方式活用推進に向けた調査等業務</t>
  </si>
  <si>
    <t>デロイト トーマツ ファイナンシャル アドバイザリー合同会社</t>
  </si>
  <si>
    <t>自治体のMICE推進における課題解決と具体的な案件形成支援を目的として、MICE施設の運営手法の調査検討を行うほか、コンセッション方式を採用し事業開始した先行事例について、実際の事業を踏まえた官民連携手法の利点や課題の取りまとめを行う。</t>
  </si>
  <si>
    <t>自治体に対するコンセッション方式の導入調査や、同方式を導入した先行事例の調査を基に、同方式の導入に向けた調査結果や考察をまとめたものである。</t>
    <rPh sb="0" eb="3">
      <t>ジチタイ</t>
    </rPh>
    <rPh sb="4" eb="5">
      <t>タイ</t>
    </rPh>
    <rPh sb="17" eb="21">
      <t>ドウニュウチョウサ</t>
    </rPh>
    <rPh sb="23" eb="26">
      <t>ドウホウシキ</t>
    </rPh>
    <rPh sb="27" eb="29">
      <t>ドウニュウ</t>
    </rPh>
    <rPh sb="31" eb="33">
      <t>センコウ</t>
    </rPh>
    <rPh sb="33" eb="35">
      <t>ジレイ</t>
    </rPh>
    <rPh sb="36" eb="38">
      <t>チョウサ</t>
    </rPh>
    <rPh sb="42" eb="43">
      <t>ドウ</t>
    </rPh>
    <rPh sb="43" eb="45">
      <t>ホウシキ</t>
    </rPh>
    <rPh sb="46" eb="48">
      <t>ドウニュウ</t>
    </rPh>
    <rPh sb="49" eb="50">
      <t>ム</t>
    </rPh>
    <phoneticPr fontId="1"/>
  </si>
  <si>
    <t>古民家等の歴史的資源を活用した観光まちづくり推進のための調査事業</t>
  </si>
  <si>
    <t>公益財団法人日本交通公社</t>
  </si>
  <si>
    <t>古民家等の歴史的資源を活用した観光まちづくり推進のため、先行事例の調査・分析・類型化、推進に向けた有識者検討会の実施・運営・取りまとめ等、ナレッジ集の策定を行う。</t>
    <rPh sb="73" eb="74">
      <t>シュウ</t>
    </rPh>
    <rPh sb="75" eb="77">
      <t>サクテイ</t>
    </rPh>
    <rPh sb="78" eb="79">
      <t>オコナ</t>
    </rPh>
    <phoneticPr fontId="1"/>
  </si>
  <si>
    <t>訪日外国人旅行者の受入環境改善に向けた新たなサービス等の検討に係る調査事業</t>
    <rPh sb="26" eb="27">
      <t>トウ</t>
    </rPh>
    <phoneticPr fontId="1"/>
  </si>
  <si>
    <t>株式会社野村総合研究所</t>
    <rPh sb="0" eb="4">
      <t>カブシキガイシャ</t>
    </rPh>
    <rPh sb="4" eb="6">
      <t>ノムラ</t>
    </rPh>
    <rPh sb="6" eb="8">
      <t>ソウゴウ</t>
    </rPh>
    <rPh sb="8" eb="11">
      <t>ケンキュウジョ</t>
    </rPh>
    <phoneticPr fontId="1"/>
  </si>
  <si>
    <t>訪日外国人旅行者の入国後、主要な移動手段である鉄道の利便を向上させる方途としての企画乗車券について、ニーズやその問題点等をもとに我が国の受入環境における課題を調査したうえで、課題解決に繋がる新たな取組を検討し、今後の受入環境整備の方向性を調査する。</t>
    <rPh sb="0" eb="2">
      <t>ホウニチ</t>
    </rPh>
    <rPh sb="2" eb="5">
      <t>ガイコクジン</t>
    </rPh>
    <rPh sb="5" eb="8">
      <t>リョコウシャ</t>
    </rPh>
    <rPh sb="9" eb="12">
      <t>ニュウコクゴ</t>
    </rPh>
    <rPh sb="13" eb="15">
      <t>シュヨウ</t>
    </rPh>
    <rPh sb="119" eb="121">
      <t>チョウサ</t>
    </rPh>
    <phoneticPr fontId="1"/>
  </si>
  <si>
    <t>企画乗車券利用者の定量調査・インタビュー調査、及び鉄道事業者・旅行代理店等へのヒアリング調査を行い、企画乗車券及びそのプロモーションの課題と将来像の検討を行った。</t>
    <rPh sb="0" eb="2">
      <t>キカク</t>
    </rPh>
    <rPh sb="2" eb="5">
      <t>ジョウシャケン</t>
    </rPh>
    <rPh sb="5" eb="8">
      <t>リヨウシャ</t>
    </rPh>
    <rPh sb="9" eb="11">
      <t>テイリョウ</t>
    </rPh>
    <rPh sb="11" eb="13">
      <t>チョウサ</t>
    </rPh>
    <rPh sb="20" eb="22">
      <t>チョウサ</t>
    </rPh>
    <rPh sb="23" eb="24">
      <t>オヨ</t>
    </rPh>
    <rPh sb="25" eb="27">
      <t>テツドウ</t>
    </rPh>
    <rPh sb="27" eb="29">
      <t>ジギョウ</t>
    </rPh>
    <rPh sb="29" eb="30">
      <t>シャ</t>
    </rPh>
    <rPh sb="31" eb="33">
      <t>リョコウ</t>
    </rPh>
    <rPh sb="33" eb="35">
      <t>ダイリ</t>
    </rPh>
    <rPh sb="35" eb="36">
      <t>テン</t>
    </rPh>
    <rPh sb="36" eb="37">
      <t>ナド</t>
    </rPh>
    <rPh sb="44" eb="46">
      <t>チョウサ</t>
    </rPh>
    <rPh sb="47" eb="48">
      <t>オコナ</t>
    </rPh>
    <rPh sb="50" eb="52">
      <t>キカク</t>
    </rPh>
    <rPh sb="52" eb="55">
      <t>ジョウシャケン</t>
    </rPh>
    <rPh sb="55" eb="56">
      <t>オヨ</t>
    </rPh>
    <rPh sb="67" eb="69">
      <t>カダイ</t>
    </rPh>
    <rPh sb="70" eb="73">
      <t>ショウライゾウ</t>
    </rPh>
    <rPh sb="74" eb="76">
      <t>ケントウ</t>
    </rPh>
    <rPh sb="77" eb="78">
      <t>オコナ</t>
    </rPh>
    <phoneticPr fontId="1"/>
  </si>
  <si>
    <t>観光庁参事官（外客受入担当）
tel：03-5253-8111
（内線：27904.）</t>
  </si>
  <si>
    <t>訪日外国人旅行者への災害時情報提供の改善に関する調査事業</t>
  </si>
  <si>
    <t>観光庁監修の訪日外国人旅行者向け災害時情報提供アプリ「Safety tips」について、ＡＰＩ連携の更なる拡大や、より適切な情報提供を実現するための方策を検討することで、災害時情報提供の一層の改善を図る。</t>
    <rPh sb="0" eb="3">
      <t>カンコウチョウ</t>
    </rPh>
    <rPh sb="3" eb="5">
      <t>カンシュウ</t>
    </rPh>
    <rPh sb="6" eb="8">
      <t>ホウニチ</t>
    </rPh>
    <rPh sb="8" eb="11">
      <t>ガイコクジン</t>
    </rPh>
    <rPh sb="11" eb="14">
      <t>リョコウシャ</t>
    </rPh>
    <rPh sb="14" eb="15">
      <t>ム</t>
    </rPh>
    <rPh sb="16" eb="19">
      <t>サイガイジ</t>
    </rPh>
    <rPh sb="19" eb="21">
      <t>ジョウホウ</t>
    </rPh>
    <rPh sb="21" eb="23">
      <t>テイキョウ</t>
    </rPh>
    <rPh sb="47" eb="49">
      <t>レンケイ</t>
    </rPh>
    <rPh sb="50" eb="51">
      <t>サラ</t>
    </rPh>
    <rPh sb="53" eb="55">
      <t>カクダイ</t>
    </rPh>
    <rPh sb="59" eb="61">
      <t>テキセツ</t>
    </rPh>
    <rPh sb="62" eb="64">
      <t>ジョウホウ</t>
    </rPh>
    <rPh sb="64" eb="66">
      <t>テイキョウ</t>
    </rPh>
    <rPh sb="67" eb="69">
      <t>ジツゲン</t>
    </rPh>
    <rPh sb="74" eb="76">
      <t>ホウサク</t>
    </rPh>
    <rPh sb="77" eb="79">
      <t>ケントウ</t>
    </rPh>
    <rPh sb="85" eb="88">
      <t>サイガイジ</t>
    </rPh>
    <rPh sb="88" eb="90">
      <t>ジョウホウ</t>
    </rPh>
    <rPh sb="90" eb="92">
      <t>テイキョウ</t>
    </rPh>
    <rPh sb="93" eb="95">
      <t>イッソウ</t>
    </rPh>
    <rPh sb="96" eb="98">
      <t>カイゼン</t>
    </rPh>
    <rPh sb="99" eb="100">
      <t>ハカ</t>
    </rPh>
    <phoneticPr fontId="1"/>
  </si>
  <si>
    <t>観光庁参事官（外客受入担当）
tel：03-5253-8972
（内線：27911）</t>
  </si>
  <si>
    <t>日本版持続可能な観光ガイドラインのモデル地区における運用に関する調査業務(変更)</t>
  </si>
  <si>
    <t>⼀般社団法⼈ 地域観光研究所</t>
  </si>
  <si>
    <t>我が国における観光の持続可能性を高めるため、「日本版持続可能な観光ガイドライン（JSTS-D）」の実運用、効果検証を通じて今後のより良い指標の運用体制及び普及方法をとりまとめる。</t>
  </si>
  <si>
    <t>観光危機管理の普及啓発等業務</t>
  </si>
  <si>
    <t>株式会社日本旅行株式会社</t>
    <rPh sb="0" eb="4">
      <t>カブシキガイシャ</t>
    </rPh>
    <rPh sb="4" eb="6">
      <t>ニホン</t>
    </rPh>
    <rPh sb="6" eb="8">
      <t>リョコウ</t>
    </rPh>
    <rPh sb="8" eb="12">
      <t>カブシキガイシャ</t>
    </rPh>
    <phoneticPr fontId="1"/>
  </si>
  <si>
    <t>危機発生時における情報収集、観光客やメディア等への情報提供、復興に向けた情報発信やプロモーションを円滑に行うための方策等をまとめた観光危機コミュニケーションプランを作成するとともに、国内外の自治体等の観光危機管理の理解増進及び各地における政策立案に資するべく、シンポジウムを開催する。</t>
    <rPh sb="57" eb="59">
      <t>ホウサク</t>
    </rPh>
    <rPh sb="59" eb="60">
      <t>ナド</t>
    </rPh>
    <rPh sb="82" eb="84">
      <t>サクセイ</t>
    </rPh>
    <phoneticPr fontId="1"/>
  </si>
  <si>
    <t>危機発生時における情報の収集・提供・発信についての方策をとりまとめ、UNWTO駐日事務所とともに主にアジア太平洋地域の自治体・DMO・観光事業者向けに令和４年２月１７日にシンポジウムを開催。
参加者：３９７人（オンライン）</t>
    <rPh sb="0" eb="2">
      <t>キキ</t>
    </rPh>
    <rPh sb="2" eb="5">
      <t>ハッセイジ</t>
    </rPh>
    <rPh sb="9" eb="11">
      <t>ジョウホウ</t>
    </rPh>
    <rPh sb="12" eb="14">
      <t>シュウシュウ</t>
    </rPh>
    <rPh sb="15" eb="17">
      <t>テイキョウ</t>
    </rPh>
    <rPh sb="18" eb="20">
      <t>ハッシン</t>
    </rPh>
    <rPh sb="25" eb="27">
      <t>ホウサク</t>
    </rPh>
    <rPh sb="39" eb="41">
      <t>チュウニチ</t>
    </rPh>
    <rPh sb="41" eb="44">
      <t>ジムショ</t>
    </rPh>
    <rPh sb="48" eb="49">
      <t>オモ</t>
    </rPh>
    <rPh sb="53" eb="56">
      <t>タイヘイヨウ</t>
    </rPh>
    <rPh sb="56" eb="58">
      <t>チイキ</t>
    </rPh>
    <rPh sb="59" eb="62">
      <t>ジチタイ</t>
    </rPh>
    <rPh sb="67" eb="69">
      <t>カンコウ</t>
    </rPh>
    <rPh sb="69" eb="72">
      <t>ジギョウシャ</t>
    </rPh>
    <rPh sb="72" eb="73">
      <t>ム</t>
    </rPh>
    <rPh sb="75" eb="77">
      <t>レイワ</t>
    </rPh>
    <rPh sb="78" eb="79">
      <t>ネン</t>
    </rPh>
    <rPh sb="80" eb="81">
      <t>ガツ</t>
    </rPh>
    <rPh sb="83" eb="84">
      <t>ニチ</t>
    </rPh>
    <rPh sb="92" eb="94">
      <t>カイサイ</t>
    </rPh>
    <rPh sb="96" eb="99">
      <t>サンカシャ</t>
    </rPh>
    <rPh sb="103" eb="104">
      <t>ニン</t>
    </rPh>
    <phoneticPr fontId="1"/>
  </si>
  <si>
    <t>観光庁　参事官（国際関係・観光人材政策）付
tel:03-5253-8111
（内線27-516）</t>
  </si>
  <si>
    <t>上質な宿泊施設の開発促進事業</t>
    <phoneticPr fontId="1"/>
  </si>
  <si>
    <t>PwCコンサルティング合同会社</t>
  </si>
  <si>
    <t>主に地方部での上質な宿泊施設開発事例に関する調査。開発に関係するプレーヤー、自治体の果たした役割についての情報を整理し、,特徴的な取組や課題についてとりまとめる。また、2019年以降の全国の開発予定、進捗状況、開業状況をリスト化する。</t>
    <phoneticPr fontId="1"/>
  </si>
  <si>
    <t>未来の観光人材育成事業に関する業務</t>
    <rPh sb="0" eb="2">
      <t>ミライ</t>
    </rPh>
    <rPh sb="3" eb="5">
      <t>カンコウ</t>
    </rPh>
    <rPh sb="5" eb="7">
      <t>ジンザイ</t>
    </rPh>
    <rPh sb="7" eb="9">
      <t>イクセイ</t>
    </rPh>
    <rPh sb="9" eb="11">
      <t>ジギョウ</t>
    </rPh>
    <rPh sb="12" eb="13">
      <t>カン</t>
    </rPh>
    <rPh sb="15" eb="17">
      <t>ギョウム</t>
    </rPh>
    <phoneticPr fontId="1"/>
  </si>
  <si>
    <t>株式会社アコモ</t>
    <rPh sb="0" eb="2">
      <t>カブシキ</t>
    </rPh>
    <rPh sb="2" eb="4">
      <t>カイシャ</t>
    </rPh>
    <phoneticPr fontId="1"/>
  </si>
  <si>
    <t>次代を担う子どもたちの観光に対する興味・関心を広く喚起するために、学校現場で教員が観光教育に広く取り組めることを目指し、主に高校生を対象とした教育コンテンツの開発を行う。</t>
  </si>
  <si>
    <t>高校生を対象とした観光教育コンテンツを開発し、3校で実証事業を行うとともに、観光教育普及のためのワークショップを実施。</t>
    <rPh sb="31" eb="32">
      <t>オコナ</t>
    </rPh>
    <rPh sb="38" eb="42">
      <t>カンコウキョウイク</t>
    </rPh>
    <rPh sb="42" eb="44">
      <t>フキュウ</t>
    </rPh>
    <rPh sb="56" eb="58">
      <t>ジッシ</t>
    </rPh>
    <phoneticPr fontId="1"/>
  </si>
  <si>
    <t>新型コロナウイルス感染症の影響を受けた国際会議に係る調査等業務</t>
    <phoneticPr fontId="1"/>
  </si>
  <si>
    <t>日本コンベンションサービス株式会社</t>
    <phoneticPr fontId="1"/>
  </si>
  <si>
    <t>新型コロナウイルス感染症の影響を受けてハイブリッド又はオンライン形式で開催した国際会議の実態について調査するとともに、短期ならびに中期における国際会議の今後の動向や、MICE総消費額に与える影響等について考察する。</t>
    <phoneticPr fontId="1"/>
  </si>
  <si>
    <t>国際会議の主催者に対するアンケート（回収数：100件）及びヒアリング（13件）を実施し、開催実態、主催者費用の変化や今後の開催形態の意向等を調査した。</t>
    <rPh sb="0" eb="2">
      <t>コクサイ</t>
    </rPh>
    <rPh sb="2" eb="4">
      <t>カイギ</t>
    </rPh>
    <rPh sb="5" eb="8">
      <t>シュサイシャ</t>
    </rPh>
    <rPh sb="9" eb="10">
      <t>タイ</t>
    </rPh>
    <rPh sb="18" eb="20">
      <t>カイシュウ</t>
    </rPh>
    <rPh sb="20" eb="21">
      <t>スウ</t>
    </rPh>
    <rPh sb="25" eb="26">
      <t>ケン</t>
    </rPh>
    <rPh sb="27" eb="28">
      <t>オヨ</t>
    </rPh>
    <rPh sb="37" eb="38">
      <t>ケン</t>
    </rPh>
    <rPh sb="40" eb="42">
      <t>ジッシ</t>
    </rPh>
    <rPh sb="44" eb="46">
      <t>カイサイ</t>
    </rPh>
    <rPh sb="46" eb="48">
      <t>ジッタイ</t>
    </rPh>
    <rPh sb="49" eb="52">
      <t>シュサイシャ</t>
    </rPh>
    <rPh sb="52" eb="54">
      <t>ヒヨウ</t>
    </rPh>
    <rPh sb="55" eb="57">
      <t>ヘンカ</t>
    </rPh>
    <rPh sb="58" eb="60">
      <t>コンゴ</t>
    </rPh>
    <rPh sb="61" eb="63">
      <t>カイサイ</t>
    </rPh>
    <rPh sb="63" eb="65">
      <t>ケイタイ</t>
    </rPh>
    <rPh sb="66" eb="68">
      <t>イコウ</t>
    </rPh>
    <rPh sb="68" eb="69">
      <t>トウ</t>
    </rPh>
    <rPh sb="70" eb="72">
      <t>チョウサ</t>
    </rPh>
    <phoneticPr fontId="1"/>
  </si>
  <si>
    <t>観光庁参事官(MICE担当)
tel：03-5253-8111
（内線27-607)</t>
    <phoneticPr fontId="1"/>
  </si>
  <si>
    <t>新たなインバウンド層の誘致のためのアドベンチャーツーリズム推進事業</t>
  </si>
  <si>
    <t>株式会社日本旅行</t>
  </si>
  <si>
    <t>日本のアドベンチャーツーリズムに関する実態や課題、取組体制のあり方について、調査・整理・傾向分析等を行い、今後、アドベンチャーツーリズムを推進していくにあたり必要な方策の取りまとめを行う。</t>
    <rPh sb="85" eb="86">
      <t>ト</t>
    </rPh>
    <rPh sb="91" eb="92">
      <t>オコナ</t>
    </rPh>
    <phoneticPr fontId="1"/>
  </si>
  <si>
    <t>「アドベンチャーツーリズム　ナレッジ集」および「アドベンチャーツーリズム　ナレッジ集　別冊【海外調査結果】」において、調査結果を公表した。 
https://www.mlit.go.jp/kankocho/shisaku/kankochi/adventure.html</t>
    <phoneticPr fontId="1"/>
  </si>
  <si>
    <t>城泊・寺泊による歴史的資源の活用事業（城泊・寺泊の広報・誘客促進事業）</t>
  </si>
  <si>
    <t>楽天グループ株式会社</t>
    <rPh sb="0" eb="2">
      <t>ラクテン</t>
    </rPh>
    <rPh sb="6" eb="10">
      <t>カブシキガイシャ</t>
    </rPh>
    <phoneticPr fontId="1"/>
  </si>
  <si>
    <t>城や社寺、古民家等の歴史的資源を活用した体験型宿泊コンテンツの海外に向けた魅力発信・認知度向上を図るための広報と反転攻勢のための誘客促進を目的として、事業を総合的に企画・運営する。</t>
  </si>
  <si>
    <t>地域来訪における顧客定着の実態及び促進に資する調査業務</t>
  </si>
  <si>
    <t>株式会社JTB</t>
  </si>
  <si>
    <t>新型コロナウイルス感染症の拡大を契機に、増加傾向である田舎にある魅力や自身の働き方・住まい方を見つめ直す旅行形態において、地域の生業に触れるための地域体験サービスのあり方や快適な滞在環境、移動の足のあり方や提供方法など、その地域を訪問するきっかけ等と来訪頻度の増加・滞在期間の延長・地域内個人消費の増大に資する取組を明らかにするもの。</t>
  </si>
  <si>
    <t>新たな観光スタイル等における行動変容に即した DX 推進のあり方調査事業</t>
  </si>
  <si>
    <t xml:space="preserve"> 株式会社日本旅行</t>
  </si>
  <si>
    <t>新型コロナウイルス感染症の影響により、これまでになかった観光スタイルが定着しつつあり、新たな需要や消費行動・観光行動が生まれている状況を鑑み、データを活用して観光客の行動を明らかにするとともに、新たな観光スタイル等における観光事業者の思考を深く掘り下げることで、更なる消費額増加や観光地経営につながる需要やポイントを発掘し、具体的な打ち手を明らかにするもの。</t>
  </si>
  <si>
    <t>新たな情報通信技術の活用に係る調査事業</t>
    <phoneticPr fontId="1"/>
  </si>
  <si>
    <t>ＫＰＭＧコンサルティング株式会社</t>
    <phoneticPr fontId="1"/>
  </si>
  <si>
    <t>観光分野において新たな通信環境を活用した技術・サービス等の活用を図ることで、訪日外国人旅行者の満足度向上を目指すべく、先進事例を調査し、観光現場への利活用方法の検討・分析を行い、訪日外国人旅行者の受入環境整備を促進させる取組の方向性を取りまとめる。</t>
    <rPh sb="110" eb="112">
      <t>トリクミ</t>
    </rPh>
    <phoneticPr fontId="1"/>
  </si>
  <si>
    <t>将来のインバウンド需要の回復に向け、現状のインバウンド観光を取り巻く現状を整理した上で、訪日外国人ニーズ及び新たな通信環境を活用した技術サービスについて地域・企業へのヒアリングによる調査を行い、訪日外国人旅行者の満足度を高める受入環境整備を促進させる技術の導入に向けた方向性を取りまとめた。</t>
    <phoneticPr fontId="1"/>
  </si>
  <si>
    <t>観光庁参事官（外客受入担当）
tel：03-5253-8111
（内線：27993）</t>
    <phoneticPr fontId="1"/>
  </si>
  <si>
    <t>訪日外国人旅行者に対する適切な医療等の確保に向けた外国人患者を受け入れる医療機関の環境向上のための調査事業</t>
    <rPh sb="0" eb="2">
      <t>ホウニチ</t>
    </rPh>
    <rPh sb="2" eb="5">
      <t>ガイコクジン</t>
    </rPh>
    <rPh sb="5" eb="8">
      <t>リョコウシャ</t>
    </rPh>
    <rPh sb="9" eb="10">
      <t>タイ</t>
    </rPh>
    <rPh sb="12" eb="14">
      <t>テキセツ</t>
    </rPh>
    <rPh sb="15" eb="17">
      <t>イリョウ</t>
    </rPh>
    <rPh sb="17" eb="18">
      <t>トウ</t>
    </rPh>
    <rPh sb="19" eb="21">
      <t>カクホ</t>
    </rPh>
    <rPh sb="22" eb="23">
      <t>ム</t>
    </rPh>
    <rPh sb="25" eb="28">
      <t>ガイコクジン</t>
    </rPh>
    <rPh sb="28" eb="30">
      <t>カンジャ</t>
    </rPh>
    <rPh sb="31" eb="32">
      <t>ウ</t>
    </rPh>
    <rPh sb="33" eb="34">
      <t>イ</t>
    </rPh>
    <rPh sb="36" eb="38">
      <t>イリョウ</t>
    </rPh>
    <rPh sb="38" eb="40">
      <t>キカン</t>
    </rPh>
    <rPh sb="41" eb="43">
      <t>カンキョウ</t>
    </rPh>
    <rPh sb="43" eb="45">
      <t>コウジョウ</t>
    </rPh>
    <rPh sb="49" eb="51">
      <t>チョウサ</t>
    </rPh>
    <rPh sb="51" eb="53">
      <t>ジギョウ</t>
    </rPh>
    <phoneticPr fontId="1"/>
  </si>
  <si>
    <t>有限責任監査法人トーマツ</t>
    <phoneticPr fontId="1"/>
  </si>
  <si>
    <t>医療機関における、外国人患者受入にあたっての外国語対応の現状・課題・ニーズを把握し、環境を改善する方策について検討することで、外国人患者を受け入れる医療機関の環境整備を促進するとともに、医療機関リストの登録医療機関数増加を図る。</t>
    <phoneticPr fontId="1"/>
  </si>
  <si>
    <t>医療期間等に対するアンケート・ヒアリングを通じて、医療機関における、外国人患者受入にあたっての外国語対応の現状・課題・ニーズを把握し、調査結果や考察をまとめたものである。</t>
    <rPh sb="0" eb="2">
      <t>イリョウ</t>
    </rPh>
    <rPh sb="2" eb="4">
      <t>キカン</t>
    </rPh>
    <rPh sb="4" eb="5">
      <t>トウ</t>
    </rPh>
    <rPh sb="6" eb="7">
      <t>タイ</t>
    </rPh>
    <rPh sb="21" eb="22">
      <t>ツウ</t>
    </rPh>
    <rPh sb="25" eb="27">
      <t>イリョウ</t>
    </rPh>
    <rPh sb="27" eb="29">
      <t>キカン</t>
    </rPh>
    <rPh sb="34" eb="36">
      <t>ガイコク</t>
    </rPh>
    <rPh sb="36" eb="37">
      <t>ジン</t>
    </rPh>
    <rPh sb="37" eb="39">
      <t>カンジャ</t>
    </rPh>
    <rPh sb="39" eb="41">
      <t>ウケイレ</t>
    </rPh>
    <rPh sb="47" eb="50">
      <t>ガイコクゴ</t>
    </rPh>
    <rPh sb="50" eb="52">
      <t>タイオウ</t>
    </rPh>
    <rPh sb="53" eb="55">
      <t>ゲンジョウ</t>
    </rPh>
    <rPh sb="56" eb="58">
      <t>カダイ</t>
    </rPh>
    <rPh sb="63" eb="65">
      <t>ハアク</t>
    </rPh>
    <rPh sb="67" eb="69">
      <t>チョウサ</t>
    </rPh>
    <phoneticPr fontId="1"/>
  </si>
  <si>
    <t>観光庁参事官（外客受入担当）
tel：03-5253-8972
（内線：27911）</t>
    <phoneticPr fontId="1"/>
  </si>
  <si>
    <t>海外教育旅行の再開・回復に関する調査業務</t>
  </si>
  <si>
    <t>株式会社JTB 総合研究所</t>
  </si>
  <si>
    <t xml:space="preserve">青少年の国際交流の再開・回復に向けて、令和2年度及び令和3年度の調査等を活用し、学校関係者が教育旅行を決定するための判断材料や説明資料とするための情報発信ツール(HP)の構築を関係団体と連携しながら実施する。
</t>
    <rPh sb="85" eb="87">
      <t>コウチク</t>
    </rPh>
    <rPh sb="88" eb="90">
      <t>カンケイ</t>
    </rPh>
    <rPh sb="90" eb="92">
      <t>ダンタイ</t>
    </rPh>
    <phoneticPr fontId="1"/>
  </si>
  <si>
    <t>各国の感染状況及び今後の海外教育旅行の展望等の調査結果を取りまとめた。また、海外教育旅行に関する情報発信ツール(HP)の作成を実施。</t>
    <rPh sb="0" eb="2">
      <t>カッコク</t>
    </rPh>
    <rPh sb="3" eb="7">
      <t>カンセンジョウキョウ</t>
    </rPh>
    <rPh sb="7" eb="8">
      <t>オヨ</t>
    </rPh>
    <rPh sb="9" eb="11">
      <t>コンゴ</t>
    </rPh>
    <rPh sb="12" eb="18">
      <t>カイガイキョウイクリョコウ</t>
    </rPh>
    <rPh sb="19" eb="21">
      <t>テンボウ</t>
    </rPh>
    <rPh sb="21" eb="22">
      <t>トウ</t>
    </rPh>
    <rPh sb="25" eb="27">
      <t>ケッカ</t>
    </rPh>
    <rPh sb="28" eb="29">
      <t>ト</t>
    </rPh>
    <rPh sb="38" eb="44">
      <t>カイガイキョウイクリョコウ</t>
    </rPh>
    <rPh sb="45" eb="46">
      <t>カン</t>
    </rPh>
    <rPh sb="48" eb="52">
      <t>ジョウホウハッシン</t>
    </rPh>
    <rPh sb="60" eb="62">
      <t>サクセイ</t>
    </rPh>
    <rPh sb="63" eb="65">
      <t>ジッシ</t>
    </rPh>
    <phoneticPr fontId="1"/>
  </si>
  <si>
    <t>観光庁参事官（旅行振興）
tel：03-5253-8329</t>
    <rPh sb="0" eb="3">
      <t>カンコウチョウ</t>
    </rPh>
    <rPh sb="3" eb="6">
      <t>サンジカン</t>
    </rPh>
    <rPh sb="7" eb="11">
      <t>リョコウシンコウ</t>
    </rPh>
    <phoneticPr fontId="1"/>
  </si>
  <si>
    <t>海外からのインセンティブ旅行誘致に関わるコンベンションビューロー等機能高度化事業</t>
  </si>
  <si>
    <t>株式会社JTBコミュニケーションデザイン</t>
  </si>
  <si>
    <t>海外からのインセンティブ旅行の受入れ先としてモチベーションが高い自治体やコンベンションビューロー等を支援都市として選定し、コンサルタントを派遣し誘致戦略立案の支援をはじめ、選定都市特有の状況を踏まえたトレーニング・コンサルティング等の支援事業を行う。</t>
    <rPh sb="119" eb="121">
      <t>ジギョウ</t>
    </rPh>
    <phoneticPr fontId="1"/>
  </si>
  <si>
    <t>キックオフ研修、講義、ワークショップ、視察、フォローアップのオンラインミーティングを通じ、各支援都市（連携都市含む）のインセンティブ旅行誘致に必要な事項を検討し、専門家からの提言をとりまとめた。</t>
    <rPh sb="5" eb="7">
      <t>ケンシュウ</t>
    </rPh>
    <rPh sb="8" eb="10">
      <t>コウギ</t>
    </rPh>
    <rPh sb="19" eb="21">
      <t>シサツ</t>
    </rPh>
    <rPh sb="42" eb="43">
      <t>ツウ</t>
    </rPh>
    <rPh sb="45" eb="46">
      <t>カク</t>
    </rPh>
    <rPh sb="46" eb="48">
      <t>シエン</t>
    </rPh>
    <rPh sb="48" eb="50">
      <t>トシ</t>
    </rPh>
    <rPh sb="51" eb="53">
      <t>レンケイ</t>
    </rPh>
    <rPh sb="53" eb="55">
      <t>トシ</t>
    </rPh>
    <rPh sb="55" eb="56">
      <t>フク</t>
    </rPh>
    <rPh sb="66" eb="68">
      <t>リョコウ</t>
    </rPh>
    <rPh sb="68" eb="70">
      <t>ユウチ</t>
    </rPh>
    <rPh sb="71" eb="73">
      <t>ヒツヨウ</t>
    </rPh>
    <rPh sb="74" eb="76">
      <t>ジコウ</t>
    </rPh>
    <rPh sb="77" eb="79">
      <t>ケントウ</t>
    </rPh>
    <rPh sb="81" eb="84">
      <t>センモンカ</t>
    </rPh>
    <rPh sb="87" eb="89">
      <t>テイゲン</t>
    </rPh>
    <phoneticPr fontId="1"/>
  </si>
  <si>
    <t>観光庁参事官(MICE担当)
tel:03-5253-8111
(内線27-606)</t>
    <rPh sb="33" eb="35">
      <t>ナイセン</t>
    </rPh>
    <phoneticPr fontId="1"/>
  </si>
  <si>
    <t>訪日外国人旅行者に対する適切な医療等の確保に向けた旅行保険加入促進及び情報提供事業</t>
    <phoneticPr fontId="1"/>
  </si>
  <si>
    <t>凸版印刷株式会社</t>
    <phoneticPr fontId="1"/>
  </si>
  <si>
    <t>訪日外国人旅行者がストレスなく快適に観光を満喫できる環境整備を促進するため、訪日外国人旅行者のインバウンド旅行保険加入促進に向けた、旅行保険の周知・加入勧奨方法の検討を実施する。</t>
    <phoneticPr fontId="1"/>
  </si>
  <si>
    <t>地域における持続可能な観光の実現に向けた調査業務</t>
    <rPh sb="0" eb="2">
      <t>チイキ</t>
    </rPh>
    <rPh sb="6" eb="8">
      <t>ジゾク</t>
    </rPh>
    <rPh sb="8" eb="10">
      <t>カノウ</t>
    </rPh>
    <rPh sb="11" eb="13">
      <t>カンコウ</t>
    </rPh>
    <rPh sb="14" eb="16">
      <t>ジツゲン</t>
    </rPh>
    <rPh sb="17" eb="18">
      <t>ム</t>
    </rPh>
    <rPh sb="20" eb="22">
      <t>チョウサ</t>
    </rPh>
    <rPh sb="22" eb="24">
      <t>ギョウム</t>
    </rPh>
    <phoneticPr fontId="1"/>
  </si>
  <si>
    <t>地方公共団体等での持続可能な観光地マネジメントの取組状況や持続可能な観光への意識を把握するために、地域における持続可能な観光の実現に向けた調査（WEBアンケート）を実施する。</t>
    <rPh sb="49" eb="51">
      <t>チイキ</t>
    </rPh>
    <rPh sb="82" eb="84">
      <t>ジッシ</t>
    </rPh>
    <phoneticPr fontId="1"/>
  </si>
  <si>
    <t>観光庁参事官(外客受入担当)
tel:03-5253-8111
（内線27-910）</t>
    <phoneticPr fontId="1"/>
  </si>
  <si>
    <t>ポストコロナを見据えた地域における観光コンテンツ造成の促進に関する調査業務</t>
    <phoneticPr fontId="1"/>
  </si>
  <si>
    <t>ポストコロナを見据え、地域ならではの観光コンテンツ造成の促進に係る全国シンポジウムの開催等を通じて、全国的な機運の醸成を図りつつ、今後の取組みの課題や方向性を整理する。</t>
    <phoneticPr fontId="1"/>
  </si>
  <si>
    <t>令和4年3月2日にシンポジウムを開催。
参加者：556名（オンライン）</t>
    <rPh sb="0" eb="2">
      <t>レイワ</t>
    </rPh>
    <rPh sb="3" eb="4">
      <t>ネン</t>
    </rPh>
    <rPh sb="5" eb="6">
      <t>ガツ</t>
    </rPh>
    <rPh sb="7" eb="8">
      <t>ニチ</t>
    </rPh>
    <rPh sb="16" eb="18">
      <t>カイサイ</t>
    </rPh>
    <rPh sb="20" eb="23">
      <t>サンカシャ</t>
    </rPh>
    <rPh sb="27" eb="28">
      <t>メイ</t>
    </rPh>
    <phoneticPr fontId="1"/>
  </si>
  <si>
    <t>観光庁参事官（外客受入担当）
tel：03-5253-8972
（内線：27915）</t>
    <phoneticPr fontId="1"/>
  </si>
  <si>
    <t>訪日外国人旅行者に対する適切な医療等の確保に向けた旅行保険加入促進及び情報提供事業（変更）</t>
    <phoneticPr fontId="1"/>
  </si>
  <si>
    <t>通訳案内士及び旅行業等の質の維持・向上に関する調査業務</t>
    <phoneticPr fontId="1"/>
  </si>
  <si>
    <t>株式会社JTB</t>
    <rPh sb="0" eb="4">
      <t>カブシキガイシャ</t>
    </rPh>
    <phoneticPr fontId="1"/>
  </si>
  <si>
    <t>平成30年1月に「通訳案内士法及び旅行業法の一部を改正する法律」が施行されたところ、改正通訳案内士法及び改正旅行業法に基づく旅行業政策について、事業者へのアンケートやヒアリング等を通じて課題とその改善方策を検討する。</t>
    <rPh sb="72" eb="75">
      <t>ジギョウシャ</t>
    </rPh>
    <rPh sb="88" eb="89">
      <t>トウ</t>
    </rPh>
    <rPh sb="90" eb="91">
      <t>ツウ</t>
    </rPh>
    <phoneticPr fontId="1"/>
  </si>
  <si>
    <t>平成30年1月に施行された「通訳案内士法及び旅行業法の一部を改正する法律」について、事業者等へ改正による効果等に関するアンケートやヒアリング等を実施し、その調査結果をとりまとめた。</t>
    <rPh sb="8" eb="10">
      <t>セコウ</t>
    </rPh>
    <rPh sb="42" eb="44">
      <t>ジギョウ</t>
    </rPh>
    <rPh sb="44" eb="45">
      <t>シャ</t>
    </rPh>
    <rPh sb="45" eb="46">
      <t>トウ</t>
    </rPh>
    <rPh sb="56" eb="57">
      <t>カン</t>
    </rPh>
    <rPh sb="70" eb="71">
      <t>トウ</t>
    </rPh>
    <rPh sb="72" eb="74">
      <t>ジッシ</t>
    </rPh>
    <rPh sb="78" eb="80">
      <t>チョウサ</t>
    </rPh>
    <rPh sb="80" eb="82">
      <t>ケッカ</t>
    </rPh>
    <phoneticPr fontId="1"/>
  </si>
  <si>
    <t>観光庁参事官（旅行振興）
tel：03-5253-8329</t>
    <rPh sb="7" eb="11">
      <t>リョコウシンコウ</t>
    </rPh>
    <phoneticPr fontId="1"/>
  </si>
  <si>
    <t>ロシアを対象とした観光振興のための調査事業</t>
    <rPh sb="4" eb="6">
      <t>タイショウ</t>
    </rPh>
    <rPh sb="9" eb="13">
      <t>カンコウシンコウ</t>
    </rPh>
    <rPh sb="17" eb="21">
      <t>チョウサジギョウ</t>
    </rPh>
    <phoneticPr fontId="1"/>
  </si>
  <si>
    <t>株式会社野村総合研究所</t>
    <rPh sb="0" eb="4">
      <t>カブシキカイシャ</t>
    </rPh>
    <rPh sb="4" eb="11">
      <t>ノムラソウゴウケンキュウショ</t>
    </rPh>
    <phoneticPr fontId="1"/>
  </si>
  <si>
    <t>XR技術を用いてヨーロッパロシアを対象とした現地観光資源調査並びにロシア国内における新型コロナウイルス感染状況調査、令和元年度に作成したロシアに関する情報発信ツール(HP)を通じ、日露観光交流の再開・回復を図る。</t>
    <rPh sb="2" eb="4">
      <t>ギジュツ</t>
    </rPh>
    <rPh sb="5" eb="6">
      <t>モチ</t>
    </rPh>
    <rPh sb="17" eb="19">
      <t>タイショウ</t>
    </rPh>
    <rPh sb="22" eb="26">
      <t>ゲンチカンコウ</t>
    </rPh>
    <rPh sb="26" eb="28">
      <t>シゲン</t>
    </rPh>
    <rPh sb="28" eb="30">
      <t>チョウサ</t>
    </rPh>
    <rPh sb="30" eb="31">
      <t>ナラ</t>
    </rPh>
    <rPh sb="36" eb="38">
      <t>コクナイ</t>
    </rPh>
    <rPh sb="42" eb="44">
      <t>シンガタ</t>
    </rPh>
    <rPh sb="51" eb="53">
      <t>カンセン</t>
    </rPh>
    <rPh sb="53" eb="55">
      <t>ジョウキョウ</t>
    </rPh>
    <rPh sb="55" eb="57">
      <t>チョウサ</t>
    </rPh>
    <rPh sb="58" eb="60">
      <t>レイワ</t>
    </rPh>
    <rPh sb="60" eb="62">
      <t>ガンネン</t>
    </rPh>
    <rPh sb="62" eb="63">
      <t>ド</t>
    </rPh>
    <rPh sb="64" eb="66">
      <t>サクセイ</t>
    </rPh>
    <rPh sb="72" eb="73">
      <t>カン</t>
    </rPh>
    <rPh sb="75" eb="77">
      <t>ジョウホウ</t>
    </rPh>
    <rPh sb="77" eb="79">
      <t>ハッシン</t>
    </rPh>
    <rPh sb="87" eb="88">
      <t>ツウ</t>
    </rPh>
    <rPh sb="90" eb="92">
      <t>ニチロ</t>
    </rPh>
    <rPh sb="92" eb="94">
      <t>カンコウ</t>
    </rPh>
    <rPh sb="94" eb="96">
      <t>コウリュウ</t>
    </rPh>
    <rPh sb="97" eb="99">
      <t>サイカイ</t>
    </rPh>
    <rPh sb="100" eb="102">
      <t>カイフク</t>
    </rPh>
    <rPh sb="103" eb="104">
      <t>ハカ</t>
    </rPh>
    <phoneticPr fontId="1"/>
  </si>
  <si>
    <t>ロシア国内における感染状況及び現地観光資源に関する調査結果を取りまとめた。また、ヨーロッパロシアに関するXRコンテンツの作成を実施。</t>
    <rPh sb="3" eb="5">
      <t>コクナイ</t>
    </rPh>
    <rPh sb="9" eb="11">
      <t>カンセン</t>
    </rPh>
    <rPh sb="11" eb="13">
      <t>ジョウキョウ</t>
    </rPh>
    <rPh sb="13" eb="14">
      <t>オヨ</t>
    </rPh>
    <rPh sb="22" eb="23">
      <t>カン</t>
    </rPh>
    <rPh sb="25" eb="27">
      <t>チョウサ</t>
    </rPh>
    <rPh sb="27" eb="29">
      <t>ケッカ</t>
    </rPh>
    <rPh sb="30" eb="31">
      <t>ト</t>
    </rPh>
    <rPh sb="49" eb="50">
      <t>カン</t>
    </rPh>
    <rPh sb="60" eb="62">
      <t>サクセイ</t>
    </rPh>
    <rPh sb="63" eb="65">
      <t>ジッシ</t>
    </rPh>
    <phoneticPr fontId="1"/>
  </si>
  <si>
    <t>ひまわり後継衛星への宇宙環境観測機能及び気象観測機能の同時搭載に関する調査研究</t>
    <phoneticPr fontId="1"/>
  </si>
  <si>
    <t>有人宇宙システム株式会社</t>
    <phoneticPr fontId="1"/>
  </si>
  <si>
    <t>静止衛星への宇宙環境観測機能及び気象観測機能の同時搭載において求められる要件についての調査研究を行う。</t>
    <rPh sb="48" eb="49">
      <t>オコナ</t>
    </rPh>
    <phoneticPr fontId="1"/>
  </si>
  <si>
    <t>静止衛星への宇宙環境観測機能及び気象観測機能の同時搭載において求められる要件についての調査研究報告書。</t>
    <rPh sb="47" eb="50">
      <t>ホウコクショ</t>
    </rPh>
    <phoneticPr fontId="1"/>
  </si>
  <si>
    <t>気象庁情報基盤部気象衛星課
tel：03-6758-3900</t>
    <phoneticPr fontId="1"/>
  </si>
  <si>
    <t>令和３年度 海外の鉄道事故調査官向け研修教材開発及び研修実施に係る支援業務</t>
  </si>
  <si>
    <t>（一財）研友社</t>
  </si>
  <si>
    <t>海外の鉄道事故調査官向け人材育成研修の適切な実施を目的として、研修教材の開発・翻訳及び効果的に学習するための研修形式の検討を行う。</t>
  </si>
  <si>
    <t>海外の鉄道事故調査官向け人材育成研修に使用する研修教材及びその翻訳を作成した。</t>
  </si>
  <si>
    <t>運輸安全委員会事務局
総務課国際渉外室
ｔｅｌ03-5367-5029</t>
  </si>
  <si>
    <t>令和３年度 海外の鉄道事故調査官向け研修教材開発及び研修実施に係る支援業務（その２）</t>
  </si>
  <si>
    <t>海外の鉄道事故調査官向け人材育成研修の実施に係る支援業務として、講義等の調整を行うコーディネータ、通訳の手配及び議事録の作成等を行う。</t>
    <rPh sb="0" eb="2">
      <t>カイガイ</t>
    </rPh>
    <rPh sb="19" eb="21">
      <t>ジッシ</t>
    </rPh>
    <rPh sb="22" eb="23">
      <t>カカ</t>
    </rPh>
    <rPh sb="24" eb="28">
      <t>シエンギョウム</t>
    </rPh>
    <rPh sb="39" eb="40">
      <t>オコナ</t>
    </rPh>
    <rPh sb="54" eb="55">
      <t>オヨ</t>
    </rPh>
    <rPh sb="56" eb="59">
      <t>ギジロク</t>
    </rPh>
    <rPh sb="60" eb="62">
      <t>サクセイ</t>
    </rPh>
    <rPh sb="62" eb="63">
      <t>トウ</t>
    </rPh>
    <rPh sb="64" eb="65">
      <t>オコナ</t>
    </rPh>
    <phoneticPr fontId="1"/>
  </si>
  <si>
    <t xml:space="preserve">海外の鉄道事故調査官向け人材育成研修における議事録及び研修受講後のアンケート調査結果を取りまとめた報告書を作成した。 </t>
    <rPh sb="25" eb="26">
      <t>オヨ</t>
    </rPh>
    <rPh sb="40" eb="42">
      <t>ケッカ</t>
    </rPh>
    <rPh sb="43" eb="44">
      <t>ト</t>
    </rPh>
    <rPh sb="49" eb="52">
      <t>ホウコクショ</t>
    </rPh>
    <rPh sb="53" eb="55">
      <t>サクセイ</t>
    </rPh>
    <phoneticPr fontId="1"/>
  </si>
  <si>
    <t>令和３年度「観光地域動向調査事業」稚内観光資源（白い道）調査事業</t>
    <rPh sb="0" eb="2">
      <t>レイワ</t>
    </rPh>
    <rPh sb="3" eb="5">
      <t>ネンド</t>
    </rPh>
    <rPh sb="6" eb="8">
      <t>カンコウ</t>
    </rPh>
    <rPh sb="8" eb="10">
      <t>チイキ</t>
    </rPh>
    <rPh sb="10" eb="12">
      <t>ドウコウ</t>
    </rPh>
    <rPh sb="12" eb="14">
      <t>チョウサ</t>
    </rPh>
    <rPh sb="14" eb="16">
      <t>ジギョウ</t>
    </rPh>
    <rPh sb="17" eb="19">
      <t>ワッカナイ</t>
    </rPh>
    <rPh sb="19" eb="21">
      <t>カンコウ</t>
    </rPh>
    <rPh sb="21" eb="23">
      <t>シゲン</t>
    </rPh>
    <rPh sb="24" eb="25">
      <t>シロ</t>
    </rPh>
    <rPh sb="26" eb="27">
      <t>ミチ</t>
    </rPh>
    <rPh sb="28" eb="30">
      <t>チョウサ</t>
    </rPh>
    <rPh sb="30" eb="32">
      <t>ジギョウ</t>
    </rPh>
    <phoneticPr fontId="1"/>
  </si>
  <si>
    <t>一般社団法人北海道開発技術センター</t>
  </si>
  <si>
    <t>2430005010809</t>
  </si>
  <si>
    <t>「白い道」が将来的に目指すべき方向性、その他の提案をとりまとめるための調査・分析等</t>
    <rPh sb="1" eb="2">
      <t>シロ</t>
    </rPh>
    <rPh sb="3" eb="4">
      <t>ミチ</t>
    </rPh>
    <rPh sb="6" eb="9">
      <t>ショウライテキ</t>
    </rPh>
    <rPh sb="10" eb="12">
      <t>メザ</t>
    </rPh>
    <rPh sb="15" eb="17">
      <t>ホウコウ</t>
    </rPh>
    <rPh sb="17" eb="18">
      <t>セイ</t>
    </rPh>
    <rPh sb="21" eb="22">
      <t>ホカ</t>
    </rPh>
    <rPh sb="23" eb="25">
      <t>テイアン</t>
    </rPh>
    <rPh sb="35" eb="37">
      <t>チョウサ</t>
    </rPh>
    <rPh sb="38" eb="40">
      <t>ブンセキ</t>
    </rPh>
    <rPh sb="40" eb="41">
      <t>トウ</t>
    </rPh>
    <phoneticPr fontId="1"/>
  </si>
  <si>
    <t>左記調査等に関する報告書等を作成</t>
    <rPh sb="0" eb="2">
      <t>サキ</t>
    </rPh>
    <rPh sb="2" eb="4">
      <t>チョウサ</t>
    </rPh>
    <rPh sb="4" eb="5">
      <t>トウ</t>
    </rPh>
    <rPh sb="6" eb="7">
      <t>カン</t>
    </rPh>
    <rPh sb="9" eb="12">
      <t>ホウコクショ</t>
    </rPh>
    <rPh sb="12" eb="13">
      <t>トウ</t>
    </rPh>
    <rPh sb="14" eb="16">
      <t>サクセイ</t>
    </rPh>
    <phoneticPr fontId="1"/>
  </si>
  <si>
    <t>北海道運輸局観光部観光地域振興課
011-290-2722</t>
    <rPh sb="0" eb="3">
      <t>ホッカイドウ</t>
    </rPh>
    <rPh sb="3" eb="6">
      <t>ウンユキョク</t>
    </rPh>
    <rPh sb="6" eb="8">
      <t>カンコウ</t>
    </rPh>
    <rPh sb="8" eb="9">
      <t>ブ</t>
    </rPh>
    <rPh sb="9" eb="11">
      <t>カンコウ</t>
    </rPh>
    <rPh sb="11" eb="13">
      <t>チイキ</t>
    </rPh>
    <rPh sb="13" eb="16">
      <t>シンコウカ</t>
    </rPh>
    <phoneticPr fontId="1"/>
  </si>
  <si>
    <t>貨物自動車運送事業における生産性向上及び長時間労働改善に向けた調査事業（加工食品）</t>
    <phoneticPr fontId="1"/>
  </si>
  <si>
    <t>加工食品物流における生産性向上及び長時間労働の改善に向けた課題の整理及びその対策のとりまとめ</t>
    <rPh sb="0" eb="2">
      <t>カコウ</t>
    </rPh>
    <rPh sb="2" eb="4">
      <t>ショクヒン</t>
    </rPh>
    <rPh sb="4" eb="6">
      <t>ブツリュウ</t>
    </rPh>
    <rPh sb="10" eb="13">
      <t>セイサンセイ</t>
    </rPh>
    <rPh sb="13" eb="15">
      <t>コウジョウ</t>
    </rPh>
    <rPh sb="15" eb="16">
      <t>オヨ</t>
    </rPh>
    <rPh sb="17" eb="20">
      <t>チョウジカン</t>
    </rPh>
    <rPh sb="20" eb="22">
      <t>ロウドウ</t>
    </rPh>
    <rPh sb="23" eb="25">
      <t>カイゼン</t>
    </rPh>
    <rPh sb="26" eb="27">
      <t>ム</t>
    </rPh>
    <rPh sb="29" eb="31">
      <t>カダイ</t>
    </rPh>
    <rPh sb="32" eb="34">
      <t>セイリ</t>
    </rPh>
    <rPh sb="34" eb="35">
      <t>オヨ</t>
    </rPh>
    <rPh sb="38" eb="40">
      <t>タイサク</t>
    </rPh>
    <phoneticPr fontId="1"/>
  </si>
  <si>
    <t>課題・改善策をまとめたリーフレット等の資料を作成</t>
    <rPh sb="0" eb="2">
      <t>カダイ</t>
    </rPh>
    <rPh sb="3" eb="6">
      <t>カイゼンサク</t>
    </rPh>
    <rPh sb="17" eb="18">
      <t>トウ</t>
    </rPh>
    <rPh sb="19" eb="21">
      <t>シリョウ</t>
    </rPh>
    <rPh sb="22" eb="24">
      <t>サクセイ</t>
    </rPh>
    <phoneticPr fontId="1"/>
  </si>
  <si>
    <t>北海道運輸局自動車交通部貨物課
011-290-2743</t>
    <rPh sb="0" eb="6">
      <t>キョク</t>
    </rPh>
    <rPh sb="6" eb="12">
      <t>ジコウブ</t>
    </rPh>
    <rPh sb="12" eb="15">
      <t>カモツカ</t>
    </rPh>
    <phoneticPr fontId="1"/>
  </si>
  <si>
    <t>観光需要の地域公共交通への波及に関する調査等業務</t>
    <phoneticPr fontId="1"/>
  </si>
  <si>
    <t>ＷＩＬＬＥＲ株式会社</t>
  </si>
  <si>
    <t>1010401060384</t>
  </si>
  <si>
    <t>２次交通ネットワークの充実に関する調査・実証実験、２次交通プロモーションの検討・効果検証等</t>
    <rPh sb="1" eb="2">
      <t>ツギ</t>
    </rPh>
    <rPh sb="2" eb="4">
      <t>コウツウ</t>
    </rPh>
    <rPh sb="11" eb="13">
      <t>ジュウジツ</t>
    </rPh>
    <rPh sb="14" eb="15">
      <t>カン</t>
    </rPh>
    <rPh sb="17" eb="19">
      <t>チョウサ</t>
    </rPh>
    <rPh sb="20" eb="22">
      <t>ジッショウ</t>
    </rPh>
    <rPh sb="22" eb="24">
      <t>ジッケン</t>
    </rPh>
    <rPh sb="26" eb="27">
      <t>ツギ</t>
    </rPh>
    <rPh sb="27" eb="29">
      <t>コウツウ</t>
    </rPh>
    <rPh sb="37" eb="39">
      <t>ケントウ</t>
    </rPh>
    <rPh sb="40" eb="42">
      <t>コウカ</t>
    </rPh>
    <rPh sb="42" eb="44">
      <t>ケンショウ</t>
    </rPh>
    <rPh sb="44" eb="45">
      <t>トウ</t>
    </rPh>
    <phoneticPr fontId="1"/>
  </si>
  <si>
    <t>北海道運輸局交通政策部交通企画課
011-290-2721</t>
    <rPh sb="0" eb="6">
      <t>キョク</t>
    </rPh>
    <rPh sb="6" eb="8">
      <t>コウツウ</t>
    </rPh>
    <rPh sb="8" eb="11">
      <t>セイサクブ</t>
    </rPh>
    <rPh sb="11" eb="13">
      <t>コウツウ</t>
    </rPh>
    <rPh sb="13" eb="16">
      <t>キカクカ</t>
    </rPh>
    <phoneticPr fontId="1"/>
  </si>
  <si>
    <t>ニセコ地区のインバウンドゲートウェイのあり方に関する調査事業</t>
    <phoneticPr fontId="21"/>
  </si>
  <si>
    <t>公益財団法人　日本交通公社</t>
    <phoneticPr fontId="21"/>
  </si>
  <si>
    <t>5010005018866</t>
    <phoneticPr fontId="21"/>
  </si>
  <si>
    <t>北海道における重要なインバウンド観光拠点であるニセコ地区のゲートウェイ機能を向上させるための国内外の事例調査等</t>
    <rPh sb="0" eb="3">
      <t>ホッカイドウ</t>
    </rPh>
    <rPh sb="7" eb="9">
      <t>ジュウヨウ</t>
    </rPh>
    <rPh sb="16" eb="18">
      <t>カンコウ</t>
    </rPh>
    <rPh sb="18" eb="20">
      <t>キョテン</t>
    </rPh>
    <rPh sb="26" eb="28">
      <t>チク</t>
    </rPh>
    <rPh sb="35" eb="37">
      <t>キノウ</t>
    </rPh>
    <rPh sb="38" eb="40">
      <t>コウジョウ</t>
    </rPh>
    <rPh sb="46" eb="49">
      <t>コクナイガイ</t>
    </rPh>
    <rPh sb="50" eb="52">
      <t>ジレイ</t>
    </rPh>
    <rPh sb="52" eb="54">
      <t>チョウサ</t>
    </rPh>
    <rPh sb="54" eb="55">
      <t>トウ</t>
    </rPh>
    <phoneticPr fontId="1"/>
  </si>
  <si>
    <t>北海道運輸局観光部観光企画課
011-290-2700</t>
    <rPh sb="0" eb="6">
      <t>キョク</t>
    </rPh>
    <rPh sb="6" eb="8">
      <t>カンコウ</t>
    </rPh>
    <rPh sb="8" eb="9">
      <t>ブ</t>
    </rPh>
    <rPh sb="9" eb="11">
      <t>カンコウ</t>
    </rPh>
    <rPh sb="11" eb="13">
      <t>キカク</t>
    </rPh>
    <rPh sb="13" eb="14">
      <t>カ</t>
    </rPh>
    <phoneticPr fontId="1"/>
  </si>
  <si>
    <t>OTAへのコンテンツ提供時の入力項目の共通フォーマット化に向けた調査事業</t>
    <phoneticPr fontId="1"/>
  </si>
  <si>
    <t>（株）JTBコミュニケーションデザイン</t>
    <rPh sb="0" eb="3">
      <t>カブ</t>
    </rPh>
    <phoneticPr fontId="21"/>
  </si>
  <si>
    <t>OTAへのコンテンツ提供時の入力項目の共通フォーマット化を目的として、海外OTA、国内OTAの利用状況の調査や分析を行う。</t>
    <rPh sb="29" eb="31">
      <t>モクテキ</t>
    </rPh>
    <rPh sb="35" eb="37">
      <t>カイガイ</t>
    </rPh>
    <rPh sb="41" eb="43">
      <t>コクナイ</t>
    </rPh>
    <rPh sb="47" eb="49">
      <t>リヨウ</t>
    </rPh>
    <rPh sb="49" eb="51">
      <t>ジョウキョウ</t>
    </rPh>
    <rPh sb="52" eb="54">
      <t>チョウサ</t>
    </rPh>
    <rPh sb="58" eb="59">
      <t>オコナ</t>
    </rPh>
    <phoneticPr fontId="1"/>
  </si>
  <si>
    <t>実施した事業の内容について、評価・考察（成果のまとめ、課題、解決策、今後の展開等）を盛り込んだ業務報告書を作成した。</t>
    <rPh sb="0" eb="2">
      <t>ジッシ</t>
    </rPh>
    <rPh sb="4" eb="6">
      <t>ジギョウ</t>
    </rPh>
    <rPh sb="7" eb="9">
      <t>ナイヨウ</t>
    </rPh>
    <rPh sb="14" eb="16">
      <t>ヒョウカ</t>
    </rPh>
    <rPh sb="17" eb="19">
      <t>コウサツ</t>
    </rPh>
    <rPh sb="20" eb="22">
      <t>セイカ</t>
    </rPh>
    <rPh sb="27" eb="29">
      <t>カダイ</t>
    </rPh>
    <rPh sb="30" eb="32">
      <t>カイケツ</t>
    </rPh>
    <rPh sb="32" eb="33">
      <t>サク</t>
    </rPh>
    <rPh sb="34" eb="36">
      <t>コンゴ</t>
    </rPh>
    <rPh sb="37" eb="39">
      <t>テンカイ</t>
    </rPh>
    <rPh sb="39" eb="40">
      <t>トウ</t>
    </rPh>
    <rPh sb="42" eb="43">
      <t>モ</t>
    </rPh>
    <rPh sb="44" eb="45">
      <t>コ</t>
    </rPh>
    <rPh sb="47" eb="49">
      <t>ギョウム</t>
    </rPh>
    <rPh sb="49" eb="52">
      <t>ホウコクショ</t>
    </rPh>
    <rPh sb="53" eb="55">
      <t>サクセイ</t>
    </rPh>
    <phoneticPr fontId="1"/>
  </si>
  <si>
    <t>東北運輸局観光部観光地域振興課
tel:022-380-1001</t>
    <rPh sb="5" eb="7">
      <t>カンコウ</t>
    </rPh>
    <rPh sb="8" eb="10">
      <t>カンコウ</t>
    </rPh>
    <rPh sb="10" eb="12">
      <t>チイキ</t>
    </rPh>
    <rPh sb="12" eb="14">
      <t>シンコウ</t>
    </rPh>
    <rPh sb="14" eb="15">
      <t>カ</t>
    </rPh>
    <phoneticPr fontId="21"/>
  </si>
  <si>
    <t>東北地方における伝統文化等の地域資源付加価値向上調査事業</t>
  </si>
  <si>
    <t>(株)日本能率協会総合研究所</t>
    <rPh sb="0" eb="3">
      <t>カブ</t>
    </rPh>
    <phoneticPr fontId="1"/>
  </si>
  <si>
    <t>東北地方における地域資源の活用による滞在コンテンツの高付加価値化の取組を促進するため、湯治文化や食文化、特産品などを観光へ活用している地域の優良事例を収集するとともに、各地域の取組を調査・分析を行う。</t>
    <rPh sb="97" eb="98">
      <t>オコナ</t>
    </rPh>
    <phoneticPr fontId="1"/>
  </si>
  <si>
    <t>実施した業務の内容について、評価・分析（成果のまとめ、課題、解決策等）を盛り込んだ業務報告書を作成した。</t>
    <rPh sb="47" eb="49">
      <t>サクセイ</t>
    </rPh>
    <phoneticPr fontId="1"/>
  </si>
  <si>
    <t>東北運輸局観光部観光企画課
tel:022-791-7509</t>
    <rPh sb="5" eb="7">
      <t>カンコウ</t>
    </rPh>
    <rPh sb="8" eb="10">
      <t>カンコウ</t>
    </rPh>
    <phoneticPr fontId="21"/>
  </si>
  <si>
    <t>東北運輸局管内の分類別による先進モビリティサービス導入可能性調査</t>
    <phoneticPr fontId="1"/>
  </si>
  <si>
    <t>(株)ケー・シー・エス</t>
    <rPh sb="0" eb="3">
      <t>カブ</t>
    </rPh>
    <phoneticPr fontId="1"/>
  </si>
  <si>
    <t>先進モビリティサービスの導入検討進めるための資料として、東北各地域の人口特性を分析し、その分析結果に基づき、既に導入している市町村の現状や課題などについて把握・展開することで、先進モビリティサービスの拡充が図られるよう調査をする。</t>
    <phoneticPr fontId="1"/>
  </si>
  <si>
    <t>東北運輸局交通政策部交通企画課
tel:022-791-7507</t>
  </si>
  <si>
    <t>関東運輸局管内におけるバリアフリーマップ等の活用事例調査</t>
    <rPh sb="0" eb="2">
      <t>カントウ</t>
    </rPh>
    <rPh sb="2" eb="5">
      <t>ウンユキョク</t>
    </rPh>
    <rPh sb="5" eb="7">
      <t>カンナイ</t>
    </rPh>
    <rPh sb="20" eb="21">
      <t>トウ</t>
    </rPh>
    <rPh sb="22" eb="24">
      <t>カツヨウ</t>
    </rPh>
    <rPh sb="24" eb="26">
      <t>ジレイ</t>
    </rPh>
    <rPh sb="26" eb="28">
      <t>チョウサ</t>
    </rPh>
    <phoneticPr fontId="1"/>
  </si>
  <si>
    <t>バリアフリーマップ等の作成を促進させるために、関東運輸局管内におけるバリアフリーマップ等の活用事例の調査、とりまとめを行う。</t>
    <rPh sb="23" eb="25">
      <t>カントウ</t>
    </rPh>
    <rPh sb="25" eb="28">
      <t>ウンユキョク</t>
    </rPh>
    <rPh sb="43" eb="44">
      <t>トウ</t>
    </rPh>
    <rPh sb="50" eb="52">
      <t>チョウサ</t>
    </rPh>
    <rPh sb="59" eb="60">
      <t>オコナ</t>
    </rPh>
    <phoneticPr fontId="1"/>
  </si>
  <si>
    <t>関東運輸局管内の市区町村及び公共交通事業者等に対し、ヒアリング等により詳細に調査し報告書を作成した。</t>
    <rPh sb="0" eb="2">
      <t>カントウ</t>
    </rPh>
    <rPh sb="2" eb="4">
      <t>ウンユ</t>
    </rPh>
    <rPh sb="4" eb="5">
      <t>キョク</t>
    </rPh>
    <rPh sb="5" eb="7">
      <t>カンナイ</t>
    </rPh>
    <rPh sb="8" eb="10">
      <t>シク</t>
    </rPh>
    <rPh sb="10" eb="12">
      <t>チョウソン</t>
    </rPh>
    <rPh sb="12" eb="13">
      <t>オヨ</t>
    </rPh>
    <rPh sb="14" eb="16">
      <t>コウキョウ</t>
    </rPh>
    <rPh sb="16" eb="18">
      <t>コウツウ</t>
    </rPh>
    <rPh sb="18" eb="21">
      <t>ジギョウシャ</t>
    </rPh>
    <rPh sb="21" eb="22">
      <t>トウ</t>
    </rPh>
    <rPh sb="23" eb="24">
      <t>タイ</t>
    </rPh>
    <rPh sb="31" eb="32">
      <t>トウ</t>
    </rPh>
    <rPh sb="35" eb="37">
      <t>ショウサイ</t>
    </rPh>
    <rPh sb="38" eb="40">
      <t>チョウサ</t>
    </rPh>
    <rPh sb="41" eb="44">
      <t>ホウコクショ</t>
    </rPh>
    <rPh sb="45" eb="47">
      <t>サクセイ</t>
    </rPh>
    <phoneticPr fontId="1"/>
  </si>
  <si>
    <t>関東運輸局総務部会計課調度係
tel:045-211-7207</t>
    <phoneticPr fontId="1"/>
  </si>
  <si>
    <t>地域公共交通計画（地域公共交通網形成計画）策定による効果等の調査</t>
    <rPh sb="0" eb="2">
      <t>チイキ</t>
    </rPh>
    <rPh sb="2" eb="4">
      <t>コウキョウ</t>
    </rPh>
    <rPh sb="4" eb="6">
      <t>コウツウ</t>
    </rPh>
    <rPh sb="6" eb="8">
      <t>ケイカク</t>
    </rPh>
    <rPh sb="9" eb="11">
      <t>チイキ</t>
    </rPh>
    <rPh sb="11" eb="13">
      <t>コウキョウ</t>
    </rPh>
    <rPh sb="13" eb="15">
      <t>コウツウ</t>
    </rPh>
    <rPh sb="15" eb="16">
      <t>アミ</t>
    </rPh>
    <rPh sb="16" eb="18">
      <t>ケイセイ</t>
    </rPh>
    <rPh sb="18" eb="20">
      <t>ケイカク</t>
    </rPh>
    <rPh sb="21" eb="23">
      <t>サクテイ</t>
    </rPh>
    <rPh sb="26" eb="29">
      <t>コウカトウ</t>
    </rPh>
    <rPh sb="30" eb="32">
      <t>チョウサ</t>
    </rPh>
    <phoneticPr fontId="1"/>
  </si>
  <si>
    <t>（株）ケー・シー・エス</t>
    <rPh sb="0" eb="3">
      <t>カブ</t>
    </rPh>
    <phoneticPr fontId="1"/>
  </si>
  <si>
    <t>管内における地域計画策定の推進を目的とし、計画策定後の具体的な効果等の調査、とりまとめを行う。</t>
    <rPh sb="0" eb="2">
      <t>カンナイ</t>
    </rPh>
    <rPh sb="6" eb="8">
      <t>チイキ</t>
    </rPh>
    <rPh sb="8" eb="10">
      <t>ケイカク</t>
    </rPh>
    <rPh sb="10" eb="12">
      <t>サクテイ</t>
    </rPh>
    <rPh sb="13" eb="15">
      <t>スイシン</t>
    </rPh>
    <rPh sb="16" eb="18">
      <t>モクテキ</t>
    </rPh>
    <rPh sb="21" eb="23">
      <t>ケイカク</t>
    </rPh>
    <rPh sb="23" eb="25">
      <t>サクテイ</t>
    </rPh>
    <rPh sb="25" eb="26">
      <t>ゴ</t>
    </rPh>
    <rPh sb="27" eb="30">
      <t>グタイテキ</t>
    </rPh>
    <rPh sb="31" eb="34">
      <t>コウカトウ</t>
    </rPh>
    <rPh sb="35" eb="37">
      <t>チョウサ</t>
    </rPh>
    <rPh sb="44" eb="45">
      <t>オコナ</t>
    </rPh>
    <phoneticPr fontId="1"/>
  </si>
  <si>
    <t>地域計画策定に至った背景・要因のアンケート調査を行い、課題やメリットを取りまとめて計画の策定を促すためのパンフレットを作製した。</t>
    <rPh sb="0" eb="2">
      <t>チイキ</t>
    </rPh>
    <rPh sb="2" eb="4">
      <t>ケイカク</t>
    </rPh>
    <rPh sb="4" eb="6">
      <t>サクテイ</t>
    </rPh>
    <rPh sb="7" eb="8">
      <t>イタ</t>
    </rPh>
    <rPh sb="10" eb="12">
      <t>ハイケイ</t>
    </rPh>
    <rPh sb="13" eb="15">
      <t>ヨウイン</t>
    </rPh>
    <rPh sb="21" eb="23">
      <t>チョウサ</t>
    </rPh>
    <rPh sb="24" eb="25">
      <t>オコナ</t>
    </rPh>
    <rPh sb="27" eb="29">
      <t>カダイ</t>
    </rPh>
    <rPh sb="35" eb="36">
      <t>ト</t>
    </rPh>
    <rPh sb="41" eb="43">
      <t>ケイカク</t>
    </rPh>
    <rPh sb="44" eb="46">
      <t>サクテイ</t>
    </rPh>
    <rPh sb="47" eb="48">
      <t>ウナガ</t>
    </rPh>
    <rPh sb="59" eb="61">
      <t>サクセイ</t>
    </rPh>
    <phoneticPr fontId="1"/>
  </si>
  <si>
    <t>令和３年度訪日外国人旅行者受入環境整備緊急対策事業（実証事業）
「能登地域における交通事業者と連携したレスポンシブルツーリズム推進に関する調査・実証事業」</t>
    <phoneticPr fontId="1"/>
  </si>
  <si>
    <t>（株）計画情報研究所</t>
    <rPh sb="0" eb="3">
      <t>カブ</t>
    </rPh>
    <phoneticPr fontId="1"/>
  </si>
  <si>
    <t>本事業は実証事業として、自然・伝統・文化・生活・社会が今も息づく能登地域において、訪問手段である交通（バス、鉄道、レンタカー等）事業者と連携して、周遊促進が図られるような面的整備の方法を検討するとともに、レスポンシブルツーリズムの推進体制の構築を目的とする。</t>
  </si>
  <si>
    <t>https://wwwtb.mlit.go.jp/hokushin/content/000265123.pdf</t>
    <phoneticPr fontId="2"/>
  </si>
  <si>
    <t>北陸信越運輸局観光部観光企画課
025-285-9181</t>
    <rPh sb="7" eb="9">
      <t>カンコウ</t>
    </rPh>
    <rPh sb="9" eb="10">
      <t>ブ</t>
    </rPh>
    <rPh sb="10" eb="12">
      <t>カンコウ</t>
    </rPh>
    <rPh sb="12" eb="15">
      <t>キカクカ</t>
    </rPh>
    <phoneticPr fontId="1"/>
  </si>
  <si>
    <t>令和３年度観光地域動向調査事業
「加賀温泉郷エリアにおけるインバウンド需要調査事業」</t>
  </si>
  <si>
    <t>本事業では、過去のデータ等から加賀温泉郷を中心とする石川県加賀市全域を訪れるインバウンドの動向を調査するとともに、国内の多様な温泉地と比較し、他の地域の成功事例等も参考にインバウンドターゲット層の設定及び提言を行うことで、今後の効果的な情報発信や誘客促進施策につなげることを目的とする。</t>
  </si>
  <si>
    <t>北陸信越運輸局観光部観光地域振興課
025-285-9181</t>
  </si>
  <si>
    <t>複数自治体が連携した地域公共交通計画の作成に係る有効な圏域調査及び策定事例分析業務</t>
    <phoneticPr fontId="1"/>
  </si>
  <si>
    <t>（株）日本能率協会総合研究所</t>
    <rPh sb="0" eb="3">
      <t>カブ</t>
    </rPh>
    <phoneticPr fontId="1"/>
  </si>
  <si>
    <t>本業務は、管内自治体に対し、必要に応じて広域計画の策定を推進していくに当たり、広域計画の必要性について広く認識してもらうとともに、当局において自治体に対して広域計画の策定を促すための助言等の参考に資することを目的として実施するものである。</t>
    <phoneticPr fontId="1"/>
  </si>
  <si>
    <t>北陸信越運輸局交通政策部交通企画課
025-285-9151</t>
    <rPh sb="0" eb="2">
      <t>ホクリク</t>
    </rPh>
    <rPh sb="2" eb="4">
      <t>シンエツ</t>
    </rPh>
    <rPh sb="4" eb="7">
      <t>ウンユキョク</t>
    </rPh>
    <rPh sb="7" eb="9">
      <t>コウツウ</t>
    </rPh>
    <rPh sb="9" eb="12">
      <t>セイサクブ</t>
    </rPh>
    <rPh sb="12" eb="14">
      <t>コウツウ</t>
    </rPh>
    <rPh sb="14" eb="17">
      <t>キカクカ</t>
    </rPh>
    <phoneticPr fontId="1"/>
  </si>
  <si>
    <t>新型コロナウイルス感染症感染拡大前後における移動需要の変化等に係る調査</t>
    <phoneticPr fontId="1"/>
  </si>
  <si>
    <t>（株）日本能率協会総合研究所</t>
  </si>
  <si>
    <t>新型コロナウイルス感染症感染拡大に伴い公共交通機関利用者数が大幅に減少したなかで、現在の交通市場において令和元年比でどのような目的・モード・分量の交通需要が失われているかについて一般的な傾向を明らかにし、管内各地方公共団体における公共交通利用者数の把握や管内事業者における利用需要予測・利用回復に向けた課題等の明確化に資する情報を提供することを目的とし、中部運輸局管内の特定の交通圏の一定の地域の居住者を対象とした移動需要の変化等に係る調査を実施する。</t>
    <rPh sb="0" eb="2">
      <t>シンガタ</t>
    </rPh>
    <rPh sb="9" eb="16">
      <t>カンセンショウカンセンカクダイ</t>
    </rPh>
    <rPh sb="17" eb="18">
      <t>トモナ</t>
    </rPh>
    <rPh sb="19" eb="21">
      <t>コウキョウ</t>
    </rPh>
    <rPh sb="21" eb="23">
      <t>コウツウ</t>
    </rPh>
    <rPh sb="23" eb="25">
      <t>キカン</t>
    </rPh>
    <rPh sb="25" eb="28">
      <t>リヨウシャ</t>
    </rPh>
    <rPh sb="28" eb="29">
      <t>スウ</t>
    </rPh>
    <rPh sb="30" eb="32">
      <t>オオハバ</t>
    </rPh>
    <rPh sb="33" eb="35">
      <t>ゲンショウ</t>
    </rPh>
    <rPh sb="41" eb="43">
      <t>ゲンザイ</t>
    </rPh>
    <rPh sb="44" eb="46">
      <t>コウツウ</t>
    </rPh>
    <rPh sb="46" eb="48">
      <t>シジョウ</t>
    </rPh>
    <rPh sb="52" eb="54">
      <t>レイワ</t>
    </rPh>
    <rPh sb="54" eb="56">
      <t>ガンネン</t>
    </rPh>
    <rPh sb="56" eb="57">
      <t>ヒ</t>
    </rPh>
    <rPh sb="63" eb="65">
      <t>モクテキ</t>
    </rPh>
    <rPh sb="70" eb="72">
      <t>ブンリョウ</t>
    </rPh>
    <rPh sb="73" eb="75">
      <t>コウツウ</t>
    </rPh>
    <rPh sb="75" eb="77">
      <t>ジュヨウ</t>
    </rPh>
    <rPh sb="78" eb="79">
      <t>ウシナ</t>
    </rPh>
    <rPh sb="89" eb="92">
      <t>イッパンテキ</t>
    </rPh>
    <rPh sb="93" eb="95">
      <t>ケイコウ</t>
    </rPh>
    <rPh sb="96" eb="97">
      <t>アキ</t>
    </rPh>
    <rPh sb="102" eb="104">
      <t>カンナイ</t>
    </rPh>
    <rPh sb="104" eb="107">
      <t>カクチホウ</t>
    </rPh>
    <rPh sb="107" eb="109">
      <t>コウキョウ</t>
    </rPh>
    <rPh sb="109" eb="111">
      <t>ダンタイ</t>
    </rPh>
    <rPh sb="115" eb="117">
      <t>コウキョウ</t>
    </rPh>
    <rPh sb="117" eb="119">
      <t>コウツウ</t>
    </rPh>
    <rPh sb="119" eb="122">
      <t>リヨウシャ</t>
    </rPh>
    <rPh sb="122" eb="123">
      <t>スウ</t>
    </rPh>
    <rPh sb="124" eb="126">
      <t>ハアク</t>
    </rPh>
    <rPh sb="127" eb="129">
      <t>カンナイ</t>
    </rPh>
    <rPh sb="129" eb="132">
      <t>ジギョウシャ</t>
    </rPh>
    <rPh sb="136" eb="138">
      <t>リヨウ</t>
    </rPh>
    <rPh sb="138" eb="140">
      <t>ジュヨウ</t>
    </rPh>
    <rPh sb="140" eb="142">
      <t>ヨソク</t>
    </rPh>
    <rPh sb="143" eb="145">
      <t>リヨウ</t>
    </rPh>
    <rPh sb="145" eb="147">
      <t>カイフク</t>
    </rPh>
    <rPh sb="148" eb="149">
      <t>ム</t>
    </rPh>
    <rPh sb="151" eb="153">
      <t>カダイ</t>
    </rPh>
    <rPh sb="153" eb="154">
      <t>トウ</t>
    </rPh>
    <rPh sb="155" eb="158">
      <t>メイカクカ</t>
    </rPh>
    <rPh sb="159" eb="160">
      <t>シ</t>
    </rPh>
    <rPh sb="162" eb="164">
      <t>ジョウホウ</t>
    </rPh>
    <rPh sb="165" eb="167">
      <t>テイキョウ</t>
    </rPh>
    <rPh sb="172" eb="174">
      <t>モクテキ</t>
    </rPh>
    <rPh sb="177" eb="179">
      <t>チュウブ</t>
    </rPh>
    <rPh sb="179" eb="182">
      <t>ウンユキョク</t>
    </rPh>
    <rPh sb="182" eb="184">
      <t>カンナイ</t>
    </rPh>
    <rPh sb="185" eb="187">
      <t>トクテイ</t>
    </rPh>
    <phoneticPr fontId="1"/>
  </si>
  <si>
    <t>今後の計画評価・補助事業評価について、自治体に対して目標設定、評価方法のあり方を示すとともに、第三者評価委員会における両評価の審議方針をとりまとめた。</t>
    <phoneticPr fontId="1"/>
  </si>
  <si>
    <t>中部運輸局交通政策部交通企画課
052-952-8006</t>
    <rPh sb="0" eb="2">
      <t>チュウブ</t>
    </rPh>
    <rPh sb="2" eb="5">
      <t>ウンユキョク</t>
    </rPh>
    <rPh sb="5" eb="7">
      <t>コウツウ</t>
    </rPh>
    <rPh sb="7" eb="10">
      <t>セイサクブ</t>
    </rPh>
    <rPh sb="10" eb="12">
      <t>コウツウ</t>
    </rPh>
    <rPh sb="12" eb="15">
      <t>キカクカ</t>
    </rPh>
    <phoneticPr fontId="1"/>
  </si>
  <si>
    <t>観光地域動向調査事業 「伊豆半島における観光地域動向調査事業」</t>
    <phoneticPr fontId="1"/>
  </si>
  <si>
    <t>三菱UFJリサーチ＆コンサルティング（株）名古屋</t>
    <rPh sb="0" eb="2">
      <t>ミツビシ</t>
    </rPh>
    <rPh sb="18" eb="21">
      <t>カブ</t>
    </rPh>
    <rPh sb="21" eb="24">
      <t>ナゴヤ</t>
    </rPh>
    <phoneticPr fontId="2"/>
  </si>
  <si>
    <t>伊豆半島の関係者が一体となって、訪日外国人旅行者等に向けたサイクルツーリズムの推進を行うとともに、滞在の長期化や消費の拡大に取り組むため、関係自治体におけるサイクルツーリズムの取組状況、サイクリングロード周辺に点在している観光資源の洗い出し及び整理、当該地域の宿泊施設や観光施設等のサイクリスト受入状況の調査を実施した。</t>
    <rPh sb="0" eb="2">
      <t>イズ</t>
    </rPh>
    <rPh sb="2" eb="4">
      <t>ハントウ</t>
    </rPh>
    <rPh sb="5" eb="8">
      <t>カンケイシャ</t>
    </rPh>
    <rPh sb="9" eb="11">
      <t>イッタイ</t>
    </rPh>
    <rPh sb="16" eb="18">
      <t>ホウニチ</t>
    </rPh>
    <rPh sb="18" eb="21">
      <t>ガイコクジン</t>
    </rPh>
    <rPh sb="21" eb="24">
      <t>リョコウシャ</t>
    </rPh>
    <rPh sb="24" eb="25">
      <t>トウ</t>
    </rPh>
    <rPh sb="26" eb="27">
      <t>ム</t>
    </rPh>
    <rPh sb="39" eb="41">
      <t>スイシン</t>
    </rPh>
    <rPh sb="42" eb="43">
      <t>オコナ</t>
    </rPh>
    <rPh sb="49" eb="51">
      <t>タイザイ</t>
    </rPh>
    <rPh sb="52" eb="55">
      <t>チョウキカ</t>
    </rPh>
    <rPh sb="56" eb="58">
      <t>ショウヒ</t>
    </rPh>
    <rPh sb="59" eb="61">
      <t>カクダイ</t>
    </rPh>
    <rPh sb="62" eb="63">
      <t>ト</t>
    </rPh>
    <rPh sb="64" eb="65">
      <t>ク</t>
    </rPh>
    <rPh sb="69" eb="71">
      <t>カンケイ</t>
    </rPh>
    <rPh sb="71" eb="74">
      <t>ジチタイ</t>
    </rPh>
    <rPh sb="88" eb="89">
      <t>ト</t>
    </rPh>
    <rPh sb="89" eb="90">
      <t>ク</t>
    </rPh>
    <rPh sb="90" eb="92">
      <t>ジョウキョウ</t>
    </rPh>
    <rPh sb="102" eb="104">
      <t>シュウヘン</t>
    </rPh>
    <rPh sb="105" eb="107">
      <t>テンザイ</t>
    </rPh>
    <rPh sb="111" eb="113">
      <t>カンコウ</t>
    </rPh>
    <rPh sb="113" eb="115">
      <t>シゲン</t>
    </rPh>
    <rPh sb="116" eb="117">
      <t>アラ</t>
    </rPh>
    <rPh sb="118" eb="119">
      <t>ダ</t>
    </rPh>
    <rPh sb="120" eb="121">
      <t>オヨ</t>
    </rPh>
    <rPh sb="122" eb="124">
      <t>セイリ</t>
    </rPh>
    <rPh sb="125" eb="127">
      <t>トウガイ</t>
    </rPh>
    <rPh sb="127" eb="129">
      <t>チイキ</t>
    </rPh>
    <rPh sb="130" eb="132">
      <t>シュクハク</t>
    </rPh>
    <rPh sb="132" eb="134">
      <t>シセツ</t>
    </rPh>
    <rPh sb="135" eb="137">
      <t>カンコウ</t>
    </rPh>
    <rPh sb="137" eb="139">
      <t>シセツ</t>
    </rPh>
    <rPh sb="139" eb="140">
      <t>トウ</t>
    </rPh>
    <rPh sb="147" eb="148">
      <t>ウ</t>
    </rPh>
    <rPh sb="148" eb="149">
      <t>イ</t>
    </rPh>
    <rPh sb="149" eb="151">
      <t>ジョウキョウ</t>
    </rPh>
    <rPh sb="152" eb="154">
      <t>チョウサ</t>
    </rPh>
    <rPh sb="155" eb="157">
      <t>ジッシ</t>
    </rPh>
    <phoneticPr fontId="1"/>
  </si>
  <si>
    <t>伊豆半島における動向等調査を実施したうえで、課題の抽出・分析し、サイクリング周遊コンテンツの造成及び磨き上げを通じたサイクルツーリズムの推進につながる方策をとりまとめた。</t>
    <rPh sb="0" eb="2">
      <t>イズ</t>
    </rPh>
    <rPh sb="2" eb="4">
      <t>ハントウ</t>
    </rPh>
    <rPh sb="8" eb="10">
      <t>ドウコウ</t>
    </rPh>
    <rPh sb="10" eb="11">
      <t>トウ</t>
    </rPh>
    <rPh sb="11" eb="13">
      <t>チョウサ</t>
    </rPh>
    <rPh sb="14" eb="16">
      <t>ジッシ</t>
    </rPh>
    <rPh sb="22" eb="24">
      <t>カダイ</t>
    </rPh>
    <rPh sb="25" eb="27">
      <t>チュウシュツ</t>
    </rPh>
    <rPh sb="28" eb="30">
      <t>ブンセキ</t>
    </rPh>
    <rPh sb="38" eb="40">
      <t>シュウユウ</t>
    </rPh>
    <rPh sb="46" eb="48">
      <t>ゾウセイ</t>
    </rPh>
    <rPh sb="48" eb="49">
      <t>オヨ</t>
    </rPh>
    <rPh sb="50" eb="51">
      <t>ミガ</t>
    </rPh>
    <rPh sb="52" eb="53">
      <t>ア</t>
    </rPh>
    <rPh sb="55" eb="56">
      <t>ツウ</t>
    </rPh>
    <rPh sb="68" eb="70">
      <t>スイシン</t>
    </rPh>
    <rPh sb="75" eb="77">
      <t>ホウサク</t>
    </rPh>
    <phoneticPr fontId="1"/>
  </si>
  <si>
    <t>中部運輸局観光部観光地域振興課
052-952-8009</t>
    <rPh sb="0" eb="2">
      <t>チュウブ</t>
    </rPh>
    <rPh sb="2" eb="5">
      <t>ウンユキョク</t>
    </rPh>
    <rPh sb="5" eb="7">
      <t>カンコウ</t>
    </rPh>
    <rPh sb="7" eb="8">
      <t>ブ</t>
    </rPh>
    <rPh sb="8" eb="10">
      <t>カンコウ</t>
    </rPh>
    <rPh sb="10" eb="12">
      <t>チイキ</t>
    </rPh>
    <rPh sb="12" eb="14">
      <t>シンコウ</t>
    </rPh>
    <rPh sb="14" eb="15">
      <t>カ</t>
    </rPh>
    <phoneticPr fontId="1"/>
  </si>
  <si>
    <t>近江鉄道沿線地域における公共交通利用促進の在り方に関する調査等業務</t>
  </si>
  <si>
    <t>沿線人口が減る中地域鉄道の経営は厳しく、当事業において利用促進に関する調査を行い、活性化に資する方策を検討する。</t>
  </si>
  <si>
    <t xml:space="preserve">交通政策部交通企画課
06（6949）6409
</t>
  </si>
  <si>
    <t>家島諸島航路における多様な関係者と連携した「企画切符」による航路利便性向上と交流人口の拡大に関する調査業務</t>
  </si>
  <si>
    <t>（株）シティプランニング</t>
    <rPh sb="0" eb="3">
      <t>カブ</t>
    </rPh>
    <phoneticPr fontId="1"/>
  </si>
  <si>
    <t>家島諸島航路において、路線バスと旅客船の切符をセットにした「企画切符」を作成、販売する社会実験を実施。
当該「企画切符」による航路の利便性向上と交流人口拡大の効果を検証する。</t>
    <rPh sb="0" eb="2">
      <t>イエシマ</t>
    </rPh>
    <rPh sb="2" eb="4">
      <t>ショトウ</t>
    </rPh>
    <rPh sb="4" eb="6">
      <t>コウロ</t>
    </rPh>
    <rPh sb="11" eb="13">
      <t>ロセン</t>
    </rPh>
    <rPh sb="16" eb="19">
      <t>リョカクセン</t>
    </rPh>
    <rPh sb="20" eb="22">
      <t>キップ</t>
    </rPh>
    <rPh sb="30" eb="32">
      <t>キカク</t>
    </rPh>
    <rPh sb="32" eb="34">
      <t>キップ</t>
    </rPh>
    <rPh sb="36" eb="38">
      <t>サクセイ</t>
    </rPh>
    <rPh sb="39" eb="41">
      <t>ハンバイ</t>
    </rPh>
    <rPh sb="43" eb="45">
      <t>シャカイ</t>
    </rPh>
    <rPh sb="45" eb="47">
      <t>ジッケン</t>
    </rPh>
    <rPh sb="48" eb="50">
      <t>ジッシ</t>
    </rPh>
    <rPh sb="52" eb="54">
      <t>トウガイ</t>
    </rPh>
    <rPh sb="55" eb="57">
      <t>キカク</t>
    </rPh>
    <rPh sb="57" eb="59">
      <t>キップ</t>
    </rPh>
    <rPh sb="63" eb="65">
      <t>コウロ</t>
    </rPh>
    <rPh sb="66" eb="69">
      <t>リベンセイ</t>
    </rPh>
    <rPh sb="69" eb="71">
      <t>コウジョウ</t>
    </rPh>
    <rPh sb="72" eb="74">
      <t>コウリュウ</t>
    </rPh>
    <rPh sb="74" eb="76">
      <t>ジンコウ</t>
    </rPh>
    <rPh sb="76" eb="78">
      <t>カクダイ</t>
    </rPh>
    <rPh sb="79" eb="81">
      <t>コウカ</t>
    </rPh>
    <rPh sb="82" eb="84">
      <t>ケンショウ</t>
    </rPh>
    <phoneticPr fontId="1"/>
  </si>
  <si>
    <t>https://wwwtb.mlit.go.jp/kobe/barrierfree/index_00001.html</t>
    <phoneticPr fontId="1"/>
  </si>
  <si>
    <t>神戸運輸監理部　企画課
tel:078-321-3144</t>
    <rPh sb="0" eb="2">
      <t>コウベ</t>
    </rPh>
    <rPh sb="2" eb="4">
      <t>ウンユ</t>
    </rPh>
    <rPh sb="4" eb="6">
      <t>カンリ</t>
    </rPh>
    <rPh sb="6" eb="7">
      <t>ブ</t>
    </rPh>
    <rPh sb="8" eb="10">
      <t>キカク</t>
    </rPh>
    <rPh sb="10" eb="11">
      <t>カ</t>
    </rPh>
    <phoneticPr fontId="1"/>
  </si>
  <si>
    <t>淡路島における魅力的な海事観光コンテンツ造成のための実証事業</t>
    <rPh sb="0" eb="3">
      <t>アワジシマ</t>
    </rPh>
    <rPh sb="7" eb="10">
      <t>ミリョクテキ</t>
    </rPh>
    <rPh sb="11" eb="13">
      <t>カイジ</t>
    </rPh>
    <rPh sb="13" eb="15">
      <t>カンコウ</t>
    </rPh>
    <rPh sb="20" eb="22">
      <t>ゾウセイ</t>
    </rPh>
    <rPh sb="26" eb="28">
      <t>ジッショウ</t>
    </rPh>
    <rPh sb="28" eb="30">
      <t>ジギョウ</t>
    </rPh>
    <phoneticPr fontId="1"/>
  </si>
  <si>
    <t>(株)矢野経済研究所</t>
    <rPh sb="0" eb="3">
      <t>カブ</t>
    </rPh>
    <rPh sb="3" eb="10">
      <t>ヤノケイザイケンキュウジョ</t>
    </rPh>
    <phoneticPr fontId="1"/>
  </si>
  <si>
    <t>淡路島において、「海」、「港」、「船」等を活用した新たな海事観光コンテンツの造成に向け、効果検証のための実証事業を行うとともに、受入環境整備について全国の先行事例等の情報収集を行った上で、淡路島への適用可能性を探る。</t>
    <rPh sb="0" eb="3">
      <t>アワジシマ</t>
    </rPh>
    <rPh sb="19" eb="20">
      <t>トウ</t>
    </rPh>
    <rPh sb="21" eb="23">
      <t>カツヨウ</t>
    </rPh>
    <rPh sb="25" eb="26">
      <t>アラ</t>
    </rPh>
    <rPh sb="41" eb="42">
      <t>ム</t>
    </rPh>
    <rPh sb="44" eb="46">
      <t>コウカ</t>
    </rPh>
    <rPh sb="46" eb="48">
      <t>ケンショウ</t>
    </rPh>
    <rPh sb="52" eb="54">
      <t>ジッショウ</t>
    </rPh>
    <rPh sb="54" eb="56">
      <t>ジギョウ</t>
    </rPh>
    <rPh sb="57" eb="58">
      <t>オコナ</t>
    </rPh>
    <rPh sb="68" eb="70">
      <t>セイビ</t>
    </rPh>
    <rPh sb="74" eb="76">
      <t>ゼンコク</t>
    </rPh>
    <rPh sb="77" eb="79">
      <t>センコウ</t>
    </rPh>
    <rPh sb="79" eb="81">
      <t>ジレイ</t>
    </rPh>
    <rPh sb="81" eb="82">
      <t>トウ</t>
    </rPh>
    <rPh sb="83" eb="85">
      <t>ジョウホウ</t>
    </rPh>
    <rPh sb="85" eb="87">
      <t>シュウシュウ</t>
    </rPh>
    <rPh sb="88" eb="89">
      <t>オコナ</t>
    </rPh>
    <rPh sb="91" eb="92">
      <t>ウエ</t>
    </rPh>
    <rPh sb="94" eb="97">
      <t>アワジシマ</t>
    </rPh>
    <rPh sb="99" eb="101">
      <t>テキヨウ</t>
    </rPh>
    <rPh sb="101" eb="104">
      <t>カノウセイ</t>
    </rPh>
    <rPh sb="105" eb="106">
      <t>サグ</t>
    </rPh>
    <phoneticPr fontId="1"/>
  </si>
  <si>
    <t>https://wwwtb.mlit.go.jp/kobe/tiikidukuri_00002.html</t>
    <phoneticPr fontId="1"/>
  </si>
  <si>
    <t>『令和２年度実施【「ナッジ」を活用した効果的な公共交通の利用促進手法に関する調査・検討業務】』に関する実証調査、効果検証、周知・啓発業務</t>
    <rPh sb="1" eb="3">
      <t>レイワ</t>
    </rPh>
    <rPh sb="4" eb="6">
      <t>ネンド</t>
    </rPh>
    <rPh sb="6" eb="8">
      <t>ジッシ</t>
    </rPh>
    <rPh sb="15" eb="17">
      <t>カツヨウ</t>
    </rPh>
    <rPh sb="19" eb="22">
      <t>コウカテキ</t>
    </rPh>
    <rPh sb="23" eb="25">
      <t>コウキョウ</t>
    </rPh>
    <rPh sb="25" eb="27">
      <t>コウツウ</t>
    </rPh>
    <rPh sb="28" eb="30">
      <t>リヨウ</t>
    </rPh>
    <rPh sb="30" eb="32">
      <t>ソクシン</t>
    </rPh>
    <rPh sb="32" eb="34">
      <t>シュホウ</t>
    </rPh>
    <rPh sb="35" eb="36">
      <t>カン</t>
    </rPh>
    <rPh sb="38" eb="40">
      <t>チョウサ</t>
    </rPh>
    <rPh sb="41" eb="43">
      <t>ケントウ</t>
    </rPh>
    <rPh sb="43" eb="45">
      <t>ギョウム</t>
    </rPh>
    <rPh sb="48" eb="49">
      <t>カン</t>
    </rPh>
    <rPh sb="51" eb="53">
      <t>ジッショウ</t>
    </rPh>
    <rPh sb="53" eb="55">
      <t>チョウサ</t>
    </rPh>
    <rPh sb="56" eb="58">
      <t>コウカ</t>
    </rPh>
    <rPh sb="58" eb="60">
      <t>ケンショウ</t>
    </rPh>
    <rPh sb="61" eb="63">
      <t>シュウチ</t>
    </rPh>
    <rPh sb="64" eb="66">
      <t>ケイハツ</t>
    </rPh>
    <rPh sb="66" eb="68">
      <t>ギョウム</t>
    </rPh>
    <phoneticPr fontId="1"/>
  </si>
  <si>
    <r>
      <t xml:space="preserve">株式会社バイタルリード
</t>
    </r>
    <r>
      <rPr>
        <strike/>
        <sz val="10"/>
        <color rgb="FFFF0000"/>
        <rFont val="ＭＳ Ｐゴシック"/>
        <family val="3"/>
        <charset val="128"/>
      </rPr>
      <t/>
    </r>
    <phoneticPr fontId="1"/>
  </si>
  <si>
    <t>R2年度実施事業で提示した施策の実証調査をいくつかの地域で実施し、その効果を定量的に検証した上で、施策の改良と、自治体や交通事業者への周知・啓発を図る</t>
    <rPh sb="2" eb="4">
      <t>ネンド</t>
    </rPh>
    <rPh sb="4" eb="6">
      <t>ジッシ</t>
    </rPh>
    <rPh sb="6" eb="8">
      <t>ジギョウ</t>
    </rPh>
    <phoneticPr fontId="1"/>
  </si>
  <si>
    <t>中国運輸局
交通政策部交通企画課
tel:082-228-3495</t>
    <rPh sb="6" eb="8">
      <t>コウツウ</t>
    </rPh>
    <rPh sb="8" eb="10">
      <t>セイサク</t>
    </rPh>
    <rPh sb="10" eb="11">
      <t>ブ</t>
    </rPh>
    <rPh sb="11" eb="13">
      <t>コウツウ</t>
    </rPh>
    <rPh sb="13" eb="15">
      <t>キカク</t>
    </rPh>
    <rPh sb="15" eb="16">
      <t>カ</t>
    </rPh>
    <phoneticPr fontId="1"/>
  </si>
  <si>
    <t>令和3年度観光地域動向調査事業
「広島広域都市圏内における「スマートツーリズム」の展開に向けた動向調査」</t>
    <phoneticPr fontId="1"/>
  </si>
  <si>
    <t>公益財団法人中国地域創造研究センター</t>
  </si>
  <si>
    <t>「スマートツーリズム」に関する市場の興味・関心に関する動向や可能性を調査したうえで、主たる観光地とその周辺地域（本事業では、広島広域都市圏内のエリアを想定）の消費・流動をより活性化させるため、「スマートツーリズム」による新たな観光スタイル・サービスの提案及びその展開を目的とする。</t>
    <phoneticPr fontId="1"/>
  </si>
  <si>
    <t xml:space="preserve">中国運輸局
観光部観光企画課
tel:082-228-8701 </t>
  </si>
  <si>
    <t>高知県嶺北地域における訪日外国人旅行者に対する観光資源等調査事業</t>
  </si>
  <si>
    <t>株式会社やまとごころ</t>
  </si>
  <si>
    <t>高知県嶺北地域において、訪日外国人の周遊を促し、同地域での消費拡大を図り、同地域にある観光資源の調査、訪日外国人旅行客の趣向に合うような磨き上げにかかる検討及び調査を通じて、周遊につながるポイントや同地域及び隣接地域の消費機会拡大にかかるポイントを取りまとめ、提言としてまとめる事業</t>
    <rPh sb="0" eb="3">
      <t>コウチケン</t>
    </rPh>
    <rPh sb="3" eb="5">
      <t>レイホク</t>
    </rPh>
    <rPh sb="5" eb="7">
      <t>チイキ</t>
    </rPh>
    <phoneticPr fontId="1"/>
  </si>
  <si>
    <t>四国運輸局観光部
観光地域振興課
tel:087-802-6737</t>
    <rPh sb="0" eb="2">
      <t>シコク</t>
    </rPh>
    <rPh sb="2" eb="5">
      <t>ウンユキョク</t>
    </rPh>
    <rPh sb="5" eb="8">
      <t>カンコウブ</t>
    </rPh>
    <rPh sb="9" eb="11">
      <t>カンコウ</t>
    </rPh>
    <rPh sb="11" eb="13">
      <t>チイキ</t>
    </rPh>
    <rPh sb="13" eb="16">
      <t>シンコウカ</t>
    </rPh>
    <phoneticPr fontId="1"/>
  </si>
  <si>
    <t>海上交通のサービス内容の現状と活性化方策に関する調査</t>
  </si>
  <si>
    <t>株式会社ケー・シー・エス</t>
  </si>
  <si>
    <t>四国運輸局管区内の海上交通サービスの現況、全国の海上交通活性化・再生事例や四国運輸局管区内の地域での取組を把握するとともに、海上交通事業者の運行計画設定手法等海上サービスに関する認識や利用者の海上交通サービスに対する認識を調査し、海上交通の活性化方策を取りまとめ、パンフレット等により周知することを目的とする</t>
  </si>
  <si>
    <t>四国運輸局交通政策部
交通企画課
tel:087-802-6725</t>
    <rPh sb="0" eb="2">
      <t>シコク</t>
    </rPh>
    <rPh sb="2" eb="5">
      <t>ウンユキョク</t>
    </rPh>
    <rPh sb="5" eb="7">
      <t>コウツウ</t>
    </rPh>
    <rPh sb="7" eb="9">
      <t>セイサク</t>
    </rPh>
    <rPh sb="9" eb="10">
      <t>ブ</t>
    </rPh>
    <rPh sb="11" eb="13">
      <t>コウツウ</t>
    </rPh>
    <rPh sb="13" eb="15">
      <t>キカク</t>
    </rPh>
    <rPh sb="15" eb="16">
      <t>カ</t>
    </rPh>
    <phoneticPr fontId="1"/>
  </si>
  <si>
    <t>四国地方における地域交通の人手不足の現状と対策に関する調査</t>
  </si>
  <si>
    <t>株式会社バイタルリード</t>
  </si>
  <si>
    <t>交通事業を担う人手不足が深刻化している地域において、地域公共交通の活性化・再生方策を講じることが出来るよう管区内における全てのモードの人手不足の現状を把握し、各交通事業者や地方公共団体が実施している人材確保策を整理し、その対策効果を調査し、交通事業者が効果的に行っている人手不足対策や地方公共団体を始めとした地域が一体となっている人手不足対策を取りまとめ、人手不足への具体的な対策やその効果を取りまとめることによって、今後、交通事業者等が協議する際の基礎資料として活用することを目的とする。</t>
  </si>
  <si>
    <t>令和３年度地域の観光コンテンツを活用したアドベンチャーツーリズムのモデルツアー造成事業「九州におけるアドベンチャーツーリズムのコア人材等育成事業」</t>
  </si>
  <si>
    <t>(株)JTB福岡支店</t>
    <rPh sb="1" eb="2">
      <t>カブ</t>
    </rPh>
    <rPh sb="6" eb="8">
      <t>フクオカ</t>
    </rPh>
    <rPh sb="8" eb="10">
      <t>シテン</t>
    </rPh>
    <phoneticPr fontId="1"/>
  </si>
  <si>
    <t>アドベンチャーツーリズム(以下、AT)を活用し、欧米豪からの来訪者を促進するため、九州の特徴・強みをストーリー化したAT推進を図る。また、ATコンテンツの造成とともにコーディネーター・ガイド等の人材育成を重点的に実施することで、九州の課題である人的要素の不足解消を図る。</t>
  </si>
  <si>
    <t>九州運輸局観光部観光地域振興課
tel：092-472-2920</t>
  </si>
  <si>
    <t>令和３年度訪日グローバルキャンペーン等に対応したコンテンツ造成事業(自然や街並みをめぐるハイキングコース「九州オルレ」と地域資源を掛け合わせた商品造成事業)</t>
    <rPh sb="0" eb="2">
      <t>レイワ</t>
    </rPh>
    <rPh sb="3" eb="5">
      <t>ネンド</t>
    </rPh>
    <phoneticPr fontId="1"/>
  </si>
  <si>
    <t>（株）JTB福岡支店</t>
    <rPh sb="0" eb="3">
      <t>カブ</t>
    </rPh>
    <rPh sb="6" eb="8">
      <t>フクオカ</t>
    </rPh>
    <rPh sb="8" eb="10">
      <t>シテン</t>
    </rPh>
    <phoneticPr fontId="1"/>
  </si>
  <si>
    <t xml:space="preserve">アドベンチャーツーリズムの概念等を取り入れながら、九州オルレを活用した欧米豪向けの市場拡大と誘客促進を図るべく、専門家を招請しての勉強会や現地視察を行うと共に地域資源やガイドを組み合わせた魅力的なコンテンツ造成を行う。
</t>
  </si>
  <si>
    <t>九州運輸局観光部観光地域振興課
tel：092-472-2920</t>
    <rPh sb="0" eb="2">
      <t>キュウシュウ</t>
    </rPh>
    <rPh sb="2" eb="4">
      <t>ウンユ</t>
    </rPh>
    <rPh sb="4" eb="5">
      <t>キョク</t>
    </rPh>
    <rPh sb="5" eb="7">
      <t>カンコウ</t>
    </rPh>
    <rPh sb="7" eb="8">
      <t>ブ</t>
    </rPh>
    <rPh sb="8" eb="10">
      <t>カンコウ</t>
    </rPh>
    <rPh sb="10" eb="12">
      <t>チイキ</t>
    </rPh>
    <rPh sb="12" eb="14">
      <t>シンコウ</t>
    </rPh>
    <rPh sb="14" eb="15">
      <t>カ</t>
    </rPh>
    <phoneticPr fontId="1"/>
  </si>
  <si>
    <t>令和３年度訪日グローバルキャンペーン等に対応したコンテンツ造成事業（大分県北部地域ならではの「食・食文化」をテーマとしたコンテンツ造成事業）</t>
    <rPh sb="34" eb="37">
      <t>オオイタケン</t>
    </rPh>
    <rPh sb="37" eb="39">
      <t>ホクブ</t>
    </rPh>
    <rPh sb="39" eb="41">
      <t>チイキ</t>
    </rPh>
    <rPh sb="47" eb="48">
      <t>ショク</t>
    </rPh>
    <rPh sb="49" eb="52">
      <t>ショクブンカ</t>
    </rPh>
    <rPh sb="65" eb="67">
      <t>ゾウセイ</t>
    </rPh>
    <rPh sb="67" eb="69">
      <t>ジギョウ</t>
    </rPh>
    <phoneticPr fontId="1"/>
  </si>
  <si>
    <t>WAmazing株式会社</t>
    <rPh sb="8" eb="10">
      <t>カブシキ</t>
    </rPh>
    <rPh sb="10" eb="12">
      <t>カイシャ</t>
    </rPh>
    <phoneticPr fontId="1"/>
  </si>
  <si>
    <t>食に携わる事業者や生産者と交流する体験プログラムや滞在交流型ツアーの造成やフードツーリズムマイスターの養成等を行い、地域ならではの食・食文化を旅行者に伝えられる受入環境を整備する。</t>
  </si>
  <si>
    <t>九州運輸局観光部
観光地域振興課
tel:092-472-2920</t>
    <rPh sb="0" eb="2">
      <t>キュウシュウ</t>
    </rPh>
    <rPh sb="2" eb="4">
      <t>ウンユ</t>
    </rPh>
    <rPh sb="4" eb="5">
      <t>キョク</t>
    </rPh>
    <rPh sb="5" eb="7">
      <t>カンコウ</t>
    </rPh>
    <rPh sb="7" eb="8">
      <t>ブ</t>
    </rPh>
    <rPh sb="9" eb="11">
      <t>カンコウ</t>
    </rPh>
    <rPh sb="11" eb="13">
      <t>チイキ</t>
    </rPh>
    <rPh sb="13" eb="16">
      <t>シンコウカ</t>
    </rPh>
    <phoneticPr fontId="1"/>
  </si>
  <si>
    <t>公共交通に関する生産性・効率性の向上に関する調査業務</t>
  </si>
  <si>
    <t>日本工営（株）福岡支店</t>
    <rPh sb="4" eb="7">
      <t>カブ</t>
    </rPh>
    <rPh sb="7" eb="9">
      <t>フクオカ</t>
    </rPh>
    <rPh sb="9" eb="11">
      <t>シテン</t>
    </rPh>
    <phoneticPr fontId="1"/>
  </si>
  <si>
    <t>九州管内を中心とした改正法等を踏まえた生産性・効率性の向上に関する取組の現状を把握・分析した上で、自治体においてそれら取組の導入・実施する際に必要な検討内容や手順等を整理し、地方公共団体担当者向けの手引書を取りまとめる。</t>
  </si>
  <si>
    <t>九州運輸局交通政策部交通企画課
tel:092-472-2315</t>
  </si>
  <si>
    <t>トラック運転手の長時間労働抑制のための調査業務</t>
  </si>
  <si>
    <t>日本ＰＭＩコンサルティング株式会社</t>
  </si>
  <si>
    <t>ﾄﾗｯｸ運転手の長時間労働抑制を目的として、原因の分析及び改善策の検討、実証を行う。</t>
    <rPh sb="4" eb="7">
      <t>ウンテンシュ</t>
    </rPh>
    <rPh sb="8" eb="11">
      <t>チョウジカン</t>
    </rPh>
    <rPh sb="11" eb="13">
      <t>ロウドウ</t>
    </rPh>
    <rPh sb="13" eb="15">
      <t>ヨクセイ</t>
    </rPh>
    <rPh sb="16" eb="18">
      <t>モクテキ</t>
    </rPh>
    <rPh sb="22" eb="24">
      <t>ゲンイン</t>
    </rPh>
    <rPh sb="25" eb="27">
      <t>ブンセキ</t>
    </rPh>
    <rPh sb="27" eb="28">
      <t>オヨ</t>
    </rPh>
    <rPh sb="29" eb="32">
      <t>カイゼンサク</t>
    </rPh>
    <rPh sb="33" eb="35">
      <t>ケントウ</t>
    </rPh>
    <rPh sb="36" eb="38">
      <t>ジッショウ</t>
    </rPh>
    <rPh sb="39" eb="40">
      <t>オコナ</t>
    </rPh>
    <phoneticPr fontId="1"/>
  </si>
  <si>
    <t>九州運輸局自動車交通部貨物課
℡：092-472-2528</t>
    <rPh sb="0" eb="5">
      <t>キュウシュウウンユキョク</t>
    </rPh>
    <rPh sb="5" eb="8">
      <t>ジドウシャ</t>
    </rPh>
    <rPh sb="8" eb="11">
      <t>コウツウブ</t>
    </rPh>
    <rPh sb="11" eb="14">
      <t>カモツカ</t>
    </rPh>
    <phoneticPr fontId="1"/>
  </si>
  <si>
    <t>令和3年度観光地域動向調査事業「種子島におけるウェルネスツーリズム地域資源活用事業」</t>
    <phoneticPr fontId="1"/>
  </si>
  <si>
    <t>株式会社ケー・シー・エス九州支社　</t>
    <rPh sb="0" eb="4">
      <t>カブシキガイシャ</t>
    </rPh>
    <rPh sb="12" eb="14">
      <t>キュウシュウ</t>
    </rPh>
    <rPh sb="14" eb="16">
      <t>シシャ</t>
    </rPh>
    <phoneticPr fontId="1"/>
  </si>
  <si>
    <t>種子島の地域資源を体感できるウェルネスツーリズムを中心としたモニターツアーを実施し、離島観光の更なる魅力向上とウェルネスツーリズムの発展に向けた調査分析を行い、もってアフターコロナにおける種子島の交流人口の増加や誘客･滞在期間の拡大につながる継続的な取り組みについて検討を行う。</t>
    <phoneticPr fontId="1"/>
  </si>
  <si>
    <t xml:space="preserve">多言語対応ローカルＳＮＳアプリの情報発信による観光客の安全安心及び満足度
向上に資する官民連携体制構築に向けた実証事業
</t>
  </si>
  <si>
    <t>九州経済調査協会・ビースポーク共同提案体</t>
    <rPh sb="0" eb="8">
      <t>キュウシュウケイザイチョウサキョウカイ</t>
    </rPh>
    <rPh sb="15" eb="19">
      <t>キョウドウテイアン</t>
    </rPh>
    <rPh sb="19" eb="20">
      <t>タイ</t>
    </rPh>
    <phoneticPr fontId="1"/>
  </si>
  <si>
    <t>5290005000838
9010401121336</t>
    <phoneticPr fontId="1"/>
  </si>
  <si>
    <t>九州を代表する観光地阿蘇市で訪日客に配慮した災害マニュアルを作成し、また、多言語対応ローカルＳＮＳアプリを
用いて平時や有事の際に有効に機能するかを実験し、
その内容や運用上の課題を把握する実証を行う。</t>
    <rPh sb="0" eb="2">
      <t>キュウシュウ</t>
    </rPh>
    <rPh sb="3" eb="5">
      <t>ダイヒョウ</t>
    </rPh>
    <rPh sb="7" eb="10">
      <t>カンコウチ</t>
    </rPh>
    <rPh sb="10" eb="13">
      <t>アソシ</t>
    </rPh>
    <rPh sb="14" eb="16">
      <t>ホウニチ</t>
    </rPh>
    <rPh sb="16" eb="17">
      <t>キャク</t>
    </rPh>
    <rPh sb="18" eb="20">
      <t>ハイリョ</t>
    </rPh>
    <rPh sb="30" eb="32">
      <t>サクセイ</t>
    </rPh>
    <rPh sb="81" eb="83">
      <t>ナイヨウ</t>
    </rPh>
    <rPh sb="88" eb="90">
      <t>カダイ</t>
    </rPh>
    <rPh sb="91" eb="93">
      <t>ハアク</t>
    </rPh>
    <rPh sb="95" eb="97">
      <t>ジッショウ</t>
    </rPh>
    <rPh sb="98" eb="99">
      <t>オコナ</t>
    </rPh>
    <phoneticPr fontId="1"/>
  </si>
  <si>
    <t xml:space="preserve">九州運輸局観光部観光企画課
tel：092-472-2330
</t>
    <rPh sb="0" eb="2">
      <t>キュウシュウ</t>
    </rPh>
    <rPh sb="2" eb="5">
      <t>ウンユキョク</t>
    </rPh>
    <rPh sb="5" eb="8">
      <t>カンコウブ</t>
    </rPh>
    <rPh sb="8" eb="10">
      <t>カンコウ</t>
    </rPh>
    <rPh sb="10" eb="13">
      <t>キカクカ</t>
    </rPh>
    <phoneticPr fontId="1"/>
  </si>
  <si>
    <t>大規模災害対策検討業務</t>
    <rPh sb="0" eb="3">
      <t>ダイキボ</t>
    </rPh>
    <rPh sb="3" eb="5">
      <t>サイガイ</t>
    </rPh>
    <rPh sb="5" eb="7">
      <t>タイサク</t>
    </rPh>
    <rPh sb="7" eb="9">
      <t>ケントウ</t>
    </rPh>
    <rPh sb="9" eb="11">
      <t>ギョウム</t>
    </rPh>
    <phoneticPr fontId="1"/>
  </si>
  <si>
    <t>（株）ドーコン</t>
    <rPh sb="0" eb="3">
      <t>カブシキガイシャ</t>
    </rPh>
    <phoneticPr fontId="1"/>
  </si>
  <si>
    <t>北海道開発局の災害対応能力の強化を図るため、日本海溝・千島海溝沿いの巨大地震発生時のTEC-FORCE活動計画及び隊員増強や活動高度化について検討を行う。</t>
    <rPh sb="0" eb="3">
      <t>ホッカイドウ</t>
    </rPh>
    <rPh sb="3" eb="6">
      <t>カイハツキョク</t>
    </rPh>
    <rPh sb="7" eb="9">
      <t>サイガイ</t>
    </rPh>
    <rPh sb="9" eb="11">
      <t>タイオウ</t>
    </rPh>
    <rPh sb="11" eb="13">
      <t>ノウリョク</t>
    </rPh>
    <rPh sb="14" eb="16">
      <t>キョウカ</t>
    </rPh>
    <rPh sb="17" eb="18">
      <t>ハカ</t>
    </rPh>
    <rPh sb="22" eb="24">
      <t>ニホン</t>
    </rPh>
    <rPh sb="24" eb="26">
      <t>カイコウ</t>
    </rPh>
    <rPh sb="27" eb="29">
      <t>チシマ</t>
    </rPh>
    <rPh sb="29" eb="31">
      <t>カイコウ</t>
    </rPh>
    <rPh sb="31" eb="32">
      <t>ゾ</t>
    </rPh>
    <rPh sb="34" eb="36">
      <t>キョダイ</t>
    </rPh>
    <rPh sb="36" eb="38">
      <t>ジシン</t>
    </rPh>
    <rPh sb="38" eb="41">
      <t>ハッセイジ</t>
    </rPh>
    <rPh sb="51" eb="53">
      <t>カツドウ</t>
    </rPh>
    <rPh sb="53" eb="55">
      <t>ケイカク</t>
    </rPh>
    <rPh sb="55" eb="56">
      <t>オヨ</t>
    </rPh>
    <rPh sb="57" eb="59">
      <t>タイイン</t>
    </rPh>
    <rPh sb="59" eb="61">
      <t>ゾウキョウ</t>
    </rPh>
    <rPh sb="62" eb="64">
      <t>カツドウ</t>
    </rPh>
    <rPh sb="64" eb="67">
      <t>コウドカ</t>
    </rPh>
    <rPh sb="71" eb="73">
      <t>ケントウ</t>
    </rPh>
    <rPh sb="74" eb="75">
      <t>オコナ</t>
    </rPh>
    <phoneticPr fontId="1"/>
  </si>
  <si>
    <t>日本海溝・千島海溝沿いの巨大地震をはじめとした各種TEC-FORCE活動計画の検討結果や、隊員増強・活動高度化のための各種教材作成及びシステム開発結果を取りまとめた。</t>
    <rPh sb="0" eb="2">
      <t>ニホン</t>
    </rPh>
    <rPh sb="2" eb="4">
      <t>カイコウ</t>
    </rPh>
    <rPh sb="5" eb="7">
      <t>チシマ</t>
    </rPh>
    <rPh sb="7" eb="9">
      <t>カイコウ</t>
    </rPh>
    <rPh sb="9" eb="10">
      <t>ゾ</t>
    </rPh>
    <rPh sb="12" eb="14">
      <t>キョダイ</t>
    </rPh>
    <rPh sb="14" eb="16">
      <t>ジシン</t>
    </rPh>
    <rPh sb="23" eb="25">
      <t>カクシュ</t>
    </rPh>
    <rPh sb="34" eb="36">
      <t>カツドウ</t>
    </rPh>
    <rPh sb="36" eb="38">
      <t>ケイカク</t>
    </rPh>
    <rPh sb="39" eb="41">
      <t>ケントウ</t>
    </rPh>
    <rPh sb="41" eb="43">
      <t>ケッカ</t>
    </rPh>
    <rPh sb="45" eb="47">
      <t>タイイン</t>
    </rPh>
    <rPh sb="47" eb="49">
      <t>ゾウキョウ</t>
    </rPh>
    <rPh sb="50" eb="52">
      <t>カツドウ</t>
    </rPh>
    <rPh sb="52" eb="55">
      <t>コウドカ</t>
    </rPh>
    <rPh sb="59" eb="61">
      <t>カクシュ</t>
    </rPh>
    <rPh sb="61" eb="63">
      <t>キョウザイ</t>
    </rPh>
    <rPh sb="63" eb="65">
      <t>サクセイ</t>
    </rPh>
    <rPh sb="65" eb="66">
      <t>オヨ</t>
    </rPh>
    <rPh sb="71" eb="73">
      <t>カイハツ</t>
    </rPh>
    <rPh sb="73" eb="75">
      <t>ケッカ</t>
    </rPh>
    <rPh sb="76" eb="77">
      <t>ト</t>
    </rPh>
    <phoneticPr fontId="1"/>
  </si>
  <si>
    <t>北海道開発局事業振興部防災課計画係
tel：011-709-2311
(内5947)</t>
    <rPh sb="0" eb="3">
      <t>ホッカイドウ</t>
    </rPh>
    <rPh sb="3" eb="6">
      <t>カイハツキョク</t>
    </rPh>
    <rPh sb="6" eb="8">
      <t>ジギョウ</t>
    </rPh>
    <rPh sb="8" eb="10">
      <t>シンコウ</t>
    </rPh>
    <rPh sb="10" eb="11">
      <t>ブ</t>
    </rPh>
    <rPh sb="11" eb="13">
      <t>ボウサイ</t>
    </rPh>
    <rPh sb="13" eb="14">
      <t>カ</t>
    </rPh>
    <rPh sb="14" eb="16">
      <t>ケイカク</t>
    </rPh>
    <rPh sb="16" eb="17">
      <t>ガカリ</t>
    </rPh>
    <phoneticPr fontId="1"/>
  </si>
  <si>
    <t>地域防災力向上に関する検討業務</t>
  </si>
  <si>
    <t>（一社）北海道開発技術センター</t>
  </si>
  <si>
    <t>随意契約（公募）</t>
    <rPh sb="0" eb="2">
      <t>ズイイ</t>
    </rPh>
    <rPh sb="2" eb="4">
      <t>ケイヤク</t>
    </rPh>
    <rPh sb="5" eb="7">
      <t>コウボ</t>
    </rPh>
    <phoneticPr fontId="32"/>
  </si>
  <si>
    <t>「自助」、「共助」、「公助」のバランスがとれた地域社会の実現に向けた方策について、様々な提言や報告書を踏まえつつ、地域の防災に関するニーズや課題を把握し、地域の人々や関係機関と協働することにより「災害に強くしなやかな社会の構築」の具体化に資する方策について検討を行う。</t>
  </si>
  <si>
    <t>地域防災力向上に関する検討、防災・減災対策に関する地域との情報共有、関係機関との連携、地域防災力向上に向けた広報戦略の検討についての実施方針結果を取りまとめた。</t>
    <phoneticPr fontId="1"/>
  </si>
  <si>
    <t>北海道開発局事業振興部防災課企画係
tel：011-709-2311
(内5459)</t>
    <phoneticPr fontId="1"/>
  </si>
  <si>
    <t>北海道における港湾の機能継続検討業務</t>
    <rPh sb="0" eb="3">
      <t>ホッカイドウ</t>
    </rPh>
    <rPh sb="7" eb="9">
      <t>コウワン</t>
    </rPh>
    <rPh sb="10" eb="12">
      <t>キノウ</t>
    </rPh>
    <rPh sb="12" eb="14">
      <t>ケイゾク</t>
    </rPh>
    <rPh sb="14" eb="16">
      <t>ケントウ</t>
    </rPh>
    <rPh sb="16" eb="18">
      <t>ギョウム</t>
    </rPh>
    <phoneticPr fontId="1"/>
  </si>
  <si>
    <t>北海道における港湾の機能継続検討業務　寒地センター・クマシロ設計共同体</t>
    <rPh sb="0" eb="3">
      <t>ホッカイドウ</t>
    </rPh>
    <rPh sb="7" eb="9">
      <t>コウワン</t>
    </rPh>
    <rPh sb="10" eb="12">
      <t>キノウ</t>
    </rPh>
    <rPh sb="12" eb="14">
      <t>ケイゾク</t>
    </rPh>
    <rPh sb="14" eb="16">
      <t>ケントウ</t>
    </rPh>
    <rPh sb="16" eb="18">
      <t>ギョウム</t>
    </rPh>
    <rPh sb="19" eb="21">
      <t>カンチ</t>
    </rPh>
    <rPh sb="30" eb="32">
      <t>セッケイ</t>
    </rPh>
    <rPh sb="32" eb="35">
      <t>キョウドウタイ</t>
    </rPh>
    <phoneticPr fontId="1"/>
  </si>
  <si>
    <t>－</t>
    <phoneticPr fontId="21"/>
  </si>
  <si>
    <t>図上訓練を通じて、北海道太平洋側港湾BCP等の課題抽出と改善策等の検討を行う。</t>
    <rPh sb="0" eb="2">
      <t>ズジョウ</t>
    </rPh>
    <rPh sb="2" eb="4">
      <t>クンレン</t>
    </rPh>
    <rPh sb="5" eb="6">
      <t>ツウ</t>
    </rPh>
    <rPh sb="9" eb="12">
      <t>ホッカイドウ</t>
    </rPh>
    <rPh sb="12" eb="15">
      <t>タイヘイヨウ</t>
    </rPh>
    <rPh sb="15" eb="16">
      <t>ガワ</t>
    </rPh>
    <rPh sb="16" eb="18">
      <t>コウワン</t>
    </rPh>
    <rPh sb="21" eb="22">
      <t>トウ</t>
    </rPh>
    <rPh sb="23" eb="25">
      <t>カダイ</t>
    </rPh>
    <rPh sb="25" eb="27">
      <t>チュウシュツ</t>
    </rPh>
    <rPh sb="28" eb="31">
      <t>カイゼンサク</t>
    </rPh>
    <rPh sb="31" eb="32">
      <t>トウ</t>
    </rPh>
    <rPh sb="33" eb="35">
      <t>ケントウ</t>
    </rPh>
    <rPh sb="36" eb="37">
      <t>オコナ</t>
    </rPh>
    <phoneticPr fontId="1"/>
  </si>
  <si>
    <t>・大規模災害発生後、港湾機能を早期に回復するための事前検討。
・検討結果をもとに、図上訓練を実施し、課題抽出及び改善策や実効性向上方策等について検討。</t>
    <rPh sb="1" eb="4">
      <t>ダイキボ</t>
    </rPh>
    <rPh sb="4" eb="6">
      <t>サイガイ</t>
    </rPh>
    <rPh sb="6" eb="9">
      <t>ハッセイゴ</t>
    </rPh>
    <rPh sb="10" eb="12">
      <t>コウワン</t>
    </rPh>
    <rPh sb="12" eb="14">
      <t>キノウ</t>
    </rPh>
    <rPh sb="15" eb="17">
      <t>ソウキ</t>
    </rPh>
    <rPh sb="18" eb="20">
      <t>カイフク</t>
    </rPh>
    <rPh sb="25" eb="27">
      <t>ジゼン</t>
    </rPh>
    <rPh sb="27" eb="29">
      <t>ケントウ</t>
    </rPh>
    <rPh sb="32" eb="34">
      <t>ケントウ</t>
    </rPh>
    <rPh sb="34" eb="36">
      <t>ケッカ</t>
    </rPh>
    <rPh sb="41" eb="43">
      <t>ズジョウ</t>
    </rPh>
    <rPh sb="43" eb="45">
      <t>クンレン</t>
    </rPh>
    <rPh sb="46" eb="48">
      <t>ジッシ</t>
    </rPh>
    <rPh sb="50" eb="52">
      <t>カダイ</t>
    </rPh>
    <rPh sb="52" eb="54">
      <t>チュウシュツ</t>
    </rPh>
    <rPh sb="54" eb="55">
      <t>オヨ</t>
    </rPh>
    <rPh sb="56" eb="59">
      <t>カイゼンサク</t>
    </rPh>
    <rPh sb="60" eb="63">
      <t>ジッコウセイ</t>
    </rPh>
    <rPh sb="63" eb="65">
      <t>コウジョウ</t>
    </rPh>
    <rPh sb="65" eb="67">
      <t>ホウサク</t>
    </rPh>
    <rPh sb="67" eb="68">
      <t>トウ</t>
    </rPh>
    <rPh sb="72" eb="74">
      <t>ケントウ</t>
    </rPh>
    <phoneticPr fontId="1"/>
  </si>
  <si>
    <t>北海道開発局港湾空港部空港・防災課　
tel：011-709-2311（内5669）</t>
    <rPh sb="0" eb="3">
      <t>ホッカイドウ</t>
    </rPh>
    <rPh sb="3" eb="6">
      <t>カイハツキョク</t>
    </rPh>
    <rPh sb="6" eb="8">
      <t>コウワン</t>
    </rPh>
    <rPh sb="8" eb="10">
      <t>クウコウ</t>
    </rPh>
    <rPh sb="10" eb="11">
      <t>ブ</t>
    </rPh>
    <rPh sb="11" eb="13">
      <t>クウコウ</t>
    </rPh>
    <rPh sb="14" eb="17">
      <t>ボウサイカ</t>
    </rPh>
    <rPh sb="36" eb="37">
      <t>ナイ</t>
    </rPh>
    <phoneticPr fontId="1"/>
  </si>
  <si>
    <t>北海道における下水道施設等有効利用方策検討業務</t>
    <phoneticPr fontId="1"/>
  </si>
  <si>
    <t>（株）日水コン</t>
    <phoneticPr fontId="1"/>
  </si>
  <si>
    <t>下水道施設等の有効利用方策について導入検討を行う。</t>
    <phoneticPr fontId="1"/>
  </si>
  <si>
    <t>北海道における下水道施設及び下水処理水等の利活用事例について、導入の可能性及び導入効果について検討を行った。</t>
    <rPh sb="7" eb="10">
      <t>ゲスイドウ</t>
    </rPh>
    <rPh sb="10" eb="12">
      <t>シセツ</t>
    </rPh>
    <rPh sb="12" eb="13">
      <t>オヨ</t>
    </rPh>
    <rPh sb="14" eb="16">
      <t>ゲスイ</t>
    </rPh>
    <rPh sb="16" eb="18">
      <t>ショリ</t>
    </rPh>
    <rPh sb="18" eb="19">
      <t>スイ</t>
    </rPh>
    <rPh sb="19" eb="20">
      <t>トウ</t>
    </rPh>
    <rPh sb="21" eb="24">
      <t>リカツヨウ</t>
    </rPh>
    <rPh sb="24" eb="26">
      <t>ジレイ</t>
    </rPh>
    <rPh sb="31" eb="33">
      <t>ドウニュウ</t>
    </rPh>
    <rPh sb="34" eb="37">
      <t>カノウセイ</t>
    </rPh>
    <rPh sb="37" eb="38">
      <t>オヨ</t>
    </rPh>
    <rPh sb="39" eb="41">
      <t>ドウニュウ</t>
    </rPh>
    <rPh sb="41" eb="43">
      <t>コウカ</t>
    </rPh>
    <rPh sb="47" eb="49">
      <t>ケントウ</t>
    </rPh>
    <rPh sb="50" eb="51">
      <t>オコナ</t>
    </rPh>
    <phoneticPr fontId="1"/>
  </si>
  <si>
    <t>北海道開発局事業振興部都市住宅課都市事業管理官付下水道係
tel:011-709-2311
（内5869）</t>
    <rPh sb="16" eb="18">
      <t>トシ</t>
    </rPh>
    <rPh sb="18" eb="20">
      <t>ジギョウ</t>
    </rPh>
    <rPh sb="20" eb="23">
      <t>カンリカン</t>
    </rPh>
    <rPh sb="23" eb="24">
      <t>ツ</t>
    </rPh>
    <phoneticPr fontId="1"/>
  </si>
  <si>
    <t>北海道におけるICT 等の新技術を活用した持続可能な都市運営に向けたモデル検討業務</t>
    <rPh sb="39" eb="41">
      <t>ギョウム</t>
    </rPh>
    <phoneticPr fontId="1"/>
  </si>
  <si>
    <t>(株)ドーコン</t>
    <rPh sb="0" eb="3">
      <t>カブ</t>
    </rPh>
    <phoneticPr fontId="1"/>
  </si>
  <si>
    <t>ICT 等の新技術を活用した持続可能な都市運営及びカーボンニュートラル実現に向けたモデル検討を行うとともに、道内の市町村において取組を広く普及展開するためのガイドライン（案）をとりまとめる。</t>
    <phoneticPr fontId="1"/>
  </si>
  <si>
    <t>北海道におけるスマートシティ及びカーボンニュートラル実現に向けた検討を行い、ガイドライン（案）を取りまとめた。</t>
    <rPh sb="0" eb="3">
      <t>ホッカイドウ</t>
    </rPh>
    <rPh sb="14" eb="15">
      <t>オヨ</t>
    </rPh>
    <phoneticPr fontId="1"/>
  </si>
  <si>
    <t>北海道開発局事業振興部都市住宅課都市事業管理官付計画・景観係
tel:011-709-2311
（内5878）</t>
    <rPh sb="16" eb="18">
      <t>トシ</t>
    </rPh>
    <rPh sb="18" eb="20">
      <t>ジギョウ</t>
    </rPh>
    <rPh sb="20" eb="23">
      <t>カンリカン</t>
    </rPh>
    <rPh sb="23" eb="24">
      <t>ツ</t>
    </rPh>
    <rPh sb="24" eb="26">
      <t>ケイカク</t>
    </rPh>
    <rPh sb="27" eb="29">
      <t>ケイカン</t>
    </rPh>
    <rPh sb="29" eb="30">
      <t>カカリ</t>
    </rPh>
    <phoneticPr fontId="1"/>
  </si>
  <si>
    <t>北極海における船舶の航行実態調査検討業務</t>
    <rPh sb="0" eb="3">
      <t>ホッキョクカイ</t>
    </rPh>
    <rPh sb="7" eb="9">
      <t>センパク</t>
    </rPh>
    <rPh sb="10" eb="12">
      <t>コウコウ</t>
    </rPh>
    <rPh sb="12" eb="14">
      <t>ジッタイ</t>
    </rPh>
    <rPh sb="14" eb="16">
      <t>チョウサ</t>
    </rPh>
    <rPh sb="16" eb="18">
      <t>ケントウ</t>
    </rPh>
    <rPh sb="18" eb="20">
      <t>ギョウム</t>
    </rPh>
    <phoneticPr fontId="1"/>
  </si>
  <si>
    <t>北極海における船舶の航行実態調査検討業務　寒地センター・みなと総研設計共同体</t>
    <rPh sb="21" eb="23">
      <t>カンチ</t>
    </rPh>
    <rPh sb="31" eb="33">
      <t>ソウケン</t>
    </rPh>
    <rPh sb="33" eb="35">
      <t>セッケイ</t>
    </rPh>
    <rPh sb="35" eb="38">
      <t>キョウドウタイ</t>
    </rPh>
    <phoneticPr fontId="1"/>
  </si>
  <si>
    <t>衛星AISデータを解析し、北極海及び北海道近海における船舶航行実態を調査し、北極海航路利用状況を分析する。</t>
    <rPh sb="0" eb="2">
      <t>エイセイ</t>
    </rPh>
    <rPh sb="9" eb="11">
      <t>カイセキ</t>
    </rPh>
    <rPh sb="13" eb="16">
      <t>ホッキョクカイ</t>
    </rPh>
    <rPh sb="16" eb="17">
      <t>オヨ</t>
    </rPh>
    <rPh sb="18" eb="21">
      <t>ホッカイドウ</t>
    </rPh>
    <rPh sb="21" eb="23">
      <t>キンカイ</t>
    </rPh>
    <rPh sb="27" eb="29">
      <t>センパク</t>
    </rPh>
    <rPh sb="29" eb="31">
      <t>コウコウ</t>
    </rPh>
    <rPh sb="31" eb="33">
      <t>ジッタイ</t>
    </rPh>
    <rPh sb="34" eb="36">
      <t>チョウサ</t>
    </rPh>
    <rPh sb="38" eb="41">
      <t>ホッキョクカイ</t>
    </rPh>
    <rPh sb="41" eb="43">
      <t>コウロ</t>
    </rPh>
    <rPh sb="43" eb="45">
      <t>リヨウ</t>
    </rPh>
    <rPh sb="45" eb="47">
      <t>ジョウキョウ</t>
    </rPh>
    <rPh sb="48" eb="50">
      <t>ブンセキ</t>
    </rPh>
    <phoneticPr fontId="1"/>
  </si>
  <si>
    <t>2021年の北極海横断航行数は、2020年の横断実績と比較して増加している。また北極海航路横断航行のうち津軽海峡を航行した数は、2015年の調査開始以降最多となった。</t>
    <phoneticPr fontId="1"/>
  </si>
  <si>
    <t>北海道開発局港湾空港部港湾計画課
tel：011-709-2311（5617）</t>
    <phoneticPr fontId="1"/>
  </si>
  <si>
    <t>スーパー・メガリージョン形成による効果検討業務</t>
    <rPh sb="12" eb="14">
      <t>ケイセイ</t>
    </rPh>
    <rPh sb="17" eb="19">
      <t>コウカ</t>
    </rPh>
    <rPh sb="19" eb="21">
      <t>ケントウ</t>
    </rPh>
    <rPh sb="21" eb="23">
      <t>ギョウム</t>
    </rPh>
    <phoneticPr fontId="1"/>
  </si>
  <si>
    <t>日本工営（株）仙台支店</t>
    <rPh sb="0" eb="4">
      <t>ニホンコウエイ</t>
    </rPh>
    <rPh sb="4" eb="7">
      <t>カブ</t>
    </rPh>
    <rPh sb="7" eb="9">
      <t>センダイ</t>
    </rPh>
    <rPh sb="9" eb="11">
      <t>シテン</t>
    </rPh>
    <phoneticPr fontId="1"/>
  </si>
  <si>
    <t>　本業務は、2027年度のリニア中央新幹線開業・スーパー・メガリージョン（ＳＭＲ）の影響を見据えた東北圏におけるＳＭＲの形成による効果拡大に向けた展開のあり方及び広域地方計画の中間評価の検討を行うものである。</t>
    <phoneticPr fontId="5"/>
  </si>
  <si>
    <t>SMRの形成による効果拡大に向けた展開のあり方及び広域地方計画の中間評価についてとりまとめた調査報告書を作成した。</t>
    <rPh sb="4" eb="6">
      <t>ケイセイ</t>
    </rPh>
    <rPh sb="9" eb="11">
      <t>コウカ</t>
    </rPh>
    <rPh sb="11" eb="13">
      <t>カクダイ</t>
    </rPh>
    <rPh sb="14" eb="15">
      <t>ム</t>
    </rPh>
    <rPh sb="17" eb="19">
      <t>テンカイ</t>
    </rPh>
    <rPh sb="22" eb="23">
      <t>カタ</t>
    </rPh>
    <rPh sb="23" eb="24">
      <t>オヨ</t>
    </rPh>
    <rPh sb="25" eb="27">
      <t>コウイキ</t>
    </rPh>
    <rPh sb="27" eb="29">
      <t>チホウ</t>
    </rPh>
    <rPh sb="29" eb="31">
      <t>ケイカク</t>
    </rPh>
    <rPh sb="32" eb="34">
      <t>チュウカン</t>
    </rPh>
    <rPh sb="34" eb="36">
      <t>ヒョウカ</t>
    </rPh>
    <rPh sb="46" eb="48">
      <t>チョウサ</t>
    </rPh>
    <rPh sb="48" eb="51">
      <t>ホウコクショ</t>
    </rPh>
    <rPh sb="52" eb="54">
      <t>サクセイ</t>
    </rPh>
    <phoneticPr fontId="1"/>
  </si>
  <si>
    <t>東北地方整備局企画部企画課
tel：022-225-2171</t>
    <rPh sb="0" eb="2">
      <t>トウホク</t>
    </rPh>
    <rPh sb="2" eb="4">
      <t>チホウ</t>
    </rPh>
    <rPh sb="4" eb="7">
      <t>セイビキョク</t>
    </rPh>
    <rPh sb="7" eb="10">
      <t>キカクブ</t>
    </rPh>
    <rPh sb="10" eb="13">
      <t>キカクカ</t>
    </rPh>
    <phoneticPr fontId="5"/>
  </si>
  <si>
    <t>全国都市交通特性調査（東北ブロック）</t>
  </si>
  <si>
    <t>(株)グリーンエコ</t>
    <rPh sb="0" eb="3">
      <t>カブ</t>
    </rPh>
    <phoneticPr fontId="1"/>
  </si>
  <si>
    <t>　全国の都市規模と交通特性との関係を明らかにし、今後の都市交通施策を検討するため、実態調査を行うものである。</t>
    <rPh sb="1" eb="3">
      <t>ゼンコク</t>
    </rPh>
    <rPh sb="4" eb="6">
      <t>トシ</t>
    </rPh>
    <rPh sb="6" eb="8">
      <t>キボ</t>
    </rPh>
    <rPh sb="9" eb="11">
      <t>コウツウ</t>
    </rPh>
    <rPh sb="11" eb="13">
      <t>トクセイ</t>
    </rPh>
    <rPh sb="15" eb="17">
      <t>カンケイ</t>
    </rPh>
    <rPh sb="18" eb="19">
      <t>アキ</t>
    </rPh>
    <rPh sb="24" eb="26">
      <t>コンゴ</t>
    </rPh>
    <rPh sb="27" eb="29">
      <t>トシ</t>
    </rPh>
    <rPh sb="29" eb="31">
      <t>コウツウ</t>
    </rPh>
    <rPh sb="31" eb="33">
      <t>セサク</t>
    </rPh>
    <rPh sb="34" eb="36">
      <t>ケントウ</t>
    </rPh>
    <rPh sb="41" eb="43">
      <t>ジッタイ</t>
    </rPh>
    <rPh sb="43" eb="45">
      <t>チョウサ</t>
    </rPh>
    <rPh sb="46" eb="47">
      <t>オコナ</t>
    </rPh>
    <phoneticPr fontId="1"/>
  </si>
  <si>
    <t>令和3年度全国都市交通特性調査（東北ブロック）の調査結果をとりまとめた報告書を作成した。</t>
    <rPh sb="0" eb="2">
      <t>レイワ</t>
    </rPh>
    <rPh sb="3" eb="5">
      <t>ネンド</t>
    </rPh>
    <rPh sb="5" eb="7">
      <t>ゼンコク</t>
    </rPh>
    <rPh sb="7" eb="9">
      <t>トシ</t>
    </rPh>
    <rPh sb="9" eb="11">
      <t>コウツウ</t>
    </rPh>
    <rPh sb="11" eb="13">
      <t>トクセイ</t>
    </rPh>
    <rPh sb="13" eb="15">
      <t>チョウサ</t>
    </rPh>
    <rPh sb="16" eb="18">
      <t>トウホク</t>
    </rPh>
    <rPh sb="24" eb="26">
      <t>チョウサ</t>
    </rPh>
    <rPh sb="26" eb="28">
      <t>ケッカ</t>
    </rPh>
    <rPh sb="35" eb="38">
      <t>ホウコクショ</t>
    </rPh>
    <rPh sb="39" eb="41">
      <t>サクセイ</t>
    </rPh>
    <phoneticPr fontId="1"/>
  </si>
  <si>
    <t>東北地方整備局企画部広域計画課
tel：022-225-2171</t>
    <rPh sb="7" eb="10">
      <t>キカクブ</t>
    </rPh>
    <rPh sb="10" eb="12">
      <t>コウイキ</t>
    </rPh>
    <rPh sb="12" eb="15">
      <t>ケイカクカ</t>
    </rPh>
    <phoneticPr fontId="1"/>
  </si>
  <si>
    <t>仙台駅東地区における賑わい・モビリティ・物流が共存する道路空間の社会実験</t>
  </si>
  <si>
    <t>仙台市長</t>
  </si>
  <si>
    <t>仙台駅東口から楽天生命パーク宮城へつながる宮城野通において、広幅員の道路空間をフル活用し、「賑わい・モビリティ・物流」の複数種類のモビリティが同時に混在したときの走行安全性や利便性の検証を行う。</t>
    <rPh sb="91" eb="93">
      <t>ケンショウ</t>
    </rPh>
    <rPh sb="94" eb="95">
      <t>オコナ</t>
    </rPh>
    <phoneticPr fontId="1"/>
  </si>
  <si>
    <t>各モビリティ等の導入に向けた関係者調整結果や実験に至るまでの経緯や必要な手続きおよび令和3年度実施分の各モビリティ導入結果を整理した実験報告書を作成した。</t>
    <rPh sb="11" eb="12">
      <t>ム</t>
    </rPh>
    <rPh sb="19" eb="21">
      <t>ケッカ</t>
    </rPh>
    <rPh sb="22" eb="24">
      <t>ジッケン</t>
    </rPh>
    <rPh sb="25" eb="26">
      <t>イタ</t>
    </rPh>
    <rPh sb="30" eb="32">
      <t>ケイイ</t>
    </rPh>
    <rPh sb="33" eb="35">
      <t>ヒツヨウ</t>
    </rPh>
    <rPh sb="36" eb="38">
      <t>テツヅ</t>
    </rPh>
    <rPh sb="42" eb="44">
      <t>レイワ</t>
    </rPh>
    <rPh sb="45" eb="47">
      <t>ネンド</t>
    </rPh>
    <rPh sb="47" eb="50">
      <t>ジッシブン</t>
    </rPh>
    <rPh sb="51" eb="52">
      <t>カク</t>
    </rPh>
    <rPh sb="57" eb="59">
      <t>ドウニュウ</t>
    </rPh>
    <rPh sb="59" eb="61">
      <t>ケッカ</t>
    </rPh>
    <rPh sb="62" eb="64">
      <t>セイリ</t>
    </rPh>
    <rPh sb="66" eb="68">
      <t>ジッケン</t>
    </rPh>
    <rPh sb="68" eb="71">
      <t>ホウコクショ</t>
    </rPh>
    <rPh sb="72" eb="74">
      <t>サクセイ</t>
    </rPh>
    <phoneticPr fontId="2"/>
  </si>
  <si>
    <t>東北地方整備局道路部道路計画第二課
tel:022-225-2172</t>
    <rPh sb="0" eb="2">
      <t>トウホク</t>
    </rPh>
    <rPh sb="2" eb="4">
      <t>チホウ</t>
    </rPh>
    <rPh sb="4" eb="7">
      <t>セイビキョク</t>
    </rPh>
    <rPh sb="7" eb="10">
      <t>ドウロブ</t>
    </rPh>
    <rPh sb="10" eb="12">
      <t>ドウロ</t>
    </rPh>
    <rPh sb="12" eb="14">
      <t>ケイカク</t>
    </rPh>
    <rPh sb="14" eb="15">
      <t>ダイ</t>
    </rPh>
    <rPh sb="15" eb="17">
      <t>2カ</t>
    </rPh>
    <phoneticPr fontId="1"/>
  </si>
  <si>
    <t xml:space="preserve">豪雪地帯における冬期の円滑な道路交通確保に向けた実証実験に関する委託契約
</t>
    <rPh sb="8" eb="10">
      <t>トウキ</t>
    </rPh>
    <rPh sb="29" eb="30">
      <t>カン</t>
    </rPh>
    <rPh sb="32" eb="34">
      <t>イタク</t>
    </rPh>
    <rPh sb="34" eb="36">
      <t>ケイヤク</t>
    </rPh>
    <phoneticPr fontId="1"/>
  </si>
  <si>
    <t>青森市長</t>
    <rPh sb="0" eb="2">
      <t>アオモリ</t>
    </rPh>
    <rPh sb="2" eb="3">
      <t>シ</t>
    </rPh>
    <rPh sb="3" eb="4">
      <t>チョウ</t>
    </rPh>
    <phoneticPr fontId="1"/>
  </si>
  <si>
    <t>豪雪地帯における道路交通の確保、都市機能の確保を図るため、冬期の渋滞解消を目的に、AI やICT などの新技術等を活用して、「渋滞原因の把握、解析」及び「渋滞原因の解消作業」の効率化・高度化に関する実証実験を行う。</t>
    <phoneticPr fontId="1"/>
  </si>
  <si>
    <t>MMS（モービルマッピングシステム）による堆雪量・道路幅員減少率の算定による渋滞原因の把握や解析、除排雪作業の作業指示をFAXや電話から専用システムにする検証等を実施し、その結果についてとりまとめを行った。</t>
    <rPh sb="23" eb="24">
      <t>リョウ</t>
    </rPh>
    <rPh sb="49" eb="52">
      <t>ジョハイセツ</t>
    </rPh>
    <rPh sb="52" eb="54">
      <t>サギョウ</t>
    </rPh>
    <rPh sb="55" eb="57">
      <t>サギョウ</t>
    </rPh>
    <rPh sb="57" eb="59">
      <t>シジ</t>
    </rPh>
    <rPh sb="77" eb="79">
      <t>ケンショウ</t>
    </rPh>
    <rPh sb="79" eb="80">
      <t>トウ</t>
    </rPh>
    <rPh sb="81" eb="83">
      <t>ジッシ</t>
    </rPh>
    <rPh sb="87" eb="89">
      <t>ケッカ</t>
    </rPh>
    <rPh sb="99" eb="100">
      <t>オコナ</t>
    </rPh>
    <phoneticPr fontId="1"/>
  </si>
  <si>
    <t>東北地方整備局道路部道路計画第二課
tel:022-225-2171</t>
    <rPh sb="0" eb="2">
      <t>トウホク</t>
    </rPh>
    <rPh sb="2" eb="4">
      <t>チホウ</t>
    </rPh>
    <rPh sb="4" eb="7">
      <t>セイビキョク</t>
    </rPh>
    <rPh sb="7" eb="10">
      <t>ドウロブ</t>
    </rPh>
    <rPh sb="10" eb="12">
      <t>ドウロ</t>
    </rPh>
    <rPh sb="12" eb="14">
      <t>ケイカク</t>
    </rPh>
    <rPh sb="14" eb="15">
      <t>ダイ</t>
    </rPh>
    <rPh sb="15" eb="17">
      <t>2カ</t>
    </rPh>
    <phoneticPr fontId="1"/>
  </si>
  <si>
    <t>Ｒ３東京国道管内交通施策等検討業務</t>
  </si>
  <si>
    <t>（株）オリエンタルコンサルタンツ関東支社</t>
  </si>
  <si>
    <t>「道路空間を活用したカーシェアリング社会実験［車種拡大］」の実験及び協議会の運営補助を行うと共に、ガイドライン（案）の作成等を行う。</t>
    <rPh sb="61" eb="62">
      <t>トウ</t>
    </rPh>
    <phoneticPr fontId="1"/>
  </si>
  <si>
    <t>関東地方整備局東京国道事務所交通対策課
tel:03-3512-9061</t>
    <rPh sb="14" eb="16">
      <t>コウツウ</t>
    </rPh>
    <rPh sb="16" eb="19">
      <t>タイサクカ</t>
    </rPh>
    <phoneticPr fontId="4"/>
  </si>
  <si>
    <t>R2公共交通支援システム検討他業務（その２）</t>
    <rPh sb="2" eb="17">
      <t>コウキョウコウツウシエンシステムケントウタギョウム</t>
    </rPh>
    <phoneticPr fontId="1"/>
  </si>
  <si>
    <t>（一財）道路新産業開発機構</t>
    <rPh sb="1" eb="2">
      <t>イチ</t>
    </rPh>
    <rPh sb="2" eb="3">
      <t>ザイ</t>
    </rPh>
    <rPh sb="4" eb="6">
      <t>ドウロ</t>
    </rPh>
    <rPh sb="6" eb="9">
      <t>シンサンギョウ</t>
    </rPh>
    <rPh sb="9" eb="11">
      <t>カイハツ</t>
    </rPh>
    <rPh sb="11" eb="13">
      <t>キコウ</t>
    </rPh>
    <phoneticPr fontId="1"/>
  </si>
  <si>
    <r>
      <t>バスタ新宿で実証実験中のETC2.0高速バスロケーションシステムについて、さらなる対象路線の拡大や利用者の利便向上に</t>
    </r>
    <r>
      <rPr>
        <sz val="11"/>
        <color theme="1"/>
        <rFont val="Malgun Gothic"/>
        <family val="2"/>
        <charset val="129"/>
      </rPr>
      <t>繫がる</t>
    </r>
    <r>
      <rPr>
        <sz val="11"/>
        <color theme="1"/>
        <rFont val="HGPｺﾞｼｯｸM"/>
        <family val="3"/>
        <charset val="128"/>
      </rPr>
      <t>検証・実験、今後の運用方法の検討等を行う。</t>
    </r>
    <rPh sb="3" eb="5">
      <t>シンジュク</t>
    </rPh>
    <rPh sb="6" eb="8">
      <t>ジッショウ</t>
    </rPh>
    <rPh sb="8" eb="11">
      <t>ジッケンチュウ</t>
    </rPh>
    <rPh sb="18" eb="20">
      <t>コウソク</t>
    </rPh>
    <rPh sb="41" eb="43">
      <t>タイショウ</t>
    </rPh>
    <rPh sb="43" eb="45">
      <t>ロセン</t>
    </rPh>
    <rPh sb="46" eb="48">
      <t>カクダイ</t>
    </rPh>
    <rPh sb="49" eb="52">
      <t>リヨウシャ</t>
    </rPh>
    <rPh sb="53" eb="55">
      <t>リベン</t>
    </rPh>
    <rPh sb="55" eb="57">
      <t>コウジョウ</t>
    </rPh>
    <rPh sb="58" eb="59">
      <t>ツナ</t>
    </rPh>
    <rPh sb="61" eb="63">
      <t>ケンショウ</t>
    </rPh>
    <rPh sb="64" eb="66">
      <t>ジッケン</t>
    </rPh>
    <rPh sb="67" eb="69">
      <t>コンゴ</t>
    </rPh>
    <rPh sb="70" eb="72">
      <t>ウンヨウ</t>
    </rPh>
    <rPh sb="72" eb="74">
      <t>ホウホウ</t>
    </rPh>
    <rPh sb="75" eb="77">
      <t>ケントウ</t>
    </rPh>
    <rPh sb="77" eb="78">
      <t>トウ</t>
    </rPh>
    <rPh sb="79" eb="80">
      <t>オコナ</t>
    </rPh>
    <phoneticPr fontId="1"/>
  </si>
  <si>
    <t>関東地方整備局東京国道事務所計画課
tel:03-3512-9093</t>
  </si>
  <si>
    <t>Ｒ３東京湾流域別下水道整備総合計画基本方針調査検討業務</t>
  </si>
  <si>
    <t>日本工営（株）</t>
    <rPh sb="0" eb="2">
      <t>ニホン</t>
    </rPh>
    <rPh sb="2" eb="4">
      <t>コウエイ</t>
    </rPh>
    <rPh sb="4" eb="7">
      <t>カブ</t>
    </rPh>
    <phoneticPr fontId="5"/>
  </si>
  <si>
    <t>東京湾における水質改善のために、平成１６年を基準年に策定されている「東京湾流域別下水道整備総合計画」を同計画策定後の社会情勢の変化等を勘案して見直すためのものであり、東京湾内に流入する各都県の許容汚濁負荷量の配分案を算定するための汚濁解析等の検討を行うものである。</t>
  </si>
  <si>
    <t>東京湾内に流入する各都県の許容汚濁負荷量の配分案を算定するための汚濁解析等の検討を実施した内容を業務報告書として作成した。</t>
    <rPh sb="41" eb="43">
      <t>ジッシ</t>
    </rPh>
    <rPh sb="45" eb="47">
      <t>ナイヨウ</t>
    </rPh>
    <rPh sb="48" eb="50">
      <t>ギョウム</t>
    </rPh>
    <rPh sb="50" eb="53">
      <t>ホウコクショ</t>
    </rPh>
    <rPh sb="56" eb="58">
      <t>サクセイ</t>
    </rPh>
    <phoneticPr fontId="1"/>
  </si>
  <si>
    <t>関東地方整備局
企画部広域計画課
tel:048-600-1330
関東地方整備局
建政部都市整備課
tel:048-600-1907</t>
    <rPh sb="0" eb="2">
      <t>カントウ</t>
    </rPh>
    <rPh sb="2" eb="4">
      <t>チホウ</t>
    </rPh>
    <rPh sb="4" eb="7">
      <t>セイビキョク</t>
    </rPh>
    <rPh sb="8" eb="11">
      <t>キカクブ</t>
    </rPh>
    <rPh sb="11" eb="13">
      <t>コウイキ</t>
    </rPh>
    <rPh sb="13" eb="16">
      <t>ケイカクカ</t>
    </rPh>
    <rPh sb="34" eb="36">
      <t>カントウ</t>
    </rPh>
    <rPh sb="36" eb="38">
      <t>チホウ</t>
    </rPh>
    <rPh sb="38" eb="41">
      <t>セイビキョク</t>
    </rPh>
    <rPh sb="42" eb="45">
      <t>ケンセイブ</t>
    </rPh>
    <rPh sb="45" eb="47">
      <t>トシ</t>
    </rPh>
    <rPh sb="47" eb="50">
      <t>セイビカ</t>
    </rPh>
    <phoneticPr fontId="5"/>
  </si>
  <si>
    <t>令和３年度　全国都市交通特性調査（関東ブロック）</t>
    <rPh sb="0" eb="2">
      <t>レイワ</t>
    </rPh>
    <rPh sb="3" eb="5">
      <t>ネンド</t>
    </rPh>
    <rPh sb="6" eb="8">
      <t>ゼンコク</t>
    </rPh>
    <rPh sb="8" eb="10">
      <t>トシ</t>
    </rPh>
    <rPh sb="10" eb="12">
      <t>コウツウ</t>
    </rPh>
    <rPh sb="12" eb="14">
      <t>トクセイ</t>
    </rPh>
    <rPh sb="14" eb="16">
      <t>チョウサ</t>
    </rPh>
    <rPh sb="17" eb="19">
      <t>カントウ</t>
    </rPh>
    <phoneticPr fontId="1"/>
  </si>
  <si>
    <t>（株）サーベイリサーチセンター</t>
    <rPh sb="0" eb="3">
      <t>カブ</t>
    </rPh>
    <phoneticPr fontId="1"/>
  </si>
  <si>
    <t>全国の都市交通の実態を把握し、今後の都市政策検討の基礎資料とするため、平日及び休日における都市における都市の交通特性について、関東地方整備局管内の15 都市を対象とした実態調査を実施するものである。</t>
    <phoneticPr fontId="1"/>
  </si>
  <si>
    <t>全国の都市交通の実態を把握し、今後の都市政策検討の基礎資料とするため、平日及び休日における都市における都市の交通特性について、関東地方整備局管内の15 都市を対象として実態調査を実施した内容を業務報告書として作成した。</t>
    <rPh sb="93" eb="95">
      <t>ナイヨウ</t>
    </rPh>
    <rPh sb="96" eb="98">
      <t>ギョウム</t>
    </rPh>
    <rPh sb="98" eb="101">
      <t>ホウコクショ</t>
    </rPh>
    <rPh sb="104" eb="106">
      <t>サクセイ</t>
    </rPh>
    <phoneticPr fontId="1"/>
  </si>
  <si>
    <t>関東地方整備局
企画部広域計画課
tel:048-600-1330</t>
    <rPh sb="0" eb="2">
      <t>カントウ</t>
    </rPh>
    <rPh sb="2" eb="4">
      <t>チホウ</t>
    </rPh>
    <rPh sb="4" eb="7">
      <t>セイビキョク</t>
    </rPh>
    <rPh sb="7" eb="9">
      <t>カントウ</t>
    </rPh>
    <rPh sb="9" eb="11">
      <t>チホウ</t>
    </rPh>
    <rPh sb="11" eb="14">
      <t>セイビキョク</t>
    </rPh>
    <rPh sb="15" eb="18">
      <t>ケンセイブ</t>
    </rPh>
    <rPh sb="18" eb="20">
      <t>トシ</t>
    </rPh>
    <rPh sb="20" eb="23">
      <t>セイビカ</t>
    </rPh>
    <phoneticPr fontId="5"/>
  </si>
  <si>
    <t>Ｒ３重要物流道路のサービス水準・構造基準等検討業務</t>
    <phoneticPr fontId="1"/>
  </si>
  <si>
    <t>（一財）国土技術研究センター</t>
    <rPh sb="1" eb="3">
      <t>イチザイ</t>
    </rPh>
    <rPh sb="4" eb="6">
      <t>コクド</t>
    </rPh>
    <rPh sb="6" eb="8">
      <t>ギジュツ</t>
    </rPh>
    <rPh sb="8" eb="10">
      <t>ケンキュウ</t>
    </rPh>
    <phoneticPr fontId="1"/>
  </si>
  <si>
    <t>重要物流道路の望まれるサービス水準や管理水準を検討し、道路構造の基準に関する検討を行うものである。</t>
    <phoneticPr fontId="1"/>
  </si>
  <si>
    <t>重要物流道路の利用実績と課題を整理し、当該道路の目指すべきサービス水準・管理水準を設定した。当該水準を満足させるための道路の構造基準を検討した上で、有識者委員会にて意見を伺い、その結果をとりまとめた。</t>
    <rPh sb="0" eb="2">
      <t>ジュウヨウ</t>
    </rPh>
    <rPh sb="2" eb="4">
      <t>ブツリュウ</t>
    </rPh>
    <rPh sb="4" eb="6">
      <t>ドウロ</t>
    </rPh>
    <rPh sb="7" eb="9">
      <t>リヨウ</t>
    </rPh>
    <rPh sb="9" eb="11">
      <t>ジッセキ</t>
    </rPh>
    <rPh sb="12" eb="14">
      <t>カダイ</t>
    </rPh>
    <rPh sb="15" eb="17">
      <t>セイリ</t>
    </rPh>
    <rPh sb="19" eb="21">
      <t>トウガイ</t>
    </rPh>
    <rPh sb="21" eb="23">
      <t>ドウロ</t>
    </rPh>
    <rPh sb="24" eb="26">
      <t>メザ</t>
    </rPh>
    <rPh sb="33" eb="35">
      <t>スイジュン</t>
    </rPh>
    <rPh sb="36" eb="38">
      <t>カンリ</t>
    </rPh>
    <rPh sb="38" eb="40">
      <t>スイジュン</t>
    </rPh>
    <rPh sb="41" eb="43">
      <t>セッテイ</t>
    </rPh>
    <rPh sb="46" eb="48">
      <t>トウガイ</t>
    </rPh>
    <rPh sb="48" eb="50">
      <t>スイジュン</t>
    </rPh>
    <rPh sb="51" eb="53">
      <t>マンゾク</t>
    </rPh>
    <rPh sb="59" eb="61">
      <t>ドウロ</t>
    </rPh>
    <rPh sb="62" eb="64">
      <t>コウゾウ</t>
    </rPh>
    <rPh sb="64" eb="66">
      <t>キジュン</t>
    </rPh>
    <rPh sb="67" eb="69">
      <t>ケントウ</t>
    </rPh>
    <rPh sb="71" eb="72">
      <t>ウエ</t>
    </rPh>
    <rPh sb="74" eb="77">
      <t>ユウシキシャ</t>
    </rPh>
    <rPh sb="77" eb="80">
      <t>イインカイ</t>
    </rPh>
    <rPh sb="82" eb="84">
      <t>イケン</t>
    </rPh>
    <rPh sb="85" eb="86">
      <t>ウカガ</t>
    </rPh>
    <rPh sb="90" eb="92">
      <t>ケッカ</t>
    </rPh>
    <phoneticPr fontId="1"/>
  </si>
  <si>
    <t>関東地方整備局道路計画第一課調査係
tel：048-600-1341</t>
    <rPh sb="0" eb="2">
      <t>カントウ</t>
    </rPh>
    <rPh sb="2" eb="4">
      <t>チホウ</t>
    </rPh>
    <rPh sb="4" eb="7">
      <t>セイビキョク</t>
    </rPh>
    <rPh sb="7" eb="11">
      <t>ドウロケイカク</t>
    </rPh>
    <rPh sb="11" eb="14">
      <t>ダイイチカ</t>
    </rPh>
    <rPh sb="14" eb="17">
      <t>チョウサカカリ</t>
    </rPh>
    <phoneticPr fontId="1"/>
  </si>
  <si>
    <t>Ｒ３新たな交通環境のあり方検討業務</t>
    <phoneticPr fontId="1"/>
  </si>
  <si>
    <t>Ｒ３新たな交通環境のあり方検討業務長大・日本みち研究所設計共同体</t>
    <phoneticPr fontId="1"/>
  </si>
  <si>
    <t>関東地方整備局管内における新たな交通環境のあり方として、道路空間の再構築を踏まえた次世代モビリティの社会実装による検証、また道路の資産を活かした活動団体との連携など、道路の効果的な利用を推進するため、道路が担える新たな役割について検討を行う.</t>
    <phoneticPr fontId="1"/>
  </si>
  <si>
    <t>関東地方整備局道路部道路計画第二課課計画係
tel：048-600-1342</t>
    <rPh sb="0" eb="2">
      <t>カントウ</t>
    </rPh>
    <rPh sb="2" eb="4">
      <t>チホウ</t>
    </rPh>
    <rPh sb="4" eb="7">
      <t>セイビキョク</t>
    </rPh>
    <rPh sb="7" eb="10">
      <t>ドウロブ</t>
    </rPh>
    <rPh sb="10" eb="12">
      <t>ドウロ</t>
    </rPh>
    <rPh sb="12" eb="14">
      <t>ケイカク</t>
    </rPh>
    <rPh sb="14" eb="17">
      <t>ダイニカ</t>
    </rPh>
    <rPh sb="18" eb="20">
      <t>ケイカク</t>
    </rPh>
    <phoneticPr fontId="1"/>
  </si>
  <si>
    <t>Ｒ３鎌倉市域におけるロードプライシングの導入・実現に向けた検討業務</t>
    <rPh sb="29" eb="31">
      <t>ケントウ</t>
    </rPh>
    <rPh sb="31" eb="33">
      <t>ギョウム</t>
    </rPh>
    <phoneticPr fontId="1"/>
  </si>
  <si>
    <t>Ｒ３鎌倉市域におけるロードプライシングの導入・実現に向けた検討業務パシフィックコンサルタンツ・計量計画研究所設計共同体</t>
    <phoneticPr fontId="1"/>
  </si>
  <si>
    <t>ＩＣＴ・ＡＩ等技術を活用した観光地の渋滞対策を推進するため、鎌倉市域において交通需要調整のための料金施策を含めた面的な観光渋滞対策の導入に向けた課題や対応策の検討を行う。</t>
    <phoneticPr fontId="1"/>
  </si>
  <si>
    <t>関東地方整備局道路部道路計画第二課課調査第一係
tel：048-600-1342</t>
    <phoneticPr fontId="1"/>
  </si>
  <si>
    <t>「鎌倉市域における交通環境改善に向けた観光渋滞対策の実施に関する協定」に基づく令和3年度委託契約</t>
    <rPh sb="39" eb="41">
      <t>レイワ</t>
    </rPh>
    <rPh sb="42" eb="44">
      <t>ネンド</t>
    </rPh>
    <rPh sb="44" eb="46">
      <t>イタク</t>
    </rPh>
    <rPh sb="46" eb="48">
      <t>ケイヤク</t>
    </rPh>
    <phoneticPr fontId="1"/>
  </si>
  <si>
    <t>神奈川県鎌倉市</t>
    <rPh sb="0" eb="4">
      <t>カナガワケン</t>
    </rPh>
    <rPh sb="4" eb="6">
      <t>カマクラ</t>
    </rPh>
    <rPh sb="6" eb="7">
      <t>シ</t>
    </rPh>
    <phoneticPr fontId="1"/>
  </si>
  <si>
    <t>鎌倉市域における交通渋滞の解消のためのロードプライシングの導入に向けた検討、及び短期的な渋滞対策等の観光渋滞対策について、関東地方整備局と鎌倉市が連携して実施し、鎌倉市域における交通環境改善に向けた検討・取組みを行う。</t>
    <rPh sb="0" eb="2">
      <t>カマクラ</t>
    </rPh>
    <rPh sb="2" eb="4">
      <t>シイキ</t>
    </rPh>
    <rPh sb="8" eb="10">
      <t>コウツウ</t>
    </rPh>
    <rPh sb="10" eb="12">
      <t>ジュウタイ</t>
    </rPh>
    <rPh sb="13" eb="15">
      <t>カイショウ</t>
    </rPh>
    <rPh sb="38" eb="39">
      <t>オヨ</t>
    </rPh>
    <rPh sb="40" eb="43">
      <t>タンキテキ</t>
    </rPh>
    <rPh sb="44" eb="46">
      <t>ジュウタイ</t>
    </rPh>
    <rPh sb="46" eb="48">
      <t>タイサク</t>
    </rPh>
    <rPh sb="48" eb="49">
      <t>トウ</t>
    </rPh>
    <rPh sb="50" eb="52">
      <t>カンコウ</t>
    </rPh>
    <rPh sb="52" eb="54">
      <t>ジュウタイ</t>
    </rPh>
    <rPh sb="54" eb="56">
      <t>タイサク</t>
    </rPh>
    <rPh sb="61" eb="63">
      <t>カントウ</t>
    </rPh>
    <rPh sb="63" eb="65">
      <t>チホウ</t>
    </rPh>
    <rPh sb="65" eb="68">
      <t>セイビキョク</t>
    </rPh>
    <rPh sb="69" eb="71">
      <t>カマクラ</t>
    </rPh>
    <rPh sb="71" eb="72">
      <t>シ</t>
    </rPh>
    <rPh sb="73" eb="75">
      <t>レンケイ</t>
    </rPh>
    <rPh sb="77" eb="79">
      <t>ジッシ</t>
    </rPh>
    <rPh sb="106" eb="107">
      <t>オコナ</t>
    </rPh>
    <phoneticPr fontId="1"/>
  </si>
  <si>
    <t>関東地方整備局道路部道路計画第二課課調査第一係
tel：048-600-1342</t>
    <rPh sb="0" eb="2">
      <t>カントウ</t>
    </rPh>
    <rPh sb="2" eb="4">
      <t>チホウ</t>
    </rPh>
    <rPh sb="4" eb="7">
      <t>セイビキョク</t>
    </rPh>
    <rPh sb="7" eb="10">
      <t>ドウロブ</t>
    </rPh>
    <rPh sb="10" eb="12">
      <t>ドウロ</t>
    </rPh>
    <rPh sb="12" eb="14">
      <t>ケイカク</t>
    </rPh>
    <rPh sb="14" eb="17">
      <t>ダイニカ</t>
    </rPh>
    <rPh sb="18" eb="20">
      <t>チョウサ</t>
    </rPh>
    <rPh sb="20" eb="21">
      <t>ダイ</t>
    </rPh>
    <rPh sb="21" eb="22">
      <t>イチ</t>
    </rPh>
    <rPh sb="22" eb="23">
      <t>ガカリ</t>
    </rPh>
    <phoneticPr fontId="1"/>
  </si>
  <si>
    <t>高付加価値な地域版ＭａａＳの実現に向けたカシマサッカースタジアム試合時におけるバス優先走行社会実験</t>
    <rPh sb="41" eb="43">
      <t>ユウセン</t>
    </rPh>
    <rPh sb="43" eb="45">
      <t>ソウコウ</t>
    </rPh>
    <rPh sb="45" eb="47">
      <t>シャカイ</t>
    </rPh>
    <rPh sb="47" eb="49">
      <t>ジッケン</t>
    </rPh>
    <phoneticPr fontId="1"/>
  </si>
  <si>
    <t>カシマサッカースタジアム周辺渋滞対策協議会</t>
    <phoneticPr fontId="1"/>
  </si>
  <si>
    <t>試合開催日の自動車来訪に伴う交通集中により，県外からの来訪者に抵抗感を生じさせ，カシマサッカースタジアムの集客に影響を与えている。スタジアムから潮来ＩＣ間でバスを優先走行させるためのバスレーンとバス優先区間の設置実験を行い，その効果を検証する。</t>
    <phoneticPr fontId="1"/>
  </si>
  <si>
    <t>Ｒ３災害リスク情報の理解を通じたまちづくり検討業務</t>
    <rPh sb="2" eb="4">
      <t>サイガイ</t>
    </rPh>
    <rPh sb="7" eb="9">
      <t>ジョウホウ</t>
    </rPh>
    <rPh sb="10" eb="12">
      <t>リカイ</t>
    </rPh>
    <rPh sb="13" eb="14">
      <t>ツウ</t>
    </rPh>
    <rPh sb="21" eb="25">
      <t>ケントウギョウム</t>
    </rPh>
    <phoneticPr fontId="1"/>
  </si>
  <si>
    <t>(株)オリエンタルコンサルタンツ</t>
    <rPh sb="0" eb="3">
      <t>カブ</t>
    </rPh>
    <phoneticPr fontId="1"/>
  </si>
  <si>
    <t>頻発する自然災害に対応するため、災害リスク状況や都市構造についての資料整理を行い、地方公共団体が災害リスク情報の理解を通じたまちづくりを展開する上での支援方策を検討することを目的とする</t>
    <rPh sb="21" eb="23">
      <t>ジョウキョウ</t>
    </rPh>
    <phoneticPr fontId="1"/>
  </si>
  <si>
    <t>頻発する自然災害に対応するため、災害リスク状況や都市構造についての資料整理を行い、地方公共団体が災害リスク情報の理解を通じたまちづくりを展開する上での支援方策を検討するもの。</t>
    <rPh sb="21" eb="23">
      <t>ジョウキョウ</t>
    </rPh>
    <phoneticPr fontId="1"/>
  </si>
  <si>
    <t>関東地方整備局
建政部都市整備課
tel:048-600-1907</t>
    <phoneticPr fontId="1"/>
  </si>
  <si>
    <t>（追記案件）
単独
第２四半期
担当：企画調査第一係</t>
    <rPh sb="1" eb="3">
      <t>ツイキ</t>
    </rPh>
    <rPh sb="3" eb="5">
      <t>アンケン</t>
    </rPh>
    <rPh sb="7" eb="9">
      <t>タンドク</t>
    </rPh>
    <rPh sb="10" eb="11">
      <t>ダイ</t>
    </rPh>
    <rPh sb="12" eb="15">
      <t>シハンキ</t>
    </rPh>
    <rPh sb="16" eb="18">
      <t>タントウ</t>
    </rPh>
    <rPh sb="19" eb="21">
      <t>キカク</t>
    </rPh>
    <rPh sb="21" eb="23">
      <t>チョウサ</t>
    </rPh>
    <rPh sb="23" eb="25">
      <t>ダイイチ</t>
    </rPh>
    <rPh sb="25" eb="26">
      <t>カカリ</t>
    </rPh>
    <phoneticPr fontId="1"/>
  </si>
  <si>
    <t>関東地方整備局管内における交通結節点の活用に関する調査補助業務</t>
    <rPh sb="0" eb="2">
      <t>カントウ</t>
    </rPh>
    <rPh sb="2" eb="4">
      <t>チホウ</t>
    </rPh>
    <rPh sb="4" eb="7">
      <t>セイビキョク</t>
    </rPh>
    <rPh sb="7" eb="9">
      <t>カンナイ</t>
    </rPh>
    <rPh sb="13" eb="15">
      <t>コウツウ</t>
    </rPh>
    <rPh sb="15" eb="18">
      <t>ケッセツテン</t>
    </rPh>
    <rPh sb="19" eb="21">
      <t>カツヨウ</t>
    </rPh>
    <rPh sb="22" eb="23">
      <t>カン</t>
    </rPh>
    <rPh sb="25" eb="27">
      <t>チョウサ</t>
    </rPh>
    <rPh sb="27" eb="29">
      <t>ホジョ</t>
    </rPh>
    <rPh sb="29" eb="31">
      <t>ギョウム</t>
    </rPh>
    <phoneticPr fontId="1"/>
  </si>
  <si>
    <t>公益財団法人　日本交通計画協会</t>
    <rPh sb="0" eb="2">
      <t>コウエキ</t>
    </rPh>
    <rPh sb="2" eb="4">
      <t>ザイダン</t>
    </rPh>
    <rPh sb="4" eb="6">
      <t>ホウジン</t>
    </rPh>
    <rPh sb="7" eb="9">
      <t>ニホン</t>
    </rPh>
    <rPh sb="9" eb="11">
      <t>コウツウ</t>
    </rPh>
    <rPh sb="11" eb="13">
      <t>ケイカク</t>
    </rPh>
    <rPh sb="13" eb="15">
      <t>キョウカイ</t>
    </rPh>
    <phoneticPr fontId="1"/>
  </si>
  <si>
    <t>関東地方整備局管内における交通結節点の整備について、防災拠点や地域活性化の観点から活用する方策の調査を行うことを補助する..</t>
    <phoneticPr fontId="1"/>
  </si>
  <si>
    <t>関東地方整備局管内における交通結節点の整備について、防災拠点や地域活性化の観点から活用する方策の調査を行うことを補助するもの。</t>
  </si>
  <si>
    <t>関東地方整備局
建政部都市整備課
tel::048-600-1907</t>
    <rPh sb="8" eb="9">
      <t>タツル</t>
    </rPh>
    <rPh sb="9" eb="10">
      <t>セイ</t>
    </rPh>
    <rPh sb="10" eb="11">
      <t>ブ</t>
    </rPh>
    <rPh sb="11" eb="13">
      <t>トシ</t>
    </rPh>
    <rPh sb="13" eb="15">
      <t>セイビ</t>
    </rPh>
    <rPh sb="15" eb="16">
      <t>カ</t>
    </rPh>
    <phoneticPr fontId="1"/>
  </si>
  <si>
    <t>（追記案件）
単独
第２四半期
担当：街路係</t>
    <rPh sb="1" eb="3">
      <t>ツイキ</t>
    </rPh>
    <rPh sb="3" eb="5">
      <t>アンケン</t>
    </rPh>
    <rPh sb="7" eb="9">
      <t>タンドク</t>
    </rPh>
    <rPh sb="10" eb="11">
      <t>ダイ</t>
    </rPh>
    <rPh sb="12" eb="15">
      <t>シハンキ</t>
    </rPh>
    <rPh sb="16" eb="18">
      <t>タントウ</t>
    </rPh>
    <rPh sb="19" eb="21">
      <t>ガイロ</t>
    </rPh>
    <rPh sb="21" eb="22">
      <t>カカリ</t>
    </rPh>
    <phoneticPr fontId="1"/>
  </si>
  <si>
    <t>Ｒ３自動運転車が混在する交通環境における安全対策に関する検討業務</t>
  </si>
  <si>
    <t>パシフィックコンサルタンツ（株）　首都圏本社</t>
  </si>
  <si>
    <t>関東地方整備局
高崎河川国道事務所計画課
tel:027-345-6039</t>
    <rPh sb="0" eb="2">
      <t>カントウ</t>
    </rPh>
    <rPh sb="2" eb="4">
      <t>チホウ</t>
    </rPh>
    <rPh sb="4" eb="7">
      <t>セイビキョク</t>
    </rPh>
    <rPh sb="8" eb="14">
      <t>タカサキカセンコクドウ</t>
    </rPh>
    <rPh sb="14" eb="17">
      <t>ジムショ</t>
    </rPh>
    <rPh sb="17" eb="19">
      <t>ケイカク</t>
    </rPh>
    <rPh sb="19" eb="20">
      <t>カ</t>
    </rPh>
    <phoneticPr fontId="1"/>
  </si>
  <si>
    <t>Ｒ３甲府河川国道交通事故調査・対策検討業務</t>
  </si>
  <si>
    <t>（株）建設技術研究所　東京本社</t>
  </si>
  <si>
    <t>生活道路の安全性向上の取り組みとして、仮設スムーズ横断歩道の設置による社会実験を実施し、「走行速度の抑制」、「歩行者横断時の車両の停止率の変化」の効果を検証し、交通安全効果の把握を行う。</t>
    <rPh sb="0" eb="2">
      <t>セイカツ</t>
    </rPh>
    <rPh sb="2" eb="4">
      <t>ドウロ</t>
    </rPh>
    <rPh sb="5" eb="8">
      <t>アンゼンセイ</t>
    </rPh>
    <rPh sb="8" eb="10">
      <t>コウジョウ</t>
    </rPh>
    <rPh sb="11" eb="12">
      <t>ト</t>
    </rPh>
    <rPh sb="13" eb="14">
      <t>ク</t>
    </rPh>
    <rPh sb="19" eb="21">
      <t>カセツ</t>
    </rPh>
    <rPh sb="25" eb="27">
      <t>オウダン</t>
    </rPh>
    <rPh sb="27" eb="29">
      <t>ホドウ</t>
    </rPh>
    <rPh sb="30" eb="32">
      <t>セッチ</t>
    </rPh>
    <rPh sb="35" eb="37">
      <t>シャカイ</t>
    </rPh>
    <rPh sb="37" eb="39">
      <t>ジッケン</t>
    </rPh>
    <rPh sb="40" eb="42">
      <t>ジッシ</t>
    </rPh>
    <rPh sb="45" eb="47">
      <t>ソウコウ</t>
    </rPh>
    <rPh sb="47" eb="49">
      <t>ソクド</t>
    </rPh>
    <rPh sb="50" eb="52">
      <t>ヨクセイ</t>
    </rPh>
    <rPh sb="55" eb="58">
      <t>ホコウシャ</t>
    </rPh>
    <rPh sb="58" eb="60">
      <t>オウダン</t>
    </rPh>
    <rPh sb="60" eb="61">
      <t>ジ</t>
    </rPh>
    <rPh sb="62" eb="64">
      <t>シャリョウ</t>
    </rPh>
    <rPh sb="65" eb="67">
      <t>テイシ</t>
    </rPh>
    <rPh sb="67" eb="68">
      <t>リツ</t>
    </rPh>
    <rPh sb="69" eb="71">
      <t>ヘンカ</t>
    </rPh>
    <rPh sb="73" eb="75">
      <t>コウカ</t>
    </rPh>
    <rPh sb="76" eb="78">
      <t>ケンショウ</t>
    </rPh>
    <rPh sb="80" eb="82">
      <t>コウツウ</t>
    </rPh>
    <rPh sb="82" eb="84">
      <t>アンゼン</t>
    </rPh>
    <rPh sb="84" eb="86">
      <t>コウカ</t>
    </rPh>
    <rPh sb="87" eb="89">
      <t>ハアク</t>
    </rPh>
    <rPh sb="90" eb="91">
      <t>オコナ</t>
    </rPh>
    <phoneticPr fontId="1"/>
  </si>
  <si>
    <t>交通事故分析を実施し、対策検討をまとめた調査報告書を作成した。</t>
    <rPh sb="0" eb="2">
      <t>コウツウ</t>
    </rPh>
    <rPh sb="2" eb="4">
      <t>ジコ</t>
    </rPh>
    <rPh sb="4" eb="6">
      <t>ブンセキ</t>
    </rPh>
    <rPh sb="7" eb="9">
      <t>ジッシ</t>
    </rPh>
    <rPh sb="11" eb="13">
      <t>タイサク</t>
    </rPh>
    <rPh sb="13" eb="15">
      <t>ケントウ</t>
    </rPh>
    <rPh sb="20" eb="22">
      <t>チョウサ</t>
    </rPh>
    <rPh sb="22" eb="25">
      <t>ホウコクショ</t>
    </rPh>
    <rPh sb="26" eb="28">
      <t>サクセイ</t>
    </rPh>
    <phoneticPr fontId="1"/>
  </si>
  <si>
    <t>関東地方整備局
甲府河川国道事務所
道路管理第二課
tel：055-252-8898</t>
    <rPh sb="8" eb="10">
      <t>コウフ</t>
    </rPh>
    <rPh sb="10" eb="12">
      <t>カセン</t>
    </rPh>
    <rPh sb="12" eb="14">
      <t>コクドウ</t>
    </rPh>
    <rPh sb="14" eb="17">
      <t>ジムショ</t>
    </rPh>
    <rPh sb="18" eb="20">
      <t>ドウロ</t>
    </rPh>
    <rPh sb="20" eb="22">
      <t>カンリ</t>
    </rPh>
    <rPh sb="22" eb="25">
      <t>ダイニカ</t>
    </rPh>
    <phoneticPr fontId="1"/>
  </si>
  <si>
    <t>千葉国道管内事故分析等検討業務３Ｊ５</t>
  </si>
  <si>
    <t>千葉県内では野田市桜の里地区で試験的に実施し、効果計測のとりまとめを行った。</t>
    <rPh sb="0" eb="2">
      <t>チバ</t>
    </rPh>
    <rPh sb="2" eb="4">
      <t>ケンナイ</t>
    </rPh>
    <rPh sb="6" eb="9">
      <t>ノダシ</t>
    </rPh>
    <rPh sb="9" eb="10">
      <t>サクラ</t>
    </rPh>
    <rPh sb="11" eb="14">
      <t>サトチク</t>
    </rPh>
    <rPh sb="15" eb="18">
      <t>シケンテキ</t>
    </rPh>
    <rPh sb="19" eb="21">
      <t>ジッシ</t>
    </rPh>
    <rPh sb="23" eb="25">
      <t>コウカ</t>
    </rPh>
    <rPh sb="25" eb="27">
      <t>ケイソク</t>
    </rPh>
    <rPh sb="34" eb="35">
      <t>オコナ</t>
    </rPh>
    <phoneticPr fontId="1"/>
  </si>
  <si>
    <t>関東地方整備局
千葉国道事務所
交通対策課
tel：043-285-0339</t>
    <rPh sb="0" eb="2">
      <t>カントウ</t>
    </rPh>
    <rPh sb="2" eb="4">
      <t>チホウ</t>
    </rPh>
    <rPh sb="4" eb="7">
      <t>セイビキョク</t>
    </rPh>
    <rPh sb="8" eb="10">
      <t>チバ</t>
    </rPh>
    <rPh sb="10" eb="12">
      <t>コクドウ</t>
    </rPh>
    <rPh sb="12" eb="15">
      <t>ジムショ</t>
    </rPh>
    <rPh sb="16" eb="18">
      <t>コウツウ</t>
    </rPh>
    <rPh sb="18" eb="21">
      <t>タイサクカ</t>
    </rPh>
    <phoneticPr fontId="1"/>
  </si>
  <si>
    <t>Ｒ３東京国道管内交通事故対策検討業務</t>
  </si>
  <si>
    <t>生活道路の安全性向上の取り組みとして、仮設スムーズ横断歩道の設置を試験的に実施し、自動車の走行速度や歩行者アンケート調査により、生活道路安全対策の効果検証を行う。</t>
  </si>
  <si>
    <t>関東地方整備局
東京国道事務所交通対策課
tel:03-3512-9061</t>
    <rPh sb="15" eb="17">
      <t>コウツウ</t>
    </rPh>
    <rPh sb="17" eb="20">
      <t>タイサクカ</t>
    </rPh>
    <phoneticPr fontId="4"/>
  </si>
  <si>
    <t>令和３年度山地土砂動態シミュレーションにおけるデータ同化手法の検討</t>
    <rPh sb="0" eb="2">
      <t>レイワ</t>
    </rPh>
    <rPh sb="3" eb="4">
      <t>ネン</t>
    </rPh>
    <rPh sb="4" eb="5">
      <t>ド</t>
    </rPh>
    <rPh sb="5" eb="7">
      <t>サンチ</t>
    </rPh>
    <rPh sb="7" eb="9">
      <t>ドシャ</t>
    </rPh>
    <rPh sb="9" eb="11">
      <t>ドウタイ</t>
    </rPh>
    <rPh sb="26" eb="28">
      <t>ドウカ</t>
    </rPh>
    <rPh sb="28" eb="30">
      <t>シュホウ</t>
    </rPh>
    <rPh sb="31" eb="33">
      <t>ケントウ</t>
    </rPh>
    <phoneticPr fontId="1"/>
  </si>
  <si>
    <t>国立大学法人　京都大学</t>
    <rPh sb="0" eb="2">
      <t>コクリツ</t>
    </rPh>
    <rPh sb="2" eb="4">
      <t>ダイガク</t>
    </rPh>
    <rPh sb="4" eb="6">
      <t>ホウジン</t>
    </rPh>
    <rPh sb="7" eb="9">
      <t>キョウト</t>
    </rPh>
    <rPh sb="9" eb="11">
      <t>ダイガク</t>
    </rPh>
    <phoneticPr fontId="1"/>
  </si>
  <si>
    <t>山岳土砂動態シミュレーションの修正・精度向上を目的として、流出土砂量の現地観測及びシミュレーションのシナリオ設定を行う。</t>
    <rPh sb="0" eb="2">
      <t>サンガク</t>
    </rPh>
    <rPh sb="2" eb="4">
      <t>ドシャ</t>
    </rPh>
    <rPh sb="4" eb="6">
      <t>ドウタイ</t>
    </rPh>
    <rPh sb="15" eb="17">
      <t>シュウセイ</t>
    </rPh>
    <rPh sb="18" eb="20">
      <t>セイド</t>
    </rPh>
    <rPh sb="20" eb="22">
      <t>コウジョウ</t>
    </rPh>
    <rPh sb="23" eb="25">
      <t>モクテキ</t>
    </rPh>
    <rPh sb="29" eb="31">
      <t>リュウシュツ</t>
    </rPh>
    <rPh sb="31" eb="34">
      <t>ドシャリョウ</t>
    </rPh>
    <rPh sb="35" eb="37">
      <t>ゲンチ</t>
    </rPh>
    <rPh sb="37" eb="39">
      <t>カンソク</t>
    </rPh>
    <rPh sb="39" eb="40">
      <t>オヨ</t>
    </rPh>
    <rPh sb="54" eb="56">
      <t>セッテイ</t>
    </rPh>
    <rPh sb="57" eb="58">
      <t>オコナ</t>
    </rPh>
    <phoneticPr fontId="1"/>
  </si>
  <si>
    <t>神通川水系砂防事務所調査課火山対策係
tel:0578-82-1221</t>
    <rPh sb="0" eb="3">
      <t>ジンヅウガワ</t>
    </rPh>
    <rPh sb="3" eb="5">
      <t>スイケイ</t>
    </rPh>
    <rPh sb="5" eb="7">
      <t>サボウ</t>
    </rPh>
    <rPh sb="7" eb="10">
      <t>ジムショ</t>
    </rPh>
    <rPh sb="10" eb="13">
      <t>チョウサカ</t>
    </rPh>
    <rPh sb="13" eb="15">
      <t>カザン</t>
    </rPh>
    <rPh sb="15" eb="17">
      <t>タイサク</t>
    </rPh>
    <rPh sb="17" eb="18">
      <t>カカリ</t>
    </rPh>
    <phoneticPr fontId="1"/>
  </si>
  <si>
    <t>Ｒ３新潟国道管内冬期道路状況分析等業務</t>
    <rPh sb="2" eb="4">
      <t>ニイガタ</t>
    </rPh>
    <rPh sb="4" eb="6">
      <t>コクドウ</t>
    </rPh>
    <rPh sb="6" eb="8">
      <t>カンナイ</t>
    </rPh>
    <rPh sb="8" eb="10">
      <t>トウキ</t>
    </rPh>
    <rPh sb="10" eb="12">
      <t>ドウロ</t>
    </rPh>
    <rPh sb="12" eb="14">
      <t>ジョウキョウ</t>
    </rPh>
    <rPh sb="14" eb="16">
      <t>ブンセキ</t>
    </rPh>
    <rPh sb="16" eb="17">
      <t>ナド</t>
    </rPh>
    <rPh sb="17" eb="19">
      <t>ギョウム</t>
    </rPh>
    <phoneticPr fontId="1"/>
  </si>
  <si>
    <t>開発技建（株）</t>
    <rPh sb="0" eb="2">
      <t>カイハツ</t>
    </rPh>
    <rPh sb="2" eb="3">
      <t>ワザ</t>
    </rPh>
    <rPh sb="3" eb="4">
      <t>ダテ</t>
    </rPh>
    <rPh sb="4" eb="7">
      <t>カブ</t>
    </rPh>
    <phoneticPr fontId="1"/>
  </si>
  <si>
    <t>冬期における新潟国道事務所管内の交通課題の抽出や、各種プローブデータから得られる情報の活用可能性等の検証を実施する。</t>
    <rPh sb="0" eb="2">
      <t>トウキ</t>
    </rPh>
    <rPh sb="6" eb="8">
      <t>ニイガタ</t>
    </rPh>
    <rPh sb="8" eb="10">
      <t>コクドウ</t>
    </rPh>
    <rPh sb="10" eb="13">
      <t>ジムショ</t>
    </rPh>
    <rPh sb="13" eb="15">
      <t>カンナイ</t>
    </rPh>
    <rPh sb="16" eb="18">
      <t>コウツウ</t>
    </rPh>
    <rPh sb="18" eb="20">
      <t>カダイ</t>
    </rPh>
    <rPh sb="21" eb="23">
      <t>チュウシュツ</t>
    </rPh>
    <rPh sb="25" eb="27">
      <t>カクシュ</t>
    </rPh>
    <rPh sb="36" eb="37">
      <t>エ</t>
    </rPh>
    <rPh sb="40" eb="42">
      <t>ジョウホウ</t>
    </rPh>
    <rPh sb="43" eb="45">
      <t>カツヨウ</t>
    </rPh>
    <rPh sb="45" eb="48">
      <t>カノウセイ</t>
    </rPh>
    <rPh sb="48" eb="49">
      <t>ナド</t>
    </rPh>
    <rPh sb="50" eb="52">
      <t>ケンショウ</t>
    </rPh>
    <rPh sb="53" eb="55">
      <t>ジッシ</t>
    </rPh>
    <phoneticPr fontId="1"/>
  </si>
  <si>
    <t>新潟国道事務所調査課調査係
tel：025-244-2159</t>
    <rPh sb="0" eb="7">
      <t>ニイガタコクドウジムショ</t>
    </rPh>
    <rPh sb="7" eb="10">
      <t>チョウサカ</t>
    </rPh>
    <rPh sb="10" eb="12">
      <t>チョウサ</t>
    </rPh>
    <phoneticPr fontId="1"/>
  </si>
  <si>
    <t>北陸地方における居心地が良く歩きたくなるまちづくり等推進に向けた調査検討業務</t>
    <rPh sb="8" eb="11">
      <t>イゴコチ</t>
    </rPh>
    <rPh sb="12" eb="13">
      <t>ヨ</t>
    </rPh>
    <rPh sb="14" eb="15">
      <t>アル</t>
    </rPh>
    <rPh sb="25" eb="26">
      <t>ナド</t>
    </rPh>
    <phoneticPr fontId="21"/>
  </si>
  <si>
    <t>日本工営（株）　新潟支店</t>
    <rPh sb="0" eb="2">
      <t>ニホン</t>
    </rPh>
    <rPh sb="2" eb="4">
      <t>コウエイ</t>
    </rPh>
    <rPh sb="4" eb="7">
      <t>カブ</t>
    </rPh>
    <rPh sb="8" eb="10">
      <t>ニイガタ</t>
    </rPh>
    <rPh sb="10" eb="12">
      <t>シテン</t>
    </rPh>
    <phoneticPr fontId="43"/>
  </si>
  <si>
    <t>2010001016851</t>
  </si>
  <si>
    <t>｢居心地が良く歩きたくなる」空間（以下、ウォーカブル空間）の形成の推進に向けて、北陸地方特有の気象条件である降雪等の悪天候時におけるコンパクトでゆとりとにぎわいのあるウォーカブル空間の利活用に関する取組み事例等（交通手段を含む）の調査・収集・分析等を行い、歩きたくなるまちなか空間の形成の支援や北陸管内（新潟県、富山県、石川県）自治体におけるまちづくり等の支援に役立てることを目的とする。</t>
    <rPh sb="1" eb="4">
      <t>イゴコチ</t>
    </rPh>
    <rPh sb="5" eb="6">
      <t>ヨ</t>
    </rPh>
    <rPh sb="7" eb="8">
      <t>アル</t>
    </rPh>
    <rPh sb="14" eb="16">
      <t>クウカン</t>
    </rPh>
    <rPh sb="17" eb="19">
      <t>イカ</t>
    </rPh>
    <rPh sb="26" eb="28">
      <t>クウカン</t>
    </rPh>
    <rPh sb="30" eb="32">
      <t>ケイセイ</t>
    </rPh>
    <rPh sb="33" eb="35">
      <t>スイシン</t>
    </rPh>
    <rPh sb="36" eb="37">
      <t>ム</t>
    </rPh>
    <rPh sb="40" eb="42">
      <t>ホクリク</t>
    </rPh>
    <rPh sb="42" eb="44">
      <t>チホウ</t>
    </rPh>
    <rPh sb="44" eb="46">
      <t>トクユウ</t>
    </rPh>
    <rPh sb="47" eb="49">
      <t>キショウ</t>
    </rPh>
    <rPh sb="49" eb="51">
      <t>ジョウケン</t>
    </rPh>
    <rPh sb="54" eb="57">
      <t>コウセツナド</t>
    </rPh>
    <rPh sb="58" eb="61">
      <t>アクテンコウ</t>
    </rPh>
    <rPh sb="61" eb="62">
      <t>ジ</t>
    </rPh>
    <rPh sb="89" eb="91">
      <t>クウカン</t>
    </rPh>
    <rPh sb="92" eb="95">
      <t>リカツヨウ</t>
    </rPh>
    <rPh sb="96" eb="97">
      <t>カン</t>
    </rPh>
    <rPh sb="99" eb="100">
      <t>ト</t>
    </rPh>
    <rPh sb="100" eb="101">
      <t>ク</t>
    </rPh>
    <rPh sb="102" eb="104">
      <t>ジレイ</t>
    </rPh>
    <rPh sb="104" eb="105">
      <t>ナド</t>
    </rPh>
    <rPh sb="106" eb="108">
      <t>コウツウ</t>
    </rPh>
    <rPh sb="108" eb="110">
      <t>シュダン</t>
    </rPh>
    <rPh sb="111" eb="112">
      <t>フク</t>
    </rPh>
    <rPh sb="115" eb="117">
      <t>チョウサ</t>
    </rPh>
    <rPh sb="118" eb="120">
      <t>シュウシュウ</t>
    </rPh>
    <rPh sb="121" eb="123">
      <t>ブンセキ</t>
    </rPh>
    <rPh sb="123" eb="124">
      <t>ナド</t>
    </rPh>
    <rPh sb="125" eb="126">
      <t>オコナ</t>
    </rPh>
    <rPh sb="128" eb="129">
      <t>アル</t>
    </rPh>
    <rPh sb="138" eb="140">
      <t>クウカン</t>
    </rPh>
    <rPh sb="141" eb="143">
      <t>ケイセイ</t>
    </rPh>
    <rPh sb="144" eb="146">
      <t>シエン</t>
    </rPh>
    <rPh sb="147" eb="149">
      <t>ホクリク</t>
    </rPh>
    <rPh sb="149" eb="151">
      <t>カンナイ</t>
    </rPh>
    <rPh sb="152" eb="155">
      <t>ニイガタケン</t>
    </rPh>
    <rPh sb="156" eb="159">
      <t>トヤマケン</t>
    </rPh>
    <rPh sb="160" eb="163">
      <t>イシカワケン</t>
    </rPh>
    <rPh sb="164" eb="167">
      <t>ジチタイ</t>
    </rPh>
    <rPh sb="176" eb="177">
      <t>ナド</t>
    </rPh>
    <rPh sb="178" eb="180">
      <t>シエン</t>
    </rPh>
    <rPh sb="181" eb="183">
      <t>ヤクダ</t>
    </rPh>
    <rPh sb="188" eb="190">
      <t>モクテキ</t>
    </rPh>
    <phoneticPr fontId="1"/>
  </si>
  <si>
    <t>ウォーカブル空間の取組状況を分析、効果的な手法を検討し、まちづくり意見交換会の運営補助並びに、ウォーカブル空間北陸版活用支援集のとりまとめを行った。</t>
    <rPh sb="6" eb="8">
      <t>クウカン</t>
    </rPh>
    <rPh sb="9" eb="11">
      <t>トリクミ</t>
    </rPh>
    <rPh sb="11" eb="13">
      <t>ジョウキョウ</t>
    </rPh>
    <rPh sb="14" eb="16">
      <t>ブンセキ</t>
    </rPh>
    <rPh sb="17" eb="20">
      <t>コウカテキ</t>
    </rPh>
    <rPh sb="21" eb="23">
      <t>シュホウ</t>
    </rPh>
    <rPh sb="24" eb="26">
      <t>ケントウ</t>
    </rPh>
    <rPh sb="33" eb="35">
      <t>イケン</t>
    </rPh>
    <rPh sb="35" eb="38">
      <t>コウカンカイ</t>
    </rPh>
    <rPh sb="39" eb="41">
      <t>ウンエイ</t>
    </rPh>
    <rPh sb="41" eb="43">
      <t>ホジョ</t>
    </rPh>
    <rPh sb="43" eb="44">
      <t>ナラ</t>
    </rPh>
    <rPh sb="53" eb="55">
      <t>クウカン</t>
    </rPh>
    <rPh sb="55" eb="57">
      <t>ホクリク</t>
    </rPh>
    <rPh sb="57" eb="58">
      <t>バン</t>
    </rPh>
    <rPh sb="58" eb="60">
      <t>カツヨウ</t>
    </rPh>
    <rPh sb="60" eb="62">
      <t>シエン</t>
    </rPh>
    <rPh sb="62" eb="63">
      <t>シュウ</t>
    </rPh>
    <rPh sb="70" eb="71">
      <t>オコナ</t>
    </rPh>
    <phoneticPr fontId="1"/>
  </si>
  <si>
    <t>北陸地方整備局建政部
都市・住宅整備課
tel：025-280-8755</t>
    <rPh sb="0" eb="2">
      <t>ホクリク</t>
    </rPh>
    <rPh sb="2" eb="4">
      <t>チホウ</t>
    </rPh>
    <rPh sb="4" eb="7">
      <t>セイビキョク</t>
    </rPh>
    <rPh sb="7" eb="9">
      <t>ケンセイ</t>
    </rPh>
    <rPh sb="9" eb="10">
      <t>ブ</t>
    </rPh>
    <rPh sb="11" eb="13">
      <t>トシ</t>
    </rPh>
    <rPh sb="14" eb="16">
      <t>ジュウタク</t>
    </rPh>
    <rPh sb="16" eb="18">
      <t>セイビ</t>
    </rPh>
    <rPh sb="18" eb="19">
      <t>カ</t>
    </rPh>
    <phoneticPr fontId="12"/>
  </si>
  <si>
    <t>令和３年度　中部地整管内道路管理ビッグデータ活用検討業務</t>
  </si>
  <si>
    <t>（株）建設技術研究所</t>
  </si>
  <si>
    <t>本業務は、ETC2.0や民間プローブ情報等のビッグデータを活用し、今後の道路管理の高度化について検討を行う。</t>
    <rPh sb="0" eb="1">
      <t>ホン</t>
    </rPh>
    <rPh sb="1" eb="3">
      <t>ギョウム</t>
    </rPh>
    <rPh sb="12" eb="14">
      <t>ミンカン</t>
    </rPh>
    <rPh sb="18" eb="20">
      <t>ジョウホウ</t>
    </rPh>
    <rPh sb="20" eb="21">
      <t>トウ</t>
    </rPh>
    <rPh sb="29" eb="31">
      <t>カツヨウ</t>
    </rPh>
    <rPh sb="33" eb="35">
      <t>コンゴ</t>
    </rPh>
    <rPh sb="36" eb="38">
      <t>ドウロ</t>
    </rPh>
    <rPh sb="38" eb="40">
      <t>カンリ</t>
    </rPh>
    <rPh sb="41" eb="44">
      <t>コウドカ</t>
    </rPh>
    <rPh sb="48" eb="50">
      <t>ケントウ</t>
    </rPh>
    <rPh sb="51" eb="52">
      <t>オコナ</t>
    </rPh>
    <phoneticPr fontId="1"/>
  </si>
  <si>
    <t>中部地整管内における道路管理を行う上での現状と課題を踏まえ、多様な道路管理ビッグデータを活用することにより安全運転に資する効果的な情報提供、道路管理の効率化、災害対応の強化等の道路管理の高度化についての検討結果</t>
    <rPh sb="0" eb="2">
      <t>チュウブ</t>
    </rPh>
    <rPh sb="2" eb="4">
      <t>チセイ</t>
    </rPh>
    <rPh sb="4" eb="6">
      <t>カンナイ</t>
    </rPh>
    <rPh sb="10" eb="12">
      <t>ドウロ</t>
    </rPh>
    <rPh sb="12" eb="14">
      <t>カンリ</t>
    </rPh>
    <rPh sb="15" eb="16">
      <t>オコナ</t>
    </rPh>
    <rPh sb="17" eb="18">
      <t>ウエ</t>
    </rPh>
    <rPh sb="20" eb="22">
      <t>ゲンジョウ</t>
    </rPh>
    <rPh sb="23" eb="25">
      <t>カダイ</t>
    </rPh>
    <rPh sb="26" eb="27">
      <t>フ</t>
    </rPh>
    <rPh sb="30" eb="32">
      <t>タヨウ</t>
    </rPh>
    <rPh sb="33" eb="35">
      <t>ドウロ</t>
    </rPh>
    <rPh sb="35" eb="37">
      <t>カンリ</t>
    </rPh>
    <rPh sb="44" eb="46">
      <t>カツヨウ</t>
    </rPh>
    <rPh sb="53" eb="55">
      <t>アンゼン</t>
    </rPh>
    <rPh sb="55" eb="57">
      <t>ウンテン</t>
    </rPh>
    <rPh sb="58" eb="59">
      <t>シ</t>
    </rPh>
    <rPh sb="61" eb="64">
      <t>コウカテキ</t>
    </rPh>
    <rPh sb="65" eb="67">
      <t>ジョウホウ</t>
    </rPh>
    <rPh sb="67" eb="69">
      <t>テイキョウ</t>
    </rPh>
    <rPh sb="70" eb="72">
      <t>ドウロ</t>
    </rPh>
    <rPh sb="72" eb="74">
      <t>カンリ</t>
    </rPh>
    <rPh sb="75" eb="78">
      <t>コウリツカ</t>
    </rPh>
    <rPh sb="79" eb="81">
      <t>サイガイ</t>
    </rPh>
    <rPh sb="81" eb="83">
      <t>タイオウ</t>
    </rPh>
    <rPh sb="84" eb="86">
      <t>キョウカ</t>
    </rPh>
    <rPh sb="86" eb="87">
      <t>トウ</t>
    </rPh>
    <rPh sb="88" eb="90">
      <t>ドウロ</t>
    </rPh>
    <rPh sb="90" eb="92">
      <t>カンリ</t>
    </rPh>
    <rPh sb="93" eb="96">
      <t>コウドカ</t>
    </rPh>
    <rPh sb="101" eb="103">
      <t>ケントウ</t>
    </rPh>
    <rPh sb="103" eb="105">
      <t>ケッカ</t>
    </rPh>
    <phoneticPr fontId="8"/>
  </si>
  <si>
    <t>中部地方整備局道路部交通対策課安全施設係
tel:052-953-8178</t>
    <rPh sb="0" eb="2">
      <t>チュウブ</t>
    </rPh>
    <rPh sb="2" eb="4">
      <t>チホウ</t>
    </rPh>
    <rPh sb="4" eb="7">
      <t>セイビキョク</t>
    </rPh>
    <rPh sb="7" eb="10">
      <t>ドウロブ</t>
    </rPh>
    <rPh sb="10" eb="12">
      <t>コウツウ</t>
    </rPh>
    <rPh sb="12" eb="15">
      <t>タイサクカ</t>
    </rPh>
    <rPh sb="15" eb="17">
      <t>アンゼン</t>
    </rPh>
    <rPh sb="17" eb="19">
      <t>シセツ</t>
    </rPh>
    <rPh sb="19" eb="20">
      <t>ガカリ</t>
    </rPh>
    <phoneticPr fontId="1"/>
  </si>
  <si>
    <t>令和３年度　伊勢湾再生行動計画検討業務</t>
    <rPh sb="15" eb="17">
      <t>ケントウ</t>
    </rPh>
    <rPh sb="17" eb="19">
      <t>ギョウム</t>
    </rPh>
    <phoneticPr fontId="4"/>
  </si>
  <si>
    <t>（株）建設技術研究所</t>
    <rPh sb="0" eb="3">
      <t>カブ</t>
    </rPh>
    <rPh sb="3" eb="5">
      <t>ケンセツ</t>
    </rPh>
    <rPh sb="5" eb="7">
      <t>ギジュツ</t>
    </rPh>
    <rPh sb="7" eb="10">
      <t>ケンキュウジョ</t>
    </rPh>
    <phoneticPr fontId="4"/>
  </si>
  <si>
    <t>本業務は、伊勢湾再生行動計画に基づき、施策の進捗状況等のとりまとめ及び水環境改善効果の中間評価を行う。</t>
    <rPh sb="43" eb="45">
      <t>チュウカン</t>
    </rPh>
    <rPh sb="45" eb="47">
      <t>ヒョウカ</t>
    </rPh>
    <rPh sb="48" eb="49">
      <t>オコナ</t>
    </rPh>
    <phoneticPr fontId="1"/>
  </si>
  <si>
    <t>https://www.cbr.mlit.go.jp/kikaku/sai_ise/koudou_keikaku/koudou_keikaku_05.html</t>
    <phoneticPr fontId="1"/>
  </si>
  <si>
    <t>中部地方整備局広域計画課地方計画第一係
tel:052-953-8129</t>
  </si>
  <si>
    <t>令和３年度　伊勢湾流域別下水道整備総合計画検討業務</t>
    <rPh sb="9" eb="11">
      <t>リュウイキ</t>
    </rPh>
    <rPh sb="11" eb="12">
      <t>ベツ</t>
    </rPh>
    <rPh sb="12" eb="15">
      <t>ゲスイドウ</t>
    </rPh>
    <rPh sb="15" eb="17">
      <t>セイビ</t>
    </rPh>
    <rPh sb="17" eb="19">
      <t>ソウゴウ</t>
    </rPh>
    <rPh sb="19" eb="21">
      <t>ケイカク</t>
    </rPh>
    <rPh sb="21" eb="23">
      <t>ケントウ</t>
    </rPh>
    <rPh sb="23" eb="25">
      <t>ギョウム</t>
    </rPh>
    <phoneticPr fontId="4"/>
  </si>
  <si>
    <t>本業務は、次期伊勢湾流域別下水道整備総合計画策定に向け、汚濁解析モデルの構築及び現況の水質汚濁解析について検討を行う。</t>
    <rPh sb="5" eb="7">
      <t>ジキ</t>
    </rPh>
    <rPh sb="7" eb="10">
      <t>イセワン</t>
    </rPh>
    <rPh sb="10" eb="12">
      <t>リュウイキ</t>
    </rPh>
    <rPh sb="12" eb="13">
      <t>ベツ</t>
    </rPh>
    <rPh sb="13" eb="16">
      <t>ゲスイドウ</t>
    </rPh>
    <rPh sb="16" eb="18">
      <t>セイビ</t>
    </rPh>
    <rPh sb="18" eb="20">
      <t>ソウゴウ</t>
    </rPh>
    <rPh sb="20" eb="22">
      <t>ケイカク</t>
    </rPh>
    <rPh sb="22" eb="24">
      <t>サクテイ</t>
    </rPh>
    <rPh sb="25" eb="26">
      <t>ム</t>
    </rPh>
    <rPh sb="28" eb="30">
      <t>オダク</t>
    </rPh>
    <rPh sb="30" eb="32">
      <t>カイセキ</t>
    </rPh>
    <rPh sb="36" eb="38">
      <t>コウチク</t>
    </rPh>
    <rPh sb="38" eb="39">
      <t>オヨ</t>
    </rPh>
    <rPh sb="40" eb="42">
      <t>ゲンキョウ</t>
    </rPh>
    <rPh sb="43" eb="45">
      <t>スイシツ</t>
    </rPh>
    <rPh sb="45" eb="47">
      <t>オダク</t>
    </rPh>
    <rPh sb="47" eb="49">
      <t>カイセキ</t>
    </rPh>
    <rPh sb="53" eb="55">
      <t>ケントウ</t>
    </rPh>
    <rPh sb="56" eb="57">
      <t>オコナ</t>
    </rPh>
    <phoneticPr fontId="1"/>
  </si>
  <si>
    <t>次期伊勢湾流域別下水道整備総合計画策定に向け、汚濁解析モデルの構築及び現況の水質汚濁解析を実施した</t>
    <rPh sb="0" eb="2">
      <t>ジキ</t>
    </rPh>
    <rPh sb="2" eb="5">
      <t>イセワン</t>
    </rPh>
    <rPh sb="5" eb="7">
      <t>リュウイキ</t>
    </rPh>
    <rPh sb="7" eb="8">
      <t>ベツ</t>
    </rPh>
    <rPh sb="8" eb="11">
      <t>ゲスイドウ</t>
    </rPh>
    <rPh sb="11" eb="13">
      <t>セイビ</t>
    </rPh>
    <rPh sb="13" eb="15">
      <t>ソウゴウ</t>
    </rPh>
    <rPh sb="15" eb="17">
      <t>ケイカク</t>
    </rPh>
    <rPh sb="17" eb="19">
      <t>サクテイ</t>
    </rPh>
    <rPh sb="20" eb="21">
      <t>ム</t>
    </rPh>
    <rPh sb="23" eb="25">
      <t>オダク</t>
    </rPh>
    <rPh sb="25" eb="27">
      <t>カイセキ</t>
    </rPh>
    <rPh sb="31" eb="33">
      <t>コウチク</t>
    </rPh>
    <rPh sb="33" eb="34">
      <t>オヨ</t>
    </rPh>
    <rPh sb="35" eb="37">
      <t>ゲンキョウ</t>
    </rPh>
    <rPh sb="38" eb="40">
      <t>スイシツ</t>
    </rPh>
    <rPh sb="40" eb="42">
      <t>オダク</t>
    </rPh>
    <rPh sb="42" eb="44">
      <t>カイセキ</t>
    </rPh>
    <rPh sb="45" eb="47">
      <t>ジッシ</t>
    </rPh>
    <phoneticPr fontId="1"/>
  </si>
  <si>
    <t>令和３年度　中部地整管内自動車起終点調査業務</t>
    <phoneticPr fontId="1"/>
  </si>
  <si>
    <t>中部地整管内で実施する令和３年度全国道路・街路交通情勢調査の自動車起終点調査（オーナーインタビューOD調査）における営業用車類の実態調査を郵送・WEB併用方式にて行うとともにＯＤ調査の調査対象者からの問合せ等（自家用車類含む）に対応するためのサポートセンターの設置・運営を実施するものである。</t>
    <rPh sb="0" eb="2">
      <t>チュウブ</t>
    </rPh>
    <rPh sb="2" eb="4">
      <t>チセイ</t>
    </rPh>
    <rPh sb="4" eb="6">
      <t>カンナイ</t>
    </rPh>
    <rPh sb="7" eb="9">
      <t>ジッシ</t>
    </rPh>
    <rPh sb="30" eb="33">
      <t>ジドウシャ</t>
    </rPh>
    <rPh sb="33" eb="36">
      <t>キシュウテン</t>
    </rPh>
    <rPh sb="92" eb="94">
      <t>チョウサ</t>
    </rPh>
    <rPh sb="94" eb="96">
      <t>タイショウ</t>
    </rPh>
    <rPh sb="96" eb="97">
      <t>シャ</t>
    </rPh>
    <rPh sb="100" eb="101">
      <t>ト</t>
    </rPh>
    <rPh sb="101" eb="102">
      <t>ア</t>
    </rPh>
    <rPh sb="103" eb="104">
      <t>トウ</t>
    </rPh>
    <rPh sb="105" eb="109">
      <t>ジカヨウシャ</t>
    </rPh>
    <rPh sb="109" eb="110">
      <t>ルイ</t>
    </rPh>
    <rPh sb="110" eb="111">
      <t>フク</t>
    </rPh>
    <rPh sb="114" eb="116">
      <t>タイオウ</t>
    </rPh>
    <rPh sb="136" eb="138">
      <t>ジッシ</t>
    </rPh>
    <phoneticPr fontId="1"/>
  </si>
  <si>
    <t>中部地方整備局内の令和3年度全国道路・街路交通情勢調査の自動車起終点調査（オーナーインタビューOD調査）における営業用車類の実態調査結果</t>
    <rPh sb="0" eb="2">
      <t>チュウブ</t>
    </rPh>
    <rPh sb="2" eb="4">
      <t>チホウ</t>
    </rPh>
    <rPh sb="4" eb="6">
      <t>セイビ</t>
    </rPh>
    <rPh sb="6" eb="7">
      <t>キョク</t>
    </rPh>
    <rPh sb="56" eb="58">
      <t>エイギョウ</t>
    </rPh>
    <rPh sb="58" eb="59">
      <t>ヨウ</t>
    </rPh>
    <rPh sb="66" eb="68">
      <t>ケッカ</t>
    </rPh>
    <phoneticPr fontId="1"/>
  </si>
  <si>
    <t>中部技術事務所品質調査課調査係
tel:052-723-5716</t>
    <rPh sb="0" eb="2">
      <t>チュウブ</t>
    </rPh>
    <rPh sb="2" eb="4">
      <t>ギジュツ</t>
    </rPh>
    <rPh sb="4" eb="7">
      <t>ジムショ</t>
    </rPh>
    <rPh sb="7" eb="9">
      <t>ヒンシツ</t>
    </rPh>
    <rPh sb="9" eb="12">
      <t>チョウサカ</t>
    </rPh>
    <rPh sb="12" eb="14">
      <t>チョウサ</t>
    </rPh>
    <rPh sb="14" eb="15">
      <t>カカリ</t>
    </rPh>
    <phoneticPr fontId="1"/>
  </si>
  <si>
    <t>令和３年度岐阜県道路交通自動車起終点調査業務</t>
  </si>
  <si>
    <t>（株）飛州コンサルタント</t>
  </si>
  <si>
    <t>岐阜県内で実施する令和3年度全国道路・街路交通情勢調査の自動車起終点調査（オーナーインタビューOD調査）における自家用車類の実態調査を郵送・Web併用方式にて行うものである。</t>
    <rPh sb="0" eb="2">
      <t>ギフ</t>
    </rPh>
    <rPh sb="2" eb="4">
      <t>ケンナイ</t>
    </rPh>
    <rPh sb="5" eb="7">
      <t>ジッシ</t>
    </rPh>
    <rPh sb="9" eb="11">
      <t>レイワ</t>
    </rPh>
    <rPh sb="12" eb="14">
      <t>ネンド</t>
    </rPh>
    <rPh sb="14" eb="16">
      <t>ゼンコク</t>
    </rPh>
    <rPh sb="16" eb="18">
      <t>ドウロ</t>
    </rPh>
    <rPh sb="19" eb="21">
      <t>ガイロ</t>
    </rPh>
    <rPh sb="21" eb="23">
      <t>コウツウ</t>
    </rPh>
    <rPh sb="23" eb="25">
      <t>ジョウセイ</t>
    </rPh>
    <rPh sb="25" eb="27">
      <t>チョウサ</t>
    </rPh>
    <rPh sb="28" eb="31">
      <t>ジドウシャ</t>
    </rPh>
    <rPh sb="31" eb="34">
      <t>キシュウテン</t>
    </rPh>
    <rPh sb="34" eb="36">
      <t>チョウサ</t>
    </rPh>
    <rPh sb="49" eb="51">
      <t>チョウサ</t>
    </rPh>
    <rPh sb="56" eb="60">
      <t>ジカヨウシャ</t>
    </rPh>
    <rPh sb="60" eb="61">
      <t>ルイ</t>
    </rPh>
    <rPh sb="62" eb="64">
      <t>ジッタイ</t>
    </rPh>
    <rPh sb="64" eb="66">
      <t>チョウサ</t>
    </rPh>
    <rPh sb="67" eb="69">
      <t>ユウソウ</t>
    </rPh>
    <rPh sb="73" eb="75">
      <t>ヘイヨウ</t>
    </rPh>
    <rPh sb="75" eb="77">
      <t>ホウシキ</t>
    </rPh>
    <rPh sb="79" eb="80">
      <t>オコナ</t>
    </rPh>
    <phoneticPr fontId="1"/>
  </si>
  <si>
    <t>岐阜県内の令和3年度全国道路・街路交通情勢調査の自動車起終点調査（オーナーインタビューOD調査）における自家用車類の実態調査結果</t>
    <rPh sb="62" eb="64">
      <t>ケッカ</t>
    </rPh>
    <phoneticPr fontId="1"/>
  </si>
  <si>
    <t>中部地方整備局岐阜国道事務所計画課調査係
tel：058-271-9815</t>
    <rPh sb="7" eb="9">
      <t>ギフ</t>
    </rPh>
    <rPh sb="9" eb="11">
      <t>コクドウ</t>
    </rPh>
    <rPh sb="11" eb="14">
      <t>ジムショ</t>
    </rPh>
    <rPh sb="14" eb="16">
      <t>ケイカク</t>
    </rPh>
    <rPh sb="16" eb="17">
      <t>カ</t>
    </rPh>
    <rPh sb="17" eb="19">
      <t>チョウサ</t>
    </rPh>
    <rPh sb="19" eb="20">
      <t>ガカリ</t>
    </rPh>
    <phoneticPr fontId="1"/>
  </si>
  <si>
    <t>令和３年度　静岡県道路交通自動車起終点調査業務</t>
    <phoneticPr fontId="1"/>
  </si>
  <si>
    <t>（株）サーベイリサーチセンター</t>
  </si>
  <si>
    <t>静岡県内で実施する令和3年度全国道路・街路交通情勢調査の自動車起終点調査（オーナーインタビューOD調査）における自家用車類の実態調査を郵送・Web併用方式にて行うものである。</t>
    <rPh sb="0" eb="2">
      <t>シズオカ</t>
    </rPh>
    <rPh sb="2" eb="4">
      <t>ケンナイ</t>
    </rPh>
    <rPh sb="5" eb="7">
      <t>ジッシ</t>
    </rPh>
    <rPh sb="9" eb="11">
      <t>レイワ</t>
    </rPh>
    <rPh sb="12" eb="14">
      <t>ネンド</t>
    </rPh>
    <rPh sb="14" eb="16">
      <t>ゼンコク</t>
    </rPh>
    <rPh sb="16" eb="18">
      <t>ドウロ</t>
    </rPh>
    <rPh sb="19" eb="21">
      <t>ガイロ</t>
    </rPh>
    <rPh sb="21" eb="23">
      <t>コウツウ</t>
    </rPh>
    <rPh sb="23" eb="25">
      <t>ジョウセイ</t>
    </rPh>
    <rPh sb="25" eb="27">
      <t>チョウサ</t>
    </rPh>
    <rPh sb="28" eb="31">
      <t>ジドウシャ</t>
    </rPh>
    <rPh sb="31" eb="34">
      <t>キシュウテン</t>
    </rPh>
    <rPh sb="34" eb="36">
      <t>チョウサ</t>
    </rPh>
    <rPh sb="49" eb="51">
      <t>チョウサ</t>
    </rPh>
    <rPh sb="56" eb="59">
      <t>ジカヨウ</t>
    </rPh>
    <rPh sb="59" eb="60">
      <t>シャ</t>
    </rPh>
    <rPh sb="60" eb="61">
      <t>ルイ</t>
    </rPh>
    <rPh sb="62" eb="64">
      <t>ジッタイ</t>
    </rPh>
    <rPh sb="64" eb="66">
      <t>チョウサ</t>
    </rPh>
    <rPh sb="67" eb="69">
      <t>ユウソウ</t>
    </rPh>
    <rPh sb="73" eb="75">
      <t>ヘイヨウ</t>
    </rPh>
    <rPh sb="75" eb="77">
      <t>ホウシキ</t>
    </rPh>
    <rPh sb="79" eb="80">
      <t>オコナ</t>
    </rPh>
    <phoneticPr fontId="1"/>
  </si>
  <si>
    <t>静岡県内の令和３年度自動車起終点調査（オーナーインタビューＯＤ調査）における自家用車類の実態調査結果</t>
    <rPh sb="0" eb="2">
      <t>シズオカ</t>
    </rPh>
    <rPh sb="2" eb="4">
      <t>ケンナイ</t>
    </rPh>
    <rPh sb="10" eb="13">
      <t>ジドウシャ</t>
    </rPh>
    <rPh sb="48" eb="50">
      <t>ケッカ</t>
    </rPh>
    <phoneticPr fontId="1"/>
  </si>
  <si>
    <t>中部地方整備局静岡国道事務所計画課
tel：054-250-8904</t>
    <rPh sb="0" eb="2">
      <t>チュウブ</t>
    </rPh>
    <rPh sb="2" eb="4">
      <t>チホウ</t>
    </rPh>
    <rPh sb="4" eb="7">
      <t>セイビキョク</t>
    </rPh>
    <rPh sb="7" eb="9">
      <t>シズオカ</t>
    </rPh>
    <rPh sb="9" eb="11">
      <t>コクドウ</t>
    </rPh>
    <rPh sb="11" eb="14">
      <t>ジムショ</t>
    </rPh>
    <rPh sb="14" eb="16">
      <t>ケイカク</t>
    </rPh>
    <rPh sb="16" eb="17">
      <t>カ</t>
    </rPh>
    <phoneticPr fontId="1"/>
  </si>
  <si>
    <t>令和３年度　愛知国道道路交通自動車起終点調査業務</t>
    <phoneticPr fontId="1"/>
  </si>
  <si>
    <t>東洋技研コンサルタント（株）</t>
    <phoneticPr fontId="1"/>
  </si>
  <si>
    <t>愛知県内（愛知国道管内）で実施する令和3年度全国道路・街路交通情勢調査の自動車起終点調査（オーナーインタビューOD調査）における自家用車類の実態調査を郵送・Web併用方式にて行うものである。</t>
    <rPh sb="0" eb="2">
      <t>アイチ</t>
    </rPh>
    <rPh sb="2" eb="4">
      <t>ケンナイ</t>
    </rPh>
    <rPh sb="5" eb="7">
      <t>アイチ</t>
    </rPh>
    <rPh sb="7" eb="9">
      <t>コクドウ</t>
    </rPh>
    <rPh sb="9" eb="11">
      <t>カンナイ</t>
    </rPh>
    <rPh sb="13" eb="15">
      <t>ジッシ</t>
    </rPh>
    <rPh sb="17" eb="19">
      <t>レイワ</t>
    </rPh>
    <rPh sb="20" eb="22">
      <t>ネンド</t>
    </rPh>
    <rPh sb="22" eb="24">
      <t>ゼンコク</t>
    </rPh>
    <rPh sb="24" eb="26">
      <t>ドウロ</t>
    </rPh>
    <rPh sb="27" eb="29">
      <t>ガイロ</t>
    </rPh>
    <rPh sb="29" eb="31">
      <t>コウツウ</t>
    </rPh>
    <rPh sb="31" eb="33">
      <t>ジョウセイ</t>
    </rPh>
    <rPh sb="33" eb="35">
      <t>チョウサ</t>
    </rPh>
    <rPh sb="36" eb="39">
      <t>ジドウシャ</t>
    </rPh>
    <rPh sb="39" eb="42">
      <t>キシュウテン</t>
    </rPh>
    <rPh sb="42" eb="44">
      <t>チョウサ</t>
    </rPh>
    <rPh sb="57" eb="59">
      <t>チョウサ</t>
    </rPh>
    <rPh sb="64" eb="68">
      <t>ジカヨウシャ</t>
    </rPh>
    <rPh sb="68" eb="69">
      <t>ルイ</t>
    </rPh>
    <rPh sb="70" eb="72">
      <t>ジッタイ</t>
    </rPh>
    <rPh sb="72" eb="74">
      <t>チョウサ</t>
    </rPh>
    <rPh sb="75" eb="77">
      <t>ユウソウ</t>
    </rPh>
    <rPh sb="81" eb="83">
      <t>ヘイヨウ</t>
    </rPh>
    <rPh sb="83" eb="85">
      <t>ホウシキ</t>
    </rPh>
    <rPh sb="87" eb="88">
      <t>オコナ</t>
    </rPh>
    <phoneticPr fontId="1"/>
  </si>
  <si>
    <t>愛知県内（愛知国道管内）の令和３年度自動車起終点調査（オーナーインタビューＯＤ調査）における自家用車類の実態調査結果</t>
    <rPh sb="0" eb="2">
      <t>アイチ</t>
    </rPh>
    <rPh sb="5" eb="7">
      <t>アイチ</t>
    </rPh>
    <rPh sb="7" eb="9">
      <t>コクドウ</t>
    </rPh>
    <rPh sb="9" eb="11">
      <t>カンナイ</t>
    </rPh>
    <rPh sb="18" eb="21">
      <t>ジドウシャ</t>
    </rPh>
    <rPh sb="56" eb="58">
      <t>ケッカ</t>
    </rPh>
    <phoneticPr fontId="1"/>
  </si>
  <si>
    <t>中部地方整備局愛知国道事務所計画課調査係
tel：052-761-1194</t>
    <rPh sb="7" eb="9">
      <t>アイチ</t>
    </rPh>
    <rPh sb="9" eb="11">
      <t>コクドウ</t>
    </rPh>
    <rPh sb="11" eb="14">
      <t>ジムショ</t>
    </rPh>
    <rPh sb="14" eb="17">
      <t>ケイカクカ</t>
    </rPh>
    <rPh sb="17" eb="19">
      <t>チョウサ</t>
    </rPh>
    <rPh sb="19" eb="20">
      <t>カカリ</t>
    </rPh>
    <phoneticPr fontId="1"/>
  </si>
  <si>
    <t>令和３年度　名四国道交通自動車起終点調査業務</t>
  </si>
  <si>
    <t>東洋技研コンサルタント（株）</t>
  </si>
  <si>
    <t>愛知県内（名四国道管内）で実施する令和3年度全国道路・街路交通情勢調査の自動車起終点調査（オーナーインタビューOD調査）における自家用車類の実態調査を郵送・Web併用方式にて行うものである。</t>
    <rPh sb="0" eb="2">
      <t>アイチ</t>
    </rPh>
    <rPh sb="5" eb="6">
      <t>メイ</t>
    </rPh>
    <rPh sb="6" eb="7">
      <t>シ</t>
    </rPh>
    <rPh sb="7" eb="9">
      <t>コクドウ</t>
    </rPh>
    <rPh sb="9" eb="11">
      <t>カンナイ</t>
    </rPh>
    <phoneticPr fontId="1"/>
  </si>
  <si>
    <t>愛知県内（名四国道管内）の令和３年度自動車起終点調査（オーナーインタビューＯＤ調査）における自家用車類の実態調査結果</t>
    <rPh sb="0" eb="2">
      <t>アイチ</t>
    </rPh>
    <rPh sb="5" eb="6">
      <t>メイ</t>
    </rPh>
    <rPh sb="6" eb="7">
      <t>ヨン</t>
    </rPh>
    <rPh sb="7" eb="9">
      <t>コクドウ</t>
    </rPh>
    <rPh sb="9" eb="11">
      <t>カンナイ</t>
    </rPh>
    <rPh sb="18" eb="21">
      <t>ジドウシャ</t>
    </rPh>
    <rPh sb="56" eb="58">
      <t>ケッカ</t>
    </rPh>
    <phoneticPr fontId="1"/>
  </si>
  <si>
    <t>中部地方整備局名四国道事務所計画課調査係
tel：052-823-7917</t>
    <rPh sb="7" eb="8">
      <t>ナ</t>
    </rPh>
    <rPh sb="8" eb="9">
      <t>ヨン</t>
    </rPh>
    <rPh sb="9" eb="11">
      <t>コクドウ</t>
    </rPh>
    <rPh sb="11" eb="13">
      <t>ジム</t>
    </rPh>
    <rPh sb="13" eb="14">
      <t>ショ</t>
    </rPh>
    <rPh sb="14" eb="16">
      <t>ケイカク</t>
    </rPh>
    <rPh sb="16" eb="17">
      <t>カ</t>
    </rPh>
    <rPh sb="17" eb="20">
      <t>チョウサガカリ</t>
    </rPh>
    <phoneticPr fontId="1"/>
  </si>
  <si>
    <t>令和３年度　名古屋国道道路交通自動車起終点調査業務</t>
    <phoneticPr fontId="1"/>
  </si>
  <si>
    <t>愛知県内（名古屋国道管内）で実施する令和3年度全国道路・街路交通情勢調査の自動車起終点調査（オーナーインタビューOD調査）における自家用車類の実態調査を郵送・Web併用方式にて行うものである。</t>
    <rPh sb="5" eb="8">
      <t>ナゴヤ</t>
    </rPh>
    <rPh sb="8" eb="10">
      <t>コクドウ</t>
    </rPh>
    <rPh sb="10" eb="12">
      <t>カンナイ</t>
    </rPh>
    <phoneticPr fontId="1"/>
  </si>
  <si>
    <t>愛知県内（名古屋国道管内）の令和３年度自動車起終点調査（オーナーインタビューＯＤ調査）における自家用車類の実態調査結果</t>
    <rPh sb="0" eb="2">
      <t>アイチ</t>
    </rPh>
    <rPh sb="5" eb="8">
      <t>ナゴヤ</t>
    </rPh>
    <rPh sb="8" eb="10">
      <t>コクドウ</t>
    </rPh>
    <rPh sb="10" eb="12">
      <t>カンナイ</t>
    </rPh>
    <rPh sb="19" eb="22">
      <t>ジドウシャ</t>
    </rPh>
    <rPh sb="57" eb="59">
      <t>ケッカ</t>
    </rPh>
    <phoneticPr fontId="1"/>
  </si>
  <si>
    <t>中部地方整備局名古屋国道事務所計画課道路分析評価係
tel：052-853-7323</t>
    <rPh sb="7" eb="15">
      <t>ナゴヤコクドウジムショ</t>
    </rPh>
    <rPh sb="15" eb="17">
      <t>ケイカク</t>
    </rPh>
    <rPh sb="17" eb="18">
      <t>カ</t>
    </rPh>
    <rPh sb="18" eb="20">
      <t>ドウロ</t>
    </rPh>
    <rPh sb="20" eb="24">
      <t>ブンセキヒョウカ</t>
    </rPh>
    <rPh sb="24" eb="25">
      <t>カカリ</t>
    </rPh>
    <phoneticPr fontId="1"/>
  </si>
  <si>
    <t>令和３年度全国都市交通特性調査（中部ブロック）</t>
    <phoneticPr fontId="1"/>
  </si>
  <si>
    <t>（株）タイム・エージェント</t>
    <phoneticPr fontId="1"/>
  </si>
  <si>
    <t>全国都市交通特性調査のうち、中部ブロックの調査対象都市において実態調査を行う。</t>
    <rPh sb="0" eb="10">
      <t>ゼンコクトシコウツウトクセイチョウサ</t>
    </rPh>
    <rPh sb="14" eb="16">
      <t>チュウブ</t>
    </rPh>
    <rPh sb="21" eb="23">
      <t>チョウサ</t>
    </rPh>
    <rPh sb="23" eb="25">
      <t>タイショウ</t>
    </rPh>
    <rPh sb="25" eb="27">
      <t>トシ</t>
    </rPh>
    <rPh sb="31" eb="33">
      <t>ジッタイ</t>
    </rPh>
    <rPh sb="33" eb="35">
      <t>チョウサ</t>
    </rPh>
    <rPh sb="36" eb="37">
      <t>オコナ</t>
    </rPh>
    <phoneticPr fontId="1"/>
  </si>
  <si>
    <t>第７回目の調査となる全国都市交通特性調査のうち、中部ブロックの調査対象都市における実態調査結果</t>
    <rPh sb="0" eb="1">
      <t>ダイ</t>
    </rPh>
    <rPh sb="2" eb="4">
      <t>カイメ</t>
    </rPh>
    <rPh sb="5" eb="7">
      <t>チョウサ</t>
    </rPh>
    <rPh sb="45" eb="47">
      <t>ケッカ</t>
    </rPh>
    <phoneticPr fontId="1"/>
  </si>
  <si>
    <t>中部地方整備局企画部広域計画課地方計画第二係
tel：052-953-8129</t>
    <rPh sb="0" eb="2">
      <t>チュウブ</t>
    </rPh>
    <rPh sb="2" eb="4">
      <t>チホウ</t>
    </rPh>
    <rPh sb="4" eb="7">
      <t>セイビキョク</t>
    </rPh>
    <rPh sb="7" eb="10">
      <t>キカクブ</t>
    </rPh>
    <rPh sb="10" eb="15">
      <t>コウイキケイカクカ</t>
    </rPh>
    <rPh sb="15" eb="17">
      <t>チホウ</t>
    </rPh>
    <rPh sb="17" eb="19">
      <t>ケイカク</t>
    </rPh>
    <rPh sb="19" eb="21">
      <t>ダイニ</t>
    </rPh>
    <rPh sb="21" eb="22">
      <t>カカリ</t>
    </rPh>
    <phoneticPr fontId="1"/>
  </si>
  <si>
    <t>令和3年度　防災まちづくり検討業務</t>
    <rPh sb="0" eb="2">
      <t>レイワ</t>
    </rPh>
    <rPh sb="3" eb="5">
      <t>ネンド</t>
    </rPh>
    <rPh sb="6" eb="8">
      <t>ボウサイ</t>
    </rPh>
    <rPh sb="13" eb="15">
      <t>ケントウ</t>
    </rPh>
    <rPh sb="15" eb="17">
      <t>ギョウム</t>
    </rPh>
    <phoneticPr fontId="1"/>
  </si>
  <si>
    <t>日本工営（株）名古屋支店</t>
    <rPh sb="0" eb="2">
      <t>ニホン</t>
    </rPh>
    <rPh sb="2" eb="4">
      <t>コウエイ</t>
    </rPh>
    <rPh sb="4" eb="7">
      <t>カブ</t>
    </rPh>
    <rPh sb="7" eb="10">
      <t>ナゴヤ</t>
    </rPh>
    <rPh sb="10" eb="12">
      <t>シテン</t>
    </rPh>
    <phoneticPr fontId="1"/>
  </si>
  <si>
    <t>本業務は、管内自治体の「安全なまちづくり」の取組みを支援するため、「災害に強いまちづくり」の基本的な考え方、施策、現状や課題等をとりまとめた「地震・津波災害に強いまちづくりガイドライン」の更新の検討を行う。</t>
    <rPh sb="100" eb="101">
      <t>オコナ</t>
    </rPh>
    <phoneticPr fontId="1"/>
  </si>
  <si>
    <t>https://www.cbr.mlit.go.jp/kensei/jutaku_seibika/guidelines_R0404.html</t>
    <phoneticPr fontId="1"/>
  </si>
  <si>
    <t>中部地方整備局建政部
都市整備課
企画調査第一係
052-953-8573</t>
    <rPh sb="17" eb="19">
      <t>キカク</t>
    </rPh>
    <rPh sb="19" eb="21">
      <t>チョウサ</t>
    </rPh>
    <rPh sb="21" eb="23">
      <t>ダイイチ</t>
    </rPh>
    <rPh sb="23" eb="24">
      <t>ガカリ</t>
    </rPh>
    <phoneticPr fontId="1"/>
  </si>
  <si>
    <t>令和３年度　三重県内道路交通自動車起終点調査業務</t>
    <phoneticPr fontId="1"/>
  </si>
  <si>
    <t>（株）サーベイリサーチセンター</t>
    <phoneticPr fontId="1"/>
  </si>
  <si>
    <t>三重県内で実施する令和３年度全国道路・街路交通情勢調査の自動車起終点調査（オーナーインタビューOD調査）における自家用車類の実態調査を郵送・WEB併用方式にて行うものである。</t>
    <rPh sb="0" eb="2">
      <t>ミエ</t>
    </rPh>
    <rPh sb="2" eb="4">
      <t>ケンナイ</t>
    </rPh>
    <rPh sb="5" eb="7">
      <t>ジッシ</t>
    </rPh>
    <rPh sb="9" eb="11">
      <t>レイワ</t>
    </rPh>
    <rPh sb="12" eb="14">
      <t>ネンド</t>
    </rPh>
    <rPh sb="14" eb="16">
      <t>ゼンコク</t>
    </rPh>
    <rPh sb="16" eb="18">
      <t>ドウロ</t>
    </rPh>
    <rPh sb="19" eb="21">
      <t>ガイロ</t>
    </rPh>
    <rPh sb="21" eb="23">
      <t>コウツウ</t>
    </rPh>
    <rPh sb="23" eb="25">
      <t>ジョウセイ</t>
    </rPh>
    <rPh sb="25" eb="27">
      <t>チョウサ</t>
    </rPh>
    <rPh sb="28" eb="31">
      <t>ジドウシャ</t>
    </rPh>
    <rPh sb="31" eb="34">
      <t>キシュウテン</t>
    </rPh>
    <rPh sb="34" eb="36">
      <t>チョウサ</t>
    </rPh>
    <rPh sb="49" eb="51">
      <t>チョウサ</t>
    </rPh>
    <rPh sb="56" eb="60">
      <t>ジカヨウシャ</t>
    </rPh>
    <rPh sb="60" eb="61">
      <t>ルイ</t>
    </rPh>
    <rPh sb="62" eb="64">
      <t>ジッタイ</t>
    </rPh>
    <rPh sb="64" eb="66">
      <t>チョウサ</t>
    </rPh>
    <rPh sb="67" eb="69">
      <t>ユウソウ</t>
    </rPh>
    <rPh sb="73" eb="75">
      <t>ヘイヨウ</t>
    </rPh>
    <rPh sb="75" eb="77">
      <t>ホウシキ</t>
    </rPh>
    <rPh sb="79" eb="80">
      <t>オコナ</t>
    </rPh>
    <phoneticPr fontId="1"/>
  </si>
  <si>
    <t>三重県内の令和３年度自動車起終点調査（オーナーインタビューＯＤ調査）における自家用車類の実態調査結果</t>
    <rPh sb="10" eb="13">
      <t>ジドウシャ</t>
    </rPh>
    <rPh sb="48" eb="50">
      <t>ケッカ</t>
    </rPh>
    <phoneticPr fontId="1"/>
  </si>
  <si>
    <t>中部地方整備局三重河川国道事務所計画課調査係
059-229-2220</t>
    <rPh sb="7" eb="9">
      <t>ミエ</t>
    </rPh>
    <rPh sb="9" eb="11">
      <t>カセン</t>
    </rPh>
    <rPh sb="11" eb="13">
      <t>コクドウ</t>
    </rPh>
    <rPh sb="13" eb="15">
      <t>ジム</t>
    </rPh>
    <rPh sb="15" eb="16">
      <t>ショ</t>
    </rPh>
    <rPh sb="16" eb="18">
      <t>ケイカク</t>
    </rPh>
    <rPh sb="18" eb="19">
      <t>カ</t>
    </rPh>
    <rPh sb="19" eb="21">
      <t>チョウサ</t>
    </rPh>
    <rPh sb="21" eb="22">
      <t>カカリ</t>
    </rPh>
    <phoneticPr fontId="1"/>
  </si>
  <si>
    <t>令和３年度　自動車の挙動データを活用した路面劣化状況把握手法</t>
    <phoneticPr fontId="1"/>
  </si>
  <si>
    <t>株式会社オリエンタルコンサルタンツ・朝日航洋設計共同体</t>
    <rPh sb="0" eb="4">
      <t>カブシキガイシャ</t>
    </rPh>
    <rPh sb="18" eb="20">
      <t>アサヒ</t>
    </rPh>
    <rPh sb="20" eb="22">
      <t>コウヨウ</t>
    </rPh>
    <rPh sb="22" eb="24">
      <t>セッケイ</t>
    </rPh>
    <rPh sb="24" eb="26">
      <t>キョウドウ</t>
    </rPh>
    <rPh sb="26" eb="27">
      <t>タイ</t>
    </rPh>
    <phoneticPr fontId="1"/>
  </si>
  <si>
    <t>道路インフラの異常の早期発見、早期処理、メンテナンスの効率化、高度化を目的として、コネクティッドカーやＥＴＣ２．０プローブデータ等から得られるビッグデータを活用し、路面の劣化状況を把握する手法の実装に向けて調査・分析、検証を行う。</t>
    <rPh sb="35" eb="37">
      <t>モクテキ</t>
    </rPh>
    <rPh sb="112" eb="113">
      <t>オコナ</t>
    </rPh>
    <phoneticPr fontId="1"/>
  </si>
  <si>
    <t>コネクティッドカーやＥＴＣ２．０プローブデータから、路面の劣化状況を把握する手法について調査・分析、検証した結果</t>
    <rPh sb="26" eb="28">
      <t>ロメン</t>
    </rPh>
    <rPh sb="29" eb="31">
      <t>レッカ</t>
    </rPh>
    <rPh sb="31" eb="33">
      <t>ジョウキョウ</t>
    </rPh>
    <rPh sb="34" eb="36">
      <t>ハアク</t>
    </rPh>
    <rPh sb="38" eb="40">
      <t>シュホウ</t>
    </rPh>
    <rPh sb="44" eb="46">
      <t>チョウサ</t>
    </rPh>
    <rPh sb="47" eb="49">
      <t>ブンセキ</t>
    </rPh>
    <rPh sb="50" eb="52">
      <t>ケンショウ</t>
    </rPh>
    <rPh sb="54" eb="56">
      <t>ケッカ</t>
    </rPh>
    <phoneticPr fontId="1"/>
  </si>
  <si>
    <t>令和３年度　テックフォース活動高度化検討業務</t>
    <phoneticPr fontId="1"/>
  </si>
  <si>
    <t>日本工営（株）</t>
    <phoneticPr fontId="1"/>
  </si>
  <si>
    <t>大規模災害時の被災自治体の早期復旧・復興に向けたテックフォース活動の高度化を図るため、デジタル技術の活用によるDXの推進によりテックフォース活動における被災状況調査の高度化検討を行う。
　また、テックフォース活動における被災状況調査等を迅速かつ効率的に実施する「テックフォース活動支援アプリ」の機能拡充を行う。</t>
    <phoneticPr fontId="1"/>
  </si>
  <si>
    <t>中部地方整備局災害対策マネジメント室調整係
tel:052-685-0533</t>
    <rPh sb="0" eb="7">
      <t>チュウブチホウセイビキョク</t>
    </rPh>
    <rPh sb="7" eb="9">
      <t>サイガイ</t>
    </rPh>
    <rPh sb="9" eb="11">
      <t>タイサク</t>
    </rPh>
    <rPh sb="17" eb="18">
      <t>シツ</t>
    </rPh>
    <rPh sb="18" eb="20">
      <t>チョウセイ</t>
    </rPh>
    <rPh sb="20" eb="21">
      <t>カカリ</t>
    </rPh>
    <phoneticPr fontId="1"/>
  </si>
  <si>
    <t>都市住環境調査検討業務</t>
    <rPh sb="0" eb="2">
      <t>トシ</t>
    </rPh>
    <rPh sb="2" eb="5">
      <t>ジュウカンキョウ</t>
    </rPh>
    <rPh sb="5" eb="7">
      <t>チョウサ</t>
    </rPh>
    <rPh sb="7" eb="9">
      <t>ケントウ</t>
    </rPh>
    <rPh sb="9" eb="11">
      <t>ギョウム</t>
    </rPh>
    <phoneticPr fontId="1"/>
  </si>
  <si>
    <t>（株）オリエンタルコンサルタンツ</t>
    <rPh sb="0" eb="3">
      <t>カブ</t>
    </rPh>
    <phoneticPr fontId="1"/>
  </si>
  <si>
    <t>まちづくり・住まいづくりに関する事例収集、情報分析、検討とりまとめ</t>
    <rPh sb="6" eb="7">
      <t>ス</t>
    </rPh>
    <rPh sb="13" eb="14">
      <t>カン</t>
    </rPh>
    <rPh sb="16" eb="18">
      <t>ジレイ</t>
    </rPh>
    <rPh sb="18" eb="20">
      <t>シュウシュウ</t>
    </rPh>
    <rPh sb="21" eb="23">
      <t>ジョウホウ</t>
    </rPh>
    <rPh sb="23" eb="25">
      <t>ブンセキ</t>
    </rPh>
    <rPh sb="26" eb="28">
      <t>ケントウ</t>
    </rPh>
    <phoneticPr fontId="1"/>
  </si>
  <si>
    <t>都市・住宅関連施策（コンパクトシティ・防災・まちづくり・空家対策等）について、効果分析や調査・検討を実施</t>
    <rPh sb="0" eb="2">
      <t>トシ</t>
    </rPh>
    <rPh sb="3" eb="5">
      <t>ジュウタク</t>
    </rPh>
    <rPh sb="5" eb="7">
      <t>カンレン</t>
    </rPh>
    <rPh sb="7" eb="9">
      <t>シサク</t>
    </rPh>
    <rPh sb="19" eb="21">
      <t>ボウサイ</t>
    </rPh>
    <rPh sb="28" eb="32">
      <t>アキヤタイサク</t>
    </rPh>
    <rPh sb="32" eb="33">
      <t>トウ</t>
    </rPh>
    <rPh sb="39" eb="43">
      <t>コウカブンセキ</t>
    </rPh>
    <rPh sb="44" eb="46">
      <t>チョウサ</t>
    </rPh>
    <rPh sb="47" eb="49">
      <t>ケントウ</t>
    </rPh>
    <rPh sb="50" eb="52">
      <t>ジッシ</t>
    </rPh>
    <phoneticPr fontId="1"/>
  </si>
  <si>
    <t>近畿地方整備局
建政部都市整備課
tel:06-6942-1141</t>
    <rPh sb="11" eb="13">
      <t>トシ</t>
    </rPh>
    <phoneticPr fontId="1"/>
  </si>
  <si>
    <t>復建調査設計株式会社</t>
    <rPh sb="0" eb="2">
      <t>フッケン</t>
    </rPh>
    <rPh sb="2" eb="4">
      <t>チョウサ</t>
    </rPh>
    <rPh sb="4" eb="6">
      <t>セッケイ</t>
    </rPh>
    <rPh sb="6" eb="8">
      <t>カブシキ</t>
    </rPh>
    <rPh sb="8" eb="10">
      <t>カイシャ</t>
    </rPh>
    <phoneticPr fontId="1"/>
  </si>
  <si>
    <t>全国道路・街路交通情勢調査の一環として、大阪府における自動車の利用実態を把握し、道路の計画、建設、管理などについての基礎資料を得ることを目的とする業務である。</t>
  </si>
  <si>
    <t>全国道路・街路交通情勢調査の一環として、大阪府における自動車の利用実態を把握し、道路の計画、建設、管理などについての基礎資料の作成を行ったもの。</t>
    <rPh sb="63" eb="65">
      <t>サクセイ</t>
    </rPh>
    <rPh sb="66" eb="67">
      <t>オコナ</t>
    </rPh>
    <phoneticPr fontId="1"/>
  </si>
  <si>
    <t>近畿地方整備局 大阪国道事務所地域調整課
tel:06-6932-1447</t>
    <rPh sb="0" eb="7">
      <t>キンキチホウセイビキョク</t>
    </rPh>
    <rPh sb="8" eb="10">
      <t>オオサカ</t>
    </rPh>
    <rPh sb="10" eb="12">
      <t>コクドウ</t>
    </rPh>
    <rPh sb="12" eb="14">
      <t>ジム</t>
    </rPh>
    <rPh sb="14" eb="15">
      <t>ショ</t>
    </rPh>
    <rPh sb="15" eb="17">
      <t>チイキ</t>
    </rPh>
    <rPh sb="17" eb="19">
      <t>チョウセイ</t>
    </rPh>
    <rPh sb="19" eb="20">
      <t>カ</t>
    </rPh>
    <phoneticPr fontId="1"/>
  </si>
  <si>
    <t>近畿北部自動車起終点調査業務</t>
    <rPh sb="0" eb="2">
      <t>キンキ</t>
    </rPh>
    <rPh sb="2" eb="4">
      <t>ホクブ</t>
    </rPh>
    <rPh sb="4" eb="7">
      <t>ジドウシャ</t>
    </rPh>
    <rPh sb="7" eb="10">
      <t>キシュウテン</t>
    </rPh>
    <rPh sb="10" eb="12">
      <t>チョウサ</t>
    </rPh>
    <rPh sb="12" eb="14">
      <t>ギョウム</t>
    </rPh>
    <phoneticPr fontId="1"/>
  </si>
  <si>
    <t>（株）ニュージェック</t>
    <rPh sb="0" eb="3">
      <t>カブ</t>
    </rPh>
    <phoneticPr fontId="1"/>
  </si>
  <si>
    <t>全国道路・街路交通情勢調査の一環として、京都府、滋賀県及び福井県における自動車の利用実態、道路交通の形態等を調査することを目的とする業務である。</t>
  </si>
  <si>
    <t>全国道路・街路交通情勢調査の一環として、京都府、滋賀県及び福井県における自動車の利用実態を把握し、道路の計画、建設、管理などについての基礎資料の作成を行ったもの。</t>
    <rPh sb="20" eb="22">
      <t>キョウト</t>
    </rPh>
    <rPh sb="24" eb="27">
      <t>シガケン</t>
    </rPh>
    <rPh sb="27" eb="28">
      <t>オヨ</t>
    </rPh>
    <rPh sb="29" eb="32">
      <t>フクイケン</t>
    </rPh>
    <phoneticPr fontId="1"/>
  </si>
  <si>
    <t>近畿地方整備局　京都国道事務所計画課
tel:075-351-3300</t>
    <rPh sb="0" eb="7">
      <t>キンキチホウセイビキョク</t>
    </rPh>
    <rPh sb="8" eb="10">
      <t>キョウト</t>
    </rPh>
    <rPh sb="10" eb="12">
      <t>コクドウ</t>
    </rPh>
    <rPh sb="12" eb="14">
      <t>ジム</t>
    </rPh>
    <rPh sb="14" eb="15">
      <t>ショ</t>
    </rPh>
    <rPh sb="15" eb="18">
      <t>ケイカクカ</t>
    </rPh>
    <phoneticPr fontId="1"/>
  </si>
  <si>
    <t>自動車起終点調査業務</t>
  </si>
  <si>
    <t>復建調査設計株式会社</t>
    <rPh sb="0" eb="10">
      <t>フッケンチョウサセッケイカブシキガイシャ</t>
    </rPh>
    <phoneticPr fontId="1"/>
  </si>
  <si>
    <t>全国道路・街路交通情勢調査の一環として、兵庫県における自動車の利用実態を把握し、道路の計画、建設、管理などについての基礎資料を得ることを目的とする業務である。</t>
    <rPh sb="20" eb="22">
      <t>ヒョウゴ</t>
    </rPh>
    <rPh sb="22" eb="23">
      <t>ケン</t>
    </rPh>
    <phoneticPr fontId="1"/>
  </si>
  <si>
    <t>全国道路・街路交通情勢調査の一環として、兵庫県における自動車の利用実態を把握し、道路の計画、建設、管理などについての基礎資料の作成を行ったもの。</t>
    <rPh sb="20" eb="22">
      <t>ヒョウゴ</t>
    </rPh>
    <rPh sb="22" eb="23">
      <t>ケン</t>
    </rPh>
    <rPh sb="63" eb="65">
      <t>サクセイ</t>
    </rPh>
    <rPh sb="66" eb="67">
      <t>オコナ</t>
    </rPh>
    <phoneticPr fontId="1"/>
  </si>
  <si>
    <t>近畿地方整備局 兵庫国道事務所計画課
tel:078-331-4498</t>
    <rPh sb="0" eb="7">
      <t>キンキチホウセイビキョク</t>
    </rPh>
    <rPh sb="8" eb="10">
      <t>ヒョウゴ</t>
    </rPh>
    <rPh sb="10" eb="12">
      <t>コクドウ</t>
    </rPh>
    <rPh sb="12" eb="14">
      <t>ジム</t>
    </rPh>
    <rPh sb="14" eb="15">
      <t>ショ</t>
    </rPh>
    <rPh sb="15" eb="18">
      <t>ケイカクカ</t>
    </rPh>
    <phoneticPr fontId="1"/>
  </si>
  <si>
    <t>近畿南部自動車起終点調査業務</t>
    <rPh sb="0" eb="2">
      <t>キンキ</t>
    </rPh>
    <rPh sb="2" eb="4">
      <t>ナンブ</t>
    </rPh>
    <rPh sb="4" eb="7">
      <t>ジドウシャ</t>
    </rPh>
    <rPh sb="7" eb="10">
      <t>キシュウテン</t>
    </rPh>
    <rPh sb="10" eb="12">
      <t>チョウサ</t>
    </rPh>
    <rPh sb="12" eb="14">
      <t>ギョウム</t>
    </rPh>
    <phoneticPr fontId="1"/>
  </si>
  <si>
    <t>全国道路・街路交通情勢調査の一環として、奈良県及び和歌山県における自動車の利用実態を把握し、道路の計画、建設、管理などについての基礎資料を得ることを目的とする業務である。</t>
    <rPh sb="20" eb="23">
      <t>ナラケン</t>
    </rPh>
    <rPh sb="23" eb="24">
      <t>オヨ</t>
    </rPh>
    <rPh sb="25" eb="29">
      <t>ワカヤマケン</t>
    </rPh>
    <phoneticPr fontId="1"/>
  </si>
  <si>
    <t>全国道路・街路交通情勢調査（道路交通調査）の一環として、奈良県及び和歌山県における自動車の利用実態、道路
交通の形態等をまとめた調査報告書を作成した。</t>
    <rPh sb="0" eb="2">
      <t>ゼンコク</t>
    </rPh>
    <rPh sb="2" eb="4">
      <t>ドウロ</t>
    </rPh>
    <rPh sb="5" eb="7">
      <t>ガイロ</t>
    </rPh>
    <rPh sb="7" eb="9">
      <t>コウツウ</t>
    </rPh>
    <rPh sb="9" eb="11">
      <t>ジョウセイ</t>
    </rPh>
    <rPh sb="11" eb="13">
      <t>チョウサ</t>
    </rPh>
    <rPh sb="14" eb="16">
      <t>ドウロ</t>
    </rPh>
    <rPh sb="16" eb="18">
      <t>コウツウ</t>
    </rPh>
    <rPh sb="18" eb="20">
      <t>チョウサ</t>
    </rPh>
    <rPh sb="22" eb="24">
      <t>イッカン</t>
    </rPh>
    <rPh sb="28" eb="30">
      <t>ナラ</t>
    </rPh>
    <rPh sb="30" eb="31">
      <t>ケン</t>
    </rPh>
    <rPh sb="31" eb="32">
      <t>オヨ</t>
    </rPh>
    <rPh sb="33" eb="36">
      <t>ワカヤマ</t>
    </rPh>
    <rPh sb="36" eb="37">
      <t>ケン</t>
    </rPh>
    <rPh sb="41" eb="44">
      <t>ジドウシャ</t>
    </rPh>
    <rPh sb="45" eb="47">
      <t>リヨウ</t>
    </rPh>
    <rPh sb="47" eb="49">
      <t>ジッタイ</t>
    </rPh>
    <rPh sb="50" eb="52">
      <t>ドウロ</t>
    </rPh>
    <rPh sb="53" eb="55">
      <t>コウツウ</t>
    </rPh>
    <rPh sb="56" eb="58">
      <t>ケイタイ</t>
    </rPh>
    <rPh sb="58" eb="59">
      <t>トウ</t>
    </rPh>
    <rPh sb="64" eb="66">
      <t>チョウサ</t>
    </rPh>
    <rPh sb="66" eb="69">
      <t>ホウコクショ</t>
    </rPh>
    <rPh sb="70" eb="72">
      <t>サクセイ</t>
    </rPh>
    <phoneticPr fontId="1"/>
  </si>
  <si>
    <t>近畿地方整備局 奈良国道事務所計画課
tel:0742-33-1638</t>
    <rPh sb="0" eb="7">
      <t>キンキチホウセイビキョク</t>
    </rPh>
    <rPh sb="8" eb="15">
      <t>ナラコクドウジムショ</t>
    </rPh>
    <rPh sb="15" eb="18">
      <t>ケイカクカ</t>
    </rPh>
    <phoneticPr fontId="1"/>
  </si>
  <si>
    <t>近畿管内道路交通調査集計分析業務</t>
    <rPh sb="0" eb="2">
      <t>キンキ</t>
    </rPh>
    <rPh sb="2" eb="4">
      <t>カンナイ</t>
    </rPh>
    <rPh sb="4" eb="6">
      <t>ドウロ</t>
    </rPh>
    <rPh sb="6" eb="8">
      <t>コウツウ</t>
    </rPh>
    <rPh sb="8" eb="10">
      <t>チョウサ</t>
    </rPh>
    <rPh sb="10" eb="12">
      <t>シュウケイ</t>
    </rPh>
    <rPh sb="12" eb="14">
      <t>ブンセキ</t>
    </rPh>
    <rPh sb="14" eb="16">
      <t>ギョウム</t>
    </rPh>
    <phoneticPr fontId="1"/>
  </si>
  <si>
    <t>(株)地域未来研究所</t>
    <rPh sb="0" eb="3">
      <t>カブ</t>
    </rPh>
    <rPh sb="3" eb="5">
      <t>チイキ</t>
    </rPh>
    <rPh sb="5" eb="7">
      <t>ミライ</t>
    </rPh>
    <rPh sb="7" eb="10">
      <t>ケンキュウジョ</t>
    </rPh>
    <phoneticPr fontId="1"/>
  </si>
  <si>
    <t>R3年度道路交通調査として実施する自動車起終点調査の調査結果及び一般交通量調査結果について、集計分析を行い道路利用実態等を把握し、道路整備の基礎資料とするもの</t>
    <rPh sb="2" eb="4">
      <t>ネンド</t>
    </rPh>
    <rPh sb="4" eb="6">
      <t>ドウロ</t>
    </rPh>
    <rPh sb="6" eb="8">
      <t>コウツウ</t>
    </rPh>
    <rPh sb="8" eb="10">
      <t>チョウサ</t>
    </rPh>
    <rPh sb="13" eb="15">
      <t>ジッシ</t>
    </rPh>
    <rPh sb="17" eb="20">
      <t>ジドウシャ</t>
    </rPh>
    <rPh sb="20" eb="23">
      <t>キシュウテン</t>
    </rPh>
    <rPh sb="23" eb="25">
      <t>チョウサ</t>
    </rPh>
    <rPh sb="26" eb="28">
      <t>チョウサ</t>
    </rPh>
    <rPh sb="28" eb="30">
      <t>ケッカ</t>
    </rPh>
    <rPh sb="30" eb="31">
      <t>オヨ</t>
    </rPh>
    <rPh sb="32" eb="34">
      <t>イッパン</t>
    </rPh>
    <rPh sb="34" eb="37">
      <t>コウツウリョウ</t>
    </rPh>
    <rPh sb="37" eb="39">
      <t>チョウサ</t>
    </rPh>
    <rPh sb="39" eb="41">
      <t>ケッカ</t>
    </rPh>
    <rPh sb="46" eb="48">
      <t>シュウケイ</t>
    </rPh>
    <rPh sb="48" eb="50">
      <t>ブンセキ</t>
    </rPh>
    <rPh sb="51" eb="52">
      <t>オコナ</t>
    </rPh>
    <rPh sb="53" eb="55">
      <t>ドウロ</t>
    </rPh>
    <rPh sb="55" eb="57">
      <t>リヨウ</t>
    </rPh>
    <rPh sb="57" eb="59">
      <t>ジッタイ</t>
    </rPh>
    <rPh sb="59" eb="60">
      <t>トウ</t>
    </rPh>
    <rPh sb="61" eb="63">
      <t>ハアク</t>
    </rPh>
    <rPh sb="65" eb="67">
      <t>ドウロ</t>
    </rPh>
    <rPh sb="67" eb="69">
      <t>セイビ</t>
    </rPh>
    <rPh sb="70" eb="72">
      <t>キソ</t>
    </rPh>
    <rPh sb="72" eb="74">
      <t>シリョウ</t>
    </rPh>
    <phoneticPr fontId="1"/>
  </si>
  <si>
    <t>R3年度全国道路･街路交通情勢調査として実施された自動車起終点調査及び一般交通量調査の結果について、調査結果の集計分析を行ったもの</t>
    <rPh sb="60" eb="61">
      <t>オコナ</t>
    </rPh>
    <phoneticPr fontId="1"/>
  </si>
  <si>
    <t>近畿地方整備局 道路部 道路計画第二課
tel:06-6947-7440</t>
    <rPh sb="0" eb="7">
      <t>キンキチホウセイビキョク</t>
    </rPh>
    <rPh sb="8" eb="10">
      <t>ドウロ</t>
    </rPh>
    <rPh sb="10" eb="11">
      <t>ブ</t>
    </rPh>
    <rPh sb="12" eb="14">
      <t>ドウロ</t>
    </rPh>
    <rPh sb="14" eb="16">
      <t>ケイカク</t>
    </rPh>
    <rPh sb="16" eb="19">
      <t>ダイニカ</t>
    </rPh>
    <phoneticPr fontId="1"/>
  </si>
  <si>
    <t>令和３年度島根管内自動車起終点調査</t>
    <rPh sb="0" eb="2">
      <t>レイワ</t>
    </rPh>
    <rPh sb="3" eb="5">
      <t>ネンド</t>
    </rPh>
    <rPh sb="5" eb="7">
      <t>シマネ</t>
    </rPh>
    <rPh sb="7" eb="9">
      <t>カンナイ</t>
    </rPh>
    <rPh sb="9" eb="17">
      <t>ジドウシャキシュウテンチョウサ</t>
    </rPh>
    <phoneticPr fontId="1"/>
  </si>
  <si>
    <t>復建調査設計(株)</t>
    <rPh sb="0" eb="6">
      <t>フッケンチョウサセッケイ</t>
    </rPh>
    <rPh sb="6" eb="9">
      <t>カブ</t>
    </rPh>
    <phoneticPr fontId="1"/>
  </si>
  <si>
    <t>全国における自動車の利用実態を把握し、道路の計画、建設、管理などについての基礎資料を得ることを目的として、昭和3年より全国規模で実施している調査。</t>
    <rPh sb="0" eb="2">
      <t>ゼンコク</t>
    </rPh>
    <rPh sb="6" eb="9">
      <t>ジドウシャ</t>
    </rPh>
    <rPh sb="10" eb="14">
      <t>リヨウジッタイ</t>
    </rPh>
    <rPh sb="15" eb="17">
      <t>ハアク</t>
    </rPh>
    <rPh sb="19" eb="21">
      <t>ドウロ</t>
    </rPh>
    <rPh sb="22" eb="24">
      <t>ケイカク</t>
    </rPh>
    <rPh sb="25" eb="27">
      <t>ケンセツ</t>
    </rPh>
    <rPh sb="28" eb="30">
      <t>カンリ</t>
    </rPh>
    <rPh sb="37" eb="41">
      <t>キソシリョウ</t>
    </rPh>
    <rPh sb="42" eb="43">
      <t>エ</t>
    </rPh>
    <rPh sb="47" eb="49">
      <t>モクテキ</t>
    </rPh>
    <rPh sb="53" eb="55">
      <t>ショウワ</t>
    </rPh>
    <rPh sb="56" eb="57">
      <t>ネン</t>
    </rPh>
    <rPh sb="59" eb="61">
      <t>ゼンコク</t>
    </rPh>
    <rPh sb="61" eb="63">
      <t>キボ</t>
    </rPh>
    <rPh sb="64" eb="66">
      <t>ジッシ</t>
    </rPh>
    <rPh sb="70" eb="72">
      <t>チョウサ</t>
    </rPh>
    <phoneticPr fontId="1"/>
  </si>
  <si>
    <t>島根県内において自動車起終点調査を行い、その結果をとりまとめている。</t>
    <rPh sb="0" eb="2">
      <t>シマネ</t>
    </rPh>
    <rPh sb="2" eb="4">
      <t>ケンナイ</t>
    </rPh>
    <rPh sb="8" eb="11">
      <t>ジドウシャ</t>
    </rPh>
    <rPh sb="11" eb="14">
      <t>キシュウテン</t>
    </rPh>
    <rPh sb="14" eb="16">
      <t>チョウサ</t>
    </rPh>
    <rPh sb="17" eb="18">
      <t>オコナ</t>
    </rPh>
    <rPh sb="22" eb="24">
      <t>ケッカ</t>
    </rPh>
    <phoneticPr fontId="1"/>
  </si>
  <si>
    <t>中国地方整備局道路部
道路計画課調査第2係
tel:082-221-9231</t>
    <rPh sb="11" eb="15">
      <t>ドウロケイカク</t>
    </rPh>
    <rPh sb="16" eb="18">
      <t>チョウサ</t>
    </rPh>
    <rPh sb="18" eb="19">
      <t>ダイ</t>
    </rPh>
    <phoneticPr fontId="1"/>
  </si>
  <si>
    <t>令和３年度岡山管内自動車起終点調査</t>
    <rPh sb="0" eb="2">
      <t>レイワ</t>
    </rPh>
    <rPh sb="3" eb="5">
      <t>ネンド</t>
    </rPh>
    <rPh sb="5" eb="7">
      <t>オカヤマ</t>
    </rPh>
    <rPh sb="7" eb="9">
      <t>カンナイ</t>
    </rPh>
    <rPh sb="9" eb="17">
      <t>ジドウシャキシュウテンチョウサ</t>
    </rPh>
    <phoneticPr fontId="1"/>
  </si>
  <si>
    <t>(株)サーベイリサーチセンター広島事務所</t>
    <rPh sb="0" eb="3">
      <t>カブ</t>
    </rPh>
    <rPh sb="15" eb="20">
      <t>ヒロシマジムショ</t>
    </rPh>
    <phoneticPr fontId="1"/>
  </si>
  <si>
    <t>岡山県内において自動車起終点調査を行い、その結果をとりまとめている。</t>
    <rPh sb="0" eb="2">
      <t>オカヤマ</t>
    </rPh>
    <phoneticPr fontId="21"/>
  </si>
  <si>
    <t>令和３年度広島管内自動車起終点調査</t>
    <rPh sb="0" eb="2">
      <t>レイワ</t>
    </rPh>
    <rPh sb="3" eb="5">
      <t>ネンド</t>
    </rPh>
    <rPh sb="5" eb="7">
      <t>ヒロシマ</t>
    </rPh>
    <rPh sb="7" eb="9">
      <t>カンナイ</t>
    </rPh>
    <rPh sb="9" eb="17">
      <t>ジドウシャキシュウテンチョウサ</t>
    </rPh>
    <phoneticPr fontId="1"/>
  </si>
  <si>
    <t>(株)福山コンサルタント</t>
    <rPh sb="0" eb="3">
      <t>カブ</t>
    </rPh>
    <rPh sb="3" eb="5">
      <t>フクヤマ</t>
    </rPh>
    <phoneticPr fontId="1"/>
  </si>
  <si>
    <t>広島県内において自動車起終点調査を行い、その結果をとりまとめている。</t>
    <rPh sb="0" eb="3">
      <t>ヒロシマケン</t>
    </rPh>
    <phoneticPr fontId="21"/>
  </si>
  <si>
    <t>令和３年度山口管内自動車起終点調査</t>
    <rPh sb="0" eb="2">
      <t>レイワ</t>
    </rPh>
    <rPh sb="3" eb="5">
      <t>ネンド</t>
    </rPh>
    <rPh sb="5" eb="7">
      <t>ヤマグチ</t>
    </rPh>
    <rPh sb="7" eb="9">
      <t>カンナイ</t>
    </rPh>
    <rPh sb="9" eb="17">
      <t>ジドウシャキシュウテンチョウサ</t>
    </rPh>
    <phoneticPr fontId="1"/>
  </si>
  <si>
    <t>山口県内において自動車起終点調査を行い、その結果をとりまとめている。</t>
    <rPh sb="0" eb="3">
      <t>ヤマグチケン</t>
    </rPh>
    <phoneticPr fontId="21"/>
  </si>
  <si>
    <t>令和３年度鳥取管内自動車起終点調査</t>
    <rPh sb="0" eb="2">
      <t>レイワ</t>
    </rPh>
    <rPh sb="3" eb="5">
      <t>ネンド</t>
    </rPh>
    <rPh sb="5" eb="9">
      <t>トットリカンナイ</t>
    </rPh>
    <rPh sb="9" eb="17">
      <t>ジドウシャキシュウテンチョウサ</t>
    </rPh>
    <phoneticPr fontId="1"/>
  </si>
  <si>
    <t>鳥取県内において自動車起終点調査を行い、その結果をとりまとめている。</t>
    <rPh sb="0" eb="2">
      <t>トットリ</t>
    </rPh>
    <rPh sb="2" eb="4">
      <t>ケンナイ</t>
    </rPh>
    <phoneticPr fontId="21"/>
  </si>
  <si>
    <t>令和３年度ＩＣＴを活用した道の駅情報提供他検討業務</t>
    <phoneticPr fontId="1"/>
  </si>
  <si>
    <t>（株）長大</t>
    <rPh sb="0" eb="3">
      <t>カブ</t>
    </rPh>
    <rPh sb="3" eb="5">
      <t>チョウダイ</t>
    </rPh>
    <phoneticPr fontId="1"/>
  </si>
  <si>
    <t>「道の駅」の利便性向上にむけ、ＩＣＴ・ＡＩ技術を活用した情報収集装置の利活用について検討する。</t>
    <phoneticPr fontId="1"/>
  </si>
  <si>
    <t>「道の駅」の利便性向上にむけ、ＩＣＴ・ＡＩ技術を活用した情報収集装置の利活用等について検討し、その結果をとりまとめている。</t>
    <rPh sb="38" eb="39">
      <t>トウ</t>
    </rPh>
    <rPh sb="49" eb="51">
      <t>ケッカ</t>
    </rPh>
    <phoneticPr fontId="21"/>
  </si>
  <si>
    <t>中国地方整備局道路部交通対策課特殊車両係
tel:082-221-9231</t>
    <rPh sb="0" eb="7">
      <t>チュウゴクチホウセイビキョク</t>
    </rPh>
    <rPh sb="7" eb="10">
      <t>ドウロブ</t>
    </rPh>
    <rPh sb="10" eb="15">
      <t>コウツウタイサクカ</t>
    </rPh>
    <rPh sb="15" eb="17">
      <t>トクシュ</t>
    </rPh>
    <rPh sb="17" eb="20">
      <t>シャリョウカカリ</t>
    </rPh>
    <phoneticPr fontId="1"/>
  </si>
  <si>
    <t>令和３年度道路交通調査集計分析業務</t>
    <rPh sb="0" eb="2">
      <t>レイワ</t>
    </rPh>
    <rPh sb="3" eb="5">
      <t>ネンド</t>
    </rPh>
    <rPh sb="5" eb="7">
      <t>ドウロ</t>
    </rPh>
    <rPh sb="7" eb="9">
      <t>コウツウ</t>
    </rPh>
    <rPh sb="9" eb="11">
      <t>チョウサ</t>
    </rPh>
    <rPh sb="11" eb="13">
      <t>シュウケイ</t>
    </rPh>
    <rPh sb="13" eb="15">
      <t>ブンセキ</t>
    </rPh>
    <rPh sb="15" eb="17">
      <t>ギョウム</t>
    </rPh>
    <phoneticPr fontId="1"/>
  </si>
  <si>
    <t>全国道路・街路交通情勢調査において、中国地方管内における集計分析を行い、その結果をとりまとめている。</t>
    <rPh sb="0" eb="2">
      <t>ゼンコク</t>
    </rPh>
    <rPh sb="2" eb="4">
      <t>ドウロ</t>
    </rPh>
    <rPh sb="5" eb="7">
      <t>ガイロ</t>
    </rPh>
    <rPh sb="7" eb="13">
      <t>コウツウジョウセイチョウサ</t>
    </rPh>
    <rPh sb="18" eb="22">
      <t>チュウゴクチホウ</t>
    </rPh>
    <rPh sb="22" eb="24">
      <t>カンナイ</t>
    </rPh>
    <rPh sb="28" eb="30">
      <t>シュウケイ</t>
    </rPh>
    <rPh sb="30" eb="32">
      <t>ブンセキ</t>
    </rPh>
    <rPh sb="33" eb="34">
      <t>オコナ</t>
    </rPh>
    <rPh sb="38" eb="40">
      <t>ケッカ</t>
    </rPh>
    <phoneticPr fontId="1"/>
  </si>
  <si>
    <t>出雲大社周辺道路
（シェアド・スペース等）における低速モビリティ導入による道路空間の魅力向上及び安全性検証の社会実験</t>
    <phoneticPr fontId="1"/>
  </si>
  <si>
    <t>出雲市低速モビリティ導入社会実験協議会</t>
    <phoneticPr fontId="1"/>
  </si>
  <si>
    <t>-</t>
    <phoneticPr fontId="21"/>
  </si>
  <si>
    <t>本社会実験は、シェアド・スペースとして整備された神門通りを含む出雲大社周辺エリアにおいて、新たな低速モビリティの導入による観光道路・生活道路の利活用と移動手段環境向上の可能性、道路空間の安全性を検証するものである。</t>
    <phoneticPr fontId="1"/>
  </si>
  <si>
    <t>出雲大社周辺エリアにおける、低速モビリティの導入による効果検証を行い、その結果をとりまとめている。</t>
    <rPh sb="0" eb="2">
      <t>イズモ</t>
    </rPh>
    <rPh sb="2" eb="4">
      <t>タイシャ</t>
    </rPh>
    <rPh sb="4" eb="6">
      <t>シュウヘン</t>
    </rPh>
    <rPh sb="14" eb="16">
      <t>テイソク</t>
    </rPh>
    <rPh sb="22" eb="24">
      <t>ドウニュウ</t>
    </rPh>
    <rPh sb="27" eb="29">
      <t>コウカ</t>
    </rPh>
    <rPh sb="29" eb="31">
      <t>ケンショウ</t>
    </rPh>
    <rPh sb="32" eb="33">
      <t>オコナ</t>
    </rPh>
    <rPh sb="37" eb="39">
      <t>ケッカ</t>
    </rPh>
    <phoneticPr fontId="1"/>
  </si>
  <si>
    <t>中国地方整備局
松江国道事務所計画課
TEL:0852-26-2131</t>
    <rPh sb="0" eb="2">
      <t>チュウゴク</t>
    </rPh>
    <rPh sb="2" eb="4">
      <t>チホウ</t>
    </rPh>
    <rPh sb="4" eb="7">
      <t>セイビキョク</t>
    </rPh>
    <rPh sb="8" eb="10">
      <t>マツエ</t>
    </rPh>
    <rPh sb="10" eb="12">
      <t>コクドウ</t>
    </rPh>
    <rPh sb="12" eb="15">
      <t>ジムショ</t>
    </rPh>
    <rPh sb="15" eb="18">
      <t>ケイカクカ</t>
    </rPh>
    <phoneticPr fontId="1"/>
  </si>
  <si>
    <t>令和３年度　徳島県内道路利用調査業務</t>
  </si>
  <si>
    <t>津乃峰測量設計（株）</t>
  </si>
  <si>
    <t>一般競争入札（総合評価方式）</t>
  </si>
  <si>
    <t>令和3年度全国道路・街路交通情勢調査の一環として、徳島県内における自動車起終点調査（OD調査）を行う。</t>
  </si>
  <si>
    <t>令和3年度全国道路・街路交通情勢調査の一環として、徳島県内における自動車起終点調査（OD調査）を行った。</t>
    <rPh sb="48" eb="49">
      <t>オコナ</t>
    </rPh>
    <phoneticPr fontId="1"/>
  </si>
  <si>
    <t>四国地方整備局徳島河川国道事務所計画課
tel：088-654-9612</t>
  </si>
  <si>
    <t>令和３年度　香川県内道路利用調査業務</t>
  </si>
  <si>
    <t>大日本コンサルタント（株）四国支店</t>
  </si>
  <si>
    <t>令和3年度全国道路・街路交通情勢調査の一環として、香川県内における自動車起終点調査（OD調査）を行う。</t>
  </si>
  <si>
    <t>令和3年度全国道路・街路交通情勢調査の一環として、香川県内における自動車起終点調査（OD調査）を行った。</t>
    <rPh sb="48" eb="49">
      <t>オコナ</t>
    </rPh>
    <phoneticPr fontId="1"/>
  </si>
  <si>
    <t>四国地方整備局香川河川国道事務所道路調査課
tel：087-821-1628</t>
  </si>
  <si>
    <t>令和3年度　愛媛県内道路利用調査業務</t>
  </si>
  <si>
    <t>(株)芙蓉コンサルタント</t>
  </si>
  <si>
    <t>令和3年度全国道路・街路交通情勢調査の一環として、愛媛県内における自動車起終点調査（OD調査）を行う。</t>
  </si>
  <si>
    <t>令和3年度全国道路・街路交通情勢調査の一環として、愛媛県内における自動車起終点調査（OD調査）を行った。</t>
    <rPh sb="48" eb="49">
      <t>オコナ</t>
    </rPh>
    <phoneticPr fontId="1"/>
  </si>
  <si>
    <t>四国地方整備局松山河川国道事務所計画課
tel：089-972-0415</t>
  </si>
  <si>
    <t>令和３年度　高知県内道路利用調査業務</t>
  </si>
  <si>
    <t>(株)第一コンサルタンツ</t>
  </si>
  <si>
    <t>令和3年度全国道路・街路交通情勢調査の一環として、高知県内における自動車起終点調査（OD調査）を行う。</t>
  </si>
  <si>
    <t>令和3年度全国道路・街路交通情勢調査の一環として、高知県内における自動車起終点調査（OD調査）を行った。</t>
    <rPh sb="48" eb="49">
      <t>オコナ</t>
    </rPh>
    <phoneticPr fontId="1"/>
  </si>
  <si>
    <t>四国地方整備局土佐国道事務所計画課
tel：088-885-4825</t>
  </si>
  <si>
    <t>令和３年度　全国都市交通特性調査（四国ブロック）</t>
  </si>
  <si>
    <t>（株）サーベイリサーチセンター　四国事務所</t>
  </si>
  <si>
    <t>令和3年度全国都市交通特性調査のうち、四国内の調査対象市における交通の特性や経年変化等を把握するための調査を行う。</t>
  </si>
  <si>
    <t>令和3年度全国都市交通特性調査のうち、四国内の調査対象市における交通の特性や経年変化等を把握するための調査を行った。</t>
  </si>
  <si>
    <t>四国地方整備局企画部広域計画課計画調整係
tel:087-811-8309</t>
  </si>
  <si>
    <t>令和３年度　四国圏広域地方計画推進検討等業務</t>
  </si>
  <si>
    <t>指名競争</t>
  </si>
  <si>
    <t>次期四国圏広域地方計画の骨子（案）に係る情報収集等を行う。</t>
  </si>
  <si>
    <t>次期四国圏広域地方計画の骨子（案）に係る情報収集等を行った。</t>
  </si>
  <si>
    <t>令和３年度八代海流域別下水道整備総合計画検討業務</t>
    <rPh sb="0" eb="2">
      <t>レイワ</t>
    </rPh>
    <rPh sb="3" eb="5">
      <t>ネンド</t>
    </rPh>
    <rPh sb="5" eb="10">
      <t>ヤツシロカイリュウイキ</t>
    </rPh>
    <rPh sb="10" eb="11">
      <t>ベツ</t>
    </rPh>
    <rPh sb="11" eb="14">
      <t>ゲスイドウ</t>
    </rPh>
    <rPh sb="14" eb="16">
      <t>セイビ</t>
    </rPh>
    <rPh sb="16" eb="18">
      <t>ソウゴウ</t>
    </rPh>
    <rPh sb="18" eb="20">
      <t>ケイカク</t>
    </rPh>
    <rPh sb="20" eb="22">
      <t>ケントウ</t>
    </rPh>
    <rPh sb="22" eb="24">
      <t>ギョウム</t>
    </rPh>
    <phoneticPr fontId="1"/>
  </si>
  <si>
    <t>（株）建設技術研究所</t>
    <rPh sb="0" eb="3">
      <t>カブ</t>
    </rPh>
    <rPh sb="3" eb="5">
      <t>ケンセツ</t>
    </rPh>
    <rPh sb="5" eb="7">
      <t>ギジュツ</t>
    </rPh>
    <rPh sb="7" eb="10">
      <t>ケンキュウショ</t>
    </rPh>
    <phoneticPr fontId="1"/>
  </si>
  <si>
    <t>本業務は、「八代海水域に係る下水道整備総合計画に関する基本方針」の見直しに向け、基礎調査、現況汚濁負荷量の定量化、汚濁解析モデル構築方針の検討を行うものである。</t>
    <phoneticPr fontId="1"/>
  </si>
  <si>
    <t>「八代海水域に係る下水道整備総合計画に関する基本方針」の見直しに向け、基礎調査、現況汚濁負荷量の定量化、汚濁解析モデル構築方針の検討等を行なった。</t>
    <phoneticPr fontId="1"/>
  </si>
  <si>
    <t>九州地方整備局企画部企画課地方計画第一係
tel:092-471-6331</t>
    <phoneticPr fontId="1"/>
  </si>
  <si>
    <t>令和3年度全国都市交通特性調査（九州ブロック）</t>
    <rPh sb="0" eb="2">
      <t>レイワ</t>
    </rPh>
    <rPh sb="3" eb="5">
      <t>ネンド</t>
    </rPh>
    <rPh sb="5" eb="7">
      <t>ゼンコク</t>
    </rPh>
    <rPh sb="7" eb="9">
      <t>トシ</t>
    </rPh>
    <rPh sb="9" eb="11">
      <t>コウツウ</t>
    </rPh>
    <rPh sb="11" eb="13">
      <t>トクセイ</t>
    </rPh>
    <rPh sb="13" eb="15">
      <t>チョウサ</t>
    </rPh>
    <rPh sb="16" eb="18">
      <t>キュウシュウ</t>
    </rPh>
    <phoneticPr fontId="1"/>
  </si>
  <si>
    <t>（株）サーベイリサーチセ
ンター</t>
    <phoneticPr fontId="1"/>
  </si>
  <si>
    <t>全国都市交通特性調査における九州ブロックの調査対象都市において実態調査を行う。</t>
    <rPh sb="0" eb="2">
      <t>ゼンコク</t>
    </rPh>
    <rPh sb="2" eb="4">
      <t>トシ</t>
    </rPh>
    <rPh sb="4" eb="6">
      <t>コウツウ</t>
    </rPh>
    <rPh sb="6" eb="8">
      <t>トクセイ</t>
    </rPh>
    <rPh sb="8" eb="10">
      <t>チョウサ</t>
    </rPh>
    <rPh sb="14" eb="16">
      <t>キュウシュウ</t>
    </rPh>
    <rPh sb="21" eb="23">
      <t>チョウサ</t>
    </rPh>
    <rPh sb="23" eb="25">
      <t>タイショウ</t>
    </rPh>
    <rPh sb="25" eb="27">
      <t>トシ</t>
    </rPh>
    <rPh sb="31" eb="33">
      <t>ジッタイ</t>
    </rPh>
    <rPh sb="33" eb="35">
      <t>チョウサ</t>
    </rPh>
    <rPh sb="36" eb="37">
      <t>オコナ</t>
    </rPh>
    <phoneticPr fontId="1"/>
  </si>
  <si>
    <t>全国都市交通特性調査における九州ブロックの調査対象都市において実態調査を実施。</t>
    <phoneticPr fontId="1"/>
  </si>
  <si>
    <t>九州地方整備局広域計画課計画調整係
tel:092-471-6331</t>
    <rPh sb="0" eb="2">
      <t>キュウシュウ</t>
    </rPh>
    <rPh sb="2" eb="4">
      <t>チホウ</t>
    </rPh>
    <rPh sb="4" eb="6">
      <t>セイビ</t>
    </rPh>
    <rPh sb="6" eb="7">
      <t>キョク</t>
    </rPh>
    <rPh sb="7" eb="9">
      <t>コウイキ</t>
    </rPh>
    <rPh sb="9" eb="11">
      <t>ケイカク</t>
    </rPh>
    <rPh sb="11" eb="12">
      <t>カ</t>
    </rPh>
    <rPh sb="12" eb="14">
      <t>ケイカク</t>
    </rPh>
    <rPh sb="14" eb="16">
      <t>チョウセイ</t>
    </rPh>
    <rPh sb="16" eb="17">
      <t>カカリ</t>
    </rPh>
    <phoneticPr fontId="1"/>
  </si>
  <si>
    <t>令和３年度　気候変動を踏まえた水災害対策検討業務</t>
    <rPh sb="0" eb="2">
      <t>レイワ</t>
    </rPh>
    <rPh sb="3" eb="5">
      <t>ネンド</t>
    </rPh>
    <rPh sb="6" eb="8">
      <t>キコウ</t>
    </rPh>
    <rPh sb="8" eb="10">
      <t>ヘンドウ</t>
    </rPh>
    <rPh sb="11" eb="12">
      <t>フ</t>
    </rPh>
    <rPh sb="15" eb="16">
      <t>ミズ</t>
    </rPh>
    <rPh sb="16" eb="18">
      <t>サイガイ</t>
    </rPh>
    <rPh sb="18" eb="20">
      <t>タイサク</t>
    </rPh>
    <rPh sb="20" eb="22">
      <t>ケントウ</t>
    </rPh>
    <rPh sb="22" eb="24">
      <t>ギョウム</t>
    </rPh>
    <phoneticPr fontId="1"/>
  </si>
  <si>
    <t>令和３年度　気候変動を踏まえた水災害対策検討業務　国土技術研究センター・東京建設コンサルタント設計共同体</t>
    <rPh sb="0" eb="2">
      <t>レイワ</t>
    </rPh>
    <rPh sb="3" eb="5">
      <t>ネンド</t>
    </rPh>
    <rPh sb="6" eb="8">
      <t>キコウ</t>
    </rPh>
    <rPh sb="8" eb="10">
      <t>ヘンドウ</t>
    </rPh>
    <rPh sb="11" eb="12">
      <t>フ</t>
    </rPh>
    <rPh sb="15" eb="16">
      <t>ミズ</t>
    </rPh>
    <rPh sb="16" eb="18">
      <t>サイガイ</t>
    </rPh>
    <rPh sb="18" eb="20">
      <t>タイサク</t>
    </rPh>
    <rPh sb="20" eb="22">
      <t>ケントウ</t>
    </rPh>
    <rPh sb="22" eb="24">
      <t>ギョウム</t>
    </rPh>
    <rPh sb="25" eb="27">
      <t>コクド</t>
    </rPh>
    <rPh sb="27" eb="29">
      <t>ギジュツ</t>
    </rPh>
    <rPh sb="29" eb="31">
      <t>ケンキュウ</t>
    </rPh>
    <rPh sb="36" eb="38">
      <t>トウキョウ</t>
    </rPh>
    <rPh sb="38" eb="40">
      <t>ケンセツ</t>
    </rPh>
    <rPh sb="47" eb="49">
      <t>セッケイ</t>
    </rPh>
    <rPh sb="49" eb="52">
      <t>キョウドウタイ</t>
    </rPh>
    <phoneticPr fontId="1"/>
  </si>
  <si>
    <t>本業務は、社会資本審議委員会の「気候変動を踏まえた水災害対策のあり方について」の答申を踏まえ、計画規模の洪水に対する流域治水の視点を踏まえた対策の治水計画への反映手法と効果の可視化を検討するとともに、想定最大規模の洪水に対する減災対策におけるアンサンブル降雨データの活用手法等を検討する。</t>
    <phoneticPr fontId="1"/>
  </si>
  <si>
    <t>遠賀川水系及び阿武隈川水系において、計画規模の洪水に対する流域治水の視点を踏まえた対策の治水計画への反映手法と効果の可視化を検討するとともに、想定最大規模の洪水に対する減災対策におけるアンサンブル降雨データの活用手法等を検討した。</t>
    <rPh sb="0" eb="2">
      <t>オンガ</t>
    </rPh>
    <rPh sb="2" eb="3">
      <t>カワ</t>
    </rPh>
    <rPh sb="3" eb="5">
      <t>スイケイ</t>
    </rPh>
    <rPh sb="5" eb="6">
      <t>オヨ</t>
    </rPh>
    <rPh sb="7" eb="10">
      <t>アブクマ</t>
    </rPh>
    <rPh sb="10" eb="11">
      <t>カワ</t>
    </rPh>
    <rPh sb="11" eb="13">
      <t>スイケイ</t>
    </rPh>
    <phoneticPr fontId="1"/>
  </si>
  <si>
    <t>九州地方整備局河川部　河川計画課
調査第一係
tel:092-476-3523</t>
    <rPh sb="0" eb="2">
      <t>キュウシュウ</t>
    </rPh>
    <rPh sb="2" eb="4">
      <t>チホウ</t>
    </rPh>
    <rPh sb="4" eb="6">
      <t>セイビ</t>
    </rPh>
    <rPh sb="6" eb="7">
      <t>キョク</t>
    </rPh>
    <rPh sb="7" eb="10">
      <t>カセンブ</t>
    </rPh>
    <rPh sb="11" eb="13">
      <t>カセン</t>
    </rPh>
    <rPh sb="13" eb="16">
      <t>ケイカクカ</t>
    </rPh>
    <rPh sb="17" eb="19">
      <t>チョウサ</t>
    </rPh>
    <rPh sb="19" eb="22">
      <t>ダイイチカカリ</t>
    </rPh>
    <phoneticPr fontId="1"/>
  </si>
  <si>
    <t>沖縄の物流戦略検討調査</t>
    <rPh sb="0" eb="2">
      <t>オキナワ</t>
    </rPh>
    <rPh sb="3" eb="5">
      <t>ブツリュウ</t>
    </rPh>
    <rPh sb="5" eb="7">
      <t>センリャク</t>
    </rPh>
    <rPh sb="7" eb="9">
      <t>ケントウ</t>
    </rPh>
    <rPh sb="9" eb="11">
      <t>チョウサ</t>
    </rPh>
    <phoneticPr fontId="1"/>
  </si>
  <si>
    <t>一般財団法人みなと総合研究財団</t>
    <rPh sb="0" eb="2">
      <t>イッパン</t>
    </rPh>
    <rPh sb="2" eb="4">
      <t>ザイダン</t>
    </rPh>
    <rPh sb="4" eb="6">
      <t>ホウジン</t>
    </rPh>
    <rPh sb="9" eb="11">
      <t>ソウゴウ</t>
    </rPh>
    <rPh sb="11" eb="13">
      <t>ケンキュウ</t>
    </rPh>
    <rPh sb="13" eb="15">
      <t>ザイダン</t>
    </rPh>
    <phoneticPr fontId="1"/>
  </si>
  <si>
    <t>沖縄管内の港湾において、シャーシ等管理の一元化について課題の整理等「次世代高規格ユニットロードターミナル」実現に向けた検討を行う。</t>
    <rPh sb="0" eb="2">
      <t>オキナワ</t>
    </rPh>
    <rPh sb="2" eb="4">
      <t>カンナイ</t>
    </rPh>
    <rPh sb="5" eb="7">
      <t>コウワン</t>
    </rPh>
    <rPh sb="16" eb="17">
      <t>トウ</t>
    </rPh>
    <rPh sb="17" eb="19">
      <t>カンリ</t>
    </rPh>
    <rPh sb="20" eb="23">
      <t>イチゲンカ</t>
    </rPh>
    <rPh sb="27" eb="29">
      <t>カダイ</t>
    </rPh>
    <rPh sb="30" eb="32">
      <t>セイリ</t>
    </rPh>
    <rPh sb="32" eb="33">
      <t>トウ</t>
    </rPh>
    <rPh sb="34" eb="37">
      <t>ジセダイ</t>
    </rPh>
    <rPh sb="37" eb="40">
      <t>コウキカク</t>
    </rPh>
    <rPh sb="53" eb="55">
      <t>ジツゲン</t>
    </rPh>
    <rPh sb="56" eb="57">
      <t>ム</t>
    </rPh>
    <rPh sb="59" eb="61">
      <t>ケントウ</t>
    </rPh>
    <rPh sb="62" eb="63">
      <t>オコナ</t>
    </rPh>
    <phoneticPr fontId="1"/>
  </si>
  <si>
    <t>沖縄管内のユニットロードターミナルにおいて、現状と課題を整理し、「次世代高規格ユニットロードターミナル」実現に向けたロードマップを取りまとめた。</t>
    <rPh sb="22" eb="24">
      <t>ゲンジョウ</t>
    </rPh>
    <rPh sb="55" eb="56">
      <t>ム</t>
    </rPh>
    <rPh sb="65" eb="66">
      <t>ト</t>
    </rPh>
    <phoneticPr fontId="1"/>
  </si>
  <si>
    <t>沖縄総合事務局
港湾計画課計画調査班
098-866-1906</t>
    <rPh sb="0" eb="2">
      <t>オキナワ</t>
    </rPh>
    <rPh sb="2" eb="4">
      <t>ソウゴウ</t>
    </rPh>
    <rPh sb="4" eb="7">
      <t>ジムキョク</t>
    </rPh>
    <rPh sb="8" eb="10">
      <t>コウワン</t>
    </rPh>
    <rPh sb="10" eb="12">
      <t>ケイカク</t>
    </rPh>
    <rPh sb="12" eb="13">
      <t>カ</t>
    </rPh>
    <rPh sb="13" eb="15">
      <t>ケイカク</t>
    </rPh>
    <rPh sb="15" eb="17">
      <t>チョウサ</t>
    </rPh>
    <rPh sb="17" eb="18">
      <t>ハン</t>
    </rPh>
    <phoneticPr fontId="1"/>
  </si>
  <si>
    <t>令和３年度地域特性を考慮した海岸保全施設の老朽化対策手法等検討調査業務</t>
    <rPh sb="0" eb="2">
      <t>レイワ</t>
    </rPh>
    <rPh sb="3" eb="5">
      <t>ネンド</t>
    </rPh>
    <rPh sb="5" eb="7">
      <t>チイキ</t>
    </rPh>
    <rPh sb="7" eb="9">
      <t>トクセイ</t>
    </rPh>
    <rPh sb="10" eb="12">
      <t>コウリョ</t>
    </rPh>
    <rPh sb="14" eb="16">
      <t>カイガン</t>
    </rPh>
    <rPh sb="16" eb="18">
      <t>ホゼン</t>
    </rPh>
    <rPh sb="18" eb="20">
      <t>シセツ</t>
    </rPh>
    <rPh sb="21" eb="24">
      <t>ロウキュウカ</t>
    </rPh>
    <rPh sb="24" eb="26">
      <t>タイサク</t>
    </rPh>
    <rPh sb="26" eb="28">
      <t>シュホウ</t>
    </rPh>
    <rPh sb="28" eb="29">
      <t>トウ</t>
    </rPh>
    <rPh sb="29" eb="31">
      <t>ケントウ</t>
    </rPh>
    <rPh sb="31" eb="33">
      <t>チョウサ</t>
    </rPh>
    <rPh sb="33" eb="35">
      <t>ギョウム</t>
    </rPh>
    <phoneticPr fontId="1"/>
  </si>
  <si>
    <t>一般社団法人日本マリーナ・ビーチ協会</t>
    <rPh sb="0" eb="2">
      <t>イッパン</t>
    </rPh>
    <rPh sb="2" eb="4">
      <t>シャダン</t>
    </rPh>
    <rPh sb="4" eb="6">
      <t>ホウジン</t>
    </rPh>
    <rPh sb="6" eb="8">
      <t>ニホン</t>
    </rPh>
    <rPh sb="16" eb="18">
      <t>キョウカイ</t>
    </rPh>
    <phoneticPr fontId="1"/>
  </si>
  <si>
    <t>全国版である「海岸保全施設維持管理マニュアル」の沖縄での適用にあたり、沖縄管内の海岸保全施設について劣化予測の検証を行う。</t>
    <rPh sb="0" eb="2">
      <t>ゼンコク</t>
    </rPh>
    <rPh sb="2" eb="3">
      <t>バン</t>
    </rPh>
    <rPh sb="7" eb="9">
      <t>カイガン</t>
    </rPh>
    <rPh sb="9" eb="11">
      <t>ホゼン</t>
    </rPh>
    <rPh sb="11" eb="13">
      <t>シセツ</t>
    </rPh>
    <rPh sb="13" eb="15">
      <t>イジ</t>
    </rPh>
    <rPh sb="15" eb="17">
      <t>カンリ</t>
    </rPh>
    <rPh sb="24" eb="26">
      <t>オキナワ</t>
    </rPh>
    <rPh sb="28" eb="30">
      <t>テキヨウ</t>
    </rPh>
    <rPh sb="35" eb="37">
      <t>オキナワ</t>
    </rPh>
    <rPh sb="37" eb="39">
      <t>カンナイ</t>
    </rPh>
    <rPh sb="40" eb="42">
      <t>カイガン</t>
    </rPh>
    <rPh sb="42" eb="44">
      <t>ホゼン</t>
    </rPh>
    <rPh sb="44" eb="46">
      <t>シセツ</t>
    </rPh>
    <rPh sb="50" eb="52">
      <t>レッカ</t>
    </rPh>
    <rPh sb="52" eb="54">
      <t>ヨソク</t>
    </rPh>
    <rPh sb="55" eb="57">
      <t>ケンショウ</t>
    </rPh>
    <rPh sb="58" eb="59">
      <t>オコナ</t>
    </rPh>
    <phoneticPr fontId="1"/>
  </si>
  <si>
    <t>沖縄管内の海岸保全施設の劣化
予測を全国との比較をし、地域特性を考慮した保全施設マニュアルを適用する検証を行った。また、沖縄における海岸保全施設の変状事例を取りまとめた。</t>
    <phoneticPr fontId="1"/>
  </si>
  <si>
    <t>令和３年度島嶼地域における治水機能高度化検討業務</t>
    <phoneticPr fontId="1"/>
  </si>
  <si>
    <t>日本工営株式会社</t>
    <rPh sb="0" eb="2">
      <t>ニホン</t>
    </rPh>
    <rPh sb="2" eb="4">
      <t>コウエイ</t>
    </rPh>
    <rPh sb="4" eb="8">
      <t>カブシキガイシャ</t>
    </rPh>
    <phoneticPr fontId="1"/>
  </si>
  <si>
    <t>気候変動に伴う超過洪水発生に対してダムの利水機能に配慮した上で、治水リスクに対する治水機能高度化の検討を行う。</t>
    <rPh sb="14" eb="15">
      <t>タイ</t>
    </rPh>
    <rPh sb="20" eb="22">
      <t>リスイ</t>
    </rPh>
    <rPh sb="22" eb="24">
      <t>キノウ</t>
    </rPh>
    <rPh sb="25" eb="27">
      <t>ハイリョ</t>
    </rPh>
    <rPh sb="29" eb="30">
      <t>ウエ</t>
    </rPh>
    <rPh sb="32" eb="34">
      <t>チスイ</t>
    </rPh>
    <rPh sb="38" eb="39">
      <t>タイ</t>
    </rPh>
    <rPh sb="49" eb="51">
      <t>ケントウ</t>
    </rPh>
    <rPh sb="52" eb="53">
      <t>オコナ</t>
    </rPh>
    <phoneticPr fontId="1"/>
  </si>
  <si>
    <t>気候変動を考慮した外力に対する国管理ダムの課題や対応策を検討し、今後の治水機能高度化に資する対策メニュー等についてとりまとめを行った。</t>
    <rPh sb="0" eb="2">
      <t>キコウ</t>
    </rPh>
    <rPh sb="2" eb="4">
      <t>ヘンドウ</t>
    </rPh>
    <rPh sb="5" eb="7">
      <t>コウリョ</t>
    </rPh>
    <rPh sb="9" eb="11">
      <t>ガイリョク</t>
    </rPh>
    <rPh sb="12" eb="13">
      <t>タイ</t>
    </rPh>
    <rPh sb="15" eb="16">
      <t>クニ</t>
    </rPh>
    <rPh sb="16" eb="18">
      <t>カンリ</t>
    </rPh>
    <rPh sb="21" eb="23">
      <t>カダイ</t>
    </rPh>
    <rPh sb="24" eb="26">
      <t>タイオウ</t>
    </rPh>
    <rPh sb="26" eb="27">
      <t>サク</t>
    </rPh>
    <rPh sb="28" eb="30">
      <t>ケントウ</t>
    </rPh>
    <rPh sb="32" eb="34">
      <t>コンゴ</t>
    </rPh>
    <rPh sb="35" eb="37">
      <t>チスイ</t>
    </rPh>
    <rPh sb="37" eb="39">
      <t>キノウ</t>
    </rPh>
    <rPh sb="39" eb="42">
      <t>コウドカ</t>
    </rPh>
    <rPh sb="43" eb="44">
      <t>シ</t>
    </rPh>
    <rPh sb="46" eb="48">
      <t>タイサク</t>
    </rPh>
    <rPh sb="52" eb="53">
      <t>トウ</t>
    </rPh>
    <rPh sb="63" eb="64">
      <t>オコナ</t>
    </rPh>
    <phoneticPr fontId="1"/>
  </si>
  <si>
    <t>沖縄総合事務局
河川課河川整備係
098-866-1911</t>
    <rPh sb="0" eb="7">
      <t>オキナワソウゴウジムキョク</t>
    </rPh>
    <rPh sb="8" eb="11">
      <t>カセンカ</t>
    </rPh>
    <rPh sb="11" eb="15">
      <t>カセンセイビ</t>
    </rPh>
    <rPh sb="15" eb="16">
      <t>カカリ</t>
    </rPh>
    <phoneticPr fontId="1"/>
  </si>
  <si>
    <t xml:space="preserve">令和３年度サンゴ礁海岸の保全・形成促進に関する調査検討業務 </t>
    <phoneticPr fontId="1"/>
  </si>
  <si>
    <t>令和３年度サンゴ礁海岸の保全・形成促進に関する調査検討業務日本工営・土木研究センター設計共同体</t>
    <phoneticPr fontId="1"/>
  </si>
  <si>
    <t>ー</t>
    <phoneticPr fontId="1"/>
  </si>
  <si>
    <t>気候変動に伴うサンゴ礁砂浜海岸の保全に向けた対策技術を確立するためのモニタリング調査を行う。</t>
    <rPh sb="40" eb="42">
      <t>チョウサ</t>
    </rPh>
    <rPh sb="43" eb="44">
      <t>オコナ</t>
    </rPh>
    <phoneticPr fontId="1"/>
  </si>
  <si>
    <t>沖縄総合事務局
河川課流域調整係
098-866-1911</t>
    <rPh sb="0" eb="7">
      <t>オキナワソウゴウジムキョク</t>
    </rPh>
    <rPh sb="8" eb="11">
      <t>カセンカ</t>
    </rPh>
    <rPh sb="11" eb="13">
      <t>リュウイキ</t>
    </rPh>
    <rPh sb="13" eb="15">
      <t>チョウセイ</t>
    </rPh>
    <rPh sb="15" eb="16">
      <t>カカリ</t>
    </rPh>
    <phoneticPr fontId="1"/>
  </si>
  <si>
    <t>令和３年度準初生地すべり発生危険度評価に関する調査検討業務</t>
    <rPh sb="0" eb="2">
      <t>レイワ</t>
    </rPh>
    <rPh sb="3" eb="5">
      <t>ネンド</t>
    </rPh>
    <rPh sb="5" eb="6">
      <t>ジュン</t>
    </rPh>
    <rPh sb="6" eb="8">
      <t>ショセイ</t>
    </rPh>
    <rPh sb="8" eb="9">
      <t>ジ</t>
    </rPh>
    <rPh sb="12" eb="14">
      <t>ハッセイ</t>
    </rPh>
    <rPh sb="14" eb="17">
      <t>キケンド</t>
    </rPh>
    <rPh sb="17" eb="19">
      <t>ヒョウカ</t>
    </rPh>
    <rPh sb="20" eb="21">
      <t>カン</t>
    </rPh>
    <rPh sb="23" eb="25">
      <t>チョウサ</t>
    </rPh>
    <rPh sb="25" eb="27">
      <t>ケントウ</t>
    </rPh>
    <rPh sb="27" eb="29">
      <t>ギョウム</t>
    </rPh>
    <phoneticPr fontId="1"/>
  </si>
  <si>
    <t>株式会社エイト日本技術開発</t>
    <rPh sb="0" eb="4">
      <t>カブシキガイシャ</t>
    </rPh>
    <rPh sb="7" eb="13">
      <t>ニホンギジュツカイハツ</t>
    </rPh>
    <phoneticPr fontId="1"/>
  </si>
  <si>
    <t>ボーリング調査を行い、既往の表面波探査における深部低速度帯の地質特性を評価し、準初生地すべり危険度評価手法への適用性を検討を行う。</t>
    <rPh sb="62" eb="63">
      <t>オコナ</t>
    </rPh>
    <phoneticPr fontId="1"/>
  </si>
  <si>
    <t>ボーリング調査結果等と準初生地すべり発生の関与を検討し、新たに得られた知見と課題を基に課題解決のための今後の調査計画（案）をとりまとめた。</t>
    <rPh sb="5" eb="7">
      <t>チョウサ</t>
    </rPh>
    <rPh sb="7" eb="9">
      <t>ケッカ</t>
    </rPh>
    <rPh sb="9" eb="10">
      <t>トウ</t>
    </rPh>
    <rPh sb="11" eb="12">
      <t>ジュン</t>
    </rPh>
    <rPh sb="12" eb="14">
      <t>ショセイ</t>
    </rPh>
    <rPh sb="14" eb="15">
      <t>ジ</t>
    </rPh>
    <rPh sb="15" eb="16">
      <t>キジ</t>
    </rPh>
    <rPh sb="18" eb="20">
      <t>ハッセイ</t>
    </rPh>
    <rPh sb="21" eb="23">
      <t>カンヨ</t>
    </rPh>
    <rPh sb="24" eb="26">
      <t>ケントウ</t>
    </rPh>
    <rPh sb="28" eb="29">
      <t>アラ</t>
    </rPh>
    <rPh sb="31" eb="32">
      <t>エ</t>
    </rPh>
    <rPh sb="35" eb="37">
      <t>チケン</t>
    </rPh>
    <rPh sb="38" eb="40">
      <t>カダイ</t>
    </rPh>
    <rPh sb="41" eb="42">
      <t>モト</t>
    </rPh>
    <rPh sb="43" eb="47">
      <t>カダイカイケツ</t>
    </rPh>
    <rPh sb="51" eb="53">
      <t>コンゴ</t>
    </rPh>
    <rPh sb="54" eb="58">
      <t>チョウサケイカク</t>
    </rPh>
    <rPh sb="59" eb="60">
      <t>アン</t>
    </rPh>
    <phoneticPr fontId="1"/>
  </si>
  <si>
    <t>令和３年度全国都市交通特性調査（沖縄ブロック）</t>
    <phoneticPr fontId="1"/>
  </si>
  <si>
    <t>（株）中央建設コンサルタント　</t>
    <phoneticPr fontId="1"/>
  </si>
  <si>
    <t>全国都市交通特性調査における沖縄ブロックの調査対象都市において実態調査を行う。</t>
    <rPh sb="14" eb="16">
      <t>オキナワ</t>
    </rPh>
    <phoneticPr fontId="1"/>
  </si>
  <si>
    <t>沖縄総合事務局
建設行政課企画指導係
098-866-1908</t>
    <rPh sb="8" eb="10">
      <t>ケンセツ</t>
    </rPh>
    <rPh sb="10" eb="12">
      <t>ギョウセイ</t>
    </rPh>
    <rPh sb="13" eb="15">
      <t>キカク</t>
    </rPh>
    <rPh sb="15" eb="17">
      <t>シドウ</t>
    </rPh>
    <rPh sb="17" eb="18">
      <t>ガカリ</t>
    </rPh>
    <phoneticPr fontId="1"/>
  </si>
  <si>
    <t>試設計を通じた横断歩道橋への部分係数法の適用性に関する整理業務</t>
  </si>
  <si>
    <t>（株）オリエンタルコンサルタンツ</t>
  </si>
  <si>
    <t>本業務は、横断歩道橋の設計を許容応力度設計法から部分係数法への転換を図るために必要な基礎資料として、平成29年道路橋示方書に基づいた横断歩道橋の試設計を行う。そして、転換に向けた運用上の課題等を整理するものである。</t>
    <phoneticPr fontId="1"/>
  </si>
  <si>
    <t>国土技術政策総合研究所道路構造物研究部橋梁研究室
tel:029-864-4919</t>
    <phoneticPr fontId="1"/>
  </si>
  <si>
    <t>道路機能に影響する洗堀及び土砂災害の調査分析業務</t>
  </si>
  <si>
    <t>三井共同建設コンサルタント（株）</t>
  </si>
  <si>
    <t>道路土工構造物の洗掘や自然斜面を含む土砂災害による道路閉塞の被災に対し、それらの防止対策や道路機能のリスク評価手法の確立に向け、近年発生した災害事例の整理・分析を行う。</t>
    <phoneticPr fontId="1"/>
  </si>
  <si>
    <t>国土技術政策総合研究所道路構造物研究部道路基盤研究室
tel:029-864-8172</t>
    <phoneticPr fontId="1"/>
  </si>
  <si>
    <t>令和３年度幹線道路の交通調査基本区間データの更新に関する業務</t>
  </si>
  <si>
    <t>（株）公共計画研究所</t>
  </si>
  <si>
    <t>本業務は、交通調査基本区間データベースの更新、基本交差点データの作成、交通調査基本区間－デジタル道路地図対応テーブルの作成、今後の課題のとりまとめを行うものである。</t>
    <phoneticPr fontId="1"/>
  </si>
  <si>
    <t>交通調査基本区間データベースの更新、基本交差点データの作成、交通調査基本区間－デジタル道路地図対応テーブルの作成を行うとともに、今後の課題をとりまとめた。</t>
    <rPh sb="57" eb="58">
      <t>オコナ</t>
    </rPh>
    <phoneticPr fontId="1"/>
  </si>
  <si>
    <t>国土技術政策総合研究所道路交通研究部道路研究室
tel:029-864-4472</t>
    <phoneticPr fontId="1"/>
  </si>
  <si>
    <t>下水道管路施設の管理情報に関する情報収集及び整理業務</t>
    <phoneticPr fontId="1"/>
  </si>
  <si>
    <t>下水道管路施設の管理情報に関する情報収集及び整理</t>
    <phoneticPr fontId="1"/>
  </si>
  <si>
    <t>地方公共団体の下水道管路施設情報を整理した調査報告書を作成した。</t>
    <phoneticPr fontId="1"/>
  </si>
  <si>
    <t>国土技術政策総合研究所下水道研究部下水道研究室
tel:029-864-3343</t>
    <phoneticPr fontId="1"/>
  </si>
  <si>
    <t>ＯＤ処理場の電力使用量の試算業務</t>
    <phoneticPr fontId="1"/>
  </si>
  <si>
    <t>（公財）日本下水道新技術機構</t>
    <rPh sb="1" eb="2">
      <t>コウ</t>
    </rPh>
    <rPh sb="2" eb="3">
      <t>ザイ</t>
    </rPh>
    <phoneticPr fontId="1"/>
  </si>
  <si>
    <t>ＯＤ処理場の電力使用量に関する調査</t>
    <phoneticPr fontId="1"/>
  </si>
  <si>
    <t>OD処理場の電力使用量を試算し、整理した報告書を作成した。</t>
    <phoneticPr fontId="1"/>
  </si>
  <si>
    <t>道路基盤地図情報に係わるシステムの改良業務</t>
  </si>
  <si>
    <t>（株）長大</t>
    <phoneticPr fontId="1"/>
  </si>
  <si>
    <t>本業務は、道路基盤地図情報等の整備率向上や更なる活用を目的として、道路基盤地図情報に係わるシステムの機能改良を行うものである。</t>
    <phoneticPr fontId="1"/>
  </si>
  <si>
    <t>国土技術政策総合研究所
社会資本マネジメント研究センター社会資本情報基盤研究室
tel:029-864-4916</t>
    <phoneticPr fontId="1"/>
  </si>
  <si>
    <t>ポンプ排水区における内水浸水想定区域図作成業務</t>
    <phoneticPr fontId="1"/>
  </si>
  <si>
    <t>（株）ＮＪＳ</t>
    <phoneticPr fontId="1"/>
  </si>
  <si>
    <t>ポンプ排水区における内水浸水想定区域図作成</t>
    <phoneticPr fontId="1"/>
  </si>
  <si>
    <t>ポンプ排水区を対象に、複数の異なる手法により内水浸水想定区域図を作成し、その差異について整理した報告書を作成した。</t>
    <rPh sb="48" eb="51">
      <t>ホウコクショ</t>
    </rPh>
    <rPh sb="52" eb="54">
      <t>サクセイ</t>
    </rPh>
    <phoneticPr fontId="21"/>
  </si>
  <si>
    <t>地域防災を担う中小建設会社の建設システムの実態調査</t>
  </si>
  <si>
    <t>日本大学</t>
    <phoneticPr fontId="1"/>
  </si>
  <si>
    <t>地域防災を担う中小建設会社の建設システムの実態把握を目的に、ヒアリング調査、公表資料整理を行う。</t>
    <phoneticPr fontId="1"/>
  </si>
  <si>
    <t>ヒアリング調査等を踏まえ地域防災を担う中小企業の建設システムの実態を把握した。また、海外の公共調達制度との比較を含めて、今後の入札契約方式等の改善策を整理した。</t>
    <rPh sb="5" eb="7">
      <t>チョウサ</t>
    </rPh>
    <rPh sb="7" eb="8">
      <t>トウ</t>
    </rPh>
    <rPh sb="9" eb="10">
      <t>フ</t>
    </rPh>
    <rPh sb="12" eb="14">
      <t>チイキ</t>
    </rPh>
    <rPh sb="14" eb="16">
      <t>ボウサイ</t>
    </rPh>
    <rPh sb="17" eb="18">
      <t>ニナ</t>
    </rPh>
    <rPh sb="19" eb="21">
      <t>チュウショウ</t>
    </rPh>
    <rPh sb="21" eb="23">
      <t>キギョウ</t>
    </rPh>
    <rPh sb="24" eb="26">
      <t>ケンセツ</t>
    </rPh>
    <rPh sb="31" eb="33">
      <t>ジッタイ</t>
    </rPh>
    <rPh sb="34" eb="36">
      <t>ハアク</t>
    </rPh>
    <rPh sb="42" eb="44">
      <t>カイガイ</t>
    </rPh>
    <rPh sb="45" eb="47">
      <t>コウキョウ</t>
    </rPh>
    <rPh sb="47" eb="49">
      <t>チョウタツ</t>
    </rPh>
    <rPh sb="49" eb="51">
      <t>セイド</t>
    </rPh>
    <rPh sb="53" eb="55">
      <t>ヒカク</t>
    </rPh>
    <rPh sb="56" eb="57">
      <t>フク</t>
    </rPh>
    <rPh sb="60" eb="62">
      <t>コンゴ</t>
    </rPh>
    <rPh sb="63" eb="65">
      <t>ニュウサツ</t>
    </rPh>
    <rPh sb="65" eb="67">
      <t>ケイヤク</t>
    </rPh>
    <rPh sb="67" eb="69">
      <t>ホウシキ</t>
    </rPh>
    <rPh sb="69" eb="70">
      <t>トウ</t>
    </rPh>
    <rPh sb="71" eb="73">
      <t>カイゼン</t>
    </rPh>
    <rPh sb="73" eb="74">
      <t>サク</t>
    </rPh>
    <rPh sb="75" eb="77">
      <t>セイリ</t>
    </rPh>
    <phoneticPr fontId="1"/>
  </si>
  <si>
    <t>国土技術政策総合研究所社会資本マネジメント研究センター社会資本システム研究室
tel：029-864-2677</t>
    <phoneticPr fontId="1"/>
  </si>
  <si>
    <t>令和３年度移植困難植物の生育状況調査業務</t>
  </si>
  <si>
    <t>（株）福山コンサルタント</t>
    <rPh sb="1" eb="2">
      <t>カブ</t>
    </rPh>
    <phoneticPr fontId="1"/>
  </si>
  <si>
    <t>キンラン属（キンラン、ギンラン、ササバギンラン及びクゲヌマラン）の生育状況について調査を行う</t>
    <phoneticPr fontId="1"/>
  </si>
  <si>
    <t>キンラン属の生育状況について調査した結果をまとめた調査報告書を作成した。</t>
    <phoneticPr fontId="1"/>
  </si>
  <si>
    <t>国土技術政策総合研究所道路交通研究部道路環境研究室
tel:029-864-2606</t>
    <phoneticPr fontId="1"/>
  </si>
  <si>
    <t>効率的な管渠劣化状況の自動判定システムに関する有識者等意見聴取業務</t>
    <phoneticPr fontId="1"/>
  </si>
  <si>
    <t>（公財）日本下水道新技術機構</t>
    <rPh sb="1" eb="2">
      <t>コウ</t>
    </rPh>
    <rPh sb="2" eb="3">
      <t>ザイ</t>
    </rPh>
    <rPh sb="4" eb="6">
      <t>ニホン</t>
    </rPh>
    <phoneticPr fontId="1"/>
  </si>
  <si>
    <t>効率的な管渠劣化状況の自動判定システムに関する有識者等からの意見聴取</t>
    <phoneticPr fontId="1"/>
  </si>
  <si>
    <t>効率的な管渠劣化状況の自動判定システム技術に関する有識者等からの意見を聴取し、報告書を作成した。</t>
    <phoneticPr fontId="1"/>
  </si>
  <si>
    <t xml:space="preserve">マンホールポンプ管理技術に関する有識者等意見聴取業務 </t>
  </si>
  <si>
    <t>マンホールポンプ管理技術に関する有識者等からの意見聴取</t>
    <phoneticPr fontId="1"/>
  </si>
  <si>
    <t>マンホールポンプ管理技術に関して有識者等からの意見を聴取し、報告書を作成した。</t>
    <phoneticPr fontId="1"/>
  </si>
  <si>
    <t>道の駅赤来高原周辺における舗装構造評価装置（ＦＷＤ）調査及び舗装構成調査業務</t>
  </si>
  <si>
    <t>グリーン・コンサルタント（株）</t>
    <rPh sb="13" eb="14">
      <t>カブ</t>
    </rPh>
    <phoneticPr fontId="1"/>
  </si>
  <si>
    <t>自動運行補助施設の設置による舗装への影響を把握するため、舗装構造評価装置（FWD）調査及び舗装構成調査を実施し、結果を整理するもの。</t>
    <phoneticPr fontId="1"/>
  </si>
  <si>
    <t>道の駅赤来高原周辺において、舗装構造評価装置（FWD）調査及び舗装構成調査を実施し、その結果を整理した。</t>
    <phoneticPr fontId="1"/>
  </si>
  <si>
    <t>国土技術政策総合研究所道路交通研究部高度道路交通ｼｽﾃﾑ研究室
tel:029-864-4496</t>
    <phoneticPr fontId="1"/>
  </si>
  <si>
    <t>道の駅赤来高原周辺における路面画像撮影調査業務</t>
  </si>
  <si>
    <t>自動運行補助施設の設置による舗装への影響を把握するため、路面画像撮影調査を実施し、結果を整理するもの。</t>
    <phoneticPr fontId="1"/>
  </si>
  <si>
    <t>道の駅赤来高原周辺において、路面画像撮影調査を実施し、その結果を整理した。</t>
    <phoneticPr fontId="1"/>
  </si>
  <si>
    <t>道の駅赤来高原周辺における路面横断形状調査業務</t>
  </si>
  <si>
    <t>自動運行補助施設の設置による舗装への影響を把握するため、路面横断形状調査を実施し、結果を整理するもの。</t>
    <phoneticPr fontId="1"/>
  </si>
  <si>
    <t>道の駅赤来高原周辺において、路面横断形状調査を実施し、その結果を整理した。</t>
    <phoneticPr fontId="1"/>
  </si>
  <si>
    <t>特殊車両の走行経路確認システムに必要な機能の開発業務</t>
  </si>
  <si>
    <t>特殊車両の走行経路確認システムに必要な機能の開発業務建設技術研究所・道路新産業開発機構設計共同体</t>
  </si>
  <si>
    <t>特車の走行経路を確認するシステムの運用に必要となる「外部システムとの連携機能」をはじめとする新たな機能の開発を行うもの。</t>
    <phoneticPr fontId="1"/>
  </si>
  <si>
    <t>特車の走行経路を確認するシステムの運用に必要となる「外部システムとの連携機能」をはじめとする新たな機能の開発を行い、その結果をとりまとめた。</t>
    <rPh sb="60" eb="62">
      <t>ケッカ</t>
    </rPh>
    <phoneticPr fontId="1"/>
  </si>
  <si>
    <t>合流支援情報提供DAY2システムにおける路側機の設置位置に関する調査業務</t>
  </si>
  <si>
    <t>（株）長大</t>
  </si>
  <si>
    <t>合流支援情報提供DAY2システムにおける路側機の設置位置を明らかにすることを目的とした実験を実施し、結果を整理するもの。</t>
    <phoneticPr fontId="1"/>
  </si>
  <si>
    <t>高潮・高波減災支援システム改良業務</t>
  </si>
  <si>
    <t>（一財）日本気象協会</t>
  </si>
  <si>
    <t>高潮・高波による浸水発生の危険度をリアルタイムで予測する高潮・高波減災支援システムにおいて、うちあげ高予測地点の追加、予測の検証及びプログラム改良等を行う。</t>
    <phoneticPr fontId="1"/>
  </si>
  <si>
    <t>高潮・高波減災支援システムについて，うちあげ高予測地点の追加等の改良を行った．また，既往台風等を対象として予測精度の検証も併せて実施した．</t>
    <rPh sb="46" eb="47">
      <t>トウ</t>
    </rPh>
    <phoneticPr fontId="1"/>
  </si>
  <si>
    <t>国土技術政策総合研究所河川研究部海岸研究室
tel:029-864-3163</t>
    <phoneticPr fontId="1"/>
  </si>
  <si>
    <t>令和３年度マンホールポンプ閉塞物分析業務</t>
    <phoneticPr fontId="1"/>
  </si>
  <si>
    <t>いであ（株）</t>
    <phoneticPr fontId="1"/>
  </si>
  <si>
    <t>令和３年度マンホールポンプ閉塞物に関する分析</t>
    <phoneticPr fontId="1"/>
  </si>
  <si>
    <t>マンホールポンプの不具合原因物質について、物性等を分析し、報告書を作成した。</t>
    <phoneticPr fontId="1"/>
  </si>
  <si>
    <t>新しい木質材料を活用した混構造建築物の構造に係る情報の整理業務</t>
    <phoneticPr fontId="1"/>
  </si>
  <si>
    <t>イントラスト（株）</t>
    <rPh sb="7" eb="8">
      <t>カブ</t>
    </rPh>
    <phoneticPr fontId="1"/>
  </si>
  <si>
    <t>本件は、新しい木質材料を活用した混構造建築物の構造に係る情報の整理業務を行う</t>
    <phoneticPr fontId="1"/>
  </si>
  <si>
    <t>新しい木質材料を活用した混構造建築物の構造に係る情報の整理業務が行われ、主にRC造＋CLT壁、S造＋CLT壁の実験や設計法に関する情報が示されている。</t>
    <phoneticPr fontId="1"/>
  </si>
  <si>
    <t>国土技術政策総合研究所建築研究部基準認証システム研究室
tel : 029-864-4278</t>
    <phoneticPr fontId="1"/>
  </si>
  <si>
    <t>令和３年度道路トンネル定期点検結果整理業務</t>
  </si>
  <si>
    <t>道路トンネルに発生している変状の特性を把握し、定期点検の信頼性向上及び効率化の手法に関する検討に必要な基礎資料を得ることを目的として、定期点検結果を分析し、変状の傾向等に関するデータ整理と、点検・監視の信頼性向上及び効率化のための新技術の組合せに関する分析を行う。</t>
    <phoneticPr fontId="1"/>
  </si>
  <si>
    <t>道路トンネルに発生している変状の特性を把握し、定期点検の信頼性向上及び効率化の手法に関する検討に必要な基礎資料を得ることを目的として、定期点検結果を分析し、変状の傾向等に関するデータ整理と、点検・監視の信頼性向上及び効率化のための新技術の組合せに関する分析を行った。</t>
    <phoneticPr fontId="1"/>
  </si>
  <si>
    <t>国土技術政策総合研究所道路構造物研究部構造･基礎研究室
tel:029-864-7189</t>
    <phoneticPr fontId="1"/>
  </si>
  <si>
    <t>既存杭の処理に伴う地盤評価及び既存杭の活用に係る情報の整理業務</t>
    <phoneticPr fontId="1"/>
  </si>
  <si>
    <t>本件は、総合技術開発プロジェクト「建築物と地盤に係る構造規定の合理化による都市の再生と強靭化に資する技術開発」の円滑な実施に資するため、既存杭の処理に伴う地盤評価及び既存杭の活用に係る情報の収集・整理をおこなうものである</t>
    <phoneticPr fontId="1"/>
  </si>
  <si>
    <t>総プロ「建築物と地盤に係る構造規定の合理化による都市の再生と強靭化に資する技術開発」での検討の一部であり、既存杭の処理に伴う地盤評価と既存杭活用について有識者等への意見聴取から得られた技術情報を収集・整理している。</t>
    <rPh sb="44" eb="46">
      <t>ケントウ</t>
    </rPh>
    <rPh sb="47" eb="49">
      <t>イチブ</t>
    </rPh>
    <rPh sb="57" eb="59">
      <t>ショリ</t>
    </rPh>
    <rPh sb="60" eb="61">
      <t>トモナ</t>
    </rPh>
    <rPh sb="62" eb="66">
      <t>ジバンヒョウカ</t>
    </rPh>
    <rPh sb="67" eb="70">
      <t>キソンクイ</t>
    </rPh>
    <rPh sb="70" eb="72">
      <t>カツヨウ</t>
    </rPh>
    <rPh sb="92" eb="94">
      <t>ギジュツ</t>
    </rPh>
    <rPh sb="97" eb="99">
      <t>シュウシュウ</t>
    </rPh>
    <phoneticPr fontId="1"/>
  </si>
  <si>
    <t>国土技術政策総合研究所建築研究部構造基準研究室
tel : 029-864-4278</t>
    <phoneticPr fontId="1"/>
  </si>
  <si>
    <t>宅地擁壁の耐震性評価等に係る情報整理に関する業務</t>
    <phoneticPr fontId="1"/>
  </si>
  <si>
    <t>地震時の被害形態と補強方法及び宅地擁壁の耐震性に係る性能評価指標について、情報の収集・整理を行うものである。</t>
    <phoneticPr fontId="1"/>
  </si>
  <si>
    <t>本業務は、地震により被災した宅地擁壁の、被害パターン分析、宅地擁壁の保有性能や補強効果について、有識者の意見等を取りまとめたものである。</t>
    <rPh sb="5" eb="7">
      <t>ジシン</t>
    </rPh>
    <rPh sb="10" eb="12">
      <t>ヒサイ</t>
    </rPh>
    <rPh sb="14" eb="16">
      <t>タクチ</t>
    </rPh>
    <rPh sb="16" eb="18">
      <t>ヨウヘキ</t>
    </rPh>
    <rPh sb="20" eb="22">
      <t>ヒガイ</t>
    </rPh>
    <rPh sb="26" eb="28">
      <t>ブンセキ</t>
    </rPh>
    <rPh sb="29" eb="31">
      <t>タクチ</t>
    </rPh>
    <rPh sb="31" eb="33">
      <t>ヨウヘキ</t>
    </rPh>
    <rPh sb="34" eb="36">
      <t>ホユウ</t>
    </rPh>
    <rPh sb="36" eb="38">
      <t>セイノウ</t>
    </rPh>
    <rPh sb="39" eb="41">
      <t>ホキョウ</t>
    </rPh>
    <rPh sb="41" eb="43">
      <t>コウカ</t>
    </rPh>
    <rPh sb="48" eb="51">
      <t>ユウシキシャ</t>
    </rPh>
    <rPh sb="52" eb="54">
      <t>イケン</t>
    </rPh>
    <rPh sb="54" eb="55">
      <t>トウ</t>
    </rPh>
    <rPh sb="56" eb="57">
      <t>ト</t>
    </rPh>
    <phoneticPr fontId="21"/>
  </si>
  <si>
    <t>国土技術政策総合研究所都市研究部都市防災研究室
tel:029-864-3947</t>
    <phoneticPr fontId="1"/>
  </si>
  <si>
    <t>中山間地における降雨観測による雨滴の特性分析検討業務</t>
  </si>
  <si>
    <t>（株）コルバック</t>
  </si>
  <si>
    <t>本業務は、雨滴の特性を把握するため、雨滴粒径分布解析装置（以下、ディスドロメーターとする）等の観測機器を用いて現地観測を実施し、取得した水文・降雨の情報とCCTV画像の解析により、画像情報と雨量、雨滴の特性、視程等の関係性を分析検討するものである。</t>
    <phoneticPr fontId="1"/>
  </si>
  <si>
    <t>雨滴粒径分布解析装置等の観測機器を用いて現地観測した水文・降雨の情報とCCTV画像の解析により、画像情報と雨量、雨滴の特性等の関係性を分析検討した。</t>
    <phoneticPr fontId="1"/>
  </si>
  <si>
    <t>国土技術政策総合研究所土砂災害研究部土砂災害研究室
tel:029-864-2213</t>
    <phoneticPr fontId="1"/>
  </si>
  <si>
    <t>降雨撮影実験による画像を用いた降雨量推定手法検討業務</t>
  </si>
  <si>
    <t>本業務は、画像を用いた雨量推定手法を検討するため、雨量強度を調節できる降雨実験施設において降雨撮影実験を実施し、実験で取得した画像の解析により、雨量推定手法の検討を行うものである。</t>
    <phoneticPr fontId="1"/>
  </si>
  <si>
    <t>雨量強度を調節できる降雨実験施設で降雨撮影実験を実施し、取得した画像の解析により雨量推定手法の検討を行った。</t>
    <phoneticPr fontId="1"/>
  </si>
  <si>
    <t>杭の静的荷重増分解析業務</t>
  </si>
  <si>
    <t>（株）小堀鐸二研究所</t>
  </si>
  <si>
    <t>本件は、地盤との相互作用を考慮した立体解析モデルによる地震応答解析結果を理解するための補足資料作成を行うため、当該モデルの１本の杭を対象として水平力及び鉛直力に対する静的荷重増分解析を行うものである。</t>
    <phoneticPr fontId="1"/>
  </si>
  <si>
    <t>1本の杭を対象として水平力及び鉛直力に対する静的荷重増分解析を実施し、その結果を整理した報告書を作成した。</t>
    <phoneticPr fontId="1"/>
  </si>
  <si>
    <t>国土技術政策総合研究所建築研究部評価システム研究室
tel : 029-864-4278</t>
    <phoneticPr fontId="1"/>
  </si>
  <si>
    <t>既存杭の撤去と宅地擁壁の耐震性能に関する基礎情報整理業務</t>
  </si>
  <si>
    <t>（公財）ロングライフビル推進協会</t>
    <rPh sb="1" eb="2">
      <t>コウ</t>
    </rPh>
    <rPh sb="2" eb="3">
      <t>ザイ</t>
    </rPh>
    <phoneticPr fontId="1"/>
  </si>
  <si>
    <t>本件は、総合技術開発プロジェクト「建築物と地盤に係る構造規定の合理化による都市の再生と強靭化に資する技術開発」の円滑な実施に資するため、既存杭の撤去と宅地擁壁の耐震性能に関する基礎的な情報の収集・整理を行うものである</t>
    <phoneticPr fontId="1"/>
  </si>
  <si>
    <t>総合技術開発プロジェクト「建築物と地盤に係る構造規定の合理化による都市の再生と強靭化に資する技術開発」で検討している既存杭の撤去と宅地擁壁の耐震性能について、有識者等への意見聴取を通じて得られた基礎的な情報を整理している。</t>
    <rPh sb="52" eb="54">
      <t>ケントウ</t>
    </rPh>
    <rPh sb="93" eb="94">
      <t>エ</t>
    </rPh>
    <phoneticPr fontId="1"/>
  </si>
  <si>
    <t>令和3年度シェッド、大型カルバート等定期点検結果整理業務</t>
  </si>
  <si>
    <t>東京コンサルタンツ（株）</t>
  </si>
  <si>
    <t>シェッド、シェルター及び大型カルバート等に発生している変状の特性を把握し、定期点検の信頼性向上及び合理化の手法に関する検討に必要な基礎資料を得るため、定期点検結果を分析し、変状の傾向等に関するデータ整理を実施するものである。</t>
    <phoneticPr fontId="1"/>
  </si>
  <si>
    <t>シェッド、シェルター及び大型カルバート等に発生している変状の特性を把握し、定期点検の信頼性向上及び合理化の手法に関する検討に必要な基礎資料を得るため、定期点検結果を分析し、変状の傾向等に関するデータ整理した。</t>
    <phoneticPr fontId="1"/>
  </si>
  <si>
    <t>空き家の管理不全化の予防的対策等の実施シナリオ検討のためのデータ収集業務</t>
    <rPh sb="32" eb="34">
      <t>シュウシュウ</t>
    </rPh>
    <rPh sb="34" eb="36">
      <t>ギョウム</t>
    </rPh>
    <phoneticPr fontId="1"/>
  </si>
  <si>
    <t>（株）アルテップ</t>
  </si>
  <si>
    <t>予防的対策の効果の定量的な評価のため、予防的対策や管理等について、市町村特性等を踏まえたシナリオの検討及び検証を実施するものである。</t>
    <phoneticPr fontId="1"/>
  </si>
  <si>
    <t>予防的対策の効果の定量的な評価のため、予防的対策や管理等について、市町村特性等を踏まえたシナリオの検討及び検証等を行い、その結果を取りまとめた。</t>
    <rPh sb="55" eb="56">
      <t>トウ</t>
    </rPh>
    <rPh sb="57" eb="58">
      <t>オコナ</t>
    </rPh>
    <rPh sb="62" eb="64">
      <t>ケッカ</t>
    </rPh>
    <rPh sb="65" eb="66">
      <t>ト</t>
    </rPh>
    <phoneticPr fontId="1"/>
  </si>
  <si>
    <t>国土技術政策総合研究所
住宅研究部住宅計画研究室
tel : 029-864-3943</t>
    <rPh sb="0" eb="2">
      <t>コクド</t>
    </rPh>
    <rPh sb="2" eb="4">
      <t>ギジュツ</t>
    </rPh>
    <rPh sb="4" eb="6">
      <t>セイサク</t>
    </rPh>
    <rPh sb="6" eb="8">
      <t>ソウゴウ</t>
    </rPh>
    <rPh sb="8" eb="11">
      <t>ケンキュウショ</t>
    </rPh>
    <rPh sb="12" eb="14">
      <t>ジュウタク</t>
    </rPh>
    <rPh sb="14" eb="17">
      <t>ケンキュウブ</t>
    </rPh>
    <phoneticPr fontId="1"/>
  </si>
  <si>
    <t>鉄筋コンクリート造建物の適正管理の水準の設定に関する情報の収集・整理業務</t>
    <phoneticPr fontId="1"/>
  </si>
  <si>
    <t>（一社）建築研究振興協会</t>
    <rPh sb="1" eb="2">
      <t>イチ</t>
    </rPh>
    <phoneticPr fontId="1"/>
  </si>
  <si>
    <t>本件は、総合技術開発プロジェクト「成熟社会に対応した郊外住宅市街地の再生技術の開発」における中課題「既存住宅の長寿命化に係る耐久性向上技術」の円滑な実施のため、鉄筋コンクリート造建物の適正管理の水準の設定に関する情報の収集・整理を行うものである。</t>
    <phoneticPr fontId="1"/>
  </si>
  <si>
    <t>鉄筋コンクリート造建物の適正管理の水準の設定に向けて、ケーススタディを通し、既存鉄筋コンクリートの耐久性評価手法、診断技術、適正管理技術・手法に係る課題について情報を集めた。</t>
    <rPh sb="23" eb="24">
      <t>ム</t>
    </rPh>
    <rPh sb="35" eb="36">
      <t>トオ</t>
    </rPh>
    <rPh sb="54" eb="56">
      <t>シュホウ</t>
    </rPh>
    <rPh sb="80" eb="82">
      <t>ジョウホウ</t>
    </rPh>
    <rPh sb="83" eb="84">
      <t>アツ</t>
    </rPh>
    <phoneticPr fontId="1"/>
  </si>
  <si>
    <t>国土技術政策総合研究所建築研究部材料･部材基準研究室
tel:029-864-4278</t>
    <phoneticPr fontId="1"/>
  </si>
  <si>
    <t>舗装の点検効率化及び補修実態に関する調査業務</t>
  </si>
  <si>
    <t>舗装点検データの整理・集計及び記録効率化検討を行うとともに、舗装点検における新技術の活用調査や点検結果に基づく補修事例整理を行うものである</t>
    <phoneticPr fontId="1"/>
  </si>
  <si>
    <t>舗装点検要領に基づき令和2年度実施された直轄国道の点検データについて、過年度に整理した点検データを加え整理した。加えて2事務所管内の検結果を地図上に図示するためのファイルを作成した。地方公共団体を対象に、舗装点検における新技術の活用状況について記載内容や活用状況を整理した。舗装の補修工事データを対象に、工法の概要や工法選定の考え方について整理した。</t>
  </si>
  <si>
    <t>本支川・内水氾濫統合ハザード情報図試作業務</t>
    <phoneticPr fontId="1"/>
  </si>
  <si>
    <t>本支川・内水氾濫の統合手法について検討するために、令和２年度に作成した本支川・内水氾濫を統合した氾濫解析モデルについて降雨に伴う流出量の条件を追加して、確率規模別浸水深分布図及び浸水深別確率分布図を試作するものである。</t>
    <phoneticPr fontId="1"/>
  </si>
  <si>
    <t>令和２年度に試作した確立規模別浸水深分布図及び浸水深別確立分布図について、モデル地区外の降雨に伴う流出量を内水氾濫解析において加算した場合の確立規模別浸水深分布図及び浸水深別確立分布図を試作した。</t>
    <phoneticPr fontId="1"/>
  </si>
  <si>
    <t>国土技術政策総合研究所河川研究部水害研究室
tel：029-864-4966</t>
    <phoneticPr fontId="1"/>
  </si>
  <si>
    <t>公共事業の経済波及効果算定のための情報整理業務</t>
  </si>
  <si>
    <t>（一財）計量計画研究所</t>
  </si>
  <si>
    <t>本業務は、公共事業実施に伴う経済波及効果を分析するために、建設部門分析用産業連関表、各都道府県・政令市が公開している産業連関表を整理し、それらを用いて経済波及効果を試算し、課題等を整理するものである。</t>
    <phoneticPr fontId="1"/>
  </si>
  <si>
    <t>公共事業実施に伴う経済波及効果を分析するために、建設部門分析用産業連関表、各都道府県・政令市が公開している産業連関表を整理し、それらを用いて経済波及効果を試算し、課題等を整理した。</t>
    <phoneticPr fontId="1"/>
  </si>
  <si>
    <t>国土技術政策総合研究所社会資本マネジメント研究センター社会資本マネジメント研究室
tel：029-864-4239</t>
    <phoneticPr fontId="1"/>
  </si>
  <si>
    <t>建築基準法改正に資する混構造建築物プロトタイプの火災安全設計情報の整理業務</t>
  </si>
  <si>
    <t>（公社）ロングライフビル推進協会</t>
    <rPh sb="1" eb="2">
      <t>コウ</t>
    </rPh>
    <rPh sb="2" eb="3">
      <t>シャ</t>
    </rPh>
    <phoneticPr fontId="1"/>
  </si>
  <si>
    <t>本業務は、総合技術開発プロジェクト「新しい木質材料を活用した混構造建築物の設計・施工技術の開発」の円滑な実施に資するため、建築基準法改正に資する木材を活用した混構造建築物プロトタイプの火災安全設計にかかる情報に関して、有識者等に対するヒアリングに基づき、各種対策と仕様について収集・整理するものである。</t>
    <phoneticPr fontId="1"/>
  </si>
  <si>
    <t>総合技術開発プロジェクト「新しい木質材料を活用した混構造建築物の設計・施工技術の開発」において検討している混構造建築物に関して、建築基準法改正に資する木材を活用した混構造建築物プロトタイプの火災安全設計にかかる情報として、プロトタイプに関する各種対策と仕様がまとめられている。</t>
    <phoneticPr fontId="1"/>
  </si>
  <si>
    <t>国土技術政策総合研究所建築研究部防火基準研究室
tel : 029-864-4278</t>
    <phoneticPr fontId="1"/>
  </si>
  <si>
    <t>令和３年度建物事故事例のデータの更新等に関する業務</t>
  </si>
  <si>
    <t>（株）人間環境デザイン研究所</t>
    <rPh sb="1" eb="2">
      <t>カブ</t>
    </rPh>
    <phoneticPr fontId="1"/>
  </si>
  <si>
    <t>本件は、過去１年間に発生した建物事故例を、国土技術政策総合研究所が運営する「建物事故予防ナレッジベース」を通じ国民へ向けて情報発信するため、建物事故事例等の収集・整理及び「建物事故予防ナレッジベース」のデータの更新を行うものである。</t>
    <phoneticPr fontId="1"/>
  </si>
  <si>
    <t>報道等から建物事故事例等の収集し、パターンごとに整理した上で、30事例を「建物事故予防ナレッジベース」に追加している（累計1,842事例）。</t>
    <rPh sb="0" eb="2">
      <t>ホウドウ</t>
    </rPh>
    <rPh sb="2" eb="3">
      <t>トウ</t>
    </rPh>
    <rPh sb="28" eb="29">
      <t>ウエ</t>
    </rPh>
    <rPh sb="33" eb="35">
      <t>ジレイ</t>
    </rPh>
    <rPh sb="52" eb="54">
      <t>ツイカ</t>
    </rPh>
    <rPh sb="59" eb="61">
      <t>ルイケイ</t>
    </rPh>
    <rPh sb="66" eb="68">
      <t>ジレイ</t>
    </rPh>
    <phoneticPr fontId="1"/>
  </si>
  <si>
    <t>混構造建築物等に関する技術基準の課題と対策に係る情報の整理業務</t>
    <phoneticPr fontId="1"/>
  </si>
  <si>
    <t>本業務は、総合技術開発プロジェクト「新しい木質材料を活用した混構造建築物の設計・施工技術の開発」の円滑な実施に資するため、新しい木材を活用した混構造建築物に関して、構造、防火、耐久性、遮音の観点からの技術基準上の課題と対策について、有識者等に対するヒアリングに基づき、情報を収集・整理するものである。</t>
    <phoneticPr fontId="1"/>
  </si>
  <si>
    <t>総合技術開発プロジェクト「新しい木質材料を活用した混構造建築物の設計・施工技術の開発」において検討している混構造建築物に関して、技術基準上の課題と対策について、有識者の意見などに基づき整理されている。構造、防火、耐久性、遮音に関して、それぞれ、CLT袖壁パネルの構造モデル、防火シャッター等による区画化、雨水・壁体内の水分移動、遮音性能などの課題と対策がまとめられている。</t>
    <phoneticPr fontId="1"/>
  </si>
  <si>
    <t>公共工事の多様な入札契約方式の実施状況に関する情報整理業務</t>
  </si>
  <si>
    <t>本業務は、国土交通省の直轄工事等における技術提案・交渉方式、総合評価落札方式等の実施状況を把握し、公共工事の品質確保、生産性向上に資する効果的な入札契約の実施方法に関する情報整理を行うものである。</t>
    <phoneticPr fontId="1"/>
  </si>
  <si>
    <t>直轄工事等における技術提案・交渉方式、総合評価落札方式等の実施状況・リスク事例の整理、競争参加者数の少ない工事特性や総合評価落札方式における各種試行結果等について整理した。</t>
    <rPh sb="0" eb="2">
      <t>チョッカツ</t>
    </rPh>
    <rPh sb="2" eb="4">
      <t>コウジ</t>
    </rPh>
    <rPh sb="4" eb="5">
      <t>トウ</t>
    </rPh>
    <rPh sb="9" eb="11">
      <t>ギジュツ</t>
    </rPh>
    <rPh sb="11" eb="13">
      <t>テイアン</t>
    </rPh>
    <rPh sb="14" eb="16">
      <t>コウショウ</t>
    </rPh>
    <rPh sb="16" eb="18">
      <t>ホウシキ</t>
    </rPh>
    <rPh sb="19" eb="21">
      <t>ソウゴウ</t>
    </rPh>
    <rPh sb="21" eb="23">
      <t>ヒョウカ</t>
    </rPh>
    <rPh sb="23" eb="25">
      <t>ラクサツ</t>
    </rPh>
    <rPh sb="25" eb="27">
      <t>ホウシキ</t>
    </rPh>
    <rPh sb="27" eb="28">
      <t>トウ</t>
    </rPh>
    <rPh sb="29" eb="31">
      <t>ジッシ</t>
    </rPh>
    <rPh sb="31" eb="33">
      <t>ジョウキョウ</t>
    </rPh>
    <rPh sb="37" eb="39">
      <t>ジレイ</t>
    </rPh>
    <rPh sb="40" eb="42">
      <t>セイリ</t>
    </rPh>
    <rPh sb="43" eb="45">
      <t>キョウソウ</t>
    </rPh>
    <rPh sb="45" eb="48">
      <t>サンカシャ</t>
    </rPh>
    <rPh sb="48" eb="49">
      <t>スウ</t>
    </rPh>
    <rPh sb="50" eb="51">
      <t>スク</t>
    </rPh>
    <rPh sb="53" eb="55">
      <t>コウジ</t>
    </rPh>
    <rPh sb="55" eb="57">
      <t>トクセイ</t>
    </rPh>
    <rPh sb="58" eb="60">
      <t>ソウゴウ</t>
    </rPh>
    <rPh sb="60" eb="62">
      <t>ヒョウカ</t>
    </rPh>
    <rPh sb="62" eb="64">
      <t>ラクサツ</t>
    </rPh>
    <rPh sb="64" eb="66">
      <t>ホウシキ</t>
    </rPh>
    <rPh sb="70" eb="72">
      <t>カクシュ</t>
    </rPh>
    <rPh sb="72" eb="74">
      <t>シコウ</t>
    </rPh>
    <rPh sb="74" eb="76">
      <t>ケッカ</t>
    </rPh>
    <rPh sb="76" eb="77">
      <t>トウ</t>
    </rPh>
    <rPh sb="81" eb="83">
      <t>セイリ</t>
    </rPh>
    <phoneticPr fontId="1"/>
  </si>
  <si>
    <t xml:space="preserve">道路情報ＤＢ更新のためのシステム開発業務 </t>
  </si>
  <si>
    <t>道路情報DB更新のためのシステム開発業務パシフィックコンサルタンツ・道路新産業開発機構設計共同体</t>
  </si>
  <si>
    <t>特車の審査に用いる道路情報を蓄積しているデータベースを道路管理者が適宜更新することを可能にするシステムの詳細設計書等の作成、プロトタイプの操作性確認に係るヒアリングを行うもの。</t>
    <phoneticPr fontId="1"/>
  </si>
  <si>
    <t>特車の審査に用いる道路情報を蓄積しているデータベースを道路管理者が適宜更新することを可能にするシステムの詳細設計書等の作成、プロトタイプの操作性確認に係るヒアリングを行い、その結果をとりまとめた。</t>
    <rPh sb="88" eb="90">
      <t>ケッカ</t>
    </rPh>
    <phoneticPr fontId="1"/>
  </si>
  <si>
    <t>令和３年度既設橋梁基礎の補修補強の設計手法に関する実態整理業務</t>
  </si>
  <si>
    <t>既設橋梁基礎の補修補強の必要性を判断するための性能評価手法及び合理的な補修補強を可能とする設計手法の確立することを目的に、現場で行われている性能評価及び補強設計法の実態を既存資料から整理するものである。</t>
    <phoneticPr fontId="1"/>
  </si>
  <si>
    <t>既設橋梁基礎の補修補強の必要性を判断するための性能評価手法及び合理的な補修補強を可能とする設計手法の確立することを目的に、現場で行われている性能評価及び補強設計法の実態を既存資料から整理した。</t>
    <rPh sb="91" eb="93">
      <t>セイリ</t>
    </rPh>
    <phoneticPr fontId="1"/>
  </si>
  <si>
    <t>英国における下水道の広域化・共同化施策等に関する基礎調査業務</t>
  </si>
  <si>
    <t>英国における下水道の広域化・共同化施策等に関する基礎調査</t>
  </si>
  <si>
    <t>英国における下水道事業の広域化・共同化に関する施策と事業管理指標等を用いたパフォーマンス評価等に関する事例について情報収集を行い、報告書を作成した。</t>
    <rPh sb="65" eb="68">
      <t>ホウコクショ</t>
    </rPh>
    <rPh sb="69" eb="71">
      <t>サクセイ</t>
    </rPh>
    <phoneticPr fontId="1"/>
  </si>
  <si>
    <t>仕上塗材仕上げの塗替え改修後３年経過した外装パネルの性能検証等及び促進劣化試験業務</t>
  </si>
  <si>
    <t>日本建築仕上材工業会</t>
  </si>
  <si>
    <t>戸建住宅の水害後の復旧状況や耐浸水技術に関する事例および国内外の技術情報を収集・整理し、得られた技術的知見を踏まえて、既存戸建住宅について耐浸水性を高める予防的改修のケーススタディを作成した。</t>
    <rPh sb="7" eb="8">
      <t>ゴ</t>
    </rPh>
    <rPh sb="11" eb="13">
      <t>ジョウキョウ</t>
    </rPh>
    <rPh sb="48" eb="51">
      <t>ギジュツテキ</t>
    </rPh>
    <rPh sb="54" eb="55">
      <t>フ</t>
    </rPh>
    <rPh sb="91" eb="93">
      <t>サクセイ</t>
    </rPh>
    <phoneticPr fontId="1"/>
  </si>
  <si>
    <t>下水道技術開発における有識者等意見聴取等業務</t>
  </si>
  <si>
    <t>下水道技術開発における有識者等意見聴取</t>
    <phoneticPr fontId="1"/>
  </si>
  <si>
    <t>下水道技術ビジョン・ロードマップ重点課題の修正を行うとともに、有識者等へ意見を聴取し、報告書を作成した。</t>
    <rPh sb="3" eb="5">
      <t>ギジュツ</t>
    </rPh>
    <rPh sb="16" eb="20">
      <t>ジュウテンカダイ</t>
    </rPh>
    <rPh sb="21" eb="23">
      <t>シュウセイ</t>
    </rPh>
    <rPh sb="24" eb="25">
      <t>オコナ</t>
    </rPh>
    <rPh sb="31" eb="34">
      <t>ユウシキシャ</t>
    </rPh>
    <rPh sb="34" eb="35">
      <t>トウ</t>
    </rPh>
    <rPh sb="36" eb="38">
      <t>イケン</t>
    </rPh>
    <rPh sb="39" eb="41">
      <t>チョウシュ</t>
    </rPh>
    <rPh sb="43" eb="46">
      <t>ホウコクショ</t>
    </rPh>
    <rPh sb="47" eb="49">
      <t>サクセイ</t>
    </rPh>
    <phoneticPr fontId="1"/>
  </si>
  <si>
    <t>特殊なウエブ形式を有する道路橋に関する計測及び数値解析業務</t>
  </si>
  <si>
    <t>本業務は、特殊なウエブ形式を有した大断面の上部構造や高橋脚を有する道路橋を対象に、３次元の画像データや形状データ及びモニタリングデータも活用しながら、現地における変状の発生有無や進展を監視したり、予防保全方法を検討するための荷重組み合わせを把握する方法を検討するために必要な計測や数値解析を行うものである。</t>
    <phoneticPr fontId="1"/>
  </si>
  <si>
    <t>活荷重に対する既設道路橋の管理に係わる試算業務</t>
  </si>
  <si>
    <t>本業務は、大型車の軸配置や動的応答特性、並びに、交通に占める大型車の重量分布や通行頻度の違いが既設道路橋の安全性やライフサイクルコストに与える影響の評価方法を提案するために必要な試算を行うものである。</t>
    <phoneticPr fontId="1"/>
  </si>
  <si>
    <t>大型車の軸配置や動的応答特性、並びに、交通に占める大型車の重量分布や通行頻度の違いが既設道路橋の安全性やライフサイクルコストに与える影響の評価方法を提案するために必要な試算を行った。</t>
  </si>
  <si>
    <t xml:space="preserve">令和３年度　交通事故データを用いた交通事故発生状況の整理業務 </t>
  </si>
  <si>
    <t>本業務は、（公財）交通事故総合分析センターが運用・管理する「交通事故に関するデータベース」などをもとに、交通事故発生状況の経年変化や道路状況別、事故類型別、当事者種別別などの集計を行い、交通事故発生状況の整理を行うものである。</t>
    <phoneticPr fontId="1"/>
  </si>
  <si>
    <t>「交通事故に関するデータベース」などから、長期的な交通事故発生状況、諸外国の交通事故発生状況、近年の交通事故発生状況を集計・分析し、事故の傾向や特徴をまとめた報告書を作成した。</t>
    <phoneticPr fontId="1"/>
  </si>
  <si>
    <t>国土技術政策総合研究所道路交通研究部道路交通安全研究室
tel:029-864-4539</t>
    <phoneticPr fontId="1"/>
  </si>
  <si>
    <t xml:space="preserve">水害時の被災状況と復旧実態にもとづく既存戸建住宅の予防的改修方法に関する調査・整理業務 </t>
  </si>
  <si>
    <t>（株）現代計画研究所</t>
  </si>
  <si>
    <t>これまで水害によって被災した建物の復旧事例を調査し、被害状況に応じてどのような補修工事がなされたかについて実態を把握する。これに基づき、被災後の復旧の範囲や容易性、もしくは居住再開時期に影響を及ぼした、被災住宅の建築技術的要因を収集・整理した上で、耐浸水性を高めるための既存戸建住宅の予防的改修方法について検討を行うための基礎的なデータを整理する。</t>
    <phoneticPr fontId="1"/>
  </si>
  <si>
    <t>国土技術政策総合研究所住宅研究部住宅生産研究室
tel:029-864-3943</t>
    <phoneticPr fontId="1"/>
  </si>
  <si>
    <t>道路橋基礎の洗掘被害への対応に関する実験業務</t>
  </si>
  <si>
    <t>道路橋の基礎洗掘による下部構造の沈下等の変状について、リスク評価手法や対策工の確立に向け、実験による対策工の効果等の検証を行うものである。</t>
    <phoneticPr fontId="1"/>
  </si>
  <si>
    <t>道路橋の基礎洗掘による下部構造の沈下等の変状について、リスク評価手法や対策工の確立に向け、実験による対策工の効果等の検証を行った。</t>
    <phoneticPr fontId="1"/>
  </si>
  <si>
    <t>道路橋の耐久性設計及び修繕設計に用いる部分係数の試算業務</t>
  </si>
  <si>
    <t>本業務は、道路橋の設計における鋼材の疲労や腐食、コンクリート橋の塩害対策を対象に、現行基準の根拠となった要素試験等の結果を整理し、耐久性の部分係数の試算を行う。また、道路橋の修繕設計について部分係数を試算し、これを用いて試設計を行うものである。</t>
    <phoneticPr fontId="1"/>
  </si>
  <si>
    <t xml:space="preserve">3次元モデルによる数量算出に関する調査業務 </t>
  </si>
  <si>
    <t>（一財）日本建設情報総合センター</t>
  </si>
  <si>
    <t>本業務は、設計段階及び工事発注段階における３次元モデルの利活用を促進するため、数量算出に関わる数量算出要領、数量集計表様式と積算基準の不整合箇所の修正案を作成し、数量算出に対応するモデル作成の手引きの充実に向けた調査を実施するとともに、３次元モデルを用いた概算工事費算出方法の調査を実施するものである。</t>
    <phoneticPr fontId="1"/>
  </si>
  <si>
    <t>数量算出に関わる要領、様式と積算基準の不整合箇所の修正案を作成し、数量算出に対応するモデル作成の手引きの充実に向けた調査を行った。</t>
    <rPh sb="61" eb="62">
      <t>オコナ</t>
    </rPh>
    <phoneticPr fontId="1"/>
  </si>
  <si>
    <t>建物に対する補強石積み擁壁の耐震性能検証用の模型実験業務</t>
    <phoneticPr fontId="1"/>
  </si>
  <si>
    <t>（株）ジオデザイン</t>
    <rPh sb="1" eb="2">
      <t>カブ</t>
    </rPh>
    <phoneticPr fontId="1"/>
  </si>
  <si>
    <t>国土技術政策総合研究所では、総プロ「建築物と地盤に係る構造規定の合理化による都市の再生と強靭化に資する技術開発（令和２～５年度）」において、建築物の更新時に支障となる従前建築物の杭の有効活用や既存宅地擁壁の耐震化を促進する新技術基準を開発し、都市の再生と強靭化およびその設計・施工に係る生産性向上につなげるための研究を実施している。
　本業務は、老朽化した擁壁の耐震性能評価法の開発に資する業務として、石積み擁壁の実験用模型に対して鉄筋挿入工による耐震補強を実施し、振動実験により擁壁への補強工法が有する建物への耐震性能向上効果を検証するものである</t>
    <phoneticPr fontId="1"/>
  </si>
  <si>
    <t>石積み擁壁の実験用模型に対して、鉄筋挿入工を設置する手順を取りまとめている。さらに、遠心模型実験用試験体について、模型地盤の製作状況、模型建物の設置状況、計測計画の詳細を取りまとめている。</t>
    <phoneticPr fontId="1"/>
  </si>
  <si>
    <t>海外の入札契約に関する調査業務</t>
  </si>
  <si>
    <t>（一社）国際建設技術協会</t>
  </si>
  <si>
    <t>本業務は、この研究に資するため、海外の入札契約の実施状況を収集し、わが国の入札・契約状況との比較・整理を行うものである。</t>
    <phoneticPr fontId="1"/>
  </si>
  <si>
    <t>海外の入札契約の実施状況を収集し、わが国の入札・契約状況との比較・整理した。</t>
    <phoneticPr fontId="1"/>
  </si>
  <si>
    <t>事業評価の実施状況に関する情報整理業務</t>
  </si>
  <si>
    <t>（一社）システム科学研究所</t>
  </si>
  <si>
    <t>本業務は、事業評価手法の高度化及び改善のため、事業評価結果のアーカイブを活用して、事業のストック効果や不確実性に関する情報を整理するものである。</t>
    <phoneticPr fontId="1"/>
  </si>
  <si>
    <t>事業評価手法の高度化及び改善のため、事業評価結果のアーカイブを活用して、事業のストック効果や不確実性に関する情報を整理した。</t>
    <phoneticPr fontId="1"/>
  </si>
  <si>
    <t>令和３年度下水道管きょ布設状況等に関する実態調査業務</t>
  </si>
  <si>
    <t>令和３年度下水道管きょ布設状況等に関する実態調査</t>
    <phoneticPr fontId="1"/>
  </si>
  <si>
    <t>管きょ延長と下水管路起因の道路陥没に係る全国調査結果を整理したうえで、過年度データと統合したデータベースを構築し、報告書を作成した。</t>
    <rPh sb="53" eb="55">
      <t>コウチク</t>
    </rPh>
    <rPh sb="57" eb="60">
      <t>ホウコクショ</t>
    </rPh>
    <rPh sb="61" eb="63">
      <t>サクセイ</t>
    </rPh>
    <phoneticPr fontId="1"/>
  </si>
  <si>
    <t>都市部のトンネルの調査・計画段階等における配慮事項に関する実態整理業務</t>
  </si>
  <si>
    <t>応用地質（株）</t>
  </si>
  <si>
    <t>都市部のトンネル事業における地質・地盤等に起因する不具合事例の収集・整理等により、事業の調査・計画等の各段階における配慮事項（地質・地盤、地中の既設構造物へのリスク対応等）について整理を行う。</t>
    <phoneticPr fontId="1"/>
  </si>
  <si>
    <t>火災被害を受けた建築物の復旧事例収集及びデータベース化業務</t>
    <phoneticPr fontId="1"/>
  </si>
  <si>
    <t>アイエヌジー（株）</t>
    <phoneticPr fontId="1"/>
  </si>
  <si>
    <t>本件は、報道記録等の調査を行って過去に発生した火災復旧事例の収集を行うとともに，得られた情報を既存の復旧事例データベースに追加をして，データベースの拡充を図るものである。</t>
    <phoneticPr fontId="1"/>
  </si>
  <si>
    <t>事項立て研究課題「非住宅建築物の防火性能の高度化に資する新しい性能指標および評価プログラムの開発」では，火災被害を受けた建築物の復旧過程推定手法の開発を目指している．本業務ではこれに関連して，火災被害を受けた建築物の復旧事例についての情報収集を行い，既存のデータベースの拡充を行っている．また，上場企業の財務諸表分析に基づく間接被害の推定を行っている．</t>
    <phoneticPr fontId="1"/>
  </si>
  <si>
    <t xml:space="preserve">海岸線モニタリング結果の情報提供サイト構築業務 </t>
  </si>
  <si>
    <t>海岸線モニタリング結果の情報提供サイト構築業務 アジア航測・みずほリサーチ＆テクノロジーズ設計共同体</t>
  </si>
  <si>
    <t>衛星画像等から抽出された海岸線位置の経年変化等の情報を提供するため、海岸線ベクトルデータの修正、海岸線モニタリング結果の提供サイトの構築等を行う。</t>
    <phoneticPr fontId="1"/>
  </si>
  <si>
    <t>衛星画像等から抽出された海岸線位置の経年変化等の情報を提供するための、海岸線モニタリング結果の提供サイトの試作版を構築した。</t>
    <rPh sb="53" eb="55">
      <t>シサク</t>
    </rPh>
    <rPh sb="55" eb="56">
      <t>バン</t>
    </rPh>
    <rPh sb="57" eb="59">
      <t>コウチク</t>
    </rPh>
    <phoneticPr fontId="1"/>
  </si>
  <si>
    <t xml:space="preserve">浸水予測システム調査業務 </t>
  </si>
  <si>
    <t>過年度までに構築した浸水予測システムの稼働環境の整備及び運用、並びに浸水予測精度の確認及び関連計算プログラムの修正検討と同修正を行うものである。</t>
  </si>
  <si>
    <t>過年度までに構築した浸水予測システムの稼働環境の整備及び運用、並びに浸水予測精度の確認及び関連計算プログラムの修正検討と同修正を行った。</t>
    <phoneticPr fontId="21"/>
  </si>
  <si>
    <t>道路橋と近接した斜面の維持管理に資する形状計測・整理業務</t>
  </si>
  <si>
    <t>道路橋と近接した斜面においてUAVレーザ計測等による形状計測を行うとともに、形状計測結果の比較整理を行う。また，斜面の3次元モデルに道路橋に係る情報を追加した3次元モデルを作成する。</t>
    <phoneticPr fontId="1"/>
  </si>
  <si>
    <t>道路橋と近接した斜面において計測時期や条件等が異なるUAVレーザ計測を行い、条件等の違いが形状計測結果に与える影響等に関する比較整理を行った。また，斜面の3次元モデルに道路橋に係る情報を追加した3次元モデルを作成した。</t>
    <rPh sb="14" eb="16">
      <t>ケイソク</t>
    </rPh>
    <rPh sb="16" eb="18">
      <t>ジキ</t>
    </rPh>
    <rPh sb="19" eb="21">
      <t>ジョウケン</t>
    </rPh>
    <rPh sb="21" eb="22">
      <t>トウ</t>
    </rPh>
    <rPh sb="23" eb="24">
      <t>コト</t>
    </rPh>
    <rPh sb="35" eb="36">
      <t>オコナ</t>
    </rPh>
    <rPh sb="52" eb="53">
      <t>アタ</t>
    </rPh>
    <rPh sb="55" eb="57">
      <t>エイキョウ</t>
    </rPh>
    <rPh sb="57" eb="58">
      <t>トウ</t>
    </rPh>
    <rPh sb="59" eb="60">
      <t>カン</t>
    </rPh>
    <phoneticPr fontId="21"/>
  </si>
  <si>
    <t>国土技術政策総合研究所社会資本マネジメント研究センター熊本地震復旧対策研究室_x000D_
tel:0967-67-2039</t>
  </si>
  <si>
    <t>水防活動支援情報共有システム調査業務</t>
  </si>
  <si>
    <t>水防団、自治体の水防活動実施状況や河川水位、浸水位の情報をリアルタイムで共有する「水防活動支援情報共有システム」について、モデル2地域で稼働環境の整備及び稼働、水防活動支援情報共有システムの改良及び浸水予測計算プログラムの調整を行うものである。</t>
  </si>
  <si>
    <t>水防団、自治体の水防活動実施状況や河川水位、浸水位の情報をリアルタイムで共有する「水防活動支援情報共有システム」について、モデル2地域で稼働環境の整備及び稼働、水防活動支援情報共有システムの改良及び浸水予測計算プログラムの調整を行った</t>
    <phoneticPr fontId="21"/>
  </si>
  <si>
    <t>郊外住宅市街地における移動環境向上に関する長期運用実験・検証補助業務</t>
  </si>
  <si>
    <t>郊外住宅市街地における移動環境向上に関する長期運用実験・検証補助業務復建調査設計・福山コンサルタント設計共同体</t>
    <rPh sb="50" eb="52">
      <t>セッケイ</t>
    </rPh>
    <rPh sb="52" eb="55">
      <t>キョウドウタイ</t>
    </rPh>
    <phoneticPr fontId="1"/>
  </si>
  <si>
    <t>郊外住宅市街地における移動環境の向上のため、小型電動カート等を用いた実証実験やアンケート調査等を行い、得られたデータの分析・評価を行う。</t>
  </si>
  <si>
    <t>郊外住宅市街地における移動環境の向上のため、小型電動カート等を用いた実証実験やアンケート調査等を行い、得られたデータの分析・評価を行った。</t>
    <phoneticPr fontId="21"/>
  </si>
  <si>
    <t>国土技術政策総合研究所都市研究部都市施設研究室
tel:029-864-3947</t>
    <phoneticPr fontId="1"/>
  </si>
  <si>
    <t>交通安全施設の視認性に係る性能維持等に関する調査業務</t>
  </si>
  <si>
    <t>（株）プランニングネットワーク</t>
  </si>
  <si>
    <t>本業務は、交通安全施設の視認性に係る性能維持に関する調査と視認性に関する技術動向の調査を行うことにより、交通安全施設の適切な運用に必要な知見を整理するものである。また、交差点部の交通安全対策として設置されるボラードについて、バリアフリー等の観点からの課題を整理するものである。</t>
    <phoneticPr fontId="21"/>
  </si>
  <si>
    <t>交通安全施設の諸外国の技術基準等の整理と、視認性に関する技術動向の調査から、交通安全施設の適切な運用に向けた知見をとりまとめるとともに、ボラードに関する課題を整理した報告書を作成した。</t>
    <rPh sb="79" eb="81">
      <t>セイリ</t>
    </rPh>
    <phoneticPr fontId="21"/>
  </si>
  <si>
    <t xml:space="preserve">中層木質混構造建築物の耐久設計および維持管理に関する技術情報整備のための検討業務 </t>
  </si>
  <si>
    <t>（株）ファインコラボレート研究所</t>
  </si>
  <si>
    <t>本件は、中層木質混構造建築物の耐久設計における配慮事項、建物外皮からの雨水浸入および結露に対する推奨仕様および維持管理計画の立案に関する技術情報の収集・整理を行うものである。</t>
  </si>
  <si>
    <t>中層木質混構造建築物の耐久設計における配慮事項、建物外皮からの雨水浸入および結露に対する推奨仕様および維持管理計画の立案に関する技術情報を整理した報告書を作成した。</t>
    <rPh sb="69" eb="71">
      <t>セイリ</t>
    </rPh>
    <rPh sb="73" eb="76">
      <t>ホウコクショ</t>
    </rPh>
    <rPh sb="77" eb="79">
      <t>サクセイ</t>
    </rPh>
    <phoneticPr fontId="21"/>
  </si>
  <si>
    <t>道の駅赤来高原周辺における舗装構成調査業務</t>
  </si>
  <si>
    <t>ティーアール・コンサルタント（株）</t>
  </si>
  <si>
    <t>道の駅赤来高原周辺の町道において舗装構成調査を実施し、その結果をとりまとめるもの。</t>
  </si>
  <si>
    <t>道の駅赤来高原周辺の町道において舗装構成調査を実施し、その結果をとりまとめた。</t>
  </si>
  <si>
    <t>混合粒径土石流等の勾配変化地点における堆積・侵食特性に関する実験業務</t>
  </si>
  <si>
    <t>本業務は、水路模型を用いて混合粒径の土石流、土砂流を発生させ、勾配変化点での粒径ごとの堆積・侵食過程の違いと土砂移動形態の遷移特性を確認するため、実験を行うものである。</t>
  </si>
  <si>
    <t>水路模型を用いて混合粒径の土石流、土砂流を発生させる実験を行い、勾配変化点での粒径ごとの堆積・侵食過程の違いと土砂移動形態の遷移特性を確認した</t>
    <rPh sb="26" eb="28">
      <t>ジッケン</t>
    </rPh>
    <rPh sb="29" eb="30">
      <t>オコナ</t>
    </rPh>
    <phoneticPr fontId="21"/>
  </si>
  <si>
    <t>国土技術政策総合研究所土砂災害研究部砂防研究室_x000D_
tel:029-864-4372</t>
  </si>
  <si>
    <t>既存ＲＣ造建築物の材料物性データ分析作業業務</t>
  </si>
  <si>
    <t>（株）八洋コンサルタント</t>
  </si>
  <si>
    <t>本件は、既存RC造建築物の耐久性評価手法の提案及び長寿命化のための対策手法の検討に向け、監督職員が用意する既存RC造建築物の材料物性データを用いてデータの整理を行い、分析作業を行うものである。</t>
  </si>
  <si>
    <t>本件は、既存RC造建築物の耐久性評価手法の提案及び長寿命化のための対策手法の検討に向け、既存RC造建築物の材料物性データの整理を行い、部位ごとの品質等の平均値及び偏差を示し、また中性化残りと鉄筋腐食グレードの関係を分析した。</t>
    <phoneticPr fontId="1"/>
  </si>
  <si>
    <t>既存ＲＣ造建築物の耐久性評価手法案のケーススタディによる検証作業業務</t>
  </si>
  <si>
    <t>（株）東京ソイルリサーチ</t>
    <rPh sb="1" eb="2">
      <t>カブ</t>
    </rPh>
    <rPh sb="3" eb="5">
      <t>トウキョウ</t>
    </rPh>
    <phoneticPr fontId="1"/>
  </si>
  <si>
    <t>本件は、新しく提案する既存RC造建築物の耐久性評価手法案の検証を行うため、既存RC造建築物の劣化図面データを用いて、指定する耐久性評価手法案に従って評価を実施し、ケーススタディ作業を行うものである。</t>
  </si>
  <si>
    <t>本件は、既存RC造建築物の劣化状態から、指定する耐久性評価手法（案）に従って評価を実施し、ケーススタディ作業を行ったものである。</t>
    <phoneticPr fontId="1"/>
  </si>
  <si>
    <t>機械設備計測データ自動収集システム設計等業務</t>
  </si>
  <si>
    <t>本業務は、機械設備の計測データを自動収集するため、機械設備のデータ特性を踏まえたシステムの設計と構築、機械設備のセンシング化に施設管理者が活用する資料のとりまとめ等を行うものである。</t>
  </si>
  <si>
    <t>機械設備のデータ特性を踏まえたシステムの設計と構築、機械設備のセンシング化に施設管理者が活用する資料のとりまとめ等を実施した。</t>
    <rPh sb="0" eb="2">
      <t>キカイ</t>
    </rPh>
    <rPh sb="2" eb="4">
      <t>セツビ</t>
    </rPh>
    <rPh sb="8" eb="10">
      <t>トクセイ</t>
    </rPh>
    <rPh sb="11" eb="12">
      <t>フ</t>
    </rPh>
    <rPh sb="20" eb="22">
      <t>セッケイ</t>
    </rPh>
    <rPh sb="23" eb="25">
      <t>コウチク</t>
    </rPh>
    <rPh sb="26" eb="28">
      <t>キカイ</t>
    </rPh>
    <rPh sb="28" eb="30">
      <t>セツビ</t>
    </rPh>
    <rPh sb="36" eb="37">
      <t>カ</t>
    </rPh>
    <rPh sb="38" eb="40">
      <t>シセツ</t>
    </rPh>
    <rPh sb="40" eb="43">
      <t>カンリシャ</t>
    </rPh>
    <rPh sb="44" eb="46">
      <t>カツヨウ</t>
    </rPh>
    <rPh sb="48" eb="50">
      <t>シリョウ</t>
    </rPh>
    <rPh sb="56" eb="57">
      <t>トウ</t>
    </rPh>
    <rPh sb="58" eb="60">
      <t>ジッシ</t>
    </rPh>
    <phoneticPr fontId="21"/>
  </si>
  <si>
    <t>国土技術政策総合研究所社会資本マネジメント研究センター社会資本施工高度化研究室_x000D_
tel：029-864-7490</t>
  </si>
  <si>
    <t xml:space="preserve">維持管理BIMモデルの公共賃貸住宅への利活用のための条件整理及びケーススタディに関する業務 </t>
  </si>
  <si>
    <t>（株）市浦ハウジング＆プランニング</t>
  </si>
  <si>
    <t>公共賃貸住宅を主な対象として、維持管理の効率化に資するBIMモデルの導入等のための手順の整理を行うとともに、情報管理のケーススタディを実施する。また、民間賃貸住宅等への適用の可能性についても整理する。</t>
  </si>
  <si>
    <t>公共賃貸住宅への維持管理BIMモデルの導入についてケーススタディを踏まえてモデルの作成及びデータ構成に関する考え方を整理し、導入手順をとりまとめた。</t>
    <phoneticPr fontId="21"/>
  </si>
  <si>
    <t>国土技術政策総合研究所住宅研究部住宅ストック高度化研究室
tel : 029-864-3943</t>
    <phoneticPr fontId="1"/>
  </si>
  <si>
    <t xml:space="preserve">ETC2.0プローブデータを活用した生活道路交通安全対策立案支援に関するシステム改良業務 </t>
  </si>
  <si>
    <t>ETC2.0 プローブデータを活用した生活道路交通安全対策立案支援に関するシステム改良業務長大・交通工学研究会・トラフィックプラス設計共同体</t>
    <rPh sb="48" eb="50">
      <t>コウツウ</t>
    </rPh>
    <rPh sb="50" eb="52">
      <t>コウガク</t>
    </rPh>
    <rPh sb="52" eb="55">
      <t>ケンキュウカイ</t>
    </rPh>
    <rPh sb="65" eb="67">
      <t>セッケイ</t>
    </rPh>
    <rPh sb="67" eb="70">
      <t>キョウドウタイ</t>
    </rPh>
    <phoneticPr fontId="1"/>
  </si>
  <si>
    <t>本業務は、ETC2.0プローブデータを生活道路へマップマッチングし、データを効率的に蓄積・活用するサーバの機能改良など交通安全対策立案支援に関する環境整備等を行うものである。</t>
  </si>
  <si>
    <t>全道路プローブ統合サーバ及び生活道路分析ツールの機能改良、試運用・改善点の整理、システム利用時の作業負担軽減効果の整理、既存マニュアルの更新を行い、報告書を作成した。</t>
    <rPh sb="0" eb="1">
      <t>ゼン</t>
    </rPh>
    <rPh sb="1" eb="3">
      <t>ドウロ</t>
    </rPh>
    <rPh sb="7" eb="9">
      <t>トウゴウ</t>
    </rPh>
    <rPh sb="12" eb="13">
      <t>オヨ</t>
    </rPh>
    <rPh sb="14" eb="16">
      <t>セイカツ</t>
    </rPh>
    <rPh sb="16" eb="18">
      <t>ドウロ</t>
    </rPh>
    <rPh sb="18" eb="20">
      <t>ブンセキ</t>
    </rPh>
    <rPh sb="24" eb="26">
      <t>キノウ</t>
    </rPh>
    <rPh sb="26" eb="28">
      <t>カイリョウ</t>
    </rPh>
    <rPh sb="29" eb="32">
      <t>シウンヨウ</t>
    </rPh>
    <rPh sb="33" eb="35">
      <t>カイゼン</t>
    </rPh>
    <rPh sb="35" eb="36">
      <t>テン</t>
    </rPh>
    <rPh sb="37" eb="39">
      <t>セイリ</t>
    </rPh>
    <rPh sb="44" eb="47">
      <t>リヨウジ</t>
    </rPh>
    <rPh sb="48" eb="50">
      <t>サギョウ</t>
    </rPh>
    <rPh sb="50" eb="52">
      <t>フタン</t>
    </rPh>
    <rPh sb="52" eb="54">
      <t>ケイゲン</t>
    </rPh>
    <rPh sb="54" eb="56">
      <t>コウカ</t>
    </rPh>
    <rPh sb="57" eb="59">
      <t>セイリ</t>
    </rPh>
    <rPh sb="60" eb="62">
      <t>キゾン</t>
    </rPh>
    <rPh sb="68" eb="70">
      <t>コウシン</t>
    </rPh>
    <rPh sb="71" eb="72">
      <t>オコナ</t>
    </rPh>
    <rPh sb="74" eb="77">
      <t>ホウコクショ</t>
    </rPh>
    <rPh sb="78" eb="80">
      <t>サクセイ</t>
    </rPh>
    <phoneticPr fontId="21"/>
  </si>
  <si>
    <t xml:space="preserve">調査・設計等業務の実施状況に関する情報整理業務 </t>
  </si>
  <si>
    <t>（一財）国土技術研究センター</t>
    <rPh sb="1" eb="2">
      <t>1</t>
    </rPh>
    <phoneticPr fontId="1"/>
  </si>
  <si>
    <t>本業務は、調査・設計等業務の業務特性に応じた実施状況等を整理し、品質確保と効率性を両立する入札契約方式の適用手法を整理するものである。</t>
  </si>
  <si>
    <t>地方整備局等が発注する地域精通を要する業務の実施状況、技術的工夫の余地がある業務の実施状況、マネジメント力を要する業務の実施状況等について整理した。</t>
    <rPh sb="0" eb="2">
      <t>チホウ</t>
    </rPh>
    <rPh sb="2" eb="4">
      <t>セイビ</t>
    </rPh>
    <rPh sb="4" eb="6">
      <t>キョクトウ</t>
    </rPh>
    <rPh sb="7" eb="9">
      <t>ハッチュウ</t>
    </rPh>
    <rPh sb="11" eb="13">
      <t>チイキ</t>
    </rPh>
    <rPh sb="13" eb="15">
      <t>セイツウ</t>
    </rPh>
    <rPh sb="16" eb="17">
      <t>ヨウ</t>
    </rPh>
    <rPh sb="19" eb="21">
      <t>ギョウム</t>
    </rPh>
    <rPh sb="22" eb="24">
      <t>ジッシ</t>
    </rPh>
    <rPh sb="24" eb="26">
      <t>ジョウキョウ</t>
    </rPh>
    <rPh sb="27" eb="30">
      <t>ギジュツテキ</t>
    </rPh>
    <rPh sb="30" eb="32">
      <t>クフウ</t>
    </rPh>
    <rPh sb="33" eb="35">
      <t>ヨチ</t>
    </rPh>
    <rPh sb="38" eb="40">
      <t>ギョウム</t>
    </rPh>
    <rPh sb="41" eb="43">
      <t>ジッシ</t>
    </rPh>
    <rPh sb="43" eb="45">
      <t>ジョウキョウ</t>
    </rPh>
    <rPh sb="52" eb="53">
      <t>リョク</t>
    </rPh>
    <rPh sb="54" eb="55">
      <t>ヨウ</t>
    </rPh>
    <rPh sb="57" eb="59">
      <t>ギョウム</t>
    </rPh>
    <rPh sb="60" eb="62">
      <t>ジッシ</t>
    </rPh>
    <rPh sb="62" eb="64">
      <t>ジョウキョウ</t>
    </rPh>
    <rPh sb="64" eb="65">
      <t>トウ</t>
    </rPh>
    <rPh sb="69" eb="71">
      <t>セイリ</t>
    </rPh>
    <phoneticPr fontId="21"/>
  </si>
  <si>
    <t xml:space="preserve">BIM/CIMを活用するための基礎的な機能に関する検討業務 </t>
  </si>
  <si>
    <t>ＢＩＭ／ＣＩＭを活用するための基礎的な機能に関する検討業務　日本工営・富士通設計共同体</t>
  </si>
  <si>
    <t>本業務は、施工、点検及び災害対応で取り扱う情報を整理した上で、DXデータセンターに導入するソフトウェアの機能等を検討し、ソフトウェアの要件定義書を作成するものである。</t>
  </si>
  <si>
    <t>AIを用いたダム安全管理用判断支援ツール（試作版）作成業務</t>
  </si>
  <si>
    <t>ダム施設の安全管理における判断を支援する技術として、各種計測値の時系列データをもとにAIを用いた異常有無の判定を試行した上で、その現場実装のための分析ツールの基本設計および試作版の作成を行うものである。</t>
  </si>
  <si>
    <t>国土技術政策総合研究所河川研究部大規模河川構造物研究室
tel : 029-864-2587</t>
  </si>
  <si>
    <t>ETC2.0プローブ情報を用いたOD交通量の推定における時間単位モデル等に関する分析・整理業務</t>
  </si>
  <si>
    <t>本業務は、任意の日・時間のOD交通量を把握する手法を確立すること等を目的として、「時間単位のOD交通量逆推定手法における優良案の選定」、「任意の日における日単位及び時間単位のOD交通量逆推定の検証」、「交通量の非観測リンクにおけるETC2.0プローブ情報を用いて推定したリンク交通量の検証」を行うものである。</t>
  </si>
  <si>
    <t>「時間単位のOD交通量逆推定手法における優良案の選定」、「任意の日における日単位及び時間単位のOD交通量逆推定の検証」、「交通量の非観測リンクにおけるETC2.0プローブ情報を用いて推定したリンク交通量の検証」を行い、その結果をとりまとめた。</t>
    <rPh sb="111" eb="113">
      <t>ケッカ</t>
    </rPh>
    <phoneticPr fontId="21"/>
  </si>
  <si>
    <t>国土技術政策総合研究所道路交通研究部道路研究室
tel:029-864-4472</t>
  </si>
  <si>
    <t>グリーンインフラとしてみどりが有する機能評価及び効果検証に関する調査整理業務</t>
  </si>
  <si>
    <t>グリーンインフラとして緑の有する多面的機能の発揮及び持続性確保に向けた評価のため、分かりやすく、簡易的な評価手法を整理する。また、雨水貯留浸透機能を現場で簡易的に調査できる具体的方法等を調査整理する。</t>
  </si>
  <si>
    <t>グリーンインフラが有する多様な機能を整理し、社会ニーズに応じて評価する機能を選定するプロセスとそれらの結果をまとめて総合的に評価する手法について検討した。雨水貯留浸透機能については、既存の現地実測手法と算定手法を整理し、緑地の評価に適した手法の検討を行った。</t>
    <phoneticPr fontId="21"/>
  </si>
  <si>
    <t>国土技術政策総合研究所社会資本マネジメント研究センター緑化生態研究室_x000D_
tel：029-864-2742</t>
  </si>
  <si>
    <t>道路土工構造物の点検結果に関する分析業務</t>
  </si>
  <si>
    <t>今後の定期点検の信頼性向上、効率化の方法及び効果的な措置方法の実施に必要な基礎資料を得るため、定期点検結果を分析し、構造物本体の診断結果に影響を与えている健全性診断の所見の特徴を抽出し、診断内容との関係等を分析するものである。</t>
  </si>
  <si>
    <t xml:space="preserve">定期点検結果の一覧表の作成。定期点検結果が３判定箇所の健全性の診断が的確な事例の抽出。変状事例の整理。老朽化の進行等に対する今後の予防保全的な対応に向けた変状事例の抽出。「砂防関係施設点検要領」の判定区分等の技術的知見の有効活用を行った。 </t>
    <phoneticPr fontId="21"/>
  </si>
  <si>
    <t>国土技術政策総合研究所道路構造物研究部道路基盤研究室
tel:029-864-8172</t>
  </si>
  <si>
    <t>停電時において自宅での居住継続に必要となる電力量データの作成業務</t>
  </si>
  <si>
    <t>（株）住環境計画研究所</t>
    <rPh sb="0" eb="3">
      <t>カブ</t>
    </rPh>
    <phoneticPr fontId="1"/>
  </si>
  <si>
    <t>住宅形状に関する条件、地域（ 気象条件）、外皮性能に関する条件および設備・機器に関する条件を様々に設定し、設備・機器別に電力量を算定する。算定結果に基づいて、停電時を想定した場合の電力量データを作成する。</t>
  </si>
  <si>
    <t>機器の普及状況や室内環境基準などに関する資料調査の結果を基に機器の種類や使い方を設定して設備・機器別に電力量を算定し、停電時を想定した場合の電力量データを作成した。</t>
    <phoneticPr fontId="21"/>
  </si>
  <si>
    <t>国土技術政策総合研究所住宅研究部建築環境研究室_x000D_
tel : 029-864-4214</t>
  </si>
  <si>
    <t xml:space="preserve">インフラデータプラットフォーム機能向上検討業務 </t>
  </si>
  <si>
    <t>インフラデータプラットフォーム機能向上検討業務パシフィックコンサルタンツ・朝日航洋・日本建設情報総合センター設計共同体</t>
    <rPh sb="54" eb="56">
      <t>セッケイ</t>
    </rPh>
    <rPh sb="56" eb="59">
      <t>キョウドウタイ</t>
    </rPh>
    <phoneticPr fontId="1"/>
  </si>
  <si>
    <t>本業務は、インフラデータPFの機能改良、他システムとの連携のための機能改良、メタデータ自動作成技術等の技術開発成果の導入、インフラデータPFの運用管理補助及び利用規約の改訂案作成、意見交換会の運営補助を行うものである。</t>
  </si>
  <si>
    <t>強震モニタリングシステムの点検・維持管理に関する業務</t>
  </si>
  <si>
    <t>（株）ニュージェック</t>
  </si>
  <si>
    <t>本業務は、全国各地に設置された強震モニタリングシステムの維持管理として、現地点検を実施するとともに、点検結果を踏まえて今後システムを維持管理する上で必要な要件を整理するものである。</t>
    <phoneticPr fontId="21"/>
  </si>
  <si>
    <t>国土技術政策総合研究所道路構造物研究部道路地震防災研究室_x000D_
tel:029-864-3245</t>
  </si>
  <si>
    <t>ITS関連の国際標準化状況調査および国際標準規格案作成支援業務</t>
  </si>
  <si>
    <t>（一財）道路新産業開発機構</t>
  </si>
  <si>
    <t>ITSに関する国際標準化機構・専門委員会等の検討状況の調査、国際標準規格策定関連会議での資料作成補助及び運営支援、並びに国際標準規格案の作成支援を行うもの。</t>
    <phoneticPr fontId="21"/>
  </si>
  <si>
    <t>ITSに関する国際標準化機構・専門委員会等の検討状況の調査、国際標準規格策定関連会議での資料作成補助及び運営支援、並びに国際標準規格案の作成支援を行い、その結果をとりまとめた。</t>
    <rPh sb="78" eb="80">
      <t>ケッカ</t>
    </rPh>
    <phoneticPr fontId="21"/>
  </si>
  <si>
    <t>のり面緑化における植生の成立に関する調査業務</t>
  </si>
  <si>
    <t>（一財）日本緑化センター</t>
  </si>
  <si>
    <t>のり面緑化について、気候区分の異なる地域を対象に施工後10年以上経過して成立した植生を調査し、気候特性と経過年数により成立する植生を整理する。</t>
  </si>
  <si>
    <t>表土利用工、自然侵入促進工、地域性種苗利用工、外来牧草を使用した植生基材吹付工における植生調査を全国で実施し、各調査地の優占群落を把握した。</t>
    <rPh sb="23" eb="25">
      <t>ガイライ</t>
    </rPh>
    <rPh sb="25" eb="27">
      <t>ボクソウ</t>
    </rPh>
    <rPh sb="28" eb="30">
      <t>シヨウ</t>
    </rPh>
    <rPh sb="55" eb="56">
      <t>カク</t>
    </rPh>
    <rPh sb="56" eb="59">
      <t>チョウサチ</t>
    </rPh>
    <rPh sb="60" eb="62">
      <t>ユウセン</t>
    </rPh>
    <rPh sb="62" eb="64">
      <t>グンラク</t>
    </rPh>
    <rPh sb="65" eb="67">
      <t>ハアク</t>
    </rPh>
    <phoneticPr fontId="21"/>
  </si>
  <si>
    <t xml:space="preserve">し尿等の受入による下水道施設影響調査業務 </t>
  </si>
  <si>
    <t>（株）建設技術研究所</t>
    <phoneticPr fontId="1"/>
  </si>
  <si>
    <t>し尿等の受入による下水道施設影響調査</t>
  </si>
  <si>
    <t>し尿等受入による下水道施設への影響を調査し、報告書を作成した。</t>
    <rPh sb="1" eb="2">
      <t>ニョウ</t>
    </rPh>
    <rPh sb="2" eb="3">
      <t>トウ</t>
    </rPh>
    <rPh sb="3" eb="5">
      <t>ウケイレ</t>
    </rPh>
    <rPh sb="8" eb="13">
      <t>ゲスイドウシセツ</t>
    </rPh>
    <rPh sb="15" eb="17">
      <t>エイキョウ</t>
    </rPh>
    <rPh sb="18" eb="20">
      <t>チョウサ</t>
    </rPh>
    <rPh sb="22" eb="25">
      <t>ホウコクショ</t>
    </rPh>
    <rPh sb="26" eb="28">
      <t>サクセイ</t>
    </rPh>
    <phoneticPr fontId="21"/>
  </si>
  <si>
    <t>歴史まちづくりの取組促進に資するデータベース作成業務</t>
  </si>
  <si>
    <t>歴史的風致維持向上計画を運営する上で各認定都市にとって有用な情報を調査・整理するとともに、プラットフォームの一環となる「歴まち」情報サイトを更新する。</t>
  </si>
  <si>
    <t>各認定都市にとって有用な情報を調査・整理し、「歴まち」情報サイトの利便性向上の一環として、サイト全体の更改、および人口規模、事業、文化財の種類などで都市を検索可能とした。</t>
    <phoneticPr fontId="21"/>
  </si>
  <si>
    <t>新設杭の水平載荷試験に関する再現解析</t>
  </si>
  <si>
    <t>本件は、新設杭の水平載荷試験について、杭及びその周辺地盤をモデル化した上で、静的弾塑性荷重増分解析により当該試験の再現解析を行うものである。</t>
  </si>
  <si>
    <t>新設杭の水平載荷試験について、杭及びその周辺地盤をモデル化した上で、静的弾塑性荷重増分解析により当該試験の再現解析を行った。</t>
  </si>
  <si>
    <t xml:space="preserve">ダムにおける地震動観測データ収集システム構築業務 </t>
  </si>
  <si>
    <t>八千代エンジニヤリング（株）</t>
  </si>
  <si>
    <t>地震発生時に国総研内に設置するサーバーからネットワークを通じて各ダム管理所等で取得された地震動観測データを自動で迅速に取得するとともに、地震観測装置等がネットワーク接続されていないダム管理所等からのデータ収集も可能とするための手順書及びプログラムの作成等を行うものである。</t>
  </si>
  <si>
    <t>各ダム管理所等で取得された地震動観測データを自動で迅速に取得するためのプログラムを作成した。またプログラムを閲覧端末等へ導入するための作業手順書の作成等も行った。</t>
    <rPh sb="41" eb="43">
      <t>サクセイ</t>
    </rPh>
    <rPh sb="54" eb="56">
      <t>エツラン</t>
    </rPh>
    <rPh sb="56" eb="58">
      <t>タンマツ</t>
    </rPh>
    <rPh sb="58" eb="59">
      <t>トウ</t>
    </rPh>
    <rPh sb="60" eb="62">
      <t>ドウニュウ</t>
    </rPh>
    <rPh sb="67" eb="69">
      <t>サギョウ</t>
    </rPh>
    <rPh sb="73" eb="75">
      <t>サクセイ</t>
    </rPh>
    <rPh sb="75" eb="76">
      <t>トウ</t>
    </rPh>
    <rPh sb="77" eb="78">
      <t>オコナ</t>
    </rPh>
    <phoneticPr fontId="1"/>
  </si>
  <si>
    <t>地下水における気体の溶解および析出に関する模型実験業務</t>
  </si>
  <si>
    <t>本業務は、地下水における気体の溶解および析出条件の整理し、無降雨時等の崩壊メカニズムに関する仮説を検証するため、斜面模型実験を行うものである。</t>
  </si>
  <si>
    <t>無降雨時等の崩壊メカニズムに関する仮説を検証するため、地下水における気体の溶解および析出条件の整理および斜面模型実験を行った。</t>
    <phoneticPr fontId="21"/>
  </si>
  <si>
    <t xml:space="preserve">下水処理場を拠点とした生ごみ等受入れに関する調査業務 </t>
  </si>
  <si>
    <t>下水処理とごみ処理の連携に関する情報の収集・整理</t>
  </si>
  <si>
    <t>下水処理とごみ処理の連携に関し、文献整理及びヒアリングによる情報を整理した報告書を作成した。</t>
    <rPh sb="16" eb="20">
      <t>ブンケンセイリ</t>
    </rPh>
    <rPh sb="20" eb="21">
      <t>オヨ</t>
    </rPh>
    <rPh sb="30" eb="32">
      <t>ジョウホウ</t>
    </rPh>
    <rPh sb="37" eb="40">
      <t>ホウコクショ</t>
    </rPh>
    <rPh sb="41" eb="43">
      <t>サクセイ</t>
    </rPh>
    <phoneticPr fontId="21"/>
  </si>
  <si>
    <t>国土技術政策総合研究所下水道研究部下水処理研究室_x000D_
tel:029-864-3933</t>
  </si>
  <si>
    <t>練積み擁壁の劣化に対する調査業務</t>
  </si>
  <si>
    <t>システム計測（株）</t>
  </si>
  <si>
    <t>本業務は、擁壁の耐震性能評価法の開発に資する業務として、地震履歴を受けた練積み擁壁の劣化具合を把握するため、劣化調査を実施するものである。</t>
  </si>
  <si>
    <t>本業務により、地震被害を受けた練積み擁壁の劣化程度を把握することができた。本業務の知見に基づいて、練積み擁壁の事前対策を考えるうえで、注目すべき劣化程度を抽出することができ、対策法の立案につなげることが可能となる。</t>
    <phoneticPr fontId="1"/>
  </si>
  <si>
    <t>SARを用いた土砂災害調査方法の比較分析業務</t>
  </si>
  <si>
    <t>本業務は、広域に観測されたSARの処理などに優れた土砂災害調査方法を明らかにするため、3種類のSARを用いた土砂災害調査方法による試行結果を比較分析し、地方整備局等の実務に活用するための各調査方法の特徴を整理するものである。</t>
  </si>
  <si>
    <t>人間による目視判読と処理に優れた2種類のソフトウェアによる手法の計3種類で，過去の土砂災害における適中率，再現率，処理時間等の比較を実施した</t>
    <rPh sb="0" eb="2">
      <t>ニンゲン</t>
    </rPh>
    <rPh sb="5" eb="7">
      <t>モクシ</t>
    </rPh>
    <rPh sb="7" eb="9">
      <t>ハンドク</t>
    </rPh>
    <rPh sb="10" eb="12">
      <t>ショリ</t>
    </rPh>
    <rPh sb="13" eb="14">
      <t>スグ</t>
    </rPh>
    <rPh sb="17" eb="19">
      <t>シュルイ</t>
    </rPh>
    <rPh sb="29" eb="31">
      <t>シュホウ</t>
    </rPh>
    <rPh sb="32" eb="33">
      <t>ケイ</t>
    </rPh>
    <rPh sb="34" eb="36">
      <t>シュルイ</t>
    </rPh>
    <rPh sb="38" eb="40">
      <t>カコ</t>
    </rPh>
    <rPh sb="41" eb="43">
      <t>ドシャ</t>
    </rPh>
    <rPh sb="43" eb="45">
      <t>サイガイ</t>
    </rPh>
    <rPh sb="49" eb="52">
      <t>テキチュウリツ</t>
    </rPh>
    <rPh sb="53" eb="56">
      <t>サイゲンリツ</t>
    </rPh>
    <rPh sb="57" eb="59">
      <t>ショリ</t>
    </rPh>
    <rPh sb="59" eb="61">
      <t>ジカン</t>
    </rPh>
    <rPh sb="61" eb="62">
      <t>トウ</t>
    </rPh>
    <rPh sb="63" eb="65">
      <t>ヒカク</t>
    </rPh>
    <rPh sb="66" eb="68">
      <t>ジッシ</t>
    </rPh>
    <phoneticPr fontId="21"/>
  </si>
  <si>
    <t>郊外住宅団地における生活支援機能の複合化に関する調査業務</t>
  </si>
  <si>
    <t>ランドブレイン（株）</t>
  </si>
  <si>
    <t>郊外住宅団地の持続可能性を保持するために必要な生活支援機能の複合化によって施設立地している事例調査や、複合化の計画案作成のケーススタディ等を行うものである。</t>
  </si>
  <si>
    <t>生活支援機能を複合化した施設を対象に、複合化の経緯や複合化のメリット・デメリット、地域住民への影響等についてヒアリング調査、アンケート調査等を実施した。また、複合化施設の計画作成に関するケーススタディを実施した。</t>
    <rPh sb="0" eb="2">
      <t>セイカツ</t>
    </rPh>
    <rPh sb="2" eb="4">
      <t>シエン</t>
    </rPh>
    <rPh sb="4" eb="6">
      <t>キノウ</t>
    </rPh>
    <rPh sb="7" eb="10">
      <t>フクゴウカ</t>
    </rPh>
    <rPh sb="12" eb="14">
      <t>シセツ</t>
    </rPh>
    <rPh sb="15" eb="17">
      <t>タイショウ</t>
    </rPh>
    <rPh sb="19" eb="22">
      <t>フクゴウカ</t>
    </rPh>
    <rPh sb="23" eb="25">
      <t>ケイイ</t>
    </rPh>
    <rPh sb="26" eb="29">
      <t>フクゴウカ</t>
    </rPh>
    <rPh sb="41" eb="43">
      <t>チイキ</t>
    </rPh>
    <rPh sb="43" eb="45">
      <t>ジュウミン</t>
    </rPh>
    <rPh sb="47" eb="49">
      <t>エイキョウ</t>
    </rPh>
    <rPh sb="49" eb="50">
      <t>トウ</t>
    </rPh>
    <rPh sb="59" eb="61">
      <t>チョウサ</t>
    </rPh>
    <rPh sb="67" eb="69">
      <t>チョウサ</t>
    </rPh>
    <rPh sb="69" eb="70">
      <t>トウ</t>
    </rPh>
    <rPh sb="71" eb="73">
      <t>ジッシ</t>
    </rPh>
    <rPh sb="79" eb="82">
      <t>フクゴウカ</t>
    </rPh>
    <rPh sb="82" eb="84">
      <t>シセツ</t>
    </rPh>
    <rPh sb="85" eb="87">
      <t>ケイカク</t>
    </rPh>
    <rPh sb="87" eb="89">
      <t>サクセイ</t>
    </rPh>
    <rPh sb="90" eb="91">
      <t>カン</t>
    </rPh>
    <rPh sb="101" eb="103">
      <t>ジッシ</t>
    </rPh>
    <phoneticPr fontId="21"/>
  </si>
  <si>
    <t>国土技術政策総合研究所都市研究部都市開発研究室
tel:029-864-3947</t>
    <phoneticPr fontId="1"/>
  </si>
  <si>
    <t>練積み擁壁の耐震性能評価に関わる地盤調査業務</t>
  </si>
  <si>
    <t>本業務は、老朽化した擁壁の耐震性能評価法の開発に資する業務として、地震を受けた履歴のある練積み擁壁の前面及び背後地盤の状況把握のため、地盤調査を実施するものである。</t>
  </si>
  <si>
    <t>本業務により、地震被害を受けた練積み擁壁周辺地盤の状況を把握することができた。周辺地盤の特性の状況把握は、練積み擁壁の耐震補強における要求性能を考えるうえで必要となるものであり、対策法の立案につなげることが可能となる。</t>
    <phoneticPr fontId="1"/>
  </si>
  <si>
    <t>社会インフラ用ロボットDBシステムの試行運用に関する調査業務</t>
  </si>
  <si>
    <t>（株）ＱＬＥＡ</t>
    <rPh sb="0" eb="3">
      <t>カブ</t>
    </rPh>
    <phoneticPr fontId="1"/>
  </si>
  <si>
    <t>本業務は、社会インフラの維持管理及び災害時の調査・応急復旧に役立つロボット技術に関する情報を一元管理した「社会インフラ用ロボット情報一元化システム」について、そのデータベースシステムをweb上で試行運用するとともに、期間中のアクセス状況等について調査するものである。</t>
  </si>
  <si>
    <t>データベースシステムをweb上で試行運用するとともに、期間中のアクセス状況等について調査した。</t>
    <phoneticPr fontId="1"/>
  </si>
  <si>
    <t>既存杭撤去地盤に設置された杭の水平載荷試験に関する再現解析</t>
  </si>
  <si>
    <t>本件は、既存杭撤去地盤に設置された杭の水平載荷試験について、杭及びその周辺地盤をモデル化した上で、静的弾塑性荷重増分解析により当該試験の再現解析を行うものである。</t>
  </si>
  <si>
    <t>既存杭撤去地盤に設置された杭の水平載荷試験について、杭及びその周辺地盤をモデル化した上で、静的弾塑性荷重増分解析により当該試験の再現解析を行った。</t>
  </si>
  <si>
    <t>ＲＣ造事務所の設計例に関する部分変更と耐震性能残存率に関する解析業務</t>
  </si>
  <si>
    <t>（株）構造システム</t>
    <rPh sb="0" eb="3">
      <t>カブ</t>
    </rPh>
    <phoneticPr fontId="1"/>
  </si>
  <si>
    <t>本件は、RC造事務所の設計例から作成された平面フレームモデルを用いて、梁の主筋の変更等により崩壊形を変化させた上で、時刻歴応答解析により応答加速度時刻歴を抽出し、応答結果から耐震性能評価残存率を算定するものである。</t>
  </si>
  <si>
    <t>RC造事務所の設計例から作成された平面フレームモデルを用いて、梁の主筋の変更等により崩壊形を変化させた上で、時刻歴応答解析により応答加速度時刻歴を抽出し、応答結果から耐震性能評価残存率を算定した。</t>
  </si>
  <si>
    <t xml:space="preserve">積算実績データの抽出・整理業務 </t>
  </si>
  <si>
    <t>積算システムの合理的な運用に向けて、積算実績データより施工数量、施工条件データ等の抽出及び整理を行う。</t>
  </si>
  <si>
    <t>社会的状況の変化に対応した建設生産システムの改善に当たり、施工数量、施工条件の情報が必要であることから、積算実績データより施工数量、施工条件の必要なデータの抽出、工事規模別の発注合計金額等に関する基礎データの抽出、請負代金比率等の整理を行った。</t>
    <rPh sb="104" eb="106">
      <t>チュウシュツ</t>
    </rPh>
    <phoneticPr fontId="21"/>
  </si>
  <si>
    <t>生活道路における面的交通安全対策に関する調査業務</t>
  </si>
  <si>
    <t>いであ（株）</t>
  </si>
  <si>
    <t>本業務は、物理的デバイス設置箇所における冬期の道路管理手法に関する調査、対策エリア外周部の道路と連携した対策の調査、対策事例の収集および整理、及び対策立案に関する手引き（案）の整理を行うものである。</t>
  </si>
  <si>
    <t>積雪地域での物理的デバイス設置事例や管理方法、生活道路対策エリア外周の幹線道路において渋滞対策を行った際の通過交通抑制効果、及び速度を40km/hに抑制するハンプ形状の案について取りまとめ、報告書を作成した。</t>
    <rPh sb="0" eb="2">
      <t>セキセツ</t>
    </rPh>
    <rPh sb="2" eb="4">
      <t>チイキ</t>
    </rPh>
    <rPh sb="6" eb="9">
      <t>ブツリテキ</t>
    </rPh>
    <rPh sb="13" eb="15">
      <t>セッチ</t>
    </rPh>
    <rPh sb="15" eb="17">
      <t>ジレイ</t>
    </rPh>
    <rPh sb="18" eb="20">
      <t>カンリ</t>
    </rPh>
    <rPh sb="20" eb="22">
      <t>ホウホウ</t>
    </rPh>
    <rPh sb="23" eb="25">
      <t>セイカツ</t>
    </rPh>
    <rPh sb="25" eb="27">
      <t>ドウロ</t>
    </rPh>
    <rPh sb="27" eb="29">
      <t>タイサク</t>
    </rPh>
    <rPh sb="32" eb="34">
      <t>ガイシュウ</t>
    </rPh>
    <rPh sb="35" eb="37">
      <t>カンセン</t>
    </rPh>
    <rPh sb="37" eb="39">
      <t>ドウロ</t>
    </rPh>
    <rPh sb="43" eb="45">
      <t>ジュウタイ</t>
    </rPh>
    <rPh sb="45" eb="47">
      <t>タイサク</t>
    </rPh>
    <rPh sb="48" eb="49">
      <t>オコナ</t>
    </rPh>
    <rPh sb="51" eb="52">
      <t>サイ</t>
    </rPh>
    <rPh sb="53" eb="55">
      <t>ツウカ</t>
    </rPh>
    <rPh sb="55" eb="57">
      <t>コウツウ</t>
    </rPh>
    <rPh sb="57" eb="59">
      <t>ヨクセイ</t>
    </rPh>
    <rPh sb="59" eb="61">
      <t>コウカ</t>
    </rPh>
    <rPh sb="62" eb="63">
      <t>オヨ</t>
    </rPh>
    <rPh sb="64" eb="66">
      <t>ソクド</t>
    </rPh>
    <rPh sb="74" eb="76">
      <t>ヨクセイ</t>
    </rPh>
    <rPh sb="81" eb="83">
      <t>ケイジョウ</t>
    </rPh>
    <rPh sb="84" eb="85">
      <t>アン</t>
    </rPh>
    <rPh sb="89" eb="90">
      <t>ト</t>
    </rPh>
    <rPh sb="95" eb="97">
      <t>ホウコク</t>
    </rPh>
    <rPh sb="97" eb="98">
      <t>ショ</t>
    </rPh>
    <rPh sb="99" eb="101">
      <t>サクセイ</t>
    </rPh>
    <phoneticPr fontId="21"/>
  </si>
  <si>
    <t>工事日報入力システム改良等業務</t>
  </si>
  <si>
    <t>国総研の試作した工事日報入力システムについて、試行実施に対する調査、システムの更新作業を行う。</t>
  </si>
  <si>
    <t>多様なニーズに応じた道路空間の利活用を支える技術に関する調査業務</t>
  </si>
  <si>
    <t>道路空間の利活用を推進するための、「道路空間の利活用を支える技術的知見の整理」、「道路空間の利活用に関わる法制度等の整理」及び「多様なニーズに応じた道路空間の利活用のための課題と対処方法の整理」を行う</t>
  </si>
  <si>
    <t>「道路空間の利活用を支える技術的知見」、「道路空間の利活用に関わる法制度等」及び「多様なニーズに応じた道路空間の利活用のための課題と対処方法」を整理し、その結果を取りまとめた。</t>
    <rPh sb="72" eb="74">
      <t>セイリ</t>
    </rPh>
    <rPh sb="78" eb="80">
      <t>ケッカ</t>
    </rPh>
    <rPh sb="81" eb="82">
      <t>ト</t>
    </rPh>
    <phoneticPr fontId="21"/>
  </si>
  <si>
    <t>国土技術政策総合研究所
道路交通研究部
道路環境研究室
tel : 029-864-2606</t>
  </si>
  <si>
    <t xml:space="preserve">ＡＩ画像認識技術を活用したヒヤリハット抽出に関する調査業務 </t>
  </si>
  <si>
    <t>本業務は、先端技術としてAI画像認識技術に着目し、路側カメラデータ及びドライブレコーダデータからヒヤリハットを抽出する手法について、調査、分析、比較検証等を行うものである。</t>
  </si>
  <si>
    <t>路側カメラデータを収集し、目視によるヒヤリハットの抽出、ヒヤリハットを抽出するAIモデルの教師データの作成を行うとともに、ドライブレコーダデータから教師データのアノテーション方法について検討し、報告書を作成した。</t>
    <rPh sb="0" eb="2">
      <t>ロソク</t>
    </rPh>
    <rPh sb="9" eb="11">
      <t>シュウシュウ</t>
    </rPh>
    <rPh sb="13" eb="15">
      <t>モクシ</t>
    </rPh>
    <rPh sb="25" eb="27">
      <t>チュウシュツ</t>
    </rPh>
    <rPh sb="35" eb="37">
      <t>チュウシュツ</t>
    </rPh>
    <rPh sb="45" eb="47">
      <t>キョウシ</t>
    </rPh>
    <rPh sb="51" eb="53">
      <t>サクセイ</t>
    </rPh>
    <rPh sb="54" eb="55">
      <t>オコナ</t>
    </rPh>
    <rPh sb="74" eb="76">
      <t>キョウシ</t>
    </rPh>
    <rPh sb="87" eb="89">
      <t>ホウホウ</t>
    </rPh>
    <rPh sb="93" eb="95">
      <t>ケントウ</t>
    </rPh>
    <rPh sb="97" eb="100">
      <t>ホウコクショ</t>
    </rPh>
    <rPh sb="101" eb="103">
      <t>サクセイ</t>
    </rPh>
    <phoneticPr fontId="21"/>
  </si>
  <si>
    <t xml:space="preserve">幹線道路の交通調査基本区間データ更新支援ツールの改修等に関する業務 </t>
  </si>
  <si>
    <t>本業務は、交通調査基本区間データの更新作業の効率化を図ることを目的として、「基本区間データ更新支援ツールの改修要件の整理」、「基本区間データ更新支援ツールの改修及び動作確認」、「基本区間データ更新支援ツールに関するマニュアル等の更新案の作成」、「今後の課題のとりまとめ」を行うものである。</t>
  </si>
  <si>
    <t>「基本区間データ更新支援ツールの改修要件の整理」を行い、その結果をとりまとめるとともに、「基本区間データ更新支援ツールの改修及び動作確認」、「基本区間データ更新支援ツールに関するマニュアル等の更新案の作成」を行い、今後の課題をとりまとめた。</t>
    <rPh sb="104" eb="105">
      <t>オコナ</t>
    </rPh>
    <phoneticPr fontId="21"/>
  </si>
  <si>
    <t>土砂災害発生箇所の効率的な被害情報把握のための調査手法比較検討業務</t>
  </si>
  <si>
    <t>土砂災害発生箇所の効率的な被害情報把握のための調査手法比較検討業務オリエンタルコンサルタンツ・エイテック設計共同体</t>
    <rPh sb="52" eb="54">
      <t>セッケイ</t>
    </rPh>
    <rPh sb="54" eb="57">
      <t>キョウドウタイ</t>
    </rPh>
    <phoneticPr fontId="1"/>
  </si>
  <si>
    <t>本業務は、土砂災害対策事業の被害推定を行うための重要な情報である土砂災害発生箇所の堆積深分布について、UAVやSfM技術を活用した複数の調査方法により災害後に調査を行う。併せて地上測量による実測値と比較し、計測値の信頼性の検証と行うとともに、それぞれの手法の適用可能性について総合的に比較評価を行うものである。</t>
  </si>
  <si>
    <t>災害後データとして，UAVレーザー測量，ＵＡＶ写真測量，災害前データとして，航空ＬＰ，地理院写真ＳＦＭ等からＤＥＭデータを作成し，実測値との精度比較を行うとともに，適用可能性について評価を実施した</t>
    <rPh sb="0" eb="2">
      <t>サイガイ</t>
    </rPh>
    <rPh sb="2" eb="3">
      <t>ゴ</t>
    </rPh>
    <rPh sb="17" eb="19">
      <t>ソクリョウ</t>
    </rPh>
    <rPh sb="23" eb="25">
      <t>シャシン</t>
    </rPh>
    <rPh sb="25" eb="27">
      <t>ソクリョウ</t>
    </rPh>
    <rPh sb="28" eb="30">
      <t>サイガイ</t>
    </rPh>
    <rPh sb="30" eb="31">
      <t>マエ</t>
    </rPh>
    <rPh sb="38" eb="40">
      <t>コウクウ</t>
    </rPh>
    <rPh sb="43" eb="46">
      <t>チリイン</t>
    </rPh>
    <rPh sb="46" eb="48">
      <t>シャシン</t>
    </rPh>
    <rPh sb="51" eb="52">
      <t>トウ</t>
    </rPh>
    <rPh sb="61" eb="63">
      <t>サクセイ</t>
    </rPh>
    <rPh sb="65" eb="68">
      <t>ジッソクチ</t>
    </rPh>
    <rPh sb="70" eb="72">
      <t>セイド</t>
    </rPh>
    <rPh sb="72" eb="74">
      <t>ヒカク</t>
    </rPh>
    <rPh sb="75" eb="76">
      <t>オコナ</t>
    </rPh>
    <rPh sb="82" eb="84">
      <t>テキヨウ</t>
    </rPh>
    <rPh sb="84" eb="87">
      <t>カノウセイ</t>
    </rPh>
    <rPh sb="91" eb="93">
      <t>ヒョウカ</t>
    </rPh>
    <rPh sb="94" eb="96">
      <t>ジッシ</t>
    </rPh>
    <phoneticPr fontId="21"/>
  </si>
  <si>
    <t>マンホールポンプの維持管理に関する実態調査業務</t>
  </si>
  <si>
    <t>マンホールポンプの維持管理に関する実態調査</t>
  </si>
  <si>
    <t>維持管理事業者等にマンホールポンプの維持管理状況についてヒアリングし、報告書を作成した。</t>
    <phoneticPr fontId="1"/>
  </si>
  <si>
    <t>道路緑化の定量的な機能評価に関する調査業務</t>
  </si>
  <si>
    <t>（株）建設環境研究所</t>
  </si>
  <si>
    <t>道路緑化の機能を定量的に評価する方法として、既存の緑化に関する評価方法を国内外を対象として整理するとともに道路緑化での適用方法について検討を行う。</t>
  </si>
  <si>
    <t>「i-Tree Eco」、「CTLA」、「GI-Val」の評価手法について詳細を整理し、街路樹の現況評価様式に反映させた。さらに、現地試行による課題対応を行った上で評価様式を改良した。</t>
    <rPh sb="87" eb="89">
      <t>カイリョウ</t>
    </rPh>
    <phoneticPr fontId="21"/>
  </si>
  <si>
    <t xml:space="preserve">CCTVカメラ画像から越流を検知するプログラムの開発等業務 </t>
  </si>
  <si>
    <t>本業務は、越流を検知するＡＩモデルの学習、ＡＩを用いた越流を検知するプログラムの開発、越流を検知するプログラムに適用可能なＣＣＴＶカメラの選別、越流自動検知システム仕様書（案）の作成及び各地方整備局の関連システム構成調査及び改修内容整理を行う。</t>
  </si>
  <si>
    <t>越流を検知するＡＩモデルの学習、検知プログラムの開発、プログラム適用可能なＣＣＴＶカメラの選別、システム仕様書（案）の作成及び関連システム構成調査及び改修内容整理を行った。</t>
    <phoneticPr fontId="21"/>
  </si>
  <si>
    <t>３次元点群データを活用した海岸保全施設の維持管理に関する調査業務</t>
  </si>
  <si>
    <t>点群データからの海岸堤防等の天端面等の特定、変状を経験した海岸堤防等の点群データの解析、海岸における点群データ管理に関する調査を行う。</t>
    <phoneticPr fontId="1"/>
  </si>
  <si>
    <t>点群データからの海岸堤防等の天端面等の特定、変状を経験した海岸堤防等の点群データの解析を試行した。また、海岸における点群データの統一フォーマットの案を作成した。</t>
    <rPh sb="44" eb="46">
      <t>シコウ</t>
    </rPh>
    <rPh sb="64" eb="66">
      <t>トウイツ</t>
    </rPh>
    <rPh sb="73" eb="74">
      <t>アン</t>
    </rPh>
    <rPh sb="75" eb="77">
      <t>サクセイ</t>
    </rPh>
    <phoneticPr fontId="1"/>
  </si>
  <si>
    <t>谷底平野・扇状地における土砂・洪水氾濫による家屋被害数値解析業務</t>
  </si>
  <si>
    <t>土砂・洪水氾濫が発生した流域において、谷底平野・扇状地における家屋被害の発生危険度を評価するための指標を数値解析によって分析する</t>
  </si>
  <si>
    <t>谷底平野・扇状地・氾濫平野における家屋被害を数値解析によって分析した</t>
  </si>
  <si>
    <t xml:space="preserve">定置式水平ジブクレーンを用いる現場内運搬の効率化手法に関する基礎資料整理業務 </t>
  </si>
  <si>
    <t>（株）第一コンサルタンツ</t>
  </si>
  <si>
    <t>現場内運搬の効率化に資するため、定置式水平ジブクレーンの土木工事施工事例調査及びガイドライン素案作成を行う。</t>
  </si>
  <si>
    <t>発注段階における３次元モデルの活用・更新に関する調査業務</t>
  </si>
  <si>
    <t>本業務は、後工程に施工条件を伝達するための３次元モデルのサンプルを作成すると共に、設計段階で作成された３次元モデルを発注段階で修正する方法の作業を整理するものである。</t>
  </si>
  <si>
    <t>後工程に施工条件を伝達するための３次元モデルのサンプルを作成、設計段階で作成された３次元モデルを発注段階で修正する方法の作業を整理を行った。</t>
    <rPh sb="66" eb="67">
      <t>オコナ</t>
    </rPh>
    <phoneticPr fontId="21"/>
  </si>
  <si>
    <t>仏国の下水道最新法令・財政制度等に関する調査業務</t>
  </si>
  <si>
    <t>仏国の下水道最新法令・財政制度等に関する調査</t>
  </si>
  <si>
    <t>仏国の下水道事業における最新の法令および財政精度と仏国の水道事業の広域化・共同化に関する施策について情報収集等を行い報告書を作成した。</t>
    <rPh sb="58" eb="61">
      <t>ホウコクショ</t>
    </rPh>
    <rPh sb="62" eb="64">
      <t>サクセイ</t>
    </rPh>
    <phoneticPr fontId="21"/>
  </si>
  <si>
    <t>点群データ等の保管・管理に関するシステムの改良及び構築等業務</t>
  </si>
  <si>
    <t>点群データ等の保管・管理に関するシステムの改良及び構築等業務日本デジタル道路地図協会・パスコ設計共同体</t>
    <rPh sb="50" eb="51">
      <t>タイ</t>
    </rPh>
    <phoneticPr fontId="1"/>
  </si>
  <si>
    <t>本業務は、各地方整備局が収集している道路の３次元点群データ等を集約して保管管理する目的で、オンプレミスサーバ用保管・管理システムを構築するとともに、Webアプリケーション用点群データベース構築の試行を行う。</t>
  </si>
  <si>
    <t>計画降雨作成に用いる降雨データの定常性に関する調査業務</t>
  </si>
  <si>
    <t>計画降雨作成に用いる降雨データの定常性に関する調査</t>
  </si>
  <si>
    <t>気象庁所管の観測地点における降雨データの定常性について整理し、報告書を作成した。</t>
    <rPh sb="31" eb="34">
      <t>ホウコクショ</t>
    </rPh>
    <rPh sb="35" eb="37">
      <t>サクセイ</t>
    </rPh>
    <phoneticPr fontId="21"/>
  </si>
  <si>
    <t>火災被害を受けた建築物の復旧過程推定に係る工事費単価・工事期間の調査業務</t>
  </si>
  <si>
    <t>（株）明野設備研究所</t>
    <rPh sb="0" eb="3">
      <t>カブ</t>
    </rPh>
    <phoneticPr fontId="1"/>
  </si>
  <si>
    <t>本件は、建築物の新築・改修時における工事費単価及び工事期間の調査を行うことで、火災被害を受けた建築物の復旧過程の推定に必要となる基礎的情報の整備を図るものである。</t>
  </si>
  <si>
    <t>事項立て研究課題「非住宅建築物の防火性能の高度化に資する新しい性能指標および評価プログラムの開発」では，火災被害を受けた建築物の復旧過程推定手法の開発を目指している．本業務ではこれに関連して，工事費単価および工事期間についての情報収集を行い，用途および構造種別に応じた評価を行えるようにしている．</t>
    <phoneticPr fontId="1"/>
  </si>
  <si>
    <t>CLT耐震壁を導入した混構造建築物の構造検討業務</t>
  </si>
  <si>
    <t>（有）山辺構造設計事務所</t>
  </si>
  <si>
    <t>本業務は、CLT耐震壁を導入した混構造建築物について、既存の試設計を元に保有水平耐力計算を行い、基本設計図面と構造検討資料の作成を行うものである。</t>
  </si>
  <si>
    <t>CLT耐震壁の破壊モードに応じた周辺各部の保証設計の付帯条件を踏まえ、保有水平耐力計算による構造検討を実施し計算結果を報告書にまとめるとともに、軸組図や平面図、接合部等の詳細図を作成した。</t>
    <phoneticPr fontId="1"/>
  </si>
  <si>
    <t>物理流出モデルを用いた河川水位予測の試算及び長時間河川水位予測システムへの改良等業務</t>
  </si>
  <si>
    <t>本業務は、河川水位予測プログラムの河道断面データの追加・更新、流出モデルにRRIモデルを用いた河川水位予測の試算、河川水位予測シミュレーション及びシステム改良を行うものである。</t>
  </si>
  <si>
    <t>山国川、川内川を対象に河川水位予測プログラムの河道断面データの追加・更新を行った。また、流出モデルにRRIモデルを用いた河川水位予測モデルを作成し、このモデルを導入した河川水位予測システムを構築した。</t>
    <rPh sb="0" eb="2">
      <t>ヤマクニ</t>
    </rPh>
    <rPh sb="2" eb="3">
      <t>カワ</t>
    </rPh>
    <rPh sb="4" eb="6">
      <t>センダイ</t>
    </rPh>
    <rPh sb="6" eb="7">
      <t>カワ</t>
    </rPh>
    <rPh sb="8" eb="10">
      <t>タイショウ</t>
    </rPh>
    <rPh sb="37" eb="38">
      <t>オコナ</t>
    </rPh>
    <rPh sb="70" eb="72">
      <t>サクセイ</t>
    </rPh>
    <rPh sb="80" eb="82">
      <t>ドウニュウ</t>
    </rPh>
    <rPh sb="84" eb="86">
      <t>カセン</t>
    </rPh>
    <rPh sb="86" eb="88">
      <t>スイイ</t>
    </rPh>
    <rPh sb="88" eb="90">
      <t>ヨソク</t>
    </rPh>
    <rPh sb="95" eb="97">
      <t>コウチク</t>
    </rPh>
    <phoneticPr fontId="21"/>
  </si>
  <si>
    <t>国土技術政策総合研究所河川研究部水循環研究室
tel : 029-864-2739</t>
  </si>
  <si>
    <t>都市公園における新技術導入に関する調査業務</t>
  </si>
  <si>
    <t>都市公園において早期に適用可能で効果的効率的な維持管理運営につながる新技術について詳細調査を行う。</t>
  </si>
  <si>
    <t>新技術に関する公園現場ニーズをアンケート調査、ヒアリング調査から把握するとともに、これらの調査結果をもとに都市公園における新技術の導入の在り方に関する基礎資料を作成した。</t>
    <phoneticPr fontId="21"/>
  </si>
  <si>
    <t>ＲＣ造の応急危険度判定と被災度区分判定の比較検討業務</t>
  </si>
  <si>
    <t>（一財）日本建築防災協会</t>
  </si>
  <si>
    <t>本件は、RC造に関する応急危険度判定と被災度区分判定について、特に被災建築物の継続使用の観点から、両判定の比較検討を行うものである。</t>
  </si>
  <si>
    <t>RC造に関する応急危険度判定と被災度区分判定について、特に被災建築物の継続使用の観点から、両判定の比較検討を行った。</t>
  </si>
  <si>
    <t>空間スケールに応じた土砂生産・土砂流出に関する統計分析業務</t>
  </si>
  <si>
    <t>山地流域における生産土砂量、山地流域から河道への流出土砂量を把握するため、空間スケールに応じて土砂生産現象・土砂流出現象に影響を及ぼす要因を分析する</t>
  </si>
  <si>
    <t>流域スケール、斜面・渓流スケール、異なる空間スケールで生産土砂量、流出土砂量等を分析した</t>
    <rPh sb="0" eb="2">
      <t>リュウイキ</t>
    </rPh>
    <rPh sb="7" eb="9">
      <t>シャメン</t>
    </rPh>
    <rPh sb="10" eb="12">
      <t>ケイリュウ</t>
    </rPh>
    <rPh sb="17" eb="18">
      <t>コト</t>
    </rPh>
    <rPh sb="20" eb="22">
      <t>クウカン</t>
    </rPh>
    <rPh sb="27" eb="29">
      <t>セイサン</t>
    </rPh>
    <rPh sb="29" eb="31">
      <t>ドシャ</t>
    </rPh>
    <rPh sb="31" eb="32">
      <t>リョウ</t>
    </rPh>
    <rPh sb="33" eb="35">
      <t>リュウシュツ</t>
    </rPh>
    <rPh sb="35" eb="37">
      <t>ドシャ</t>
    </rPh>
    <rPh sb="37" eb="38">
      <t>リョウ</t>
    </rPh>
    <rPh sb="38" eb="39">
      <t>トウ</t>
    </rPh>
    <rPh sb="40" eb="42">
      <t>ブンセキ</t>
    </rPh>
    <phoneticPr fontId="21"/>
  </si>
  <si>
    <t>高波浪に対して粘り強い海岸堤防に関する大型水理実験業務</t>
  </si>
  <si>
    <t>（一財）土木研究センター</t>
  </si>
  <si>
    <t>設計規模を超える波浪に対して粘り強い海岸堤防の構造の具体化のため、波浪による海岸堤防近傍での洗掘等の規模やその対策工の効果に関する大型水理模型実験を行う。</t>
    <phoneticPr fontId="1"/>
  </si>
  <si>
    <t>下水処理工程における主要機器の処理特性調査業務</t>
  </si>
  <si>
    <t>下水処理工程における物質収支に応じた電力消費量の調査</t>
  </si>
  <si>
    <t>新設杭の鉛直載荷試験に関する再現解析</t>
  </si>
  <si>
    <t>本件は、新設杭の鉛直載荷試験について、杭及びその周辺地盤をモデル化した上で、静的弾塑性荷重増分解析により当該試験の再現解析を行うものである。</t>
  </si>
  <si>
    <t>新設杭の鉛直載荷試験について、杭及びその周辺地盤をモデル化した上で、静的弾塑性荷重増分解析により当該試験の再現解析を行った。</t>
  </si>
  <si>
    <t>ETC2.0プローブ情報による地域性を踏まえた冬期交通障害の検知手法等に関する調査業務</t>
  </si>
  <si>
    <t>本業務は、ETC2.0プローブ情報等を用いて、地域性を踏まえた冬期交通障害の検知に関する調査及び冬期交通障害の軽減対策の評価に関する調査を行うものである。</t>
  </si>
  <si>
    <t>ETC2.0プローブ情報等を用いて、気象状況や交通状況から時系列変化の段階的なリスクの高まりを捉える検知フローを作成し、検知を試行した結果をまとめた報告書を作成した。</t>
    <rPh sb="56" eb="58">
      <t>サクセイ</t>
    </rPh>
    <rPh sb="60" eb="62">
      <t>ケンチ</t>
    </rPh>
    <rPh sb="63" eb="65">
      <t>シコウ</t>
    </rPh>
    <rPh sb="67" eb="69">
      <t>ケッカ</t>
    </rPh>
    <rPh sb="74" eb="77">
      <t>ホウコクショ</t>
    </rPh>
    <rPh sb="78" eb="80">
      <t>サクセイ</t>
    </rPh>
    <phoneticPr fontId="21"/>
  </si>
  <si>
    <t xml:space="preserve">表層崩壊発生危険度評価ソフトウェア開発業務 </t>
  </si>
  <si>
    <t>本業務は、表層崩壊発生危険度を評価するモデルの使用環境を整備するため、表層崩壊発生危険度評価モデルを計算するソフトウェアを開発するものである。</t>
  </si>
  <si>
    <t>表層崩壊発生危険度を評価するモデルの使用環境を整備するため、表層崩壊発生危険度評価モデルを計算するソフトウェアを開発した。</t>
    <phoneticPr fontId="21"/>
  </si>
  <si>
    <t xml:space="preserve">ETC2.0システムの改良検討業務 </t>
  </si>
  <si>
    <t>ETC2.0システムの改良検討業務HIDO・建技・長大・日本工営・パシフィックコンサルタンツ設計共同体</t>
    <rPh sb="46" eb="48">
      <t>セッケイ</t>
    </rPh>
    <rPh sb="48" eb="51">
      <t>キョウドウタイ</t>
    </rPh>
    <phoneticPr fontId="1"/>
  </si>
  <si>
    <t>現状のETC2.0システムにおける課題を踏まえ、車載器、プローブ処理システム、外部連携機能の全てにわたる改良方法の検討を行うもの。</t>
    <phoneticPr fontId="21"/>
  </si>
  <si>
    <t>現状のETC2.0システムにおける課題を踏まえ、車載器、プローブ処理システム、外部連携機能の全てにわたる改良方法の検討を行い、その結果をとりまとめた。</t>
    <rPh sb="65" eb="67">
      <t>ケッカ</t>
    </rPh>
    <phoneticPr fontId="21"/>
  </si>
  <si>
    <t>道路標識データベース構築支援業務</t>
  </si>
  <si>
    <t>海浜生物に対する気候変動の影響を把握するためのモニタリングに関する調査業務</t>
  </si>
  <si>
    <t>（株）アルファ水工コンサルタンツ</t>
  </si>
  <si>
    <t>海浜植物の分布状況に関する調査結果の整理、市民参加型の鳥類・昆虫類調査の現地試行等を行う</t>
    <phoneticPr fontId="1"/>
  </si>
  <si>
    <t>下水道における温室効果ガス削減目標設定に関する調査業務</t>
  </si>
  <si>
    <t>下水処理システムに応じた消費エネルギーや温室効果ガス排出量の原単位の整理</t>
  </si>
  <si>
    <t>下水処理システムに応じた消費エネルギーや温室効果ガス排出量の原単位の整理した報告書を作成した。</t>
    <rPh sb="38" eb="41">
      <t>ホウコクショ</t>
    </rPh>
    <rPh sb="42" eb="44">
      <t>サクセイ</t>
    </rPh>
    <phoneticPr fontId="21"/>
  </si>
  <si>
    <t>洪水規模増大に適応するダム施設の局部改良手法試設計等業務</t>
  </si>
  <si>
    <t>洪水規模増大に適応するダム施設の局部改良手法試設計等業務ダム技術センター・建設技術研究所設計共同体</t>
  </si>
  <si>
    <t>気候変動に伴う洪水規模の増大に対して適用可能なダム施設の局部改良の試設計を行うとともに、実設計上必要となる技術情報の整理等を行うものである。</t>
  </si>
  <si>
    <t>複数のモデルダムを選定し、数値解析結果に基づく局部改良の試設計等を行った。また国外での先行事例等をヒアリング調査し、実設計上必要となる技術情報を整理した。</t>
    <rPh sb="0" eb="2">
      <t>フクスウ</t>
    </rPh>
    <rPh sb="9" eb="11">
      <t>センテイ</t>
    </rPh>
    <rPh sb="13" eb="15">
      <t>スウチ</t>
    </rPh>
    <rPh sb="15" eb="17">
      <t>カイセキ</t>
    </rPh>
    <rPh sb="17" eb="19">
      <t>ケッカ</t>
    </rPh>
    <rPh sb="20" eb="21">
      <t>モト</t>
    </rPh>
    <rPh sb="23" eb="25">
      <t>キョクブ</t>
    </rPh>
    <rPh sb="25" eb="27">
      <t>カイリョウ</t>
    </rPh>
    <rPh sb="28" eb="29">
      <t>シ</t>
    </rPh>
    <rPh sb="29" eb="31">
      <t>セッケイ</t>
    </rPh>
    <rPh sb="31" eb="32">
      <t>トウ</t>
    </rPh>
    <rPh sb="33" eb="34">
      <t>オコナ</t>
    </rPh>
    <rPh sb="39" eb="41">
      <t>コクガイ</t>
    </rPh>
    <rPh sb="43" eb="45">
      <t>センコウ</t>
    </rPh>
    <rPh sb="45" eb="47">
      <t>ジレイ</t>
    </rPh>
    <rPh sb="47" eb="48">
      <t>トウ</t>
    </rPh>
    <rPh sb="54" eb="56">
      <t>チョウサ</t>
    </rPh>
    <rPh sb="72" eb="74">
      <t>セイリ</t>
    </rPh>
    <phoneticPr fontId="21"/>
  </si>
  <si>
    <t>河川水位予測のVR表示プロトタイプシステムの設計・構築業務</t>
  </si>
  <si>
    <t>本業務は、VirtualReality技術を用いた河川水位予測情報の提供を行うために、河川水位予測のVR表示プロトタイプシステム設計・構築を行うものである。</t>
    <rPh sb="19" eb="21">
      <t>ギジュツ</t>
    </rPh>
    <rPh sb="22" eb="23">
      <t>モチ</t>
    </rPh>
    <rPh sb="25" eb="27">
      <t>カセン</t>
    </rPh>
    <rPh sb="27" eb="29">
      <t>スイイ</t>
    </rPh>
    <rPh sb="29" eb="31">
      <t>ヨソク</t>
    </rPh>
    <rPh sb="31" eb="33">
      <t>ジョウホウ</t>
    </rPh>
    <rPh sb="34" eb="36">
      <t>テイキョウ</t>
    </rPh>
    <rPh sb="37" eb="38">
      <t>オコナ</t>
    </rPh>
    <rPh sb="43" eb="45">
      <t>カセン</t>
    </rPh>
    <rPh sb="45" eb="47">
      <t>スイイ</t>
    </rPh>
    <rPh sb="47" eb="49">
      <t>ヨソク</t>
    </rPh>
    <rPh sb="52" eb="54">
      <t>ヒョウジ</t>
    </rPh>
    <rPh sb="64" eb="66">
      <t>セッケイ</t>
    </rPh>
    <rPh sb="67" eb="69">
      <t>コウチク</t>
    </rPh>
    <rPh sb="70" eb="71">
      <t>オコナ</t>
    </rPh>
    <phoneticPr fontId="21"/>
  </si>
  <si>
    <t>山国川を対象に、水害リスクラインの予測水位や３次元地形モデル、写真画像の合成による河川水位予測情報の３次元表示プロトタイプシステムを設計・構築した。</t>
    <rPh sb="0" eb="3">
      <t>ヤマクニガワ</t>
    </rPh>
    <rPh sb="4" eb="6">
      <t>タイショウ</t>
    </rPh>
    <rPh sb="8" eb="10">
      <t>スイガイ</t>
    </rPh>
    <rPh sb="17" eb="19">
      <t>ヨソク</t>
    </rPh>
    <rPh sb="19" eb="21">
      <t>スイイ</t>
    </rPh>
    <rPh sb="23" eb="25">
      <t>ジゲン</t>
    </rPh>
    <rPh sb="25" eb="27">
      <t>チケイ</t>
    </rPh>
    <rPh sb="31" eb="33">
      <t>シャシン</t>
    </rPh>
    <rPh sb="33" eb="35">
      <t>ガゾウ</t>
    </rPh>
    <rPh sb="36" eb="38">
      <t>ゴウセイ</t>
    </rPh>
    <rPh sb="41" eb="49">
      <t>カセンスイイヨソクジョウホウ</t>
    </rPh>
    <rPh sb="51" eb="55">
      <t>ジゲンヒョウジ</t>
    </rPh>
    <rPh sb="66" eb="68">
      <t>セッケイ</t>
    </rPh>
    <rPh sb="69" eb="71">
      <t>コウチク</t>
    </rPh>
    <phoneticPr fontId="21"/>
  </si>
  <si>
    <t>ＣＬＴ袖壁付きＲＣ造建築物を対象とした崩壊機構に関する解析業務</t>
  </si>
  <si>
    <t>本業務は、発注者が提供するCLT袖壁付きRC造建築物の解析モデルを用いて、崩壊機構として、１階の柱脚及び各階のはり端が曲げ降伏する全体崩壊形が実現できるように、各部材の断面寸法や配筋の再設計を行うものである</t>
  </si>
  <si>
    <t>５階建木質復興住宅の構造検討業務</t>
  </si>
  <si>
    <t>本業務は、CLTを活用した木質復興住宅を対象に、同共同住宅を構成するCLT工法建築物の構造検討を行うものである</t>
  </si>
  <si>
    <t>CLTを活用した木質復興住宅を対象に、5階建て共同住宅を構成するCLT工法建築物の構造検討結果に関する情報が示されている。</t>
    <phoneticPr fontId="1"/>
  </si>
  <si>
    <t>長期アンサンブル気候予測データを用いた降雨時空間分布の変化に関するデータ整理業務</t>
  </si>
  <si>
    <t>本業務は、気候変動による降雨時空間分布の変化についてデータ整理を行うものである。</t>
  </si>
  <si>
    <t>降雨時空間分布を表現するための指標を定義し、気候変動による変化や擾乱タイプ等との関係性についてデータ整理を行った。</t>
    <rPh sb="8" eb="10">
      <t>ヒョウゲン</t>
    </rPh>
    <rPh sb="15" eb="17">
      <t>シヒョウ</t>
    </rPh>
    <rPh sb="18" eb="20">
      <t>テイギ</t>
    </rPh>
    <rPh sb="22" eb="24">
      <t>キコウ</t>
    </rPh>
    <rPh sb="24" eb="26">
      <t>ヘンドウ</t>
    </rPh>
    <rPh sb="29" eb="31">
      <t>ヘンカ</t>
    </rPh>
    <rPh sb="32" eb="34">
      <t>ジョウラン</t>
    </rPh>
    <rPh sb="37" eb="38">
      <t>ナド</t>
    </rPh>
    <rPh sb="40" eb="43">
      <t>カンケイセイ</t>
    </rPh>
    <rPh sb="53" eb="54">
      <t>オコナ</t>
    </rPh>
    <phoneticPr fontId="1"/>
  </si>
  <si>
    <t>ダム施設管理データ統合運用システム基本設計等業務</t>
  </si>
  <si>
    <t>ダムを対象に施設管理の効率化や災害時の危機管理への活用を目的とする複数のデータベースやシステムについて、その活用性の向上及び運用・保守管理の合理化を目的としたダム施設管理データの統合運用を可能とするシステムの基本設計を行うとともに、対象となる一部データベースの機能改良、データ更新等を行うものである。</t>
  </si>
  <si>
    <t>ダム施設管理データを取り扱う各種データベース等を統合運用化するシステムの基本設計を行った他、現在運用中の一部のデータベースに関する改良に向けた設計等を行った。</t>
    <rPh sb="15" eb="16">
      <t>シュ</t>
    </rPh>
    <rPh sb="41" eb="42">
      <t>オコナ</t>
    </rPh>
    <rPh sb="44" eb="45">
      <t>ホカ</t>
    </rPh>
    <rPh sb="46" eb="48">
      <t>ゲンザイ</t>
    </rPh>
    <rPh sb="48" eb="50">
      <t>ウンヨウ</t>
    </rPh>
    <rPh sb="50" eb="51">
      <t>チュウ</t>
    </rPh>
    <rPh sb="52" eb="54">
      <t>イチブ</t>
    </rPh>
    <rPh sb="62" eb="63">
      <t>カン</t>
    </rPh>
    <rPh sb="65" eb="67">
      <t>カイリョウ</t>
    </rPh>
    <rPh sb="68" eb="69">
      <t>ム</t>
    </rPh>
    <rPh sb="73" eb="74">
      <t>トウ</t>
    </rPh>
    <rPh sb="75" eb="76">
      <t>オコナ</t>
    </rPh>
    <phoneticPr fontId="21"/>
  </si>
  <si>
    <t>都市内のネットワークの観点からみた交通結節点等の計画手法に関する調査業務</t>
  </si>
  <si>
    <t>都市内のネットワークの観点からみた交通結節点等の計画手法に関する調査業務トーニチコンサルタント・日本交通計画協会設計共同体</t>
    <rPh sb="50" eb="52">
      <t>コウツウ</t>
    </rPh>
    <rPh sb="52" eb="54">
      <t>ケイカク</t>
    </rPh>
    <rPh sb="54" eb="56">
      <t>キョウカイ</t>
    </rPh>
    <rPh sb="56" eb="58">
      <t>セッケイ</t>
    </rPh>
    <rPh sb="58" eb="61">
      <t>キョウドウタイ</t>
    </rPh>
    <phoneticPr fontId="1"/>
  </si>
  <si>
    <t>都市内におけるオープンスペース等のネットワーク形成のため、現地観測等を通じて、交通結節点や街路空間等の計画手法のあり方を整理する。</t>
  </si>
  <si>
    <t>都市内におけるオープンスペース等のネットワーク形成のため、現地観測等を通じて、交通結節点や街路空間等の計画手法のあり方を整理した。</t>
    <phoneticPr fontId="21"/>
  </si>
  <si>
    <t>都市内におけるビッグデータと統計等の統合による人の流動把握手法に関する調査業務</t>
  </si>
  <si>
    <t>都市における人の流動把握手法の高度化のため、WI-Fiパケットセンサー等のビッグデータと既存統計手法との統合の有効性検証を行う。</t>
  </si>
  <si>
    <t>既存杭撤去地盤に設置された杭の鉛直載荷試験に関する再現解析</t>
  </si>
  <si>
    <t>本件は、既存杭撤去地盤に設置された杭の鉛直載荷試験について、杭及びその周辺地盤をモデル化した上で、性的弾塑性荷重増分解析により当該試験の再現解析を行うものである。</t>
  </si>
  <si>
    <t>既存杭撤去地盤に設置された杭の鉛直載荷試験について、杭及びその周辺地盤をモデル化した上で、性的弾塑性荷重増分解析により当該試験の再現解析を行った。</t>
  </si>
  <si>
    <t>ダム事業におけるリスク要因・合理的対処方法等調査整理業務</t>
  </si>
  <si>
    <t>ダム事業におけるリスク要因・合理的対処方法等調査整理業務ダム技術センター・建設技術研究所設計共同体</t>
  </si>
  <si>
    <t>ダム事業を安全かつ円滑に実施する上で考慮すべき多様なリスクを適時適切に認識し、これに対処していく上で必要となるものとして、事業の各段階で認識すべき各種リスクの分類整理やこれを踏まえたチェックリストの作成等を行うとともに、ダム事業におけるリスクマネジメントへの活用方法に関する整理を行うものである。</t>
  </si>
  <si>
    <t>地質情報から推定した崩壊発生形態に基づく地震時斜面崩壊面積率推定式の作成・検証業務</t>
  </si>
  <si>
    <t>（株）エイト日本技術開発</t>
  </si>
  <si>
    <t>地質から推定される崩壊形態に応じて、地震時斜面崩壊の要因となる地形条件等を分析するとともに、類似する地質における適用性を検証する。</t>
  </si>
  <si>
    <t>地質情報から崩壊形態を分類する手法を検討するとともに、同じ崩壊形態で地震時斜面崩壊面積率推定式が適用できるか分析した。</t>
    <rPh sb="0" eb="2">
      <t>チシツ</t>
    </rPh>
    <rPh sb="2" eb="4">
      <t>ジョウホウ</t>
    </rPh>
    <rPh sb="6" eb="8">
      <t>ホウカイ</t>
    </rPh>
    <rPh sb="8" eb="10">
      <t>ケイタイ</t>
    </rPh>
    <rPh sb="11" eb="13">
      <t>ブンルイ</t>
    </rPh>
    <rPh sb="15" eb="17">
      <t>シュホウ</t>
    </rPh>
    <rPh sb="18" eb="20">
      <t>ケントウ</t>
    </rPh>
    <rPh sb="27" eb="28">
      <t>オナ</t>
    </rPh>
    <rPh sb="29" eb="31">
      <t>ホウカイ</t>
    </rPh>
    <rPh sb="31" eb="33">
      <t>ケイタイ</t>
    </rPh>
    <rPh sb="34" eb="37">
      <t>ジシンジ</t>
    </rPh>
    <rPh sb="37" eb="39">
      <t>シャメン</t>
    </rPh>
    <rPh sb="39" eb="41">
      <t>ホウカイ</t>
    </rPh>
    <rPh sb="41" eb="43">
      <t>メンセキ</t>
    </rPh>
    <rPh sb="43" eb="44">
      <t>リツ</t>
    </rPh>
    <rPh sb="44" eb="46">
      <t>スイテイ</t>
    </rPh>
    <rPh sb="46" eb="47">
      <t>シキ</t>
    </rPh>
    <rPh sb="48" eb="50">
      <t>テキヨウ</t>
    </rPh>
    <rPh sb="54" eb="56">
      <t>ブンセキ</t>
    </rPh>
    <phoneticPr fontId="21"/>
  </si>
  <si>
    <t>下水道の重点技術開発分野に関する検討業務</t>
  </si>
  <si>
    <t>下水道の重点技術開発分野に関する検討</t>
  </si>
  <si>
    <t>下水道の重点技術開発分野に関する調査、および自治体ニーズと技術シーズをつなぐ支援ツールを開発し、有識者会議を開催して意見聴取した上で報告書を作成した。</t>
    <phoneticPr fontId="1"/>
  </si>
  <si>
    <t>都市問題解決に向けた新技術導入（スマートシティ化）に関する技術資料（素案）作成等業務</t>
  </si>
  <si>
    <t>都市問題の解決に活用可能な新技術の導入に関する技術資料（素案）の作成、新技術導入による都市問題解決効果の評価モデルのプロトタイプの作成等を行うものである。</t>
  </si>
  <si>
    <t>国土技術政策総合研究所都市研究部都市計画研究室
tel : 029-864-3947</t>
    <phoneticPr fontId="1"/>
  </si>
  <si>
    <t>下水汚泥表面固化乾燥施設における劣化状況調査業務</t>
  </si>
  <si>
    <t>JFEエンジニアリング(株)</t>
    <rPh sb="11" eb="14">
      <t>カブシキガイシャ</t>
    </rPh>
    <phoneticPr fontId="1"/>
  </si>
  <si>
    <t>平成24年度に設置した下水汚泥乾燥施設について、長期間の運転による劣化状況等を調査するとともに、耐用年数延伸の可能性等に関する検討を行う。また、詳細調査のために分解した施設の解体撤去を行う。</t>
    <phoneticPr fontId="1"/>
  </si>
  <si>
    <t>下水汚泥乾燥施設について、長期間の運転による劣化状況及び、耐用年数延伸の可能性等に関する検討結果について報告書を作成した。</t>
    <rPh sb="26" eb="27">
      <t>オヨ</t>
    </rPh>
    <rPh sb="46" eb="48">
      <t>ケッカ</t>
    </rPh>
    <rPh sb="52" eb="55">
      <t>ホウコクショ</t>
    </rPh>
    <rPh sb="56" eb="58">
      <t>サクセイ</t>
    </rPh>
    <phoneticPr fontId="21"/>
  </si>
  <si>
    <t>土砂・洪水氾濫を考慮した氾濫推定図作成手法に関する調査業務</t>
  </si>
  <si>
    <t>近年、土砂洪水氾濫の実績がある河川について、流域情報の整理、氾濫原の土砂堆積を反映した浸水位の計算、並びに土砂洪水氾濫を想定した氾濫推定図の試作を行うものである。</t>
    <phoneticPr fontId="1"/>
  </si>
  <si>
    <t>近年、土砂洪水氾濫の実績がある河川について、流域情報の整理、氾濫原の土砂堆積を反映した浸水位の計算、並びに土砂洪水氾濫を想定した氾濫推定図の試作を行った。</t>
    <phoneticPr fontId="21"/>
  </si>
  <si>
    <t>無電柱化の施工効率化推進等に関する調査整理業務</t>
  </si>
  <si>
    <t>無電柱化の施工効率化推進等に関する調査整理業務　日本みち研究所・セントラルコンサルタント設計共同体</t>
  </si>
  <si>
    <t>無電柱化の施工効率化および低コスト化に資する施工方法の工夫や小型ボックス、角形ＦＥＰ管等の利用促進をはかるため、それらの手法等の活用による効果や現場での採用を推進するにあたっての課題の把握および解決にむけた調査等を行う</t>
    <phoneticPr fontId="1"/>
  </si>
  <si>
    <t>無電柱化の施工効率化および低コスト化に資する施工方法の工夫や小型ボックス、角形ＦＥＰ管等の活用による効果や課題等を整理し、その結果を取りまとめた。</t>
    <rPh sb="55" eb="56">
      <t>トウ</t>
    </rPh>
    <rPh sb="57" eb="59">
      <t>セイリ</t>
    </rPh>
    <phoneticPr fontId="1"/>
  </si>
  <si>
    <t>国土技術政策総合研究所
道路交通研究部
道路環境研究室
tel : 029-864-2606</t>
    <phoneticPr fontId="1"/>
  </si>
  <si>
    <t>堤防越水実験業務</t>
    <phoneticPr fontId="1"/>
  </si>
  <si>
    <t>粘り強い河川堤防の堤防模型を製作し、それぞれの堤防模型を対象とした越水実験を行い、水深や流速、堤防模型の変状等を計測するものである。計測したデータについては、土質試験結果と合わせて整理し、粘り強い河川堤防を検討するうえでの基礎データを取得するものである。</t>
    <phoneticPr fontId="1"/>
  </si>
  <si>
    <t>国土技術政策総合研究所河川研究部河川研究室
tel : 029-864-2758</t>
    <phoneticPr fontId="1"/>
  </si>
  <si>
    <t>都市機能の広域連携に係るアクセス性改善に関する調査業務</t>
  </si>
  <si>
    <t>復建調査設計（株）</t>
    <rPh sb="6" eb="9">
      <t>カブ</t>
    </rPh>
    <phoneticPr fontId="1"/>
  </si>
  <si>
    <t>地方都市における都市機能の広域連携施設への公共交通アクセス性に関する事例調査、新たなモビリティ等を用いた広域連携施設へのアクセス性改善に関する調査等を行うものである。</t>
  </si>
  <si>
    <t>病院や図書館等の広域連携施設と連携都市間の公共交通利用による移動所要時間等のアクセス性に関するデータベースを作成し、自家用車移動との所要時間比較等の分析を実施した。また、公共交通結節点やダイヤの改善、新たなモビリティ等によるアクセス性の改善事例集を作成した。</t>
    <rPh sb="0" eb="2">
      <t>ビョウイン</t>
    </rPh>
    <rPh sb="3" eb="6">
      <t>トショカン</t>
    </rPh>
    <rPh sb="6" eb="7">
      <t>トウ</t>
    </rPh>
    <rPh sb="8" eb="10">
      <t>コウイキ</t>
    </rPh>
    <rPh sb="10" eb="12">
      <t>レンケイ</t>
    </rPh>
    <rPh sb="12" eb="14">
      <t>シセツ</t>
    </rPh>
    <rPh sb="15" eb="17">
      <t>レンケイ</t>
    </rPh>
    <rPh sb="17" eb="19">
      <t>トシ</t>
    </rPh>
    <rPh sb="19" eb="20">
      <t>アイダ</t>
    </rPh>
    <rPh sb="21" eb="23">
      <t>コウキョウ</t>
    </rPh>
    <rPh sb="23" eb="25">
      <t>コウツウ</t>
    </rPh>
    <rPh sb="25" eb="27">
      <t>リヨウ</t>
    </rPh>
    <rPh sb="30" eb="32">
      <t>イドウ</t>
    </rPh>
    <rPh sb="32" eb="34">
      <t>ショヨウ</t>
    </rPh>
    <rPh sb="34" eb="36">
      <t>ジカン</t>
    </rPh>
    <rPh sb="36" eb="37">
      <t>トウ</t>
    </rPh>
    <rPh sb="42" eb="43">
      <t>セイ</t>
    </rPh>
    <rPh sb="44" eb="45">
      <t>カン</t>
    </rPh>
    <rPh sb="54" eb="56">
      <t>サクセイ</t>
    </rPh>
    <rPh sb="58" eb="62">
      <t>ジカヨウシャ</t>
    </rPh>
    <rPh sb="62" eb="64">
      <t>イドウ</t>
    </rPh>
    <rPh sb="66" eb="68">
      <t>ショヨウ</t>
    </rPh>
    <rPh sb="68" eb="70">
      <t>ジカン</t>
    </rPh>
    <rPh sb="70" eb="72">
      <t>ヒカク</t>
    </rPh>
    <rPh sb="72" eb="73">
      <t>トウ</t>
    </rPh>
    <rPh sb="74" eb="76">
      <t>ブンセキ</t>
    </rPh>
    <rPh sb="77" eb="79">
      <t>ジッシ</t>
    </rPh>
    <rPh sb="85" eb="87">
      <t>コウキョウ</t>
    </rPh>
    <rPh sb="87" eb="89">
      <t>コウツウ</t>
    </rPh>
    <rPh sb="89" eb="92">
      <t>ケッセツテン</t>
    </rPh>
    <rPh sb="97" eb="99">
      <t>カイゼン</t>
    </rPh>
    <rPh sb="100" eb="101">
      <t>アラ</t>
    </rPh>
    <rPh sb="108" eb="109">
      <t>トウ</t>
    </rPh>
    <rPh sb="116" eb="117">
      <t>セイ</t>
    </rPh>
    <rPh sb="118" eb="120">
      <t>カイゼン</t>
    </rPh>
    <rPh sb="120" eb="122">
      <t>ジレイ</t>
    </rPh>
    <rPh sb="122" eb="123">
      <t>シュウ</t>
    </rPh>
    <rPh sb="124" eb="126">
      <t>サクセイ</t>
    </rPh>
    <phoneticPr fontId="21"/>
  </si>
  <si>
    <t>自動運転の普及拡大に資する区画線の要件に関する分析業務</t>
    <phoneticPr fontId="1"/>
  </si>
  <si>
    <t>自動運転の普及拡大に資する区画線の要件に関する分析業務道路新産業開発機構・長大設計共同体</t>
  </si>
  <si>
    <t>区画線の剥離率に関する要件についての分析・整理及び検討会の運営支援を行う。</t>
    <phoneticPr fontId="1"/>
  </si>
  <si>
    <t>区画線の剥離率に関する要件についての分析・整理及び検討会の運営支援を行い、その結果をとりまとめた。</t>
    <rPh sb="39" eb="41">
      <t>ケッカ</t>
    </rPh>
    <phoneticPr fontId="1"/>
  </si>
  <si>
    <t>水防活動タイムライン調査業務</t>
    <phoneticPr fontId="1"/>
  </si>
  <si>
    <t>予測雨量等に基づき水防活動の実施内容や退避タイミング等のタイムラインの実践の支援情報の作成手法について検討するため、複数の支川が合流するモデル地区において、雨量規模別の浸水深分布の試算、水防活動タイムライン支援計算プログラムの作成、検証計算、水防活動退避時点とリードタイムの抽出・整理を実施するものである。</t>
    <phoneticPr fontId="1"/>
  </si>
  <si>
    <t>複数の支川が合流するモデル地区において、雨量規模別の浸水深分布の試算、水防活動タイムライン支援計算プログラムの作成、検証計算、水防活動退避時点とリードタイムの抽出・整理を実施した。</t>
    <phoneticPr fontId="1"/>
  </si>
  <si>
    <t>洪水危険度情報プラットフォームシステムのアンサンブル河川水位予測情報等の表示機能の改良業務</t>
    <phoneticPr fontId="1"/>
  </si>
  <si>
    <t>本業務は、長時間河川水位予測情報の表示機能の設計、アンサンブル予測水位情報の表示機能の設計、データの自動削除機能の設計を行い、洪水危険度情報プラットフォームシステムの改良を行うものである。</t>
    <phoneticPr fontId="1"/>
  </si>
  <si>
    <t>洪水危険度情報プラットフォームシステムの改良を行い、長時間河川水位予測情報の表示、アンサンブル予測水位情報の表示を可能とした。また、データの自動削除機能の追加を行った。</t>
    <rPh sb="0" eb="2">
      <t>コウズイ</t>
    </rPh>
    <rPh sb="2" eb="5">
      <t>キケンド</t>
    </rPh>
    <rPh sb="5" eb="7">
      <t>ジョウホウ</t>
    </rPh>
    <rPh sb="20" eb="22">
      <t>カイリョウ</t>
    </rPh>
    <rPh sb="23" eb="24">
      <t>オコナ</t>
    </rPh>
    <rPh sb="26" eb="29">
      <t>チョウジカン</t>
    </rPh>
    <rPh sb="57" eb="59">
      <t>カノウ</t>
    </rPh>
    <rPh sb="77" eb="79">
      <t>ツイカ</t>
    </rPh>
    <rPh sb="80" eb="81">
      <t>オコナ</t>
    </rPh>
    <phoneticPr fontId="21"/>
  </si>
  <si>
    <t>下水処理場におけるエネルギー対策に関する調査検討業務</t>
    <phoneticPr fontId="1"/>
  </si>
  <si>
    <t>（公財）日本下水道新技術機構</t>
    <phoneticPr fontId="1"/>
  </si>
  <si>
    <t>下水処理場における省エネ方策導入による電力消費量削減効果について試算を行うとともに、下水道技術ビジョンロードマップのうち省エネルギー対策及び創エネルギー・地域バイオマスの利活用に関する情報の収集・整理を行う。</t>
    <phoneticPr fontId="1"/>
  </si>
  <si>
    <t>電力消費量削減効果について試算、省エネルギー対策及び創エネルギー・地域バイオマスの利活用に関する情報の収集・整理し報告書を作成した。</t>
    <rPh sb="57" eb="60">
      <t>ホウコクショ</t>
    </rPh>
    <rPh sb="61" eb="63">
      <t>サクセイ</t>
    </rPh>
    <phoneticPr fontId="1"/>
  </si>
  <si>
    <t>RC造共同住宅の設計例に関する部分変更と耐震性能残存率に関する解析業務</t>
    <phoneticPr fontId="1"/>
  </si>
  <si>
    <t>(株)構造システム</t>
    <rPh sb="0" eb="3">
      <t>カブシキガイシャ</t>
    </rPh>
    <phoneticPr fontId="1"/>
  </si>
  <si>
    <t>本件は、RC造共同住宅の設計例から作成された平面フレームモデルを用いて、柱や壁の配筋の変更等により崩壊形を変化させた上で、時刻歴応答解析により応答加速度時刻歴を抽出し、応答結果から耐震性能残存率を算定するものである。</t>
    <rPh sb="0" eb="2">
      <t>ホンケン</t>
    </rPh>
    <rPh sb="6" eb="7">
      <t>ゾウ</t>
    </rPh>
    <rPh sb="7" eb="9">
      <t>キョウドウ</t>
    </rPh>
    <rPh sb="9" eb="11">
      <t>ジュウタク</t>
    </rPh>
    <rPh sb="12" eb="14">
      <t>セッケイ</t>
    </rPh>
    <rPh sb="14" eb="15">
      <t>レイ</t>
    </rPh>
    <rPh sb="17" eb="19">
      <t>サクセイ</t>
    </rPh>
    <rPh sb="22" eb="24">
      <t>ヘイメン</t>
    </rPh>
    <rPh sb="32" eb="33">
      <t>モチ</t>
    </rPh>
    <rPh sb="36" eb="37">
      <t>ハシラ</t>
    </rPh>
    <rPh sb="38" eb="39">
      <t>カベ</t>
    </rPh>
    <rPh sb="40" eb="42">
      <t>ハイキン</t>
    </rPh>
    <rPh sb="43" eb="45">
      <t>ヘンコウ</t>
    </rPh>
    <rPh sb="45" eb="46">
      <t>トウ</t>
    </rPh>
    <rPh sb="49" eb="51">
      <t>ホウカイ</t>
    </rPh>
    <rPh sb="51" eb="52">
      <t>ケイ</t>
    </rPh>
    <rPh sb="53" eb="55">
      <t>ヘンカ</t>
    </rPh>
    <rPh sb="58" eb="59">
      <t>ウエ</t>
    </rPh>
    <rPh sb="61" eb="63">
      <t>ジコク</t>
    </rPh>
    <rPh sb="63" eb="64">
      <t>レキ</t>
    </rPh>
    <rPh sb="64" eb="66">
      <t>オウトウ</t>
    </rPh>
    <rPh sb="66" eb="68">
      <t>カイセキ</t>
    </rPh>
    <rPh sb="71" eb="73">
      <t>オウトウ</t>
    </rPh>
    <rPh sb="73" eb="76">
      <t>カソクド</t>
    </rPh>
    <rPh sb="76" eb="79">
      <t>ジコクレキ</t>
    </rPh>
    <rPh sb="80" eb="82">
      <t>チュウシュツ</t>
    </rPh>
    <rPh sb="84" eb="86">
      <t>オウトウ</t>
    </rPh>
    <rPh sb="86" eb="88">
      <t>ケッカ</t>
    </rPh>
    <rPh sb="90" eb="94">
      <t>タイシンセイノウ</t>
    </rPh>
    <rPh sb="94" eb="97">
      <t>ザンゾンリツ</t>
    </rPh>
    <rPh sb="98" eb="100">
      <t>サンテイ</t>
    </rPh>
    <phoneticPr fontId="31"/>
  </si>
  <si>
    <t>崩壊形を変化させたものを含めて3つのモデルを設定し、時刻歴応答解析により応答加速度時刻歴を抽出するとともに、耐震性能残存率を算定した。</t>
    <rPh sb="0" eb="3">
      <t>ホウカイケイ</t>
    </rPh>
    <rPh sb="4" eb="6">
      <t>ヘンカ</t>
    </rPh>
    <rPh sb="12" eb="13">
      <t>フク</t>
    </rPh>
    <rPh sb="22" eb="24">
      <t>セッテイ</t>
    </rPh>
    <phoneticPr fontId="31"/>
  </si>
  <si>
    <t>建設工事の施工・監督・検査における新技術の活用に関する基礎調査業務</t>
    <phoneticPr fontId="1"/>
  </si>
  <si>
    <t>鉄筋組み立て時の段階確認を画像計測で行う新技術について、試行工事の結果から精度検証や課題整理を行う。また、生コンスランプ計測を画像処理で行う新技術の試行に向けた情報収集等を行う。</t>
    <phoneticPr fontId="1"/>
  </si>
  <si>
    <t>洪水氾濫による被害とハザードの関係調査業務</t>
    <phoneticPr fontId="1"/>
  </si>
  <si>
    <t>（株）東京建設コンサルタント</t>
  </si>
  <si>
    <t>平成30年以降に著名水害が発生した地域の中から調査職員が指定する1地区を対象として、人的被害・家屋被害に関する情報の収集・整理、被災家屋位置のGISデータの整理、メッシュ格子ごとのハザードの大きさの抽出・試算・整理、人的被害が発生した地点のハザードの整理、並びに避難者家屋の浸水深と避難継続期間の長さの関係整理を行うものである。</t>
    <phoneticPr fontId="1"/>
  </si>
  <si>
    <t>平成30年7月西日本豪雨災害における、愛媛県大洲市を対象として、人的被害に関する情報の収集・整理、およびハザードの大きさと人的被害の関係整理を行った。</t>
    <rPh sb="0" eb="2">
      <t>ヘイセイ</t>
    </rPh>
    <rPh sb="4" eb="5">
      <t>ネン</t>
    </rPh>
    <rPh sb="6" eb="7">
      <t>ガツ</t>
    </rPh>
    <rPh sb="7" eb="10">
      <t>ニシニホン</t>
    </rPh>
    <rPh sb="10" eb="12">
      <t>ゴウウ</t>
    </rPh>
    <rPh sb="12" eb="14">
      <t>サイガイ</t>
    </rPh>
    <rPh sb="19" eb="22">
      <t>エヒメケン</t>
    </rPh>
    <rPh sb="22" eb="24">
      <t>オオス</t>
    </rPh>
    <rPh sb="24" eb="25">
      <t>シ</t>
    </rPh>
    <rPh sb="26" eb="28">
      <t>タイショウ</t>
    </rPh>
    <rPh sb="32" eb="34">
      <t>ジンテキ</t>
    </rPh>
    <rPh sb="34" eb="36">
      <t>ヒガイ</t>
    </rPh>
    <rPh sb="37" eb="38">
      <t>カン</t>
    </rPh>
    <rPh sb="40" eb="42">
      <t>ジョウホウ</t>
    </rPh>
    <rPh sb="43" eb="45">
      <t>シュウシュウ</t>
    </rPh>
    <rPh sb="46" eb="48">
      <t>セイリ</t>
    </rPh>
    <rPh sb="57" eb="58">
      <t>オオ</t>
    </rPh>
    <rPh sb="61" eb="63">
      <t>ジンテキ</t>
    </rPh>
    <rPh sb="63" eb="65">
      <t>ヒガイ</t>
    </rPh>
    <rPh sb="66" eb="68">
      <t>カンケイ</t>
    </rPh>
    <rPh sb="68" eb="70">
      <t>セイリ</t>
    </rPh>
    <rPh sb="71" eb="72">
      <t>オコナ</t>
    </rPh>
    <phoneticPr fontId="1"/>
  </si>
  <si>
    <t>３Ｄ都市モデルを用いたシミュレーションのためのデータ拡張に関する検討業務</t>
    <phoneticPr fontId="1"/>
  </si>
  <si>
    <t>3D都市モデルを用いて都市の防災や環境に関するシミュレーションを実施するために必要となる、拡張製品仕様のプロトタイプの作成及びサンプルデータの作成を行うものである。</t>
  </si>
  <si>
    <t>3D都市モデルを用いたシミュレーションの実施に必要な地物（建物と樹木）に関する拡張製品仕様のプロトタイプ（UMLクラス図及びXMLスキーマ）を作成し、この仕様に基づくサンプルデータの作成を行った。</t>
    <rPh sb="23" eb="25">
      <t>ヒツヨウ</t>
    </rPh>
    <rPh sb="36" eb="37">
      <t>カン</t>
    </rPh>
    <rPh sb="59" eb="60">
      <t>ズ</t>
    </rPh>
    <rPh sb="60" eb="61">
      <t>オヨ</t>
    </rPh>
    <rPh sb="77" eb="79">
      <t>シヨウ</t>
    </rPh>
    <rPh sb="80" eb="81">
      <t>モト</t>
    </rPh>
    <rPh sb="94" eb="95">
      <t>オコナ</t>
    </rPh>
    <phoneticPr fontId="21"/>
  </si>
  <si>
    <t>自転車通行空間の評価手法に関する調査業務</t>
    <phoneticPr fontId="1"/>
  </si>
  <si>
    <t>本業務は、評価指標の検討と整理、現地調査によるデータの取得と整理、評価指標の算出と比較による検証、及び評価手法の整理を行うものである。</t>
    <phoneticPr fontId="1"/>
  </si>
  <si>
    <t>自転車通行空間の安全性に関する評価指標の検討と、その妥当性を検証するための現地調査を実施し、評価手法（案）を整理した報告書を作成した。</t>
    <rPh sb="0" eb="3">
      <t>ジテンシャ</t>
    </rPh>
    <rPh sb="3" eb="5">
      <t>ツウコウ</t>
    </rPh>
    <rPh sb="5" eb="7">
      <t>クウカン</t>
    </rPh>
    <rPh sb="12" eb="13">
      <t>カン</t>
    </rPh>
    <rPh sb="46" eb="48">
      <t>ヒョウカ</t>
    </rPh>
    <rPh sb="48" eb="50">
      <t>シュホウ</t>
    </rPh>
    <rPh sb="51" eb="52">
      <t>アン</t>
    </rPh>
    <rPh sb="54" eb="56">
      <t>セイリ</t>
    </rPh>
    <rPh sb="58" eb="61">
      <t>ホウコクショ</t>
    </rPh>
    <rPh sb="62" eb="64">
      <t>サクセイ</t>
    </rPh>
    <phoneticPr fontId="1"/>
  </si>
  <si>
    <t>土砂災害危険度評価システム機能改良業務</t>
    <phoneticPr fontId="1"/>
  </si>
  <si>
    <t>本業務は、過年度に開発した、土砂災害の危険度評価指標を演算・表示するシステム（プロトタイプ）の試行環境構築を行う。
また、土壌雨量指数の１km化にあわせた表示内容の変更やベースマップへのレイヤー追加等の機能改良を行うとともに、気象庁のメソアンサンブル予報システムについて、土砂災害を引き起こす程度の豪雨予測時の特性把握を行うものである。</t>
    <phoneticPr fontId="1"/>
  </si>
  <si>
    <t>気象庁が配信する土壌雨量指数の１ｋｍ化に合わせたシステム改良を行うと主に，長期雨量予測の雨量予測特性を調査した</t>
    <rPh sb="0" eb="3">
      <t>キショウチョウ</t>
    </rPh>
    <rPh sb="4" eb="6">
      <t>ハイシン</t>
    </rPh>
    <rPh sb="8" eb="10">
      <t>ドジョウ</t>
    </rPh>
    <rPh sb="10" eb="12">
      <t>ウリョウ</t>
    </rPh>
    <rPh sb="12" eb="14">
      <t>シスウ</t>
    </rPh>
    <rPh sb="18" eb="19">
      <t>カ</t>
    </rPh>
    <rPh sb="20" eb="21">
      <t>ア</t>
    </rPh>
    <rPh sb="28" eb="30">
      <t>カイリョウ</t>
    </rPh>
    <rPh sb="31" eb="32">
      <t>オコナ</t>
    </rPh>
    <rPh sb="34" eb="35">
      <t>オモ</t>
    </rPh>
    <rPh sb="37" eb="39">
      <t>チョウキ</t>
    </rPh>
    <rPh sb="39" eb="41">
      <t>ウリョウ</t>
    </rPh>
    <rPh sb="41" eb="43">
      <t>ヨソク</t>
    </rPh>
    <rPh sb="44" eb="46">
      <t>ウリョウ</t>
    </rPh>
    <rPh sb="46" eb="48">
      <t>ヨソク</t>
    </rPh>
    <rPh sb="48" eb="50">
      <t>トクセイ</t>
    </rPh>
    <rPh sb="51" eb="53">
      <t>チョウサ</t>
    </rPh>
    <phoneticPr fontId="1"/>
  </si>
  <si>
    <t>パラメトリックモデル及び3次元モデル成果物に関する調査業務</t>
    <phoneticPr fontId="1"/>
  </si>
  <si>
    <t>本業務は、パラメトリックモデルのニーズ調査し、パラメトリックモデルの仕様の整理を行うとともに、３次元モデル成果物要領（案）の工種を拡充とサンプルモデルの作成を行うものである。</t>
    <phoneticPr fontId="1"/>
  </si>
  <si>
    <t>パラメトリックモデルのニーズ調査し、パラメトリックモデルの仕様の整理を行うとともに、３次元モデル成果物要領（案）の工種を拡充とサンプルモデルの作成を行った。</t>
    <phoneticPr fontId="1"/>
  </si>
  <si>
    <t xml:space="preserve">一般道への自動運転の導入適性評価方法に関する調査業務 </t>
    <phoneticPr fontId="1"/>
  </si>
  <si>
    <t>本業務は、これまでに実施された自動運転の導入事例や道路空間の整備方法・運用事例を調査する。その上で、交通流シミュレーションを通じて自動運転車両の混在が交通に与える影響を調査し、自動運転の導入適性評価方法を検討するものである。</t>
    <phoneticPr fontId="1"/>
  </si>
  <si>
    <t>自動運転の導入事例や自動運転の走行に適した道路空間の整備方法の調査を行うとともに、交通流シミュレーション結果に基づいて自動運転の導入適性を評価する指標及び閾値の検討を行い、報告書を作成した。</t>
    <rPh sb="0" eb="2">
      <t>ジドウ</t>
    </rPh>
    <rPh sb="2" eb="4">
      <t>ウンテン</t>
    </rPh>
    <rPh sb="5" eb="7">
      <t>ドウニュウ</t>
    </rPh>
    <rPh sb="7" eb="9">
      <t>ジレイ</t>
    </rPh>
    <rPh sb="10" eb="12">
      <t>ジドウ</t>
    </rPh>
    <rPh sb="12" eb="14">
      <t>ウンテン</t>
    </rPh>
    <rPh sb="15" eb="17">
      <t>ソウコウ</t>
    </rPh>
    <rPh sb="18" eb="19">
      <t>テキ</t>
    </rPh>
    <rPh sb="21" eb="23">
      <t>ドウロ</t>
    </rPh>
    <rPh sb="23" eb="25">
      <t>クウカン</t>
    </rPh>
    <rPh sb="26" eb="28">
      <t>セイビ</t>
    </rPh>
    <rPh sb="28" eb="30">
      <t>ホウホウ</t>
    </rPh>
    <rPh sb="31" eb="33">
      <t>チョウサ</t>
    </rPh>
    <rPh sb="34" eb="35">
      <t>オコナ</t>
    </rPh>
    <rPh sb="41" eb="44">
      <t>コウツウリュウ</t>
    </rPh>
    <rPh sb="52" eb="54">
      <t>ケッカ</t>
    </rPh>
    <rPh sb="55" eb="56">
      <t>モト</t>
    </rPh>
    <rPh sb="59" eb="61">
      <t>ジドウ</t>
    </rPh>
    <rPh sb="61" eb="63">
      <t>ウンテン</t>
    </rPh>
    <rPh sb="64" eb="66">
      <t>ドウニュウ</t>
    </rPh>
    <rPh sb="66" eb="68">
      <t>テキセイ</t>
    </rPh>
    <rPh sb="69" eb="71">
      <t>ヒョウカ</t>
    </rPh>
    <rPh sb="73" eb="75">
      <t>シヒョウ</t>
    </rPh>
    <rPh sb="75" eb="76">
      <t>オヨ</t>
    </rPh>
    <rPh sb="77" eb="79">
      <t>シキイチ</t>
    </rPh>
    <rPh sb="80" eb="82">
      <t>ケントウ</t>
    </rPh>
    <rPh sb="83" eb="84">
      <t>オコナ</t>
    </rPh>
    <rPh sb="86" eb="89">
      <t>ホウコクショ</t>
    </rPh>
    <rPh sb="90" eb="92">
      <t>サクセイ</t>
    </rPh>
    <phoneticPr fontId="1"/>
  </si>
  <si>
    <t>OBWによる特殊車両の重量モニタリングに向けた調査業務</t>
    <phoneticPr fontId="1"/>
  </si>
  <si>
    <t>OBWによる特殊車両の重量モニタリングに向けた調査業務 建設技術研究所・道路新産業開発機構設計共同体</t>
  </si>
  <si>
    <t>重量計測実験、重量記録仕様案の作成、実走行による計測値の特性整理、特殊車両の車両重量に関する実績データ分析を行う。</t>
    <phoneticPr fontId="1"/>
  </si>
  <si>
    <t>重量計測実験、重量記録仕様案の作成、実走行による計測値の特性整理、特殊車両の車両重量に関する実績データ分析を行い、その結果をとりまとめた。</t>
    <rPh sb="59" eb="61">
      <t>ケッカ</t>
    </rPh>
    <phoneticPr fontId="1"/>
  </si>
  <si>
    <t>機械設備の維持管理におけるBIM/CIM活用手法調査業務</t>
    <phoneticPr fontId="1"/>
  </si>
  <si>
    <t>本業務は、ＢＩＭ／ＣＩＭの活用手法を構築するため、研究用の３Ｄモデルを作成するとともに、修繕工事におけるフロントローディングを試行し、修繕工事のＢＩＭ／ＣＩＭ活用に向けたソフトウェアの調査を行うものである。</t>
    <phoneticPr fontId="1"/>
  </si>
  <si>
    <t>研究用の３Ｄモデルを作成した。また、修繕工事におけるフロントローディングを試行し、修繕工事のＢＩＭ/ＣＩＭ活用に向けたソフトウェアについて調査した。</t>
    <rPh sb="0" eb="3">
      <t>ケンキュウヨウ</t>
    </rPh>
    <rPh sb="10" eb="12">
      <t>サクセイ</t>
    </rPh>
    <rPh sb="18" eb="20">
      <t>シュウゼン</t>
    </rPh>
    <rPh sb="20" eb="22">
      <t>コウジ</t>
    </rPh>
    <rPh sb="37" eb="39">
      <t>シコウ</t>
    </rPh>
    <rPh sb="41" eb="43">
      <t>シュウゼン</t>
    </rPh>
    <rPh sb="43" eb="45">
      <t>コウジ</t>
    </rPh>
    <rPh sb="53" eb="55">
      <t>カツヨウ</t>
    </rPh>
    <rPh sb="56" eb="57">
      <t>ム</t>
    </rPh>
    <rPh sb="69" eb="71">
      <t>チョウサ</t>
    </rPh>
    <phoneticPr fontId="21"/>
  </si>
  <si>
    <t xml:space="preserve">河川堤防の耐浸透性能評価業務 </t>
    <phoneticPr fontId="1"/>
  </si>
  <si>
    <t>中央開発（株）</t>
  </si>
  <si>
    <t>土質や土層構造などの不確実性を有する河川堤防を対象として、耐浸透機能を定量的に評価するための解析プログラムである耐浸透性能評価プログラムに機能を追加の上、被災事例に適用し、被災箇所の耐浸透機能を定量的に評価する。</t>
    <phoneticPr fontId="1"/>
  </si>
  <si>
    <t>被災履歴のある河川堤防を対象として、河川堤防の更新を考慮するとともに、基礎地盤土質の不確実性を考慮した浸透流解析を実施し、耐浸透機能を評価した。</t>
    <rPh sb="0" eb="2">
      <t>ヒサイ</t>
    </rPh>
    <rPh sb="2" eb="4">
      <t>リレキ</t>
    </rPh>
    <rPh sb="7" eb="9">
      <t>カセン</t>
    </rPh>
    <rPh sb="9" eb="11">
      <t>テイボウ</t>
    </rPh>
    <rPh sb="12" eb="14">
      <t>タイショウ</t>
    </rPh>
    <rPh sb="18" eb="20">
      <t>カセン</t>
    </rPh>
    <rPh sb="20" eb="22">
      <t>テイボウ</t>
    </rPh>
    <rPh sb="23" eb="25">
      <t>コウシン</t>
    </rPh>
    <rPh sb="26" eb="28">
      <t>コウリョ</t>
    </rPh>
    <rPh sb="35" eb="37">
      <t>キソ</t>
    </rPh>
    <rPh sb="37" eb="39">
      <t>ジバン</t>
    </rPh>
    <rPh sb="39" eb="41">
      <t>ドシツ</t>
    </rPh>
    <rPh sb="42" eb="46">
      <t>フカクジツセイ</t>
    </rPh>
    <rPh sb="47" eb="49">
      <t>コウリョ</t>
    </rPh>
    <rPh sb="51" eb="54">
      <t>シントウリュウ</t>
    </rPh>
    <rPh sb="54" eb="56">
      <t>カイセキ</t>
    </rPh>
    <rPh sb="57" eb="59">
      <t>ジッシ</t>
    </rPh>
    <rPh sb="61" eb="64">
      <t>タイシントウ</t>
    </rPh>
    <rPh sb="64" eb="66">
      <t>キノウ</t>
    </rPh>
    <rPh sb="67" eb="69">
      <t>ヒョウカ</t>
    </rPh>
    <phoneticPr fontId="1"/>
  </si>
  <si>
    <t>都市公園における新型コロナウイルスの感染防止対策を踏まえた取組及び利活用に関する調査業務</t>
    <phoneticPr fontId="1"/>
  </si>
  <si>
    <t>新型コロナウイルス感染症発生後の公園利用等に関する調査、公園管理者に対する感染防止対策に関するアンケート調査等により、感染防止対策とニューノーマルに対応した今後の都市公園の利活用について調査整理する。</t>
    <phoneticPr fontId="1"/>
  </si>
  <si>
    <t>新型コロナウイルス感染症対策の経緯及び感染症発生後の公園利用に関する調査、公園管理者に対する感染防止対策に関するアンケート調査等により、感染防止対策とニューノーマルに対応した今後の都市公園の利活用に関する基礎資料を作成した。</t>
    <phoneticPr fontId="1"/>
  </si>
  <si>
    <t>密集市街地整備におけるソフト施策の防災効果の定量的評価に関する情報収集整理業務</t>
  </si>
  <si>
    <t>（株）地域計画連合</t>
    <rPh sb="3" eb="9">
      <t>チイキケイカクレンゴウ</t>
    </rPh>
    <phoneticPr fontId="1"/>
  </si>
  <si>
    <t>密集市街地整備における主要なソフト対策の防災効果の定量的評価を行うに当たっての課題や具体的な評価手法等について情報を収集し、論点整理を行うものである。</t>
  </si>
  <si>
    <t>ソフト対策の防災効果の定量的評価手法について、関連文献調査を行うとともに、防災まちづくりに詳しい学識経験者にヒアリング調査を行い、評価手法の検討の方向性等について論点整理を行った。</t>
    <rPh sb="23" eb="25">
      <t>カンレン</t>
    </rPh>
    <rPh sb="25" eb="27">
      <t>ブンケン</t>
    </rPh>
    <rPh sb="27" eb="29">
      <t>チョウサ</t>
    </rPh>
    <rPh sb="30" eb="31">
      <t>オコナ</t>
    </rPh>
    <rPh sb="59" eb="61">
      <t>チョウサ</t>
    </rPh>
    <rPh sb="62" eb="63">
      <t>オコナ</t>
    </rPh>
    <rPh sb="81" eb="83">
      <t>ロンテン</t>
    </rPh>
    <phoneticPr fontId="21"/>
  </si>
  <si>
    <t>データ期間が降雨強度式に与える影響に関する調査業務</t>
    <phoneticPr fontId="1"/>
  </si>
  <si>
    <t>（株）NJS</t>
    <rPh sb="0" eb="3">
      <t>カブ</t>
    </rPh>
    <phoneticPr fontId="1"/>
  </si>
  <si>
    <t>データ期間が降雨強度式に与える影響に関する調査</t>
    <phoneticPr fontId="1"/>
  </si>
  <si>
    <t>同じ降雨観測地点において異なるデータ期間で複数の降雨強度式を作成した上で、その差異について整理した報告書を作成した。</t>
    <phoneticPr fontId="1"/>
  </si>
  <si>
    <t>熊本地震による被災建築物の宅地擁壁関連事例等に関する調査業務</t>
    <phoneticPr fontId="1"/>
  </si>
  <si>
    <t>（公社）全国市街地再開発協会</t>
    <phoneticPr fontId="1"/>
  </si>
  <si>
    <t>本調査は、H28年熊本地震により不同沈下等の被害を受けて傾斜修復工事を行った建築物の中から、宅地擁壁被害と関連があると考えられる事例（以下「宅地擁壁関連事例」という。）及び基礎ぐい、地盤改良工事等を施工していたと考えられる事例（以下、「基礎ぐい等施工事例」という。）を抽出し、基礎・地盤の状況、建築物及び宅地擁壁被害の様態、修復工事の内容、工事費等を整理し、工事業者へのヒアリングを踏まえて、建築物の不同沈下等の被害と宅地擁壁や基礎ぐい、地盤改良等との関係を考察するものである。</t>
    <rPh sb="0" eb="3">
      <t>ホンチョウサ</t>
    </rPh>
    <rPh sb="8" eb="9">
      <t>ネン</t>
    </rPh>
    <rPh sb="9" eb="11">
      <t>クマモト</t>
    </rPh>
    <rPh sb="11" eb="13">
      <t>ジシン</t>
    </rPh>
    <rPh sb="16" eb="18">
      <t>フドウ</t>
    </rPh>
    <rPh sb="18" eb="20">
      <t>チンカ</t>
    </rPh>
    <rPh sb="20" eb="21">
      <t>トウ</t>
    </rPh>
    <rPh sb="22" eb="24">
      <t>ヒガイ</t>
    </rPh>
    <rPh sb="25" eb="26">
      <t>ウ</t>
    </rPh>
    <rPh sb="28" eb="30">
      <t>ケイシャ</t>
    </rPh>
    <rPh sb="30" eb="32">
      <t>シュウフク</t>
    </rPh>
    <rPh sb="32" eb="34">
      <t>コウジ</t>
    </rPh>
    <rPh sb="35" eb="36">
      <t>オコナ</t>
    </rPh>
    <rPh sb="38" eb="41">
      <t>ケンチクブツ</t>
    </rPh>
    <rPh sb="42" eb="43">
      <t>ナカ</t>
    </rPh>
    <rPh sb="46" eb="48">
      <t>タクチ</t>
    </rPh>
    <rPh sb="48" eb="50">
      <t>ヨウヘキ</t>
    </rPh>
    <rPh sb="50" eb="52">
      <t>ヒガイ</t>
    </rPh>
    <rPh sb="53" eb="55">
      <t>カンレン</t>
    </rPh>
    <rPh sb="59" eb="60">
      <t>カンガ</t>
    </rPh>
    <rPh sb="64" eb="66">
      <t>ジレイ</t>
    </rPh>
    <rPh sb="67" eb="69">
      <t>イカ</t>
    </rPh>
    <rPh sb="70" eb="72">
      <t>タクチ</t>
    </rPh>
    <rPh sb="72" eb="74">
      <t>ヨウヘキ</t>
    </rPh>
    <rPh sb="74" eb="76">
      <t>カンレン</t>
    </rPh>
    <rPh sb="76" eb="78">
      <t>ジレイ</t>
    </rPh>
    <rPh sb="84" eb="85">
      <t>オヨ</t>
    </rPh>
    <rPh sb="86" eb="88">
      <t>キソ</t>
    </rPh>
    <rPh sb="91" eb="93">
      <t>ジバン</t>
    </rPh>
    <rPh sb="93" eb="95">
      <t>カイリョウ</t>
    </rPh>
    <rPh sb="95" eb="97">
      <t>コウジ</t>
    </rPh>
    <rPh sb="97" eb="98">
      <t>トウ</t>
    </rPh>
    <rPh sb="99" eb="101">
      <t>セコウ</t>
    </rPh>
    <rPh sb="106" eb="107">
      <t>カンガ</t>
    </rPh>
    <rPh sb="111" eb="113">
      <t>ジレイ</t>
    </rPh>
    <rPh sb="114" eb="116">
      <t>イカ</t>
    </rPh>
    <rPh sb="118" eb="120">
      <t>キソ</t>
    </rPh>
    <rPh sb="122" eb="123">
      <t>トウ</t>
    </rPh>
    <rPh sb="123" eb="125">
      <t>セコウ</t>
    </rPh>
    <rPh sb="125" eb="127">
      <t>ジレイ</t>
    </rPh>
    <rPh sb="134" eb="136">
      <t>チュウシュツ</t>
    </rPh>
    <rPh sb="138" eb="140">
      <t>キソ</t>
    </rPh>
    <rPh sb="141" eb="143">
      <t>ジバン</t>
    </rPh>
    <rPh sb="144" eb="146">
      <t>ジョウキョウ</t>
    </rPh>
    <rPh sb="147" eb="150">
      <t>ケンチクブツ</t>
    </rPh>
    <rPh sb="150" eb="151">
      <t>オヨ</t>
    </rPh>
    <rPh sb="152" eb="154">
      <t>タクチ</t>
    </rPh>
    <rPh sb="154" eb="156">
      <t>ヨウヘキ</t>
    </rPh>
    <rPh sb="156" eb="158">
      <t>ヒガイ</t>
    </rPh>
    <rPh sb="159" eb="161">
      <t>ヨウタイ</t>
    </rPh>
    <rPh sb="162" eb="164">
      <t>シュウフク</t>
    </rPh>
    <rPh sb="164" eb="166">
      <t>コウジ</t>
    </rPh>
    <rPh sb="167" eb="169">
      <t>ナイヨウ</t>
    </rPh>
    <rPh sb="170" eb="173">
      <t>コウジヒ</t>
    </rPh>
    <rPh sb="173" eb="174">
      <t>トウ</t>
    </rPh>
    <rPh sb="175" eb="177">
      <t>セイリ</t>
    </rPh>
    <rPh sb="179" eb="181">
      <t>コウジ</t>
    </rPh>
    <rPh sb="181" eb="183">
      <t>ギョウシャ</t>
    </rPh>
    <rPh sb="191" eb="192">
      <t>フ</t>
    </rPh>
    <rPh sb="196" eb="199">
      <t>ケンチクブツ</t>
    </rPh>
    <rPh sb="200" eb="202">
      <t>フドウ</t>
    </rPh>
    <rPh sb="202" eb="204">
      <t>チンカ</t>
    </rPh>
    <rPh sb="204" eb="205">
      <t>トウ</t>
    </rPh>
    <rPh sb="206" eb="208">
      <t>ヒガイ</t>
    </rPh>
    <rPh sb="209" eb="211">
      <t>タクチ</t>
    </rPh>
    <rPh sb="211" eb="213">
      <t>ヨウヘキ</t>
    </rPh>
    <rPh sb="214" eb="216">
      <t>キソ</t>
    </rPh>
    <rPh sb="219" eb="221">
      <t>ジバン</t>
    </rPh>
    <rPh sb="221" eb="223">
      <t>カイリョウ</t>
    </rPh>
    <rPh sb="223" eb="224">
      <t>トウ</t>
    </rPh>
    <rPh sb="226" eb="228">
      <t>カンケイ</t>
    </rPh>
    <rPh sb="229" eb="231">
      <t>コウサツ</t>
    </rPh>
    <phoneticPr fontId="1"/>
  </si>
  <si>
    <t>H28年熊本地震により不同沈下等の被害を受けて傾斜修復工事を行った建築物の中から、宅地擁壁関連事例及び基礎ぐい等施工事例を抽出し、基礎・地盤の状況、建築物及び宅地擁壁被害の様態、修復工事の内容、工事費等を整理して主要な事例について事例カルテを作成した。また、工事業者へのヒアリングも踏まえて、建築物の不同沈下等の被害と宅地擁壁や基礎ぐい等との関係を考察しとりまとめた。</t>
    <rPh sb="106" eb="108">
      <t>シュヨウ</t>
    </rPh>
    <rPh sb="109" eb="111">
      <t>ジレイ</t>
    </rPh>
    <rPh sb="115" eb="117">
      <t>ジレイ</t>
    </rPh>
    <rPh sb="121" eb="123">
      <t>サクセイ</t>
    </rPh>
    <phoneticPr fontId="21"/>
  </si>
  <si>
    <t>国土技術政策総合研究所建築研究部建築災害対策研究官
tel:029-864-4278</t>
    <rPh sb="16" eb="18">
      <t>ケンチク</t>
    </rPh>
    <rPh sb="18" eb="20">
      <t>サイガイ</t>
    </rPh>
    <rPh sb="20" eb="22">
      <t>タイサク</t>
    </rPh>
    <rPh sb="22" eb="25">
      <t>ケンキュウカン</t>
    </rPh>
    <phoneticPr fontId="1"/>
  </si>
  <si>
    <t>氾濫シナリオ別ハザード情報図調査業務</t>
    <phoneticPr fontId="1"/>
  </si>
  <si>
    <t>モデル地区における氾濫解析モデルの作成、洪水氾濫被害軽減対策の検討、氾濫シナリオ別ハザード情報図の試作、及び本川の洪水流計算の簡略化の検討を実施する。</t>
  </si>
  <si>
    <t>信濃川中流部右岸の長岡市街地を対象に本支川・内水氾濫を統合した氾濫モデルを作成し、住家や主要道路等の分布を踏まえ設定した洪水氾濫被害軽減対策の氾濫被害低減効果を試算した。</t>
    <rPh sb="0" eb="3">
      <t>シナノガワ</t>
    </rPh>
    <rPh sb="3" eb="6">
      <t>チュウリュウブ</t>
    </rPh>
    <rPh sb="6" eb="8">
      <t>ウガン</t>
    </rPh>
    <rPh sb="9" eb="11">
      <t>ナガオカ</t>
    </rPh>
    <rPh sb="11" eb="14">
      <t>シガイチ</t>
    </rPh>
    <rPh sb="15" eb="17">
      <t>タイショウ</t>
    </rPh>
    <rPh sb="18" eb="19">
      <t>ホン</t>
    </rPh>
    <rPh sb="19" eb="21">
      <t>シセン</t>
    </rPh>
    <rPh sb="22" eb="24">
      <t>ナイスイ</t>
    </rPh>
    <rPh sb="24" eb="26">
      <t>ハンラン</t>
    </rPh>
    <rPh sb="27" eb="29">
      <t>トウゴウ</t>
    </rPh>
    <rPh sb="31" eb="33">
      <t>ハンラン</t>
    </rPh>
    <rPh sb="37" eb="39">
      <t>サクセイ</t>
    </rPh>
    <rPh sb="41" eb="43">
      <t>ジュウカ</t>
    </rPh>
    <rPh sb="44" eb="46">
      <t>シュヨウ</t>
    </rPh>
    <rPh sb="46" eb="48">
      <t>ドウロ</t>
    </rPh>
    <rPh sb="48" eb="49">
      <t>ナド</t>
    </rPh>
    <rPh sb="50" eb="52">
      <t>ブンプ</t>
    </rPh>
    <rPh sb="53" eb="54">
      <t>フ</t>
    </rPh>
    <rPh sb="56" eb="58">
      <t>セッテイ</t>
    </rPh>
    <rPh sb="60" eb="62">
      <t>コウズイ</t>
    </rPh>
    <rPh sb="62" eb="64">
      <t>ハンラン</t>
    </rPh>
    <rPh sb="64" eb="66">
      <t>ヒガイ</t>
    </rPh>
    <rPh sb="66" eb="68">
      <t>ケイゲン</t>
    </rPh>
    <rPh sb="68" eb="70">
      <t>タイサク</t>
    </rPh>
    <rPh sb="71" eb="73">
      <t>ハンラン</t>
    </rPh>
    <rPh sb="73" eb="75">
      <t>ヒガイ</t>
    </rPh>
    <rPh sb="75" eb="77">
      <t>テイゲン</t>
    </rPh>
    <rPh sb="77" eb="79">
      <t>コウカ</t>
    </rPh>
    <rPh sb="80" eb="82">
      <t>シサン</t>
    </rPh>
    <phoneticPr fontId="1"/>
  </si>
  <si>
    <t>民間提案に基づくＩＣＴ活用工事の施工管理基準作成等に関する調査業務</t>
    <phoneticPr fontId="1"/>
  </si>
  <si>
    <t>（一社）日本建設機械施工協会</t>
    <phoneticPr fontId="1"/>
  </si>
  <si>
    <t>本業務は、民間等からの提案に基づくＩＣＴを活用した出来形等施工管理に関する基準類作成のための整理、民間提案を基準化するまでの標準的な手順に関する整理を行うものである。</t>
    <phoneticPr fontId="1"/>
  </si>
  <si>
    <t>民間等からの提案に基づくＩＣＴを活用した出来形管理に関する基準類作成のための整理、ＩＣＴ活用工事の出来形管理に関する現場検証、及びＩＣＴに活用工事に関する基準類の修正項目の整理等を行った。</t>
    <rPh sb="0" eb="3">
      <t>ミンカントウ</t>
    </rPh>
    <rPh sb="6" eb="8">
      <t>テイアン</t>
    </rPh>
    <rPh sb="9" eb="10">
      <t>モト</t>
    </rPh>
    <rPh sb="16" eb="18">
      <t>カツヨウ</t>
    </rPh>
    <rPh sb="20" eb="22">
      <t>デキ</t>
    </rPh>
    <rPh sb="22" eb="23">
      <t>ガタ</t>
    </rPh>
    <rPh sb="23" eb="25">
      <t>カンリ</t>
    </rPh>
    <rPh sb="26" eb="27">
      <t>カン</t>
    </rPh>
    <rPh sb="29" eb="31">
      <t>キジュン</t>
    </rPh>
    <rPh sb="31" eb="32">
      <t>ルイ</t>
    </rPh>
    <rPh sb="32" eb="34">
      <t>サクセイ</t>
    </rPh>
    <rPh sb="38" eb="40">
      <t>セイリ</t>
    </rPh>
    <rPh sb="44" eb="46">
      <t>カツヨウ</t>
    </rPh>
    <rPh sb="46" eb="48">
      <t>コウジ</t>
    </rPh>
    <rPh sb="49" eb="51">
      <t>デキ</t>
    </rPh>
    <rPh sb="51" eb="52">
      <t>ガタ</t>
    </rPh>
    <rPh sb="52" eb="54">
      <t>カンリ</t>
    </rPh>
    <rPh sb="55" eb="56">
      <t>カン</t>
    </rPh>
    <rPh sb="58" eb="60">
      <t>ゲンバ</t>
    </rPh>
    <rPh sb="60" eb="62">
      <t>ケンショウ</t>
    </rPh>
    <rPh sb="63" eb="64">
      <t>オヨ</t>
    </rPh>
    <rPh sb="69" eb="71">
      <t>カツヨウ</t>
    </rPh>
    <rPh sb="71" eb="73">
      <t>コウジ</t>
    </rPh>
    <rPh sb="74" eb="75">
      <t>カン</t>
    </rPh>
    <rPh sb="77" eb="79">
      <t>キジュン</t>
    </rPh>
    <rPh sb="79" eb="80">
      <t>ルイ</t>
    </rPh>
    <rPh sb="81" eb="83">
      <t>シュウセイ</t>
    </rPh>
    <rPh sb="83" eb="85">
      <t>コウモク</t>
    </rPh>
    <rPh sb="86" eb="88">
      <t>セイリ</t>
    </rPh>
    <rPh sb="88" eb="89">
      <t>トウ</t>
    </rPh>
    <rPh sb="90" eb="91">
      <t>オコナ</t>
    </rPh>
    <phoneticPr fontId="1"/>
  </si>
  <si>
    <t>都市公園のデザインに関する調査業務</t>
    <phoneticPr fontId="1"/>
  </si>
  <si>
    <t>（株）プランニングネットワーク</t>
    <phoneticPr fontId="1"/>
  </si>
  <si>
    <t>本業務は、観光地として人気を博しており、デザインが優良な国内の都市公園を選定し、概要の整理を文献の調査により行うものである。</t>
  </si>
  <si>
    <t>文献の調査により、観光地として人気を博しており、デザインが優良な国内の都市公園を選定し、それぞれの諸元やデザインの優良な点・内容及び観光との関係等の概要を明らかにした。</t>
    <phoneticPr fontId="21"/>
  </si>
  <si>
    <t>浴槽レス浴室に係る技術情報調査業務</t>
    <phoneticPr fontId="1"/>
  </si>
  <si>
    <t>(株)生活環境工房あくと</t>
    <rPh sb="0" eb="3">
      <t>カブシキガイシャ</t>
    </rPh>
    <phoneticPr fontId="1"/>
  </si>
  <si>
    <t>浴槽レス浴室に係る既存製品情報の整理と、国総研による浴槽レス浴室のバリアフリー基準検討のための人間工学実験を実施する上で検討すべき、浴槽レス入浴方法の分類、浴槽レス入浴における動作手順および実験条件の整理を行う。</t>
  </si>
  <si>
    <t>既存製品に関する情報をWeb等を中心に広く収集し、高齢者の利用に配慮されている既往・対策に着目して分類・整理した。また利用者の属性および属性毎の入浴行動について、有識者等の意見聴取を行いながら実験条件の整理を行った。</t>
    <rPh sb="0" eb="4">
      <t>キゾンセイヒン</t>
    </rPh>
    <rPh sb="5" eb="6">
      <t>カン</t>
    </rPh>
    <rPh sb="8" eb="10">
      <t>ジョウホウ</t>
    </rPh>
    <rPh sb="14" eb="15">
      <t>トウ</t>
    </rPh>
    <rPh sb="16" eb="18">
      <t>チュウシン</t>
    </rPh>
    <rPh sb="19" eb="20">
      <t>ヒロ</t>
    </rPh>
    <rPh sb="21" eb="23">
      <t>シュウシュウ</t>
    </rPh>
    <rPh sb="25" eb="28">
      <t>コウレイシャ</t>
    </rPh>
    <rPh sb="29" eb="31">
      <t>リヨウ</t>
    </rPh>
    <rPh sb="32" eb="34">
      <t>ハイリョ</t>
    </rPh>
    <rPh sb="39" eb="41">
      <t>キオウ</t>
    </rPh>
    <rPh sb="42" eb="44">
      <t>タイサク</t>
    </rPh>
    <rPh sb="45" eb="47">
      <t>チャクモク</t>
    </rPh>
    <rPh sb="49" eb="51">
      <t>ブンルイ</t>
    </rPh>
    <rPh sb="52" eb="54">
      <t>セイリ</t>
    </rPh>
    <rPh sb="59" eb="62">
      <t>リヨウシャ</t>
    </rPh>
    <rPh sb="63" eb="65">
      <t>ゾクセイ</t>
    </rPh>
    <rPh sb="68" eb="70">
      <t>ゾクセイ</t>
    </rPh>
    <rPh sb="70" eb="71">
      <t>マイ</t>
    </rPh>
    <rPh sb="72" eb="76">
      <t>ニュウヨクコウドウ</t>
    </rPh>
    <rPh sb="81" eb="84">
      <t>ユウシキシャ</t>
    </rPh>
    <rPh sb="84" eb="85">
      <t>トウ</t>
    </rPh>
    <rPh sb="86" eb="90">
      <t>イケンチョウシュ</t>
    </rPh>
    <rPh sb="91" eb="92">
      <t>オコナ</t>
    </rPh>
    <rPh sb="101" eb="103">
      <t>セイリ</t>
    </rPh>
    <rPh sb="104" eb="105">
      <t>オコナ</t>
    </rPh>
    <phoneticPr fontId="21"/>
  </si>
  <si>
    <t>雪道での立ち往生車両の発生過程に関する調査業務</t>
    <phoneticPr fontId="1"/>
  </si>
  <si>
    <t>豪雪時における車両の立ち往生に関する情報を雪道道路対策委員会資料等の既存資料から収集整理する。</t>
    <phoneticPr fontId="1"/>
  </si>
  <si>
    <t>豪雪時における車両の立ち往生の発生要因について、既存資料や関連データから分析し調査報告書にまとめた。</t>
    <rPh sb="15" eb="17">
      <t>ハッセイ</t>
    </rPh>
    <rPh sb="17" eb="19">
      <t>ヨウイン</t>
    </rPh>
    <rPh sb="24" eb="26">
      <t>キソン</t>
    </rPh>
    <rPh sb="26" eb="28">
      <t>シリョウ</t>
    </rPh>
    <rPh sb="29" eb="31">
      <t>カンレン</t>
    </rPh>
    <rPh sb="36" eb="38">
      <t>ブンセキ</t>
    </rPh>
    <rPh sb="39" eb="41">
      <t>チョウサ</t>
    </rPh>
    <rPh sb="41" eb="44">
      <t>ホウコクショ</t>
    </rPh>
    <phoneticPr fontId="1"/>
  </si>
  <si>
    <t>国土技術政策総合研究所
社会資本マネジメント研究センター建設経済研究室
tel : 029-864-7460</t>
    <phoneticPr fontId="1"/>
  </si>
  <si>
    <t xml:space="preserve">まちづくりの検討を支援する河川整備効果の試算業務業務 </t>
    <phoneticPr fontId="1"/>
  </si>
  <si>
    <t>モデル河川を対象に氾濫計算等を実施し、河川水位情報、浸水深等のハザード情報、人口分布、土地利用状況等の情報、指定緊急避難場所等の避難に関する情報を包括的に確認できるマップの作成を行うものである。</t>
    <phoneticPr fontId="1"/>
  </si>
  <si>
    <t>河川水位、浸水深、人口分布、土地利用状況、指定緊急避難場所等の様々な情報を取捨選択し、目的別に必要な情報が掲載されたマップを作成した。また確率規模別に、整備前後によるマップの変化について試算した。</t>
    <rPh sb="31" eb="33">
      <t>サマザマ</t>
    </rPh>
    <rPh sb="34" eb="36">
      <t>ジョウホウ</t>
    </rPh>
    <rPh sb="37" eb="41">
      <t>シュシャセンタク</t>
    </rPh>
    <rPh sb="43" eb="46">
      <t>モクテキベツ</t>
    </rPh>
    <rPh sb="47" eb="49">
      <t>ヒツヨウ</t>
    </rPh>
    <rPh sb="50" eb="52">
      <t>ジョウホウ</t>
    </rPh>
    <rPh sb="53" eb="55">
      <t>ケイサイ</t>
    </rPh>
    <rPh sb="62" eb="64">
      <t>サクセイ</t>
    </rPh>
    <rPh sb="69" eb="71">
      <t>カクリツ</t>
    </rPh>
    <rPh sb="71" eb="73">
      <t>キボ</t>
    </rPh>
    <rPh sb="73" eb="74">
      <t>ベツ</t>
    </rPh>
    <rPh sb="76" eb="78">
      <t>セイビ</t>
    </rPh>
    <rPh sb="78" eb="80">
      <t>ゼンゴ</t>
    </rPh>
    <rPh sb="87" eb="89">
      <t>ヘンカ</t>
    </rPh>
    <rPh sb="93" eb="95">
      <t>シサン</t>
    </rPh>
    <phoneticPr fontId="1"/>
  </si>
  <si>
    <t>津波被害想定区域における屋外避難経路の照明環境調査業務</t>
    <phoneticPr fontId="1"/>
  </si>
  <si>
    <t>ぼんぼり光環境計画（株）</t>
    <phoneticPr fontId="1"/>
  </si>
  <si>
    <t>本件は、津波被害が想定される地域を対象とし、危険地域から高台等への避難経路における照度分布や輝度分布の計測を行い、避難経路の照明環境を検討するための基礎資料として、計測結果の取りまとめを行う業務である。</t>
    <phoneticPr fontId="1"/>
  </si>
  <si>
    <t>津波被害が想定される地域における、海岸から高台への避難経路について、夜間の照明環境の実測を行い、照度分布および輝度分布データを得た。</t>
    <phoneticPr fontId="1"/>
  </si>
  <si>
    <t>国土技術政策総合研究所建築研究部設備基準研究室
tel : 029-864-4278</t>
    <rPh sb="16" eb="18">
      <t>セツビ</t>
    </rPh>
    <rPh sb="18" eb="20">
      <t>キジュン</t>
    </rPh>
    <phoneticPr fontId="1"/>
  </si>
  <si>
    <t>堤防強化構造の検討のための基礎データ収集実験業務</t>
    <phoneticPr fontId="1"/>
  </si>
  <si>
    <t>河川堤防の天端、法肩、法尻部の実験模型を作成し、越水実験により天端工や法肩ブロック等に作用する流体力の計測を行う実験、河川堤防の裏法面部に実物大の法面ブロックを設置した実験模型を作成し、ブロックを滑動させる力とブロック底面からの水圧を作用させ、ブロックの折れ曲がりやすさを確認する実験を行うものである。あわせて計測したデータを整理し、粘り強い河川堤防の構造を検討するための基礎データを取得するものである。</t>
    <phoneticPr fontId="1"/>
  </si>
  <si>
    <t>越水実験により、天端保護工、裏法肩保護工、裏法面保護工、基礎工に作用する流体力を分力計で直接計測した。
ブロックを滑動させる力やブロック底面からの水圧を変化させ、ブロック同士の接触面での折れ曲がりやすさを確認する実験を実施した。ブロックの形状等を変えて、ブロックを滑動させる力とブロック底面からの水圧の時間変化を計測した。</t>
    <rPh sb="0" eb="2">
      <t>エッスイ</t>
    </rPh>
    <rPh sb="2" eb="4">
      <t>ジッケン</t>
    </rPh>
    <rPh sb="57" eb="59">
      <t>カツドウ</t>
    </rPh>
    <rPh sb="62" eb="63">
      <t>チカラ</t>
    </rPh>
    <rPh sb="68" eb="70">
      <t>テイメン</t>
    </rPh>
    <rPh sb="73" eb="75">
      <t>スイアツ</t>
    </rPh>
    <rPh sb="76" eb="78">
      <t>ヘンカ</t>
    </rPh>
    <rPh sb="85" eb="87">
      <t>ドウシ</t>
    </rPh>
    <rPh sb="88" eb="91">
      <t>セッショクメン</t>
    </rPh>
    <rPh sb="93" eb="94">
      <t>オ</t>
    </rPh>
    <rPh sb="95" eb="96">
      <t>マ</t>
    </rPh>
    <rPh sb="102" eb="104">
      <t>カクニン</t>
    </rPh>
    <rPh sb="106" eb="108">
      <t>ジッケン</t>
    </rPh>
    <rPh sb="109" eb="111">
      <t>ジッシ</t>
    </rPh>
    <rPh sb="123" eb="124">
      <t>カ</t>
    </rPh>
    <rPh sb="151" eb="153">
      <t>ジカン</t>
    </rPh>
    <rPh sb="153" eb="155">
      <t>ヘンカ</t>
    </rPh>
    <rPh sb="156" eb="158">
      <t>ケイソク</t>
    </rPh>
    <phoneticPr fontId="1"/>
  </si>
  <si>
    <t>DX（デジタルトランスフォーメーション）データセンターアクセス権管理システム構築業務</t>
    <phoneticPr fontId="1"/>
  </si>
  <si>
    <t>DX（デジタルトランスフォーメーション）データセンターアクセス権管理システム構築業務日本工営・富</t>
  </si>
  <si>
    <t>本業務はDXデータセンターにおける工事等の受発注者のアクセス権限を管理する目的で、「DXデータセンターへのアクセス権限を管理するシステムの構築」、「アクティブ・ディレクトリ管理情報の統合」、「DXデータセンターへのSingle Sign On（シングル・サイン・オン）システムの構築」を行う。</t>
    <phoneticPr fontId="1"/>
  </si>
  <si>
    <t>実験施設への遠隔監視機能付加に関する調査業務</t>
    <phoneticPr fontId="1"/>
  </si>
  <si>
    <t>（株）明電舎</t>
    <rPh sb="0" eb="3">
      <t>カブ</t>
    </rPh>
    <phoneticPr fontId="1"/>
  </si>
  <si>
    <t>茨城県流域下水道事務所霞ケ浦浄化センター内の災害リスクマネジメント実験施設に遠隔監視機能を付加するために必要な仕様について調査を行う。</t>
    <phoneticPr fontId="1"/>
  </si>
  <si>
    <t>実験施設に遠隔監視機能を付加するために必要な仕様について整理した報告書を作成した。</t>
    <rPh sb="28" eb="30">
      <t>セイリ</t>
    </rPh>
    <rPh sb="32" eb="35">
      <t>ホウコクショ</t>
    </rPh>
    <rPh sb="36" eb="38">
      <t>サクセイ</t>
    </rPh>
    <phoneticPr fontId="1"/>
  </si>
  <si>
    <t>橋全体系の挙動観測記録を用いた振動特性の算出に関する調査業務</t>
    <phoneticPr fontId="1"/>
  </si>
  <si>
    <t>本業務は、観測された橋全体系の挙動観測記録を整理し、挙動観測記録に基づき橋の固有周期や減衰特性等の振動特性を算出するものである。</t>
    <phoneticPr fontId="1"/>
  </si>
  <si>
    <t>本業務は、観測された橋全体系の挙動観測記録を整理し、挙動観測記録に基づき橋の固有周期や減衰特性等の振動特性を算出するものである。</t>
  </si>
  <si>
    <t>無人航空機の夜間における災害調査への活用可能性に関する調査業務</t>
    <phoneticPr fontId="1"/>
  </si>
  <si>
    <t>本業務は、リモートセンシング技術の一つであるUAVを用いて、夜間における道路及び道路周辺の被災箇所の把握精度を検討するものである。</t>
  </si>
  <si>
    <t>ＣＬＴ等木質材料を混用したＲＣ造建築物のモデルプランの構造検討業務</t>
    <phoneticPr fontId="1"/>
  </si>
  <si>
    <t>（有）山辺構造設計事務所</t>
    <phoneticPr fontId="1"/>
  </si>
  <si>
    <t>本業務は、CLT等木質材料を混用したRC造建築物のモデルプランについて、既存の試設計を元に一部の変更や断面算定を行い、基本設計図面の作成を行うものである。</t>
    <phoneticPr fontId="1"/>
  </si>
  <si>
    <t>防火設計の結果による重量や架構方法の変更を踏まえ、木造部分やRC造部分について構造検討を行い、それらを反映した軸組図や平面図、配筋や接合部等の詳細図を作成した。</t>
    <phoneticPr fontId="1"/>
  </si>
  <si>
    <t>ビッグデータを活用した交通事故危険箇所の抽出方法に関する調査業務</t>
    <phoneticPr fontId="1"/>
  </si>
  <si>
    <t>本業務は、ドラレコデータを用いて、危険事象を判定する特徴量について他のデータとの整合性の整理及び現地調査による妥当性の確認を行うものである。また、民間GPSデータから、歩行者が関係する危険区間を抽出する方法について整理及び現地調査による抽出方法の妥当性の確認を行うものである。</t>
    <phoneticPr fontId="1"/>
  </si>
  <si>
    <t>ドラレコデータから効率的に危険事象を判定できる特徴量を選定するとともに、民間GPSデータとETC2.0プローブデータやドラレコデータを地図上に重ね合わせて表示することで危険区間の抽出を行い、現地調査等により妥当性を確認した上でその手法を報告書に取りまとめた。</t>
    <rPh sb="9" eb="12">
      <t>コウリツテキ</t>
    </rPh>
    <rPh sb="13" eb="15">
      <t>キケン</t>
    </rPh>
    <rPh sb="15" eb="17">
      <t>ジショウ</t>
    </rPh>
    <rPh sb="18" eb="20">
      <t>ハンテイ</t>
    </rPh>
    <rPh sb="23" eb="25">
      <t>トクチョウ</t>
    </rPh>
    <rPh sb="25" eb="26">
      <t>リョウ</t>
    </rPh>
    <rPh sb="27" eb="29">
      <t>センテイ</t>
    </rPh>
    <rPh sb="36" eb="38">
      <t>ミンカン</t>
    </rPh>
    <rPh sb="67" eb="70">
      <t>チズジョウ</t>
    </rPh>
    <rPh sb="71" eb="72">
      <t>カサ</t>
    </rPh>
    <rPh sb="73" eb="74">
      <t>ア</t>
    </rPh>
    <rPh sb="77" eb="79">
      <t>ヒョウジ</t>
    </rPh>
    <rPh sb="84" eb="86">
      <t>キケン</t>
    </rPh>
    <rPh sb="86" eb="88">
      <t>クカン</t>
    </rPh>
    <rPh sb="89" eb="91">
      <t>チュウシュツ</t>
    </rPh>
    <rPh sb="92" eb="93">
      <t>オコナ</t>
    </rPh>
    <rPh sb="95" eb="97">
      <t>ゲンチ</t>
    </rPh>
    <rPh sb="97" eb="99">
      <t>チョウサ</t>
    </rPh>
    <rPh sb="99" eb="100">
      <t>トウ</t>
    </rPh>
    <rPh sb="103" eb="106">
      <t>ダトウセイ</t>
    </rPh>
    <rPh sb="107" eb="109">
      <t>カクニン</t>
    </rPh>
    <rPh sb="111" eb="112">
      <t>ウエ</t>
    </rPh>
    <rPh sb="115" eb="117">
      <t>シュホウ</t>
    </rPh>
    <rPh sb="118" eb="121">
      <t>ホウコクショ</t>
    </rPh>
    <rPh sb="122" eb="123">
      <t>ト</t>
    </rPh>
    <phoneticPr fontId="21"/>
  </si>
  <si>
    <t>大規模水害による中長期的影響調査業務</t>
    <phoneticPr fontId="1"/>
  </si>
  <si>
    <t>水害による直接的な人的・経済的被害のリスク評価に加え、中長期的な影響についての評価手法の研究開発に必要である、統計データの収集・整理、被災影響がなかった場合の社会経済指標値の推定、東日本大震災による中長期的影響の試算・整理、大都市圏内外の市町村の中長期的影響の試算・整理、社会経済指標値の経年変化の近似式の検証、及び大規模水害の中長期的影響の評価に当たっての留意事項の整理を実施するものである。</t>
    <phoneticPr fontId="1"/>
  </si>
  <si>
    <t>東日本大震災被災市町村から選定した60市町村を対象として、既存統計資料に基づき、被災影響がなかった場合の社会経済指標値を推定し、被災後の実測値と比較することにより、被災による社会経済における中長期的影響を算出・整理したものである。</t>
    <rPh sb="0" eb="3">
      <t>ヒガシニホン</t>
    </rPh>
    <rPh sb="3" eb="6">
      <t>ダイシンサイ</t>
    </rPh>
    <rPh sb="6" eb="8">
      <t>ヒサイ</t>
    </rPh>
    <rPh sb="8" eb="11">
      <t>シチョウソン</t>
    </rPh>
    <rPh sb="13" eb="15">
      <t>センテイ</t>
    </rPh>
    <rPh sb="19" eb="22">
      <t>シチョウソン</t>
    </rPh>
    <rPh sb="23" eb="25">
      <t>タイショウ</t>
    </rPh>
    <rPh sb="29" eb="31">
      <t>キゾン</t>
    </rPh>
    <rPh sb="31" eb="33">
      <t>トウケイ</t>
    </rPh>
    <rPh sb="33" eb="35">
      <t>シリョウ</t>
    </rPh>
    <rPh sb="36" eb="37">
      <t>モト</t>
    </rPh>
    <rPh sb="40" eb="42">
      <t>ヒサイ</t>
    </rPh>
    <rPh sb="42" eb="44">
      <t>エイキョウ</t>
    </rPh>
    <rPh sb="49" eb="51">
      <t>バアイ</t>
    </rPh>
    <rPh sb="52" eb="54">
      <t>シャカイ</t>
    </rPh>
    <rPh sb="54" eb="56">
      <t>ケイザイ</t>
    </rPh>
    <rPh sb="56" eb="58">
      <t>シヒョウ</t>
    </rPh>
    <rPh sb="58" eb="59">
      <t>チ</t>
    </rPh>
    <rPh sb="60" eb="62">
      <t>スイテイ</t>
    </rPh>
    <rPh sb="64" eb="67">
      <t>ヒサイゴ</t>
    </rPh>
    <rPh sb="68" eb="71">
      <t>ジッソクチ</t>
    </rPh>
    <rPh sb="72" eb="74">
      <t>ヒカク</t>
    </rPh>
    <rPh sb="82" eb="84">
      <t>ヒサイ</t>
    </rPh>
    <rPh sb="87" eb="89">
      <t>シャカイ</t>
    </rPh>
    <rPh sb="89" eb="91">
      <t>ケイザイ</t>
    </rPh>
    <rPh sb="95" eb="99">
      <t>チュウチョウキテキ</t>
    </rPh>
    <rPh sb="99" eb="101">
      <t>エイキョウ</t>
    </rPh>
    <rPh sb="102" eb="104">
      <t>サンシュツ</t>
    </rPh>
    <rPh sb="105" eb="107">
      <t>セイリ</t>
    </rPh>
    <phoneticPr fontId="1"/>
  </si>
  <si>
    <t>河道基盤情報ポータルページ作成業務</t>
    <phoneticPr fontId="1"/>
  </si>
  <si>
    <t>河道基盤情報ポータルページ作成業務日本工営・国際航業設計共同体</t>
  </si>
  <si>
    <t>国土技術政策総合研究所では、効果的・効率的な河川維持管理を推進を支援するため、河道や堤防の基礎データや被災情報等を蓄積し、図表化する機能を持つ、「河道基盤情報化システム」の整備を進めている。
本業務は、河道基盤情報ポータルページの作成と「河道基盤情報化システム」に格納されたデータのエクスポートツールを作成するものである。</t>
    <phoneticPr fontId="1"/>
  </si>
  <si>
    <t xml:space="preserve">
河道基盤情報化システムに格納されたデータのうち使用頻度の高いデータについて掲載した河道基盤情報ポータルページの作成を行った。</t>
    <rPh sb="24" eb="26">
      <t>シヨウ</t>
    </rPh>
    <rPh sb="26" eb="28">
      <t>ヒンド</t>
    </rPh>
    <rPh sb="29" eb="30">
      <t>タカ</t>
    </rPh>
    <rPh sb="38" eb="40">
      <t>ケイサイ</t>
    </rPh>
    <rPh sb="59" eb="60">
      <t>オコナ</t>
    </rPh>
    <phoneticPr fontId="1"/>
  </si>
  <si>
    <t>河道掘削後の再堆積抑制に関する河床変動解析業務</t>
    <phoneticPr fontId="1"/>
  </si>
  <si>
    <t>河道掘削後の土砂再堆積による流下能力減少の抑制に資する掘削形状の設計法を検討するための知見を得ることを目的に、河床安定局面と低下局面における河道特性データを整理するとともに、再堆積に関する河床変動計算を行うものである。</t>
    <phoneticPr fontId="1"/>
  </si>
  <si>
    <t>水深と砂州波高の比を指標とすることで二極化に伴う河床低下傾向を概略推定できること、この指標を用いて掘削諸元を設定することで再堆積量が軽減される傾向にあることを確認した。</t>
    <phoneticPr fontId="1"/>
  </si>
  <si>
    <t>気候変動を踏まえた全国１級水系の河川流量の試算等業務</t>
    <phoneticPr fontId="1"/>
  </si>
  <si>
    <t>（株）気象工学研究所</t>
    <phoneticPr fontId="1"/>
  </si>
  <si>
    <t>本業務は、全国の一級水系を対象に、タンク型の流出解析モデルを構築し、d2PDF　(5km)及びd4PDF(5km)を外力とした流出計算等を行うものである。</t>
    <phoneticPr fontId="1"/>
  </si>
  <si>
    <t>合流支援情報提供システムに関するミクロシミュレーション構築と効果分析業務</t>
    <phoneticPr fontId="1"/>
  </si>
  <si>
    <t>（株）アイ・トランスポート・ラボ</t>
    <phoneticPr fontId="1"/>
  </si>
  <si>
    <t>合流部ミクロシミュレーションの構築、合流支援システムの効果評価などを行う。</t>
    <phoneticPr fontId="1"/>
  </si>
  <si>
    <t>合流部ミクロシミュレーションの構築、合流支援システムの効果評価などを行い、その結果をとりまとめた。</t>
    <rPh sb="39" eb="41">
      <t>ケッカ</t>
    </rPh>
    <phoneticPr fontId="1"/>
  </si>
  <si>
    <t>道路整備のストック効果に関する経済分析手法把握調査業務</t>
    <phoneticPr fontId="1"/>
  </si>
  <si>
    <t>道路整備のストック効果に関する経済分析手法把握調査業務復建調査設計・システム科学研究所設計共同体</t>
  </si>
  <si>
    <t>英国の広範な経済効果の計測方法に関する把握分析、全国マクロ計量経済モデルによる経済効果の算定、及びストック効果把握のための経済分析手法の整理を行う。</t>
    <phoneticPr fontId="1"/>
  </si>
  <si>
    <t>道路整備ストックの経済効果に関し、英国の計測方法の最新情報、および日本の算定結果、分析手法について調査報告書にまとめた。。</t>
    <rPh sb="14" eb="15">
      <t>カン</t>
    </rPh>
    <rPh sb="25" eb="27">
      <t>サイシン</t>
    </rPh>
    <rPh sb="27" eb="29">
      <t>ジョウホウ</t>
    </rPh>
    <rPh sb="33" eb="35">
      <t>ニホン</t>
    </rPh>
    <rPh sb="36" eb="38">
      <t>サンテイ</t>
    </rPh>
    <rPh sb="38" eb="40">
      <t>ケッカ</t>
    </rPh>
    <rPh sb="41" eb="43">
      <t>ブンセキ</t>
    </rPh>
    <rPh sb="43" eb="45">
      <t>シュホウ</t>
    </rPh>
    <rPh sb="49" eb="51">
      <t>チョウサ</t>
    </rPh>
    <rPh sb="51" eb="54">
      <t>ホウコクショ</t>
    </rPh>
    <phoneticPr fontId="21"/>
  </si>
  <si>
    <t>令和３年度　既設道路橋杭基礎の補修補強に関する信頼性試算業務</t>
    <phoneticPr fontId="1"/>
  </si>
  <si>
    <t>橋脚杭基礎の補修補強設計において、新設設計と同等の信頼性が得られる設計手法を検討するのに用いる基礎資料を得るため、モンテカルロシミュレーション及び部分係数の試算を行うものである。</t>
  </si>
  <si>
    <t>外装仕上塗材の種類判別のためのＡＩ学習モデルの構築及び判別精度の検証業務</t>
    <phoneticPr fontId="1"/>
  </si>
  <si>
    <t>（株）想画</t>
    <rPh sb="0" eb="3">
      <t>カブ</t>
    </rPh>
    <phoneticPr fontId="1"/>
  </si>
  <si>
    <t>本件では、セメント・コンクリート系建築物の外装塗り仕上げを対象として、目視観察で行う劣化等の調査・診断の一環として、建築用仕上塗材（以降、仕上塗材）の種類を、AI（人工知能）を用いて画像判定することが可能であるかの検証を行うものである。
本業務は、実用化の可能性を確認することを目的に、特定の模様を有する仕上塗材を対象とし、スマートフォン等のモバイル端末のカメラ機能を用いて撮影された仕上塗材の画像を用いて、仕上塗材の種類の判別を行うためのAI学習モデルを構築し、同モデルによる仕上塗材の種類の判別精度について検証するものとする。</t>
    <phoneticPr fontId="1"/>
  </si>
  <si>
    <t>建築用仕上塗材の種類を、AI（人工知能）を用いて画像判定することが可能であるかの検証を行った報告書が提出された。</t>
    <rPh sb="46" eb="49">
      <t>ホウコクショ</t>
    </rPh>
    <rPh sb="50" eb="52">
      <t>テイシュツ</t>
    </rPh>
    <phoneticPr fontId="21"/>
  </si>
  <si>
    <t>薬液注入工法における使用材料の適用範囲の整理等に関する調査業務</t>
    <phoneticPr fontId="1"/>
  </si>
  <si>
    <t>「薬液注入工法による建設工事の施工に関する暫定指針」のレビューの一環として、薬液注入工法における使用材料の適用範囲、暫定指針に関連する法令・基準等の改定状況等の整理を行う。</t>
    <phoneticPr fontId="1"/>
  </si>
  <si>
    <t>下水道管路の条件による被災率分析業務</t>
    <phoneticPr fontId="1"/>
  </si>
  <si>
    <t>下水道管路の条件による被災率分析</t>
    <phoneticPr fontId="1"/>
  </si>
  <si>
    <t>H28熊本地震で被災した地方公共団体の下水道管路の情報と条件別の被災率を整理し、報告書を作成した。</t>
    <rPh sb="40" eb="43">
      <t>ホウコクショ</t>
    </rPh>
    <rPh sb="44" eb="46">
      <t>サクセイ</t>
    </rPh>
    <phoneticPr fontId="1"/>
  </si>
  <si>
    <t>砂防施設の水理模型実験に関する分析業務</t>
    <phoneticPr fontId="1"/>
  </si>
  <si>
    <t>掃流から土砂流に対する砂防施設の土砂捕捉効果について分析するため、水理模型実験を行うものである。</t>
    <phoneticPr fontId="1"/>
  </si>
  <si>
    <t>掃流から土砂流に対する砂防施設の土砂補足効果を現地粒径の再現割合等の違いとともに整理・分析した</t>
    <rPh sb="16" eb="18">
      <t>ドシャ</t>
    </rPh>
    <rPh sb="18" eb="20">
      <t>ホソク</t>
    </rPh>
    <rPh sb="20" eb="22">
      <t>コウカ</t>
    </rPh>
    <rPh sb="23" eb="25">
      <t>ゲンチ</t>
    </rPh>
    <rPh sb="25" eb="27">
      <t>リュウケイ</t>
    </rPh>
    <rPh sb="28" eb="30">
      <t>サイゲン</t>
    </rPh>
    <rPh sb="30" eb="32">
      <t>ワリアイ</t>
    </rPh>
    <rPh sb="32" eb="33">
      <t>トウ</t>
    </rPh>
    <rPh sb="34" eb="35">
      <t>チガ</t>
    </rPh>
    <rPh sb="40" eb="42">
      <t>セイリ</t>
    </rPh>
    <rPh sb="43" eb="45">
      <t>ブンセキ</t>
    </rPh>
    <phoneticPr fontId="1"/>
  </si>
  <si>
    <t>中期土砂流出対策のための降雨・土砂流出計算手法分析業務</t>
    <phoneticPr fontId="1"/>
  </si>
  <si>
    <t>本業務は、流域全体を対象とした降雨・土砂流出計算プログラムを用いて、プログラムの検証ならびに中期土砂流出対策の効果評価のために数値計算を実施するものである。</t>
    <phoneticPr fontId="1"/>
  </si>
  <si>
    <t>流域全体を対象とした降雨・土砂流出計算プログラムを用いて、プログラムの検証ならびに中期土砂流出対策の効果評価のために数値計算を実施した。</t>
  </si>
  <si>
    <t>吸水材の離水状況調査業務</t>
    <phoneticPr fontId="1"/>
  </si>
  <si>
    <t>新日本環境調査（株）</t>
    <rPh sb="7" eb="10">
      <t>カブ</t>
    </rPh>
    <phoneticPr fontId="1"/>
  </si>
  <si>
    <t>吸水材の離水状況調査</t>
    <phoneticPr fontId="1"/>
  </si>
  <si>
    <t>吸水材の排水中の離水状況について室内実験を行い、報告書に取りまとめた。</t>
    <phoneticPr fontId="1"/>
  </si>
  <si>
    <t>災害による通行止め発生状況の整理・分析業務</t>
    <phoneticPr fontId="1"/>
  </si>
  <si>
    <t>本業務は、通行止め実績を整理し、累積通行止め時間に基づく地図の作成、および通行止めが長期化する要因の分析を行うものである。</t>
  </si>
  <si>
    <t xml:space="preserve">交通量算定ツールにおける補正方法の整理等に関する業務 </t>
    <phoneticPr fontId="1"/>
  </si>
  <si>
    <t>（一社）システム科学研究所</t>
    <phoneticPr fontId="1"/>
  </si>
  <si>
    <t>本業務は、CCTVトラカンで計測した交通量の補正方法の整理、通常のトラカンによる計測結果を対象とした交通量算定ツールの作成等を行うものである。</t>
    <phoneticPr fontId="1"/>
  </si>
  <si>
    <t>CCTVトラカンで計測した交通量の補正方法の整理結果をとりまとめるとともに、通常のトラカンによる計測結果を対象とした交通量算定ツールを作成した。</t>
    <phoneticPr fontId="1"/>
  </si>
  <si>
    <t>道路空間におけるグリーンインフラの社会実装に向けた調査整理業務</t>
    <phoneticPr fontId="1"/>
  </si>
  <si>
    <t>道路緑化の景観向上機能や緑陰形成機能を向上する取組みに関する調査、道路緑化に雨水の貯留浸透機能を付加する技術に関する調査及び道路管理者への意見聴取等を行う</t>
    <phoneticPr fontId="1"/>
  </si>
  <si>
    <t>道路緑化の景観向上機能や緑陰形成機能を向上する取組みに関する調査、道路緑化に雨水の貯留浸透機能を付加する技術に関する調査及び道路管理者への意見聴取等を行い、その結果をとりまとめた。</t>
    <phoneticPr fontId="1"/>
  </si>
  <si>
    <t>マンホールポンプ不具合原因物分析業務</t>
    <phoneticPr fontId="1"/>
  </si>
  <si>
    <t>マンホールポンプ不具合原因物分析</t>
    <phoneticPr fontId="1"/>
  </si>
  <si>
    <t>令和３年度下水試料中金属元素の分析業務</t>
    <phoneticPr fontId="1"/>
  </si>
  <si>
    <t>発注者が採取した下水試料中に含まれる金属元素の濃度を、必要な前処理を施した後、ICP-MSにより測定する。</t>
    <phoneticPr fontId="1"/>
  </si>
  <si>
    <t>下水試料中に含まれる金属元素の濃度をICP-MSにより測定した結果について報告書を作成した。</t>
    <rPh sb="31" eb="33">
      <t>ケッカ</t>
    </rPh>
    <rPh sb="37" eb="40">
      <t>ホウコクショ</t>
    </rPh>
    <rPh sb="41" eb="43">
      <t>サクセイ</t>
    </rPh>
    <phoneticPr fontId="1"/>
  </si>
  <si>
    <t>画像解析による海岸線抽出手法の公開及び適用画像の拡張に向けた調査業務</t>
    <phoneticPr fontId="1"/>
  </si>
  <si>
    <t>空中写真からの海岸線抽出手法の試行、海岸線抽出ツール利用サイトの設計、海岸線抽出ツール利用サイト試作版の構築を行う。</t>
    <phoneticPr fontId="1"/>
  </si>
  <si>
    <t>空中写真からの海岸線を抽出手法を作成した。また、海岸線抽出ツール利用サイト試作版を構築した。</t>
    <rPh sb="16" eb="18">
      <t>サクセイ</t>
    </rPh>
    <phoneticPr fontId="1"/>
  </si>
  <si>
    <t xml:space="preserve">山地流域管理に関する土砂生産モデル検討業務 </t>
    <phoneticPr fontId="1"/>
  </si>
  <si>
    <t>流域の土砂管理のために,、物理的な解析に基づく土砂生産モデルを用いて降雨時の土砂生産状況の再現計算と計算結果の検証を行う。</t>
    <phoneticPr fontId="1"/>
  </si>
  <si>
    <t>物理的な解析に基づく土砂生産モデルを用いて、土砂生産状況の再現計算を実施し、実際の現象との検証を行った。</t>
    <rPh sb="0" eb="3">
      <t>ブツリテキ</t>
    </rPh>
    <rPh sb="4" eb="6">
      <t>カイセキ</t>
    </rPh>
    <rPh sb="7" eb="8">
      <t>モト</t>
    </rPh>
    <rPh sb="10" eb="12">
      <t>ドシャ</t>
    </rPh>
    <rPh sb="12" eb="14">
      <t>セイサン</t>
    </rPh>
    <rPh sb="18" eb="19">
      <t>モチ</t>
    </rPh>
    <rPh sb="22" eb="24">
      <t>ドシャ</t>
    </rPh>
    <rPh sb="24" eb="26">
      <t>セイサン</t>
    </rPh>
    <rPh sb="26" eb="28">
      <t>ジョウキョウ</t>
    </rPh>
    <rPh sb="29" eb="31">
      <t>サイゲン</t>
    </rPh>
    <rPh sb="31" eb="33">
      <t>ケイサン</t>
    </rPh>
    <rPh sb="34" eb="36">
      <t>ジッシ</t>
    </rPh>
    <rPh sb="38" eb="40">
      <t>ジッサイ</t>
    </rPh>
    <rPh sb="41" eb="43">
      <t>ゲンショウ</t>
    </rPh>
    <rPh sb="45" eb="47">
      <t>ケンショウ</t>
    </rPh>
    <rPh sb="48" eb="49">
      <t>オコナ</t>
    </rPh>
    <phoneticPr fontId="1"/>
  </si>
  <si>
    <t>下水道用硬質塩化ビニル管のマネジメントの効率化に向けた劣化予測手法に関する検討業務</t>
    <phoneticPr fontId="1"/>
  </si>
  <si>
    <t>下水道用硬質塩化ビニル管のマネジメントの効率化に向けた劣化予測手法に関する検討</t>
    <phoneticPr fontId="1"/>
  </si>
  <si>
    <t>塩化ビニル管のマネジメントの効率化に向け、多変量解析および機械学習のアルゴリズムを用いた劣化予測手法の検討を行い、報告書を作成した。</t>
    <rPh sb="44" eb="50">
      <t>レッカヨソクシュホウ</t>
    </rPh>
    <rPh sb="57" eb="60">
      <t>ホウコクショ</t>
    </rPh>
    <rPh sb="61" eb="63">
      <t>サクセイ</t>
    </rPh>
    <phoneticPr fontId="1"/>
  </si>
  <si>
    <t>下水道管路施設における防災・減災対策のための被災要因分析業務</t>
    <phoneticPr fontId="1"/>
  </si>
  <si>
    <t>下水道管路施設における防災・減災対策のための被災要因分析</t>
    <phoneticPr fontId="1"/>
  </si>
  <si>
    <t>豪雨被害が発生した下水道管路施設の被災要因を分析・整理し、「安全対策の手引き」の対策優先箇所検討手順等について再整理を行い、報告書を作成した。</t>
    <rPh sb="2" eb="4">
      <t>ヒガイ</t>
    </rPh>
    <rPh sb="5" eb="7">
      <t>ハッセイ</t>
    </rPh>
    <rPh sb="62" eb="65">
      <t>ホウコクショ</t>
    </rPh>
    <rPh sb="66" eb="68">
      <t>サクセイ</t>
    </rPh>
    <phoneticPr fontId="1"/>
  </si>
  <si>
    <t>熊本地震による被災建築物の傾斜修復工事事例整理・分析業務</t>
    <phoneticPr fontId="1"/>
  </si>
  <si>
    <t>本調査は、H28年熊本地震により被害を受けた建築物の傾斜修復工事事例を収集し、建築物の主な用途、被害の様態、修復工事の工法、工事費等について整理・分析することにより、被害の様態と修復工事費等との相関関係等を把握するものである。</t>
    <phoneticPr fontId="1"/>
  </si>
  <si>
    <t>H28年熊本地震により被害を受けた建築物の傾斜修復工事事例を収集し、建築物の主な用途、不同沈下の沈下量、修復工事の工法、工事費等について整理し、不同沈下の沈下量と修復工事費等との関係等を分析してとりまとめた。</t>
    <rPh sb="43" eb="47">
      <t>フドウチンカ</t>
    </rPh>
    <rPh sb="48" eb="51">
      <t>チンカリョウ</t>
    </rPh>
    <rPh sb="72" eb="76">
      <t>フドウチンカ</t>
    </rPh>
    <rPh sb="77" eb="80">
      <t>チンカリョウ</t>
    </rPh>
    <rPh sb="93" eb="95">
      <t>ブンセキ</t>
    </rPh>
    <phoneticPr fontId="21"/>
  </si>
  <si>
    <t>ＩＣＴ活用工事の施工管理等の高度化に関する調査業務</t>
    <phoneticPr fontId="1"/>
  </si>
  <si>
    <t>本業務は、建設工事における新たなＩＣＴ活用に関する情報収集・整理、基準類改正等の方針に関する整理、ＩＣＴ活用工事の出来形管理等に関する現場検証、ＩＣＴ活用工事に関する基準類の修正項目の整理等を行うものである。</t>
    <phoneticPr fontId="1"/>
  </si>
  <si>
    <t>宅地擁壁の耐震性能評価のための地震被害事例の整理業務</t>
    <phoneticPr fontId="1"/>
  </si>
  <si>
    <t>（株）復建技術コンサルタント</t>
    <phoneticPr fontId="1"/>
  </si>
  <si>
    <t>2011年東北地方太平洋沖地震における地震被害事例に基づいて、宅地擁壁の地震被害と敷地内の建物との関係を整理するものである。</t>
    <phoneticPr fontId="1"/>
  </si>
  <si>
    <t>本業務は、宅地擁壁の工法別の被害パターン、擁壁高さと建物との離間距離が建物の被害に与える影響等について、被災事例をもとに集計・分析したものである。</t>
    <rPh sb="5" eb="7">
      <t>タクチ</t>
    </rPh>
    <rPh sb="7" eb="9">
      <t>ヨウヘキ</t>
    </rPh>
    <rPh sb="10" eb="12">
      <t>コウホウ</t>
    </rPh>
    <rPh sb="12" eb="13">
      <t>ベツ</t>
    </rPh>
    <rPh sb="14" eb="16">
      <t>ヒガイ</t>
    </rPh>
    <rPh sb="21" eb="23">
      <t>ヨウヘキ</t>
    </rPh>
    <rPh sb="23" eb="24">
      <t>タカ</t>
    </rPh>
    <rPh sb="26" eb="28">
      <t>タテモノ</t>
    </rPh>
    <rPh sb="30" eb="32">
      <t>リカン</t>
    </rPh>
    <rPh sb="32" eb="34">
      <t>キョリ</t>
    </rPh>
    <rPh sb="35" eb="37">
      <t>タテモノ</t>
    </rPh>
    <rPh sb="38" eb="40">
      <t>ヒガイ</t>
    </rPh>
    <rPh sb="41" eb="42">
      <t>アタ</t>
    </rPh>
    <rPh sb="44" eb="46">
      <t>エイキョウ</t>
    </rPh>
    <rPh sb="46" eb="47">
      <t>トウ</t>
    </rPh>
    <rPh sb="52" eb="54">
      <t>ヒサイ</t>
    </rPh>
    <rPh sb="54" eb="56">
      <t>ジレイ</t>
    </rPh>
    <rPh sb="60" eb="62">
      <t>シュウケイ</t>
    </rPh>
    <rPh sb="63" eb="65">
      <t>ブンセキ</t>
    </rPh>
    <phoneticPr fontId="21"/>
  </si>
  <si>
    <t>画像認識型交通量観測手法の整理等に関する業務</t>
    <phoneticPr fontId="1"/>
  </si>
  <si>
    <t>本業務は、「CCTVトラカンによる交通量観測精度と影響要因に関する分析と対応案の整理」「可搬型カメラの利用を想定した画像認識型交通量観測の歩行者等の交通量観測への適用条件の整理」「常時観測データを用いた渋滞等による損失時間の算定」を行うものである。</t>
    <rPh sb="0" eb="1">
      <t>ホン</t>
    </rPh>
    <rPh sb="1" eb="3">
      <t>ギョウム</t>
    </rPh>
    <rPh sb="17" eb="19">
      <t>コウツウ</t>
    </rPh>
    <rPh sb="19" eb="20">
      <t>リョウ</t>
    </rPh>
    <rPh sb="20" eb="22">
      <t>カンソク</t>
    </rPh>
    <rPh sb="22" eb="24">
      <t>セイド</t>
    </rPh>
    <rPh sb="25" eb="27">
      <t>エイキョウ</t>
    </rPh>
    <rPh sb="27" eb="29">
      <t>ヨウイン</t>
    </rPh>
    <rPh sb="30" eb="31">
      <t>カン</t>
    </rPh>
    <rPh sb="33" eb="35">
      <t>ブンセキ</t>
    </rPh>
    <rPh sb="36" eb="38">
      <t>タイオウ</t>
    </rPh>
    <rPh sb="38" eb="39">
      <t>アン</t>
    </rPh>
    <rPh sb="40" eb="42">
      <t>セイリ</t>
    </rPh>
    <rPh sb="44" eb="47">
      <t>カハンガタ</t>
    </rPh>
    <rPh sb="51" eb="53">
      <t>リヨウ</t>
    </rPh>
    <rPh sb="54" eb="56">
      <t>ソウテイ</t>
    </rPh>
    <rPh sb="58" eb="60">
      <t>ガゾウ</t>
    </rPh>
    <rPh sb="60" eb="62">
      <t>ニンシキ</t>
    </rPh>
    <rPh sb="62" eb="63">
      <t>ガタ</t>
    </rPh>
    <rPh sb="63" eb="66">
      <t>コウツウリョウ</t>
    </rPh>
    <rPh sb="66" eb="68">
      <t>カンソク</t>
    </rPh>
    <rPh sb="69" eb="72">
      <t>ホコウシャ</t>
    </rPh>
    <rPh sb="72" eb="73">
      <t>トウ</t>
    </rPh>
    <rPh sb="74" eb="77">
      <t>コウツウリョウ</t>
    </rPh>
    <rPh sb="77" eb="79">
      <t>カンソク</t>
    </rPh>
    <rPh sb="81" eb="83">
      <t>テキヨウ</t>
    </rPh>
    <rPh sb="83" eb="85">
      <t>ジョウケン</t>
    </rPh>
    <rPh sb="86" eb="88">
      <t>セイリ</t>
    </rPh>
    <rPh sb="90" eb="92">
      <t>ジョウジ</t>
    </rPh>
    <rPh sb="92" eb="94">
      <t>カンソク</t>
    </rPh>
    <rPh sb="98" eb="99">
      <t>モチ</t>
    </rPh>
    <rPh sb="101" eb="103">
      <t>ジュウタイ</t>
    </rPh>
    <rPh sb="103" eb="104">
      <t>トウ</t>
    </rPh>
    <rPh sb="107" eb="109">
      <t>ソンシツ</t>
    </rPh>
    <rPh sb="109" eb="111">
      <t>ジカン</t>
    </rPh>
    <rPh sb="112" eb="114">
      <t>サンテイ</t>
    </rPh>
    <rPh sb="116" eb="117">
      <t>オコナ</t>
    </rPh>
    <phoneticPr fontId="1"/>
  </si>
  <si>
    <t>溶存酸素析出の影響を考慮した浸透流解析計算手法検討業務</t>
    <phoneticPr fontId="1"/>
  </si>
  <si>
    <t>パシフィックコンサルタンツ（株）</t>
    <phoneticPr fontId="1"/>
  </si>
  <si>
    <t>本業務は、この研究に必要な地下水中の溶存酸素の析出の影響を考慮した飽和・不飽和浸透流解析計算モデルを構築するため、標準的な浸透流解析プログラムによる計算の安定性に影響を与える透水係数の変化の度合いとその原因を検討するものである。</t>
    <phoneticPr fontId="1"/>
  </si>
  <si>
    <t>地下水中の溶存酸素の析出の影響を考慮した飽和・不飽和浸透流解析計算モデルを構築するため、浸透流解析プログラムによる計算の安定性に影響を与える透水係数の変化の度合いとその原因を検討した。</t>
    <phoneticPr fontId="1"/>
  </si>
  <si>
    <t>河床変動計算による土石流対策計画策定手法整理分析業務</t>
    <phoneticPr fontId="1"/>
  </si>
  <si>
    <t>本業務は、土石流の流出土砂量を河床変動計算によって評価し、砂防基本計画策定の実務に適用するにあたっての課題を整理分析するものである。</t>
    <phoneticPr fontId="1"/>
  </si>
  <si>
    <t>土石流の流出土砂量を河床変動計算によって評価し、砂防基本計画策定の実務に適用するにあたっての課題を整理し分析を行った。</t>
    <rPh sb="55" eb="56">
      <t>オコナ</t>
    </rPh>
    <phoneticPr fontId="1"/>
  </si>
  <si>
    <t>事故対策データベースシステム改良他業務</t>
    <phoneticPr fontId="1"/>
  </si>
  <si>
    <t>本業務は、令和3年度に新たに指定される事故危険箇所（以下、新規指定箇所）を、事故対策DBシステムで利用するにあたって必要となるシステム改良等を行うとともに、事故対策DBシステムへ新規指定箇所等のデータ登録を行うものである。</t>
    <phoneticPr fontId="1"/>
  </si>
  <si>
    <t>新規指定箇所を事故対策DBシステムで利用するために必要なシステム改良やデータ登録、及び使用可能ブラウザの追加に伴う改良を実施し、動作検証及びマニュアルの更新を行い、報告書を作成した。</t>
    <rPh sb="0" eb="2">
      <t>シンキ</t>
    </rPh>
    <rPh sb="2" eb="4">
      <t>シテイ</t>
    </rPh>
    <rPh sb="4" eb="6">
      <t>カショ</t>
    </rPh>
    <rPh sb="7" eb="9">
      <t>ジコ</t>
    </rPh>
    <rPh sb="9" eb="11">
      <t>タイサク</t>
    </rPh>
    <rPh sb="18" eb="20">
      <t>リヨウ</t>
    </rPh>
    <rPh sb="25" eb="27">
      <t>ヒツヨウ</t>
    </rPh>
    <rPh sb="32" eb="34">
      <t>カイリョウ</t>
    </rPh>
    <rPh sb="38" eb="40">
      <t>トウロク</t>
    </rPh>
    <rPh sb="41" eb="42">
      <t>オヨ</t>
    </rPh>
    <rPh sb="43" eb="45">
      <t>シヨウ</t>
    </rPh>
    <rPh sb="45" eb="47">
      <t>カノウ</t>
    </rPh>
    <rPh sb="52" eb="54">
      <t>ツイカ</t>
    </rPh>
    <rPh sb="55" eb="56">
      <t>トモナ</t>
    </rPh>
    <rPh sb="57" eb="59">
      <t>カイリョウ</t>
    </rPh>
    <rPh sb="60" eb="62">
      <t>ジッシ</t>
    </rPh>
    <rPh sb="64" eb="66">
      <t>ドウサ</t>
    </rPh>
    <rPh sb="66" eb="68">
      <t>ケンショウ</t>
    </rPh>
    <rPh sb="68" eb="69">
      <t>オヨ</t>
    </rPh>
    <rPh sb="76" eb="78">
      <t>コウシン</t>
    </rPh>
    <rPh sb="79" eb="80">
      <t>オコナ</t>
    </rPh>
    <rPh sb="82" eb="85">
      <t>ホウコクショ</t>
    </rPh>
    <rPh sb="86" eb="88">
      <t>サクセイ</t>
    </rPh>
    <phoneticPr fontId="1"/>
  </si>
  <si>
    <t>降雨時画像の時系列変動要因分析業務</t>
    <phoneticPr fontId="1"/>
  </si>
  <si>
    <t>（株）エイト日本技術開発</t>
    <phoneticPr fontId="1"/>
  </si>
  <si>
    <t>本件は、山間部や河川に設置された画像の降雨時の変化から降雨強度を推定する手法を検討するため、山間部や河川を撮影した一連の画像の時系列変動とその変動に影響を与える要因を分析するものである。</t>
    <phoneticPr fontId="1"/>
  </si>
  <si>
    <t>山間部や河川に設置された画像の降雨時の変化から降雨強度を推定する手法を検討するため、山間部や河川を撮影した一連の画像の時系列変動とその変動に影響を与える要因を分析した。</t>
    <phoneticPr fontId="1"/>
  </si>
  <si>
    <t>ダム流域における予測降雨量データ整理業務</t>
    <phoneticPr fontId="1"/>
  </si>
  <si>
    <t>随意契約（企画競争）</t>
    <phoneticPr fontId="1"/>
  </si>
  <si>
    <t>本業務は、より効果的なダムの事前放流等を実現するために、全国の治水・利水ダムにおけるダム流域平均の予測降雨量と実測降雨量に関するデータ整理を行うものである。</t>
    <phoneticPr fontId="1"/>
  </si>
  <si>
    <t>全国のダムを対象に、事前放流に用いる予測累積降雨量と実績累積降雨量の比較整理を行うとともに、ガイダンス予測降雨量とアンサンブル予測降雨量との比較整理を行った。</t>
    <rPh sb="0" eb="2">
      <t>ゼンコク</t>
    </rPh>
    <rPh sb="6" eb="8">
      <t>タイショウ</t>
    </rPh>
    <rPh sb="10" eb="12">
      <t>ジゼン</t>
    </rPh>
    <rPh sb="12" eb="14">
      <t>ホウリュウ</t>
    </rPh>
    <rPh sb="15" eb="16">
      <t>モチ</t>
    </rPh>
    <rPh sb="18" eb="20">
      <t>ヨソク</t>
    </rPh>
    <rPh sb="20" eb="22">
      <t>ルイセキ</t>
    </rPh>
    <rPh sb="22" eb="24">
      <t>コウウ</t>
    </rPh>
    <rPh sb="24" eb="25">
      <t>リョウ</t>
    </rPh>
    <rPh sb="26" eb="28">
      <t>ジッセキ</t>
    </rPh>
    <rPh sb="28" eb="30">
      <t>ルイセキ</t>
    </rPh>
    <rPh sb="30" eb="32">
      <t>コウウ</t>
    </rPh>
    <rPh sb="32" eb="33">
      <t>リョウ</t>
    </rPh>
    <rPh sb="34" eb="36">
      <t>ヒカク</t>
    </rPh>
    <rPh sb="36" eb="38">
      <t>セイリ</t>
    </rPh>
    <rPh sb="39" eb="40">
      <t>オコナ</t>
    </rPh>
    <rPh sb="51" eb="53">
      <t>ヨソク</t>
    </rPh>
    <rPh sb="53" eb="55">
      <t>コウウ</t>
    </rPh>
    <rPh sb="55" eb="56">
      <t>リョウ</t>
    </rPh>
    <rPh sb="63" eb="65">
      <t>ヨソク</t>
    </rPh>
    <rPh sb="65" eb="67">
      <t>コウウ</t>
    </rPh>
    <rPh sb="67" eb="68">
      <t>リョウ</t>
    </rPh>
    <rPh sb="70" eb="72">
      <t>ヒカク</t>
    </rPh>
    <rPh sb="72" eb="74">
      <t>セイリ</t>
    </rPh>
    <phoneticPr fontId="21"/>
  </si>
  <si>
    <t>ダム操作意思決定支援システム改良業務</t>
    <phoneticPr fontId="1"/>
  </si>
  <si>
    <t>本業務は、アンサンブル予測降雨量を活用したダム操作方法の決定を支援するプロトタイプシステムの改良及びアンサンブル予測降雨量を活用したダム操作に関する試算を行うものである。</t>
    <phoneticPr fontId="1"/>
  </si>
  <si>
    <t>ダム操作意思決定支援システムについて、流入量・貯水位に応じた最適な操作ケースを自動的に表示できるようインターフェースの改良等を行った。</t>
    <phoneticPr fontId="1"/>
  </si>
  <si>
    <t>コロナ禍を踏まえた災害対応学習ツール検討業務</t>
    <phoneticPr fontId="1"/>
  </si>
  <si>
    <t>本業務は、コロナ禍を踏まえた災害対応学習の在り方を検討するにあたり、実践的な防災教育ツールに資する学習素材の検討等を行うものである。</t>
    <rPh sb="56" eb="57">
      <t>ナド</t>
    </rPh>
    <phoneticPr fontId="1"/>
  </si>
  <si>
    <t>コロナ禍を踏まえた災害対応学習等の変容状況を整理するとともにオンラインなどで活用できる防災学習ツールの検討を行った。</t>
    <rPh sb="15" eb="16">
      <t>ナド</t>
    </rPh>
    <rPh sb="17" eb="19">
      <t>ヘンヨウ</t>
    </rPh>
    <rPh sb="19" eb="21">
      <t>ジョウキョウ</t>
    </rPh>
    <rPh sb="22" eb="24">
      <t>セイリ</t>
    </rPh>
    <rPh sb="38" eb="40">
      <t>カツヨウ</t>
    </rPh>
    <rPh sb="45" eb="47">
      <t>ガクシュウ</t>
    </rPh>
    <rPh sb="51" eb="53">
      <t>ケントウ</t>
    </rPh>
    <rPh sb="54" eb="55">
      <t>オコナ</t>
    </rPh>
    <phoneticPr fontId="1"/>
  </si>
  <si>
    <t>CLT袖壁付きRC造建築物を対象とした保証設計に関する検討業務</t>
    <phoneticPr fontId="1"/>
  </si>
  <si>
    <t>本業務は、発注者が提供するCLT袖壁付きRC造建築物の解析モデルに、意匠図に基づいた修正を行った上で、各部材が許容応力度設計および保証設計を満足することを確認するものである。</t>
    <phoneticPr fontId="1"/>
  </si>
  <si>
    <t>RC造集合住宅にCLT袖壁を挿入した場合に許容応力度計算や保証設計を満足するために必要となるRC柱、RCはり、CLT袖壁の材料特性、断面寸法、配筋等に関する情報が示されている。</t>
    <phoneticPr fontId="1"/>
  </si>
  <si>
    <t>災害時に活用可能な移動型の住宅等の運用方法に関する調査業務</t>
    <phoneticPr fontId="1"/>
  </si>
  <si>
    <t>昭和(株)</t>
    <rPh sb="2" eb="5">
      <t>カブシキガイシャ</t>
    </rPh>
    <phoneticPr fontId="1"/>
  </si>
  <si>
    <t>災害時に活用しうる移動型の住宅等（トレーラーハウス等）の直近の動向について、事例把握と事業者又は関係者へのヒアリングを行い、運用方法のあり方について整理する。</t>
  </si>
  <si>
    <t>災害時に活用可能な移動型の住宅等について、その有用性や平時を含めた運用方法についての整理をとりまとめた。</t>
    <rPh sb="0" eb="3">
      <t>サイガイジ</t>
    </rPh>
    <rPh sb="4" eb="6">
      <t>カツヨウ</t>
    </rPh>
    <rPh sb="6" eb="8">
      <t>カノウ</t>
    </rPh>
    <rPh sb="9" eb="12">
      <t>イドウガタ</t>
    </rPh>
    <rPh sb="13" eb="16">
      <t>ジュウタクトウ</t>
    </rPh>
    <rPh sb="23" eb="25">
      <t>ユウヨウ</t>
    </rPh>
    <rPh sb="25" eb="26">
      <t>セイ</t>
    </rPh>
    <rPh sb="27" eb="29">
      <t>ヘイジ</t>
    </rPh>
    <rPh sb="30" eb="31">
      <t>フク</t>
    </rPh>
    <rPh sb="33" eb="35">
      <t>ウンヨウ</t>
    </rPh>
    <rPh sb="35" eb="37">
      <t>ホウホウ</t>
    </rPh>
    <rPh sb="42" eb="44">
      <t>セイリ</t>
    </rPh>
    <phoneticPr fontId="21"/>
  </si>
  <si>
    <t>DEMデータを用いた斜面勾配等分析業務</t>
    <phoneticPr fontId="1"/>
  </si>
  <si>
    <t>応用地質(株)</t>
    <rPh sb="4" eb="7">
      <t>カブシキガイシャ</t>
    </rPh>
    <phoneticPr fontId="1"/>
  </si>
  <si>
    <t>本件は、DEM（数値標高モデル）データを用いて、山地斜面の勾配や集水面積等を算出し、既往資料をもとに結果の妥当性を分析するものである。</t>
    <phoneticPr fontId="1"/>
  </si>
  <si>
    <t>数値標高モデルを用いて、山地斜面の勾配や集水面積等を算出し、既往資料をもとに結果の妥当性を分析した。</t>
    <phoneticPr fontId="1"/>
  </si>
  <si>
    <t>無電柱化事業の施工のスピードアップ等に関する調査整理業務</t>
    <phoneticPr fontId="1"/>
  </si>
  <si>
    <t>（株）建設環境研究所</t>
    <phoneticPr fontId="1"/>
  </si>
  <si>
    <t>事業のスピードアップに向けた無電柱化事業の施工分担のあり方等の検討のため、国内の無電柱化事業における施工分担等の実態調査および海外における無電柱化に関する調査等を行う</t>
    <phoneticPr fontId="1"/>
  </si>
  <si>
    <t>国内の無電柱化事業における施工分担等の実態調査および海外における無電柱化に関する調査を行い、その結果をとりまとめた。</t>
    <rPh sb="43" eb="44">
      <t>オコナ</t>
    </rPh>
    <rPh sb="48" eb="50">
      <t>ケッカ</t>
    </rPh>
    <phoneticPr fontId="1"/>
  </si>
  <si>
    <t>地震被害事例に基づいた擁壁の強度推定と宅地擁壁に対する補修・補強の有効性評価業務</t>
    <phoneticPr fontId="1"/>
  </si>
  <si>
    <t>過去の地震被害事例および地震被害調査結果の整理データに基づいて、宅地擁壁の曲げ強度を推定するとともに宅地擁壁に対する補修・補強時の安全率の算定を行うものである。</t>
  </si>
  <si>
    <t>本業務は、宅地擁壁が潜在的に保有している強度について、宅地擁壁の被害を基にした安全率を用いて推定を行うとともに、補強した際にどのように安全率が向上するかについて算定した結果をとりまとめたものである。</t>
    <rPh sb="0" eb="1">
      <t>ホン</t>
    </rPh>
    <rPh sb="1" eb="3">
      <t>ギョウム</t>
    </rPh>
    <rPh sb="5" eb="7">
      <t>タクチ</t>
    </rPh>
    <rPh sb="7" eb="9">
      <t>ヨウヘキ</t>
    </rPh>
    <rPh sb="10" eb="13">
      <t>センザイテキ</t>
    </rPh>
    <rPh sb="14" eb="16">
      <t>ホユウ</t>
    </rPh>
    <rPh sb="20" eb="22">
      <t>キョウド</t>
    </rPh>
    <rPh sb="27" eb="29">
      <t>タクチ</t>
    </rPh>
    <rPh sb="29" eb="31">
      <t>ヨウヘキ</t>
    </rPh>
    <rPh sb="32" eb="34">
      <t>ヒガイ</t>
    </rPh>
    <rPh sb="35" eb="36">
      <t>モト</t>
    </rPh>
    <rPh sb="39" eb="42">
      <t>アンゼンリツ</t>
    </rPh>
    <rPh sb="43" eb="44">
      <t>モチ</t>
    </rPh>
    <rPh sb="46" eb="48">
      <t>スイテイ</t>
    </rPh>
    <rPh sb="49" eb="50">
      <t>オコナ</t>
    </rPh>
    <rPh sb="56" eb="58">
      <t>ホキョウ</t>
    </rPh>
    <rPh sb="60" eb="61">
      <t>サイ</t>
    </rPh>
    <rPh sb="67" eb="70">
      <t>アンゼンリツ</t>
    </rPh>
    <rPh sb="71" eb="73">
      <t>コウジョウ</t>
    </rPh>
    <rPh sb="80" eb="82">
      <t>サンテイ</t>
    </rPh>
    <rPh sb="84" eb="86">
      <t>ケッカ</t>
    </rPh>
    <phoneticPr fontId="21"/>
  </si>
  <si>
    <t>実験施設に関する補修等設計業務</t>
    <phoneticPr fontId="1"/>
  </si>
  <si>
    <t>サンコーコンサルタント（株）</t>
    <phoneticPr fontId="1"/>
  </si>
  <si>
    <t>老朽化した実験施設（放送塔・高架水槽）について撤去及び補修に関する技術的検討を行い、工事発注に必要な図面等の資料作成を行うものである。</t>
    <phoneticPr fontId="1"/>
  </si>
  <si>
    <t>老朽化した実験施設（放送塔・高架水槽）について撤去及び補修に関する技術的検討を行い、工事発注に必要な図面等の資料作成を行った。</t>
    <phoneticPr fontId="1"/>
  </si>
  <si>
    <t>避難所の設備計画手法に関する実務者ヒアリング調査業務</t>
    <phoneticPr fontId="1"/>
  </si>
  <si>
    <t>（株）生活環境工房あくと</t>
    <rPh sb="0" eb="3">
      <t>カブ</t>
    </rPh>
    <phoneticPr fontId="1"/>
  </si>
  <si>
    <t>本件は、本研究室にて作成中の「避難所の健康確保等のための設備計画マニュアル（案）」に記載した設備計画手法に関して、地方自治体等において、施設整備を担当する部署等の実務者へのヒアリング調査および意見の取り纏めを行う業務である。</t>
    <rPh sb="0" eb="2">
      <t>ホンケン</t>
    </rPh>
    <rPh sb="4" eb="8">
      <t>ホンケンキュウシツ</t>
    </rPh>
    <rPh sb="10" eb="13">
      <t>サクセイチュウ</t>
    </rPh>
    <rPh sb="15" eb="18">
      <t>ヒナンジョ</t>
    </rPh>
    <rPh sb="19" eb="23">
      <t>ケンコウカクホ</t>
    </rPh>
    <rPh sb="23" eb="24">
      <t>トウ</t>
    </rPh>
    <rPh sb="28" eb="30">
      <t>セツビ</t>
    </rPh>
    <rPh sb="30" eb="32">
      <t>ケイカク</t>
    </rPh>
    <rPh sb="38" eb="39">
      <t>アン</t>
    </rPh>
    <rPh sb="42" eb="44">
      <t>キサイ</t>
    </rPh>
    <rPh sb="46" eb="48">
      <t>セツビ</t>
    </rPh>
    <rPh sb="48" eb="50">
      <t>ケイカク</t>
    </rPh>
    <rPh sb="50" eb="52">
      <t>シュホウ</t>
    </rPh>
    <rPh sb="53" eb="54">
      <t>カン</t>
    </rPh>
    <rPh sb="57" eb="59">
      <t>チホウ</t>
    </rPh>
    <rPh sb="59" eb="62">
      <t>ジチタイ</t>
    </rPh>
    <rPh sb="62" eb="63">
      <t>トウ</t>
    </rPh>
    <rPh sb="68" eb="70">
      <t>シセツ</t>
    </rPh>
    <rPh sb="70" eb="72">
      <t>セイビ</t>
    </rPh>
    <rPh sb="73" eb="75">
      <t>タントウ</t>
    </rPh>
    <rPh sb="77" eb="79">
      <t>ブショ</t>
    </rPh>
    <rPh sb="79" eb="80">
      <t>トウ</t>
    </rPh>
    <rPh sb="81" eb="84">
      <t>ジツムシャ</t>
    </rPh>
    <rPh sb="91" eb="93">
      <t>チョウサ</t>
    </rPh>
    <rPh sb="96" eb="98">
      <t>イケン</t>
    </rPh>
    <rPh sb="99" eb="100">
      <t>ト</t>
    </rPh>
    <rPh sb="101" eb="102">
      <t>マト</t>
    </rPh>
    <rPh sb="104" eb="105">
      <t>オコナ</t>
    </rPh>
    <rPh sb="106" eb="108">
      <t>ギョウム</t>
    </rPh>
    <phoneticPr fontId="31"/>
  </si>
  <si>
    <t>複数の地方自治体において避難所の施設整備を担当する部署や防災担当の部署の実務者に対してヒアリングを実施し、実務的な観点からマニュアル（案）の記述内容について改善点等に関する意見を取り纏めた。</t>
    <rPh sb="0" eb="2">
      <t>フクスウ</t>
    </rPh>
    <rPh sb="3" eb="8">
      <t>チホウジチタイ</t>
    </rPh>
    <rPh sb="12" eb="15">
      <t>ヒナンショ</t>
    </rPh>
    <rPh sb="16" eb="20">
      <t>シセツセイビ</t>
    </rPh>
    <rPh sb="21" eb="23">
      <t>タントウ</t>
    </rPh>
    <rPh sb="25" eb="27">
      <t>ブショ</t>
    </rPh>
    <rPh sb="28" eb="30">
      <t>ボウサイ</t>
    </rPh>
    <rPh sb="30" eb="32">
      <t>タントウ</t>
    </rPh>
    <rPh sb="33" eb="35">
      <t>ブショ</t>
    </rPh>
    <rPh sb="36" eb="39">
      <t>ジツムシャ</t>
    </rPh>
    <rPh sb="40" eb="41">
      <t>タイ</t>
    </rPh>
    <rPh sb="49" eb="51">
      <t>ジッシ</t>
    </rPh>
    <rPh sb="53" eb="56">
      <t>ジツムテキ</t>
    </rPh>
    <rPh sb="57" eb="59">
      <t>カンテン</t>
    </rPh>
    <rPh sb="78" eb="80">
      <t>カイゼン</t>
    </rPh>
    <rPh sb="80" eb="81">
      <t>テン</t>
    </rPh>
    <rPh sb="81" eb="82">
      <t>トウ</t>
    </rPh>
    <rPh sb="83" eb="84">
      <t>カン</t>
    </rPh>
    <rPh sb="86" eb="88">
      <t>イケン</t>
    </rPh>
    <rPh sb="89" eb="90">
      <t>ト</t>
    </rPh>
    <rPh sb="91" eb="92">
      <t>マト</t>
    </rPh>
    <phoneticPr fontId="21"/>
  </si>
  <si>
    <t>国土技術政策総合研究所建築研究部設備基準研究室
tel:029-864-4356</t>
    <phoneticPr fontId="1"/>
  </si>
  <si>
    <t>人的被害と過去の浸水との関係調査業務</t>
    <phoneticPr fontId="1"/>
  </si>
  <si>
    <t>みずほリサーチ＆テクノロジーズ(株)</t>
    <rPh sb="15" eb="18">
      <t>カブシキガイシャ</t>
    </rPh>
    <phoneticPr fontId="1"/>
  </si>
  <si>
    <t>住民の過去の浸水経験が洪水時の事前避難を促し、人的被害を防止する可能性について分析することを目的として、人的被害発生状況の整理、地域特性の整理、過去水害の浸水範囲の抽出、居住区域の浸水深の推定、及び過去水害における浸水深と人的被害の関係の整理を行うものである。</t>
    <phoneticPr fontId="1"/>
  </si>
  <si>
    <t>住民の過去の浸水経験が洪水時の事前避難を促し、人的被害を防止する可能性について分析することを目的として、人的被害発生状況の整理、地域特性の整理、過去水害の浸水範囲の抽出、居住区域の浸水深の推定、及び過去水害における浸水深と人的被害の関係の整理を行った。</t>
    <phoneticPr fontId="1"/>
  </si>
  <si>
    <t>下水道管路の被災時調査日進量の影響因子に関する調査業務</t>
    <phoneticPr fontId="1"/>
  </si>
  <si>
    <t>（株）荒谷建設コンサルタント</t>
    <phoneticPr fontId="1"/>
  </si>
  <si>
    <t>下水道管路の被災時調査日進量の影響因子に関する調査</t>
    <phoneticPr fontId="1"/>
  </si>
  <si>
    <t>被災時下水道管路調査の日進量に係る影響因子と、被災状況調査の実施条件を整理するとともに、日進量との関係を検討することで報告書を作成した。</t>
    <rPh sb="15" eb="16">
      <t>カカ</t>
    </rPh>
    <rPh sb="59" eb="62">
      <t>ホウコクショ</t>
    </rPh>
    <rPh sb="63" eb="65">
      <t>サクセイ</t>
    </rPh>
    <phoneticPr fontId="1"/>
  </si>
  <si>
    <t>ＡＩを用いて車載カメラ画像からカーブミラー鏡面を検出する技術に関する業務</t>
    <phoneticPr fontId="1"/>
  </si>
  <si>
    <t>（株）日本インシーク</t>
    <phoneticPr fontId="1"/>
  </si>
  <si>
    <t>既存のカーブミラーを活用し車載カメラ画像を通じて前方の状況を確認する手法の開発に必要な実験を行う。</t>
    <phoneticPr fontId="1"/>
  </si>
  <si>
    <t>既存のカーブミラーを活用し車載カメラ画像を通じて前方の状況を確認する手法の開発に必要な実験を行い、その結果をとりまとめた。</t>
    <rPh sb="51" eb="53">
      <t>ケッカ</t>
    </rPh>
    <phoneticPr fontId="1"/>
  </si>
  <si>
    <t>RC造ラーメン架構の耐震性能残存率に関する解析業務</t>
    <phoneticPr fontId="1"/>
  </si>
  <si>
    <t>本件は、RC造ラーメン架構の解析モデルを作成するとともに、静的解析・時刻歴応答解析を行い、応答加速度時刻歴の抽出及び耐震性能残存率を算定するものである。</t>
    <rPh sb="0" eb="2">
      <t>ホンケン</t>
    </rPh>
    <rPh sb="6" eb="7">
      <t>ゾウ</t>
    </rPh>
    <rPh sb="11" eb="13">
      <t>カコウ</t>
    </rPh>
    <rPh sb="14" eb="16">
      <t>カイセキ</t>
    </rPh>
    <rPh sb="20" eb="22">
      <t>サクセイ</t>
    </rPh>
    <rPh sb="29" eb="31">
      <t>セイテキ</t>
    </rPh>
    <rPh sb="31" eb="33">
      <t>カイセキ</t>
    </rPh>
    <rPh sb="34" eb="36">
      <t>ジコク</t>
    </rPh>
    <rPh sb="36" eb="37">
      <t>レキ</t>
    </rPh>
    <rPh sb="37" eb="39">
      <t>オウトウ</t>
    </rPh>
    <rPh sb="39" eb="41">
      <t>カイセキ</t>
    </rPh>
    <rPh sb="42" eb="43">
      <t>オコナ</t>
    </rPh>
    <rPh sb="45" eb="47">
      <t>オウトウ</t>
    </rPh>
    <rPh sb="47" eb="50">
      <t>カソクド</t>
    </rPh>
    <rPh sb="50" eb="53">
      <t>ジコクレキ</t>
    </rPh>
    <rPh sb="54" eb="56">
      <t>チュウシュツ</t>
    </rPh>
    <rPh sb="56" eb="57">
      <t>オヨ</t>
    </rPh>
    <rPh sb="58" eb="62">
      <t>タイシンセイノウ</t>
    </rPh>
    <rPh sb="62" eb="65">
      <t>ザンゾンリツ</t>
    </rPh>
    <rPh sb="66" eb="68">
      <t>サンテイ</t>
    </rPh>
    <phoneticPr fontId="31"/>
  </si>
  <si>
    <t>RC造ラーメン架構の平面フレーム解析モデルを対象として、静的解析・時刻歴応答解析を行い、応答加速度時刻歴の抽出及び耐震性能残存率を算定した。</t>
    <rPh sb="10" eb="12">
      <t>ヘイメン</t>
    </rPh>
    <rPh sb="22" eb="24">
      <t>タイショウ</t>
    </rPh>
    <phoneticPr fontId="21"/>
  </si>
  <si>
    <t>建物用途の出入り交通特性の把握における人流データの活用可能性検証業務</t>
    <phoneticPr fontId="1"/>
  </si>
  <si>
    <t>（株）都市環境研究所</t>
    <phoneticPr fontId="1"/>
  </si>
  <si>
    <t>人流データを用いた建物用途の出入り交通特性の把握を試行し、データ活用の可能性と課題について整理を行うものである。</t>
  </si>
  <si>
    <t>ポイント人流データを用いて、具体のコンビニエンスストア、診療所等の生活関連施設等を対象に、時間別・交通手段別来訪者数の推計を試行し、データ活用の可能性と課題について整理を行った。</t>
    <rPh sb="14" eb="16">
      <t>グタイ</t>
    </rPh>
    <rPh sb="28" eb="31">
      <t>シンリョウジョ</t>
    </rPh>
    <rPh sb="31" eb="32">
      <t>トウ</t>
    </rPh>
    <rPh sb="33" eb="35">
      <t>セイカツ</t>
    </rPh>
    <rPh sb="35" eb="37">
      <t>カンレン</t>
    </rPh>
    <rPh sb="37" eb="39">
      <t>シセツ</t>
    </rPh>
    <rPh sb="39" eb="40">
      <t>トウ</t>
    </rPh>
    <rPh sb="41" eb="43">
      <t>タイショウ</t>
    </rPh>
    <rPh sb="45" eb="48">
      <t>ジカンベツ</t>
    </rPh>
    <rPh sb="49" eb="51">
      <t>コウツウ</t>
    </rPh>
    <rPh sb="51" eb="53">
      <t>シュダン</t>
    </rPh>
    <rPh sb="53" eb="54">
      <t>ベツ</t>
    </rPh>
    <rPh sb="54" eb="57">
      <t>ライホウシャ</t>
    </rPh>
    <rPh sb="57" eb="58">
      <t>スウ</t>
    </rPh>
    <rPh sb="59" eb="61">
      <t>スイケイ</t>
    </rPh>
    <rPh sb="62" eb="64">
      <t>シコウ</t>
    </rPh>
    <rPh sb="69" eb="71">
      <t>カツヨウ</t>
    </rPh>
    <rPh sb="72" eb="75">
      <t>カノウセイ</t>
    </rPh>
    <rPh sb="76" eb="78">
      <t>カダイ</t>
    </rPh>
    <rPh sb="82" eb="84">
      <t>セイリ</t>
    </rPh>
    <rPh sb="85" eb="86">
      <t>オコナ</t>
    </rPh>
    <phoneticPr fontId="21"/>
  </si>
  <si>
    <t>山地斜面における排水用掘削孔内における気液二相流解析業務</t>
    <phoneticPr fontId="1"/>
  </si>
  <si>
    <t>アドバンスソフト(株)</t>
    <phoneticPr fontId="1"/>
  </si>
  <si>
    <t>本件は、山地斜面における負圧状態下の掘削孔内における地下水揚水ポンプ周辺の気泡を含む気液二相流れ場について、単純な2次元軸対称モデルにおいて解析するものである。</t>
    <phoneticPr fontId="1"/>
  </si>
  <si>
    <t>山地斜面における負圧状態下の掘削孔内における地下水揚水ポンプ周辺の気泡を含む気液二相流れ場について、単純な2次元軸対称モデルで解析した。</t>
    <phoneticPr fontId="1"/>
  </si>
  <si>
    <t>立地適正化計画による届出勧告状況等に関する情報収集整理業務</t>
  </si>
  <si>
    <t>（株）計画技術研究所</t>
    <rPh sb="3" eb="5">
      <t>ケイカク</t>
    </rPh>
    <rPh sb="5" eb="7">
      <t>ギジュツ</t>
    </rPh>
    <phoneticPr fontId="1"/>
  </si>
  <si>
    <t>立地適正化計画を策定している市区町村に対して、届出対象施設の規模要件と届出勧告件数等について調査を行い、その結果を集約整理して分析を行うものである。</t>
  </si>
  <si>
    <t>令和３年末で立地適正化計画を策定済みの４０５都市に対して届出対象施設の規模要件と届出勧告件数等について調査を行い、小規模施設を対象に含める都市で届出が多い傾向を把握した。</t>
    <rPh sb="0" eb="2">
      <t>レイワ</t>
    </rPh>
    <rPh sb="3" eb="4">
      <t>ネン</t>
    </rPh>
    <rPh sb="4" eb="5">
      <t>マツ</t>
    </rPh>
    <rPh sb="16" eb="17">
      <t>ズ</t>
    </rPh>
    <rPh sb="22" eb="24">
      <t>トシ</t>
    </rPh>
    <rPh sb="57" eb="60">
      <t>ショウキボ</t>
    </rPh>
    <rPh sb="60" eb="62">
      <t>シセツ</t>
    </rPh>
    <rPh sb="63" eb="65">
      <t>タイショウ</t>
    </rPh>
    <rPh sb="66" eb="67">
      <t>フク</t>
    </rPh>
    <rPh sb="69" eb="71">
      <t>トシ</t>
    </rPh>
    <rPh sb="72" eb="74">
      <t>トドケデ</t>
    </rPh>
    <rPh sb="75" eb="76">
      <t>オオ</t>
    </rPh>
    <rPh sb="77" eb="79">
      <t>ケイコウ</t>
    </rPh>
    <rPh sb="80" eb="82">
      <t>ハアク</t>
    </rPh>
    <phoneticPr fontId="21"/>
  </si>
  <si>
    <t>自動運転補助施設に関する国際標準化支援業務</t>
    <phoneticPr fontId="1"/>
  </si>
  <si>
    <t>（株）三菱総合研究所</t>
    <phoneticPr fontId="1"/>
  </si>
  <si>
    <t>本業務は、ITSの中でも自動運転補助施設に関する国内の知見をITS地図データベース技術の国際標準規格へ反映するための支援を行うことを目的に、自動運転補助施設に関する国際標準化支援対応の整理を行う。</t>
    <phoneticPr fontId="1"/>
  </si>
  <si>
    <t>ITSの中でも自動運転補助施設に関する国内の知見をITS地図データベース技術の国際標準規格反映の支援のため、自動運転補助施設に関する国際標準化支援対応の整理を行った</t>
    <phoneticPr fontId="1"/>
  </si>
  <si>
    <t>コロナ禍を踏まえた防災学習等のオンライン化検討業務</t>
    <phoneticPr fontId="1"/>
  </si>
  <si>
    <t>本業務は、各種学習現場におけるオンライン化の現状整理、オンライン学習のための「学習素材活用の手引き」の作成を行うものである。</t>
  </si>
  <si>
    <t>コロナ禍を踏まえた防災学習の現場におけるオンライン化等について整理し、オンライン学習のための「学習素材活用の手引き」を作成した。</t>
    <rPh sb="3" eb="4">
      <t>カ</t>
    </rPh>
    <rPh sb="5" eb="6">
      <t>フ</t>
    </rPh>
    <rPh sb="9" eb="11">
      <t>ボウサイ</t>
    </rPh>
    <rPh sb="26" eb="27">
      <t>ナド</t>
    </rPh>
    <phoneticPr fontId="21"/>
  </si>
  <si>
    <t xml:space="preserve">路面状況を踏まえた積雪量推定に関する調査業務 </t>
    <phoneticPr fontId="1"/>
  </si>
  <si>
    <t>（一財）日本気象協会</t>
    <phoneticPr fontId="1"/>
  </si>
  <si>
    <t>本業務は、道路降雪対応に関する道路管理者の現況調査、路面積雪量の現地観測、路面積雪量予測の試行を実施するとともに路面積雪予測情報の有用性について評価を行うものである。</t>
  </si>
  <si>
    <t>応急危険度判定基準に基づく構造モニタリングシステム技術評価とＲＣ造の被災度区分判定の比較検討業務</t>
    <phoneticPr fontId="1"/>
  </si>
  <si>
    <t>（一財）日本建築防災協会</t>
    <phoneticPr fontId="1"/>
  </si>
  <si>
    <t>本件は、応急危険度判定基準に基づく構造モニタリングシステム技術評価と被災度区分判定について、特に被災建築物の継続使用の観点から、両判定の比較検討を行うものである。</t>
    <rPh sb="0" eb="2">
      <t>ホンケン</t>
    </rPh>
    <rPh sb="4" eb="6">
      <t>オウキュウ</t>
    </rPh>
    <rPh sb="6" eb="11">
      <t>キケンドハンテイ</t>
    </rPh>
    <rPh sb="11" eb="13">
      <t>キジュン</t>
    </rPh>
    <rPh sb="14" eb="15">
      <t>モト</t>
    </rPh>
    <rPh sb="17" eb="19">
      <t>コウゾウ</t>
    </rPh>
    <rPh sb="29" eb="31">
      <t>ギジュツ</t>
    </rPh>
    <rPh sb="31" eb="33">
      <t>ヒョウカ</t>
    </rPh>
    <rPh sb="34" eb="36">
      <t>ヒサイ</t>
    </rPh>
    <rPh sb="36" eb="37">
      <t>ド</t>
    </rPh>
    <rPh sb="37" eb="39">
      <t>クブン</t>
    </rPh>
    <rPh sb="39" eb="41">
      <t>ハンテイ</t>
    </rPh>
    <rPh sb="46" eb="47">
      <t>トク</t>
    </rPh>
    <rPh sb="48" eb="50">
      <t>ヒサイ</t>
    </rPh>
    <rPh sb="50" eb="53">
      <t>ケンチクブツ</t>
    </rPh>
    <rPh sb="54" eb="56">
      <t>ケイゾク</t>
    </rPh>
    <rPh sb="56" eb="58">
      <t>シヨウ</t>
    </rPh>
    <rPh sb="59" eb="61">
      <t>カンテン</t>
    </rPh>
    <rPh sb="64" eb="65">
      <t>リョウ</t>
    </rPh>
    <rPh sb="65" eb="67">
      <t>ハンテイ</t>
    </rPh>
    <rPh sb="68" eb="70">
      <t>ヒカク</t>
    </rPh>
    <rPh sb="70" eb="72">
      <t>ケントウ</t>
    </rPh>
    <rPh sb="73" eb="74">
      <t>オコナ</t>
    </rPh>
    <phoneticPr fontId="31"/>
  </si>
  <si>
    <t>応急危険度判定基準に基づく構造モニタリングシステム技術評価と被災度区分判定の関係について、特に被災建築物の継続使用の観点から比較・検討した。</t>
    <rPh sb="38" eb="40">
      <t>カンケイ</t>
    </rPh>
    <phoneticPr fontId="21"/>
  </si>
  <si>
    <t>道路事業における身近な自然景観に係る環境影響評価の手法に関する整理業務</t>
    <phoneticPr fontId="1"/>
  </si>
  <si>
    <t>（株）綜合技術コンサルタント</t>
    <phoneticPr fontId="1"/>
  </si>
  <si>
    <t>身近な自然景観に係る環境影響評価の実態と一般的な手法に関する整理及び身近な自然景観に係る環境影響評価の実態を踏まえたニーズ等の整理等を行う</t>
    <phoneticPr fontId="1"/>
  </si>
  <si>
    <t>身近な自然景観に係る環境影響評価の実態と一般的な手法に関する整理及び身近な自然景観に係る環境影響評価の実態を踏まえたニーズ等を整理し、その結果を取りまとめた。</t>
    <phoneticPr fontId="1"/>
  </si>
  <si>
    <t>気候変動の影響を考慮した海岸保全手法の検討支援に関する調査業務</t>
    <phoneticPr fontId="1"/>
  </si>
  <si>
    <t>年最大波高等を発生させる気象擾乱の整理、台風による高潮・波浪推算結果アーカイブの試作、気候変動を考慮した海岸保全検討ツールの試作等を行う。</t>
    <phoneticPr fontId="1"/>
  </si>
  <si>
    <t>土砂動態データベース機能追加検討業務</t>
    <phoneticPr fontId="1"/>
  </si>
  <si>
    <t>国際航業（株）</t>
    <phoneticPr fontId="1"/>
  </si>
  <si>
    <t>本業務は、土砂動態データベースに登録するためのUI開発及び流砂水文観測データの登録及びダウンロードのためのUI開発、拡張機能の追加に向けた検討を行うものである。</t>
    <phoneticPr fontId="1"/>
  </si>
  <si>
    <t>土砂動態データベースにデータ登録機能を追加および流砂水文観測データの登録及び異常値判定システムの追加を行った。</t>
    <rPh sb="0" eb="2">
      <t>ドシャ</t>
    </rPh>
    <rPh sb="2" eb="4">
      <t>ドウタイ</t>
    </rPh>
    <rPh sb="14" eb="16">
      <t>トウロク</t>
    </rPh>
    <rPh sb="16" eb="18">
      <t>キノウ</t>
    </rPh>
    <rPh sb="19" eb="21">
      <t>ツイカ</t>
    </rPh>
    <rPh sb="24" eb="26">
      <t>リュウサ</t>
    </rPh>
    <rPh sb="26" eb="28">
      <t>スイモン</t>
    </rPh>
    <rPh sb="28" eb="30">
      <t>カンソク</t>
    </rPh>
    <rPh sb="34" eb="36">
      <t>トウロク</t>
    </rPh>
    <rPh sb="36" eb="37">
      <t>オヨ</t>
    </rPh>
    <rPh sb="38" eb="41">
      <t>イジョウチ</t>
    </rPh>
    <rPh sb="41" eb="43">
      <t>ハンテイ</t>
    </rPh>
    <rPh sb="48" eb="50">
      <t>ツイカ</t>
    </rPh>
    <rPh sb="51" eb="52">
      <t>オコナ</t>
    </rPh>
    <phoneticPr fontId="21"/>
  </si>
  <si>
    <t>既存杭の利活用を想定した建築物の構造解析業務</t>
    <phoneticPr fontId="1"/>
  </si>
  <si>
    <t>（株）小堀鐸二研究所</t>
    <phoneticPr fontId="1"/>
  </si>
  <si>
    <t>国土技術政策総合研究所では、総プロ「建築物と地盤に係る構造規定の合理化による都市の再生と強靭化に資する技術開発（令和2～5年度）」において、建築物の更新時に支障となる従前建築物の杭の有効活用や既存宅地擁壁の耐震化を促進する新技術基準を開発し、都市の再生と強靭化およびその設計・施工に係る生産性向上につなげるための研究を実施している。
このため、国土技術政策総合研究所では、上記の研究対象のうち既存杭を利活用した建築物を対象として、設計時に用いる構造解析モデルの適切な設定に関する留意点の抽出を検討している。
本業務は、この研究に必要となる具体的な事例を作成するため、既存杭を利活用した建築物に関する詳細な構造解析モデルを設定した上で地震時の時刻歴応答解析を含む構造解析を行うものである。</t>
    <rPh sb="0" eb="2">
      <t>コクド</t>
    </rPh>
    <rPh sb="2" eb="4">
      <t>ギジュツ</t>
    </rPh>
    <rPh sb="4" eb="11">
      <t>セイサクソウゴウケンキュウショ</t>
    </rPh>
    <rPh sb="14" eb="15">
      <t>ソウ</t>
    </rPh>
    <rPh sb="18" eb="21">
      <t>ケンチクブツ</t>
    </rPh>
    <rPh sb="22" eb="24">
      <t>ジバン</t>
    </rPh>
    <rPh sb="25" eb="26">
      <t>カカ</t>
    </rPh>
    <rPh sb="27" eb="29">
      <t>コウゾウ</t>
    </rPh>
    <rPh sb="29" eb="31">
      <t>キテイ</t>
    </rPh>
    <rPh sb="32" eb="35">
      <t>ゴウリカ</t>
    </rPh>
    <rPh sb="38" eb="40">
      <t>トシ</t>
    </rPh>
    <rPh sb="41" eb="43">
      <t>サイセイ</t>
    </rPh>
    <rPh sb="44" eb="47">
      <t>キョウジンカ</t>
    </rPh>
    <rPh sb="48" eb="49">
      <t>シ</t>
    </rPh>
    <rPh sb="51" eb="55">
      <t>ギジュツカイハツ</t>
    </rPh>
    <rPh sb="56" eb="58">
      <t>レイワ</t>
    </rPh>
    <rPh sb="61" eb="63">
      <t>ネンド</t>
    </rPh>
    <rPh sb="70" eb="73">
      <t>ケンチクブツ</t>
    </rPh>
    <rPh sb="74" eb="77">
      <t>コウシンジ</t>
    </rPh>
    <rPh sb="78" eb="80">
      <t>シショウ</t>
    </rPh>
    <rPh sb="83" eb="85">
      <t>ジュウゼン</t>
    </rPh>
    <rPh sb="85" eb="88">
      <t>ケンチクブツ</t>
    </rPh>
    <rPh sb="89" eb="90">
      <t>クイ</t>
    </rPh>
    <rPh sb="91" eb="93">
      <t>ユウコウ</t>
    </rPh>
    <rPh sb="93" eb="95">
      <t>カツヨウ</t>
    </rPh>
    <rPh sb="96" eb="98">
      <t>キゾン</t>
    </rPh>
    <rPh sb="98" eb="100">
      <t>タクチ</t>
    </rPh>
    <rPh sb="100" eb="102">
      <t>ヨウヘキ</t>
    </rPh>
    <rPh sb="103" eb="106">
      <t>タイシンカ</t>
    </rPh>
    <rPh sb="107" eb="109">
      <t>ソクシン</t>
    </rPh>
    <rPh sb="111" eb="114">
      <t>シンギジュツ</t>
    </rPh>
    <rPh sb="114" eb="116">
      <t>キジュン</t>
    </rPh>
    <rPh sb="117" eb="119">
      <t>カイハツ</t>
    </rPh>
    <rPh sb="121" eb="123">
      <t>トシ</t>
    </rPh>
    <rPh sb="124" eb="126">
      <t>サイセイ</t>
    </rPh>
    <rPh sb="127" eb="130">
      <t>キョウジンカ</t>
    </rPh>
    <rPh sb="135" eb="137">
      <t>セッケイ</t>
    </rPh>
    <rPh sb="138" eb="140">
      <t>セコウ</t>
    </rPh>
    <rPh sb="141" eb="142">
      <t>カカ</t>
    </rPh>
    <rPh sb="143" eb="146">
      <t>セイサンセイ</t>
    </rPh>
    <rPh sb="146" eb="148">
      <t>コウジョウ</t>
    </rPh>
    <rPh sb="156" eb="158">
      <t>ケンキュウ</t>
    </rPh>
    <rPh sb="159" eb="161">
      <t>ジッシ</t>
    </rPh>
    <rPh sb="172" eb="183">
      <t>コクドギジュツセイサクソウゴウケンキュウショ</t>
    </rPh>
    <rPh sb="186" eb="188">
      <t>ジョウキ</t>
    </rPh>
    <rPh sb="189" eb="193">
      <t>ケンキュウタイショウ</t>
    </rPh>
    <rPh sb="196" eb="199">
      <t>キゾンクイ</t>
    </rPh>
    <rPh sb="200" eb="203">
      <t>リカツヨウ</t>
    </rPh>
    <rPh sb="205" eb="208">
      <t>ケンチクブツ</t>
    </rPh>
    <rPh sb="209" eb="211">
      <t>タイショウ</t>
    </rPh>
    <rPh sb="215" eb="218">
      <t>セッケイジ</t>
    </rPh>
    <rPh sb="219" eb="220">
      <t>モチ</t>
    </rPh>
    <rPh sb="222" eb="224">
      <t>コウゾウ</t>
    </rPh>
    <rPh sb="224" eb="226">
      <t>カイセキ</t>
    </rPh>
    <rPh sb="230" eb="232">
      <t>テキセツ</t>
    </rPh>
    <rPh sb="233" eb="235">
      <t>セッテイ</t>
    </rPh>
    <rPh sb="236" eb="237">
      <t>カン</t>
    </rPh>
    <rPh sb="239" eb="242">
      <t>リュウイテン</t>
    </rPh>
    <rPh sb="243" eb="245">
      <t>チュウシュツ</t>
    </rPh>
    <rPh sb="246" eb="248">
      <t>ケントウ</t>
    </rPh>
    <rPh sb="292" eb="295">
      <t>ケンチクブツ</t>
    </rPh>
    <phoneticPr fontId="31"/>
  </si>
  <si>
    <t>既存杭を利活用した建築物について、建物－杭－地盤一体型の立体フレームモデルを用いて、地震時の時刻歴応答解析を含む構造解析により検討した。パラメータとして、[1]既存杭の地盤ばね、[2]既存杭の杭体性能、[3]上部構造の特性のうち基礎梁断面と偏心、の３点を取り上げた。</t>
    <rPh sb="125" eb="126">
      <t>テン</t>
    </rPh>
    <phoneticPr fontId="21"/>
  </si>
  <si>
    <t xml:space="preserve">建設工事事故対策に向けたデータ整理等業務 </t>
    <phoneticPr fontId="1"/>
  </si>
  <si>
    <t>建設現場の安全性向上に向けて、建設工事事故データを一定の形式にとりまとめた事故概要データの改良、及びこれを活用した建設工事事故検索システムの作成を行う。</t>
    <phoneticPr fontId="1"/>
  </si>
  <si>
    <t xml:space="preserve">次期積算システムの開発に係る要件定義等検討業務 </t>
    <phoneticPr fontId="1"/>
  </si>
  <si>
    <t>（一財）建設物価調査会</t>
    <phoneticPr fontId="1"/>
  </si>
  <si>
    <t>現行の土木工事積算システムの課題等の検討成果を整理するとともに、次期積算システムでのテレワークでの積算への対応等の残る観点を検討した上で、政府の情報システムのガイドライン等に則って、要件定義書（案）等の整備に必要となる資料の作成を行う。</t>
    <phoneticPr fontId="1"/>
  </si>
  <si>
    <t>既存杭撤去後の敷地地盤物性の変化把握のための状況調査および地盤調査業務</t>
    <phoneticPr fontId="1"/>
  </si>
  <si>
    <t>（株）東京ソイルリサーチ</t>
    <phoneticPr fontId="1"/>
  </si>
  <si>
    <t>本業務は、既存杭の撤去が敷地地盤の物性や新設建築物の基礎の構造性能に及ぼす影響を把握することを目的とし、杭基礎を有する解体予定の建築物を対象として、既存杭の撤去状況の調査および既存杭の撤去後の敷地に対する地盤調査を実施するものである。</t>
    <rPh sb="0" eb="3">
      <t>ホンギョウム</t>
    </rPh>
    <rPh sb="5" eb="8">
      <t>キゾンクイ</t>
    </rPh>
    <rPh sb="9" eb="11">
      <t>テッキョ</t>
    </rPh>
    <rPh sb="12" eb="14">
      <t>シキチ</t>
    </rPh>
    <rPh sb="14" eb="16">
      <t>ジバン</t>
    </rPh>
    <rPh sb="17" eb="19">
      <t>ブッセイ</t>
    </rPh>
    <rPh sb="20" eb="22">
      <t>シンセツ</t>
    </rPh>
    <rPh sb="22" eb="25">
      <t>ケンチクブツ</t>
    </rPh>
    <rPh sb="26" eb="28">
      <t>キソ</t>
    </rPh>
    <rPh sb="29" eb="31">
      <t>コウゾウ</t>
    </rPh>
    <rPh sb="31" eb="33">
      <t>セイノウ</t>
    </rPh>
    <rPh sb="34" eb="35">
      <t>オヨ</t>
    </rPh>
    <rPh sb="37" eb="39">
      <t>エイキョウ</t>
    </rPh>
    <rPh sb="40" eb="42">
      <t>ハアク</t>
    </rPh>
    <rPh sb="47" eb="49">
      <t>モクテキ</t>
    </rPh>
    <rPh sb="52" eb="53">
      <t>クイ</t>
    </rPh>
    <rPh sb="53" eb="55">
      <t>キソ</t>
    </rPh>
    <rPh sb="56" eb="57">
      <t>ユウ</t>
    </rPh>
    <rPh sb="59" eb="61">
      <t>カイタイ</t>
    </rPh>
    <rPh sb="61" eb="63">
      <t>ヨテイ</t>
    </rPh>
    <rPh sb="64" eb="67">
      <t>ケンチクブツ</t>
    </rPh>
    <rPh sb="68" eb="70">
      <t>タイショウ</t>
    </rPh>
    <rPh sb="74" eb="76">
      <t>キゾン</t>
    </rPh>
    <rPh sb="76" eb="77">
      <t>クイ</t>
    </rPh>
    <rPh sb="78" eb="80">
      <t>テッキョ</t>
    </rPh>
    <rPh sb="80" eb="82">
      <t>ジョウキョウ</t>
    </rPh>
    <rPh sb="83" eb="85">
      <t>チョウサ</t>
    </rPh>
    <rPh sb="88" eb="90">
      <t>キゾン</t>
    </rPh>
    <rPh sb="90" eb="91">
      <t>クイ</t>
    </rPh>
    <rPh sb="92" eb="94">
      <t>テッキョ</t>
    </rPh>
    <rPh sb="94" eb="95">
      <t>ゴ</t>
    </rPh>
    <rPh sb="96" eb="98">
      <t>シキチ</t>
    </rPh>
    <rPh sb="99" eb="100">
      <t>タイ</t>
    </rPh>
    <rPh sb="102" eb="104">
      <t>ジバン</t>
    </rPh>
    <rPh sb="104" eb="106">
      <t>チョウサ</t>
    </rPh>
    <rPh sb="107" eb="109">
      <t>ジッシ</t>
    </rPh>
    <phoneticPr fontId="31"/>
  </si>
  <si>
    <t>舗装の設計合理化に関する調査業務</t>
  </si>
  <si>
    <t>舗装の技術基準改定のための基礎データを収集するため、定点調査のマニュアル案を作成し、作成したマニュアル案に基づく調査を試行するとともに、特殊部における舗装の設計実態について調査し整理するものである。</t>
    <phoneticPr fontId="21"/>
  </si>
  <si>
    <t>CLT袖壁付きRC造建築物を対象とした接合部のモデル化に関する検討業務</t>
  </si>
  <si>
    <t>本業務は、発注者が提供するCLT袖壁付きRC造建築物の解析モデルに、RC柱―CLT袖壁間を接合する鉛直接合部やRC梁―CLT袖壁間の水平接合部長室の村越です。を模擬した復元力モデルを追加する手法の検討を行うものである。</t>
    <rPh sb="0" eb="3">
      <t>ホンギョウム</t>
    </rPh>
    <rPh sb="5" eb="8">
      <t>ハッチュウシャ</t>
    </rPh>
    <rPh sb="9" eb="11">
      <t>テイキョウ</t>
    </rPh>
    <rPh sb="16" eb="19">
      <t>ソデカベツキ</t>
    </rPh>
    <rPh sb="22" eb="23">
      <t>ゾウ</t>
    </rPh>
    <rPh sb="23" eb="26">
      <t>ケンチクブツ</t>
    </rPh>
    <rPh sb="27" eb="29">
      <t>カイセキ</t>
    </rPh>
    <rPh sb="36" eb="37">
      <t>ハシラ</t>
    </rPh>
    <rPh sb="41" eb="44">
      <t>ソデカベカン</t>
    </rPh>
    <rPh sb="45" eb="47">
      <t>セツゴウ</t>
    </rPh>
    <rPh sb="49" eb="51">
      <t>エンチョク</t>
    </rPh>
    <rPh sb="51" eb="54">
      <t>セツゴウブ</t>
    </rPh>
    <rPh sb="57" eb="58">
      <t>ハリ</t>
    </rPh>
    <rPh sb="62" eb="64">
      <t>ソデカベ</t>
    </rPh>
    <rPh sb="64" eb="65">
      <t>カン</t>
    </rPh>
    <rPh sb="66" eb="68">
      <t>スイヘイ</t>
    </rPh>
    <rPh sb="68" eb="70">
      <t>セツゴウ</t>
    </rPh>
    <rPh sb="70" eb="79">
      <t>ブ</t>
    </rPh>
    <rPh sb="80" eb="82">
      <t>モギ</t>
    </rPh>
    <rPh sb="84" eb="87">
      <t>フクゲンリョク</t>
    </rPh>
    <rPh sb="91" eb="93">
      <t>ツイカ</t>
    </rPh>
    <rPh sb="95" eb="97">
      <t>シュホウ</t>
    </rPh>
    <rPh sb="98" eb="100">
      <t>ケントウ</t>
    </rPh>
    <rPh sb="101" eb="102">
      <t>オコナ</t>
    </rPh>
    <phoneticPr fontId="21"/>
  </si>
  <si>
    <t>混構造建築物において、鉛直接合部の復元力モデルの設定を変えた場合の、RC柱やCLT袖壁の負担応力や保有水平耐力の推移を検証した情報が示されている。</t>
    <rPh sb="0" eb="3">
      <t>コンコウゾウ</t>
    </rPh>
    <rPh sb="3" eb="6">
      <t>ケンチクブツ</t>
    </rPh>
    <rPh sb="11" eb="16">
      <t>エンチョクセツゴウブ</t>
    </rPh>
    <rPh sb="36" eb="37">
      <t>ハシラ</t>
    </rPh>
    <rPh sb="41" eb="43">
      <t>ソデカベ</t>
    </rPh>
    <rPh sb="44" eb="48">
      <t>フタンオウリョク</t>
    </rPh>
    <rPh sb="49" eb="55">
      <t>ホユウスイヘイタイリョク</t>
    </rPh>
    <rPh sb="56" eb="58">
      <t>スイイ</t>
    </rPh>
    <rPh sb="59" eb="61">
      <t>ケンショウ</t>
    </rPh>
    <rPh sb="63" eb="65">
      <t>ジョウホウ</t>
    </rPh>
    <rPh sb="66" eb="67">
      <t>シメ</t>
    </rPh>
    <phoneticPr fontId="21"/>
  </si>
  <si>
    <t>空き家所有者の管理改善意向等に関する追跡ウェブアンケート調査業務</t>
  </si>
  <si>
    <t>（株）マクロミル</t>
  </si>
  <si>
    <t>空き家所有者の空き家管理意向等について、令和3年10月に国総研が行ったウェブアンケートの追加調査を行うもの。</t>
    <rPh sb="7" eb="8">
      <t>ア</t>
    </rPh>
    <rPh sb="9" eb="10">
      <t>ヤ</t>
    </rPh>
    <rPh sb="28" eb="31">
      <t>コクソウケン</t>
    </rPh>
    <rPh sb="44" eb="46">
      <t>ツイカ</t>
    </rPh>
    <rPh sb="49" eb="50">
      <t>オコナ</t>
    </rPh>
    <phoneticPr fontId="21"/>
  </si>
  <si>
    <t>空き家所有者の空き家管理意向等について、追加ウェブアンケートの調査結果を取りまとめた。</t>
    <rPh sb="7" eb="8">
      <t>ア</t>
    </rPh>
    <rPh sb="9" eb="10">
      <t>ヤ</t>
    </rPh>
    <rPh sb="33" eb="35">
      <t>ケッカ</t>
    </rPh>
    <rPh sb="36" eb="37">
      <t>ト</t>
    </rPh>
    <phoneticPr fontId="21"/>
  </si>
  <si>
    <t>比較用鉄骨造建築物の解析モデル作成業務</t>
  </si>
  <si>
    <t>株式会社構造システム</t>
  </si>
  <si>
    <t>本業務は、混構造建築物との比較用として試設計された鉄骨造建築物の解析モデルの作成を行うものである。</t>
    <phoneticPr fontId="21"/>
  </si>
  <si>
    <t>入浴習慣に関する意識調査実施業務</t>
  </si>
  <si>
    <t>（株）クロス・マーケティング</t>
    <phoneticPr fontId="21"/>
  </si>
  <si>
    <t>入浴習慣や入浴に対する嗜好・意識、浴室環境について世代・性別・居住地域間での比較等を行うことを目的として、一般市民を対象としたインターネットによるアンケート調査を実施する。</t>
    <rPh sb="47" eb="49">
      <t>モクテキ</t>
    </rPh>
    <phoneticPr fontId="21"/>
  </si>
  <si>
    <t>年代・性別・居住タイプ・居住地域ごとに割り付けた男女計1800人を対象とした調査を実施し、入浴習慣・行動、自宅浴室の間取り、入浴に対する意識、入浴時における事故リスク等についての実態把握を行った。</t>
    <rPh sb="19" eb="20">
      <t>ワ</t>
    </rPh>
    <rPh sb="21" eb="22">
      <t>ツ</t>
    </rPh>
    <rPh sb="24" eb="26">
      <t>ダンジョ</t>
    </rPh>
    <rPh sb="26" eb="27">
      <t>ケイ</t>
    </rPh>
    <rPh sb="31" eb="32">
      <t>ニン</t>
    </rPh>
    <rPh sb="33" eb="35">
      <t>タイショウ</t>
    </rPh>
    <rPh sb="38" eb="40">
      <t>チョウサ</t>
    </rPh>
    <rPh sb="41" eb="43">
      <t>ジッシ</t>
    </rPh>
    <rPh sb="45" eb="47">
      <t>ニュウヨク</t>
    </rPh>
    <rPh sb="47" eb="49">
      <t>シュウカン</t>
    </rPh>
    <rPh sb="50" eb="52">
      <t>コウドウ</t>
    </rPh>
    <rPh sb="53" eb="57">
      <t>ジタクヨクシツ</t>
    </rPh>
    <rPh sb="58" eb="60">
      <t>マド</t>
    </rPh>
    <rPh sb="62" eb="64">
      <t>ニュウヨク</t>
    </rPh>
    <rPh sb="65" eb="66">
      <t>タイ</t>
    </rPh>
    <rPh sb="68" eb="70">
      <t>イシキ</t>
    </rPh>
    <rPh sb="71" eb="73">
      <t>ニュウヨク</t>
    </rPh>
    <rPh sb="73" eb="74">
      <t>ジ</t>
    </rPh>
    <rPh sb="78" eb="80">
      <t>ジコ</t>
    </rPh>
    <rPh sb="83" eb="84">
      <t>トウ</t>
    </rPh>
    <rPh sb="89" eb="91">
      <t>ジッタイ</t>
    </rPh>
    <rPh sb="91" eb="93">
      <t>ハアク</t>
    </rPh>
    <rPh sb="94" eb="95">
      <t>オコナ</t>
    </rPh>
    <phoneticPr fontId="21"/>
  </si>
  <si>
    <t>渋滞予測手法の構築・試行等に関する業務</t>
  </si>
  <si>
    <t>本業務は、道路交通マネジメントにおいて必要となる、精度の高い渋滞予測手法を確立することを目的に、渋滞予測モデルの構築、渋滞予測の試行等を行うである。</t>
    <rPh sb="0" eb="1">
      <t>ホン</t>
    </rPh>
    <rPh sb="1" eb="3">
      <t>ギョウム</t>
    </rPh>
    <phoneticPr fontId="21"/>
  </si>
  <si>
    <t>密集市街地整備におけるソフト対策の防災効果の定量的評価手法に係る専門家ヒアリング調査業務</t>
  </si>
  <si>
    <t>㈱地域計画連合</t>
    <phoneticPr fontId="21"/>
  </si>
  <si>
    <t>密集市街地におけるソフト対策の防災効果の定量的評価手法について、都市防災分野の解析技術を専門とする研究者等にヒアリング調査を行い、論点整理を行うものである。</t>
    <phoneticPr fontId="21"/>
  </si>
  <si>
    <t>ソフト対策の防災効果の定量的評価手法について、都市防災分野の解析系研究者等にヒアリング調査を行い、評価手法構築の基本的考え方、評価項目、評価指標、計算方法、技術的課題等について整理を行った。</t>
    <rPh sb="11" eb="14">
      <t>テイリョウテキ</t>
    </rPh>
    <rPh sb="14" eb="16">
      <t>ヒョウカ</t>
    </rPh>
    <rPh sb="16" eb="18">
      <t>シュホウ</t>
    </rPh>
    <rPh sb="32" eb="33">
      <t>ケイ</t>
    </rPh>
    <rPh sb="53" eb="55">
      <t>コウチク</t>
    </rPh>
    <rPh sb="78" eb="81">
      <t>ギジュツテキ</t>
    </rPh>
    <rPh sb="88" eb="90">
      <t>セイリ</t>
    </rPh>
    <rPh sb="91" eb="92">
      <t>オコナ</t>
    </rPh>
    <phoneticPr fontId="21"/>
  </si>
  <si>
    <t>UAV写真を用いた河道地形測量業務</t>
  </si>
  <si>
    <t>株式会社ＧＥＯソリューションズ</t>
    <phoneticPr fontId="21"/>
  </si>
  <si>
    <t>国土技術政策総合研究所では、安価な手法により横断測量や樹木調査を実施し、概略の流下能力を把握する手法について検討している。
本業務は、鳴瀬川水系渋井川の延長1.5km区間を対象として、UAVを用いて写真撮影を行い、画像解析によって三次元点群データを作成するものである。また、同画像を判読し地被区分図の作成を行うものである。</t>
    <phoneticPr fontId="21"/>
  </si>
  <si>
    <t xml:space="preserve">
UAV写真撮影によって得られたオルソ画像および三次元点群データの活用により、河道地形および地被区分について概略的に把握することができることが確認できた。</t>
    <rPh sb="12" eb="13">
      <t>エ</t>
    </rPh>
    <rPh sb="19" eb="21">
      <t>ガゾウ</t>
    </rPh>
    <rPh sb="24" eb="27">
      <t>サンジゲン</t>
    </rPh>
    <rPh sb="27" eb="28">
      <t>テン</t>
    </rPh>
    <rPh sb="28" eb="29">
      <t>グン</t>
    </rPh>
    <rPh sb="33" eb="35">
      <t>カツヨウ</t>
    </rPh>
    <rPh sb="39" eb="41">
      <t>カドウ</t>
    </rPh>
    <rPh sb="41" eb="43">
      <t>チケイ</t>
    </rPh>
    <rPh sb="46" eb="47">
      <t>チ</t>
    </rPh>
    <rPh sb="48" eb="50">
      <t>クブン</t>
    </rPh>
    <rPh sb="54" eb="57">
      <t>ガイリャクテキ</t>
    </rPh>
    <rPh sb="58" eb="60">
      <t>ハアク</t>
    </rPh>
    <rPh sb="71" eb="73">
      <t>カクニン</t>
    </rPh>
    <phoneticPr fontId="21"/>
  </si>
  <si>
    <t>地下構造物の液状化対策に関する調査整理業務</t>
  </si>
  <si>
    <t>セントラルコンサルタント（株）</t>
    <phoneticPr fontId="21"/>
  </si>
  <si>
    <t>上水・下水道事業等において採用されている液状化対策に関する考え方、基準、対策工法等について調査・整理を行う</t>
    <phoneticPr fontId="21"/>
  </si>
  <si>
    <t>上水・下水道事業等において採用されている液状化対策に関する考え方、基準、対策工法等について調査を行い、その結果をとりまとめた。</t>
    <phoneticPr fontId="21"/>
  </si>
  <si>
    <t>大規模自然災害時における道路属性別の旅行速度変化率に関する基礎調査業務</t>
  </si>
  <si>
    <t>(一社)システム科学研究所</t>
    <phoneticPr fontId="21"/>
  </si>
  <si>
    <t>本業務は、大規模自然災害時における被災地周辺道路の旅行速度について、東日本大震災を事例に、震災前後でどのような旅行速度変化が生じていたかの変化率を道路属性別並びに震度ランク別に算出するものである。</t>
    <phoneticPr fontId="21"/>
  </si>
  <si>
    <t>大規模自然災害時における被災地周辺道路の旅行速度について、東日本大震災を事例に、震災前後でどのような旅行速度変化が生じていたかの変化率を道路属性別並びに震度ランク別に算出し、その結果をとりまとめた。</t>
    <phoneticPr fontId="21"/>
  </si>
  <si>
    <t>諸外国の建設工事の労働環境等に関する文献等調査業務</t>
  </si>
  <si>
    <t>米国、欧州を対象に、建設工事の事故・安全対策、新技術の導入や働き方改革に関する施策の実施状況等に関して文献等の調査を実施し、わが国との比較を行い、今後の建設システムの改善に資する基礎資料の作成を行う。</t>
    <rPh sb="3" eb="5">
      <t>オウシュウ</t>
    </rPh>
    <rPh sb="94" eb="96">
      <t>サクセイ</t>
    </rPh>
    <rPh sb="97" eb="98">
      <t>オコナ</t>
    </rPh>
    <phoneticPr fontId="21"/>
  </si>
  <si>
    <t>災害後における自宅での居住継続に対する各種電力用途の必要性に関する追加調査業務</t>
  </si>
  <si>
    <t>マイボイスコム（株）</t>
  </si>
  <si>
    <t>令和２年度に実施したアンケート調査の回答者を対象にライフライン（電気、ガス、水道）停止状況下において自宅に留まることができる期間等に関するWEBアンケート調査を実施する。</t>
    <rPh sb="77" eb="79">
      <t>チョウサ</t>
    </rPh>
    <rPh sb="80" eb="82">
      <t>ジッシ</t>
    </rPh>
    <phoneticPr fontId="21"/>
  </si>
  <si>
    <t>令和２年度に実施したアンケート調査の回答者を対象に追加調査を実施し、ライフライン（電気、ガス、水道）停止状況下において自宅に留まることができる期間等に関する情報を取得した。</t>
    <rPh sb="0" eb="2">
      <t>レイワ</t>
    </rPh>
    <rPh sb="3" eb="5">
      <t>ネンド</t>
    </rPh>
    <rPh sb="6" eb="8">
      <t>ジッシ</t>
    </rPh>
    <rPh sb="15" eb="17">
      <t>チョウサ</t>
    </rPh>
    <rPh sb="18" eb="20">
      <t>カイトウ</t>
    </rPh>
    <rPh sb="20" eb="21">
      <t>シャ</t>
    </rPh>
    <rPh sb="22" eb="24">
      <t>タイショウ</t>
    </rPh>
    <rPh sb="25" eb="27">
      <t>ツイカ</t>
    </rPh>
    <rPh sb="27" eb="29">
      <t>チョウサ</t>
    </rPh>
    <rPh sb="30" eb="32">
      <t>ジッシ</t>
    </rPh>
    <rPh sb="50" eb="52">
      <t>テイシ</t>
    </rPh>
    <rPh sb="52" eb="55">
      <t>ジョウキョウカ</t>
    </rPh>
    <rPh sb="59" eb="61">
      <t>ジタク</t>
    </rPh>
    <rPh sb="62" eb="63">
      <t>トド</t>
    </rPh>
    <rPh sb="71" eb="73">
      <t>キカン</t>
    </rPh>
    <rPh sb="73" eb="74">
      <t>トウ</t>
    </rPh>
    <rPh sb="75" eb="76">
      <t>カン</t>
    </rPh>
    <rPh sb="78" eb="80">
      <t>ジョウホウ</t>
    </rPh>
    <rPh sb="81" eb="83">
      <t>シュトク</t>
    </rPh>
    <phoneticPr fontId="21"/>
  </si>
  <si>
    <t>駅特性を踏まえた駅前広場の環境空間利用者の滞留状況分析業務</t>
  </si>
  <si>
    <t>㈱トーニチコンサルタント</t>
    <phoneticPr fontId="21"/>
  </si>
  <si>
    <t>まちと交通機関とをつなぐ交通結節点の高度化・多機能化のため、既往調査結果も用いて滞留状況について駅特性を踏まえた分析を行う。</t>
    <rPh sb="18" eb="21">
      <t>コウドカ</t>
    </rPh>
    <rPh sb="22" eb="26">
      <t>タキノウカ</t>
    </rPh>
    <phoneticPr fontId="21"/>
  </si>
  <si>
    <t>まちと交通機関とをつなぐ交通結節点の高度化・多機能化のため、既往調査結果も用いて滞留状況について駅特性を踏まえた分析を行った。</t>
    <rPh sb="18" eb="21">
      <t>コウドカ</t>
    </rPh>
    <rPh sb="22" eb="26">
      <t>タキノウカ</t>
    </rPh>
    <phoneticPr fontId="21"/>
  </si>
  <si>
    <t>下水道における大腸菌数等の測定精度に関する調査業務</t>
  </si>
  <si>
    <t>放流水質の新たな基準となりうる大腸菌数等について、下水試料を用いた計測にかかる精度等に関する調査業務</t>
    <rPh sb="0" eb="2">
      <t>ホウリュウ</t>
    </rPh>
    <rPh sb="2" eb="4">
      <t>スイシツ</t>
    </rPh>
    <rPh sb="5" eb="6">
      <t>アラ</t>
    </rPh>
    <rPh sb="8" eb="10">
      <t>キジュン</t>
    </rPh>
    <rPh sb="15" eb="19">
      <t>ダイチョウキンスウ</t>
    </rPh>
    <rPh sb="19" eb="20">
      <t>ナド</t>
    </rPh>
    <rPh sb="25" eb="27">
      <t>ゲスイ</t>
    </rPh>
    <rPh sb="27" eb="29">
      <t>シリョウ</t>
    </rPh>
    <rPh sb="30" eb="31">
      <t>モチ</t>
    </rPh>
    <rPh sb="33" eb="35">
      <t>ケイソク</t>
    </rPh>
    <rPh sb="39" eb="41">
      <t>セイド</t>
    </rPh>
    <rPh sb="41" eb="42">
      <t>トウ</t>
    </rPh>
    <rPh sb="43" eb="44">
      <t>カン</t>
    </rPh>
    <rPh sb="46" eb="48">
      <t>チョウサ</t>
    </rPh>
    <rPh sb="48" eb="50">
      <t>ギョウム</t>
    </rPh>
    <phoneticPr fontId="21"/>
  </si>
  <si>
    <t>下水試料を用いた大腸菌群数等の計測手法の精度に関して整理を行い、報告書を作成した</t>
    <rPh sb="0" eb="4">
      <t>ゲスイシリョウ</t>
    </rPh>
    <rPh sb="5" eb="6">
      <t>モチ</t>
    </rPh>
    <rPh sb="8" eb="11">
      <t>ダイチョウキン</t>
    </rPh>
    <rPh sb="11" eb="12">
      <t>グン</t>
    </rPh>
    <rPh sb="12" eb="13">
      <t>スウ</t>
    </rPh>
    <rPh sb="13" eb="14">
      <t>ナド</t>
    </rPh>
    <rPh sb="15" eb="17">
      <t>ケイソク</t>
    </rPh>
    <rPh sb="17" eb="19">
      <t>シュホウ</t>
    </rPh>
    <rPh sb="20" eb="22">
      <t>セイド</t>
    </rPh>
    <rPh sb="23" eb="24">
      <t>カン</t>
    </rPh>
    <rPh sb="26" eb="28">
      <t>セイリ</t>
    </rPh>
    <rPh sb="29" eb="30">
      <t>オコナ</t>
    </rPh>
    <rPh sb="32" eb="35">
      <t>ホウコクショ</t>
    </rPh>
    <rPh sb="36" eb="38">
      <t>サクセイ</t>
    </rPh>
    <phoneticPr fontId="21"/>
  </si>
  <si>
    <t>郊外住宅市街地における車両の危険挙動に関する分析・調査業務</t>
  </si>
  <si>
    <t>復建調査設計㈱</t>
    <phoneticPr fontId="21"/>
  </si>
  <si>
    <t>新たなモビリティ等の交通システムの導入のあり方検討のため、ドライブレコーダデータをもとに郊外住宅市街地における車両の危険挙動分析を行う。</t>
    <rPh sb="23" eb="25">
      <t>ケントウ</t>
    </rPh>
    <rPh sb="62" eb="64">
      <t>ブンセキ</t>
    </rPh>
    <rPh sb="65" eb="66">
      <t>オコナ</t>
    </rPh>
    <phoneticPr fontId="21"/>
  </si>
  <si>
    <t>新たなモビリティ等の交通システムの導入のあり方検討のため、ドライブレコーダデータをもとに郊外住宅市街地における車両の危険挙動分析を行った。</t>
    <rPh sb="23" eb="25">
      <t>ケントウ</t>
    </rPh>
    <rPh sb="62" eb="64">
      <t>ブンセキ</t>
    </rPh>
    <rPh sb="65" eb="66">
      <t>オコナ</t>
    </rPh>
    <phoneticPr fontId="21"/>
  </si>
  <si>
    <t>Wi-Fiパケットセンサーによる人流データの拡大係数比較調査業務</t>
    <phoneticPr fontId="21"/>
  </si>
  <si>
    <t>一般財団法人　計量計画研究所</t>
    <phoneticPr fontId="21"/>
  </si>
  <si>
    <t>都市における歩行流動量等データ生成手法の効率化・高度化のため、Wi-Fiパケットセンサーデータを活用し歩行者交通量推計値の地区間比較を行う。</t>
    <rPh sb="0" eb="2">
      <t>トシ</t>
    </rPh>
    <rPh sb="59" eb="60">
      <t>アタイ</t>
    </rPh>
    <rPh sb="61" eb="63">
      <t>チク</t>
    </rPh>
    <rPh sb="63" eb="64">
      <t>カン</t>
    </rPh>
    <rPh sb="64" eb="66">
      <t>ヒカク</t>
    </rPh>
    <phoneticPr fontId="21"/>
  </si>
  <si>
    <t>都市における歩行流動量等データ生成手法の効率化・高度化のため、Wi-Fiパケットセンサーデータを活用し歩行者交通量推計値の地区間比較を行った。</t>
    <rPh sb="0" eb="2">
      <t>トシ</t>
    </rPh>
    <rPh sb="59" eb="60">
      <t>アタイ</t>
    </rPh>
    <rPh sb="61" eb="63">
      <t>チク</t>
    </rPh>
    <rPh sb="63" eb="64">
      <t>カン</t>
    </rPh>
    <rPh sb="64" eb="66">
      <t>ヒカク</t>
    </rPh>
    <phoneticPr fontId="21"/>
  </si>
  <si>
    <t>つくば圏域におけるパーソントリップ調査及びビッグデータ等との比較調査業務</t>
  </si>
  <si>
    <t>㈱福山コンサルタント</t>
    <phoneticPr fontId="21"/>
  </si>
  <si>
    <t>ビッグデータ等を活用した都市交通調査手法の効率化・高度化のため、つくば市を対象に、ＧＰＳデータ・公共交通データ等を用いて人の流動分析を行う。</t>
    <rPh sb="55" eb="56">
      <t>トウ</t>
    </rPh>
    <rPh sb="57" eb="58">
      <t>モチ</t>
    </rPh>
    <rPh sb="67" eb="68">
      <t>オコナ</t>
    </rPh>
    <phoneticPr fontId="21"/>
  </si>
  <si>
    <t>ビッグデータ等を活用した都市交通調査手法の効率化・高度化のため、つくば市を対象に、ＧＰＳデータ・公共交通データ等を用いて人の流動分析を行った。</t>
    <rPh sb="55" eb="56">
      <t>トウ</t>
    </rPh>
    <rPh sb="57" eb="58">
      <t>モチ</t>
    </rPh>
    <rPh sb="67" eb="68">
      <t>オコナ</t>
    </rPh>
    <phoneticPr fontId="21"/>
  </si>
  <si>
    <t>下水道管路スクリーニング調査技術等の普及状況に関する調査業務</t>
  </si>
  <si>
    <t>横浜ウォーター（株）</t>
    <phoneticPr fontId="21"/>
  </si>
  <si>
    <t>下水道管路スクリーニング調査技術等の普及状況に関する調査業務</t>
    <phoneticPr fontId="21"/>
  </si>
  <si>
    <t>下水道管路スクリーニング調査技術等の導入実績に基づき、イノベーション普及理論の下水道技術への適用性を検討し報告書を作成した。</t>
    <rPh sb="53" eb="56">
      <t>ホウコクショ</t>
    </rPh>
    <rPh sb="57" eb="59">
      <t>サクセイ</t>
    </rPh>
    <phoneticPr fontId="21"/>
  </si>
  <si>
    <t>地方都市における賃貸用の空き家の流通状況に関する調査業務</t>
  </si>
  <si>
    <t>（株）街づくりまんぼう</t>
    <phoneticPr fontId="21"/>
  </si>
  <si>
    <t>地方都市の民間住宅市場における賃貸用の空き家の流通状況について、不動産事業者を対象とするヒアリング調査等を実施するもの。</t>
    <rPh sb="51" eb="52">
      <t>トウ</t>
    </rPh>
    <phoneticPr fontId="21"/>
  </si>
  <si>
    <t>地方都市の民間住宅市場における賃貸用の空き家の流通状況について、不動産事業者を対象とするヒアリング調査結果を取りまとめた。</t>
    <rPh sb="51" eb="53">
      <t>ケッカ</t>
    </rPh>
    <rPh sb="54" eb="55">
      <t>ト</t>
    </rPh>
    <phoneticPr fontId="21"/>
  </si>
  <si>
    <t>無電柱化事業実績等の整理に関する検討業務</t>
  </si>
  <si>
    <t>一般財団法人日本総合研究所</t>
    <phoneticPr fontId="21"/>
  </si>
  <si>
    <t>無電柱化の事業実績や低コスト手法、新材料等の活用実績を整理するために必要な検討等を行う</t>
    <rPh sb="0" eb="4">
      <t>ムデンチュウカ</t>
    </rPh>
    <phoneticPr fontId="21"/>
  </si>
  <si>
    <t>無電柱化の事業実績や低コスト手法、新材料等の活用実績の調査に必要な事項を整理し、その結果を取りまとめた。</t>
    <rPh sb="0" eb="4">
      <t>ムデンチュウカ</t>
    </rPh>
    <rPh sb="27" eb="29">
      <t>チョウサ</t>
    </rPh>
    <rPh sb="30" eb="32">
      <t>ヒツヨウ</t>
    </rPh>
    <rPh sb="33" eb="35">
      <t>ジコウ</t>
    </rPh>
    <phoneticPr fontId="21"/>
  </si>
  <si>
    <t>コンクリート構造物の労働生産性等の向上に関するデータ取得及び分析業務</t>
  </si>
  <si>
    <t>地方整備局等の実施するコンクリート躯体工事を対象として、建設現場での運搬作業における技能労働者や建設機械の動き等に関するデータを取得し、取得したデータを用いて、労働生産性の向上等に資する、定置式水平ジブクレーンの活用による運搬作業の転換量の算出を行うものである。</t>
    <phoneticPr fontId="21"/>
  </si>
  <si>
    <t>道路事業における地下水及び土壌汚染にかかる環境影響評価に関する調査整理業務</t>
  </si>
  <si>
    <t>道路環境影響評価の報告書手続きの手引き作成に向けて、報告書手続きにおける地下水・土壌汚染に関する課題と対応策の整理を行うとともに、環境影響評価手法に関する知見の整理を行う</t>
    <phoneticPr fontId="21"/>
  </si>
  <si>
    <t>道路環境影響評価の報告書手続きにおける地下水・土壌汚染に関する課題と対応策や、環境影響評価手法に関する知見を整理し、その結果を取りまとめた。</t>
    <phoneticPr fontId="21"/>
  </si>
  <si>
    <t>令和３年に発生した斜面崩壊箇所の透水性調査業務</t>
  </si>
  <si>
    <t>基礎地盤コンサルタンツ（株）</t>
    <phoneticPr fontId="21"/>
  </si>
  <si>
    <t>本件は，がけくずれ対策の効率的効果的な実施を行うための基礎資料として現地の斜面の透水性を調査するものである．</t>
    <rPh sb="0" eb="2">
      <t>ホンケン</t>
    </rPh>
    <rPh sb="9" eb="11">
      <t>タイサク</t>
    </rPh>
    <rPh sb="12" eb="15">
      <t>コウリツテキ</t>
    </rPh>
    <rPh sb="15" eb="18">
      <t>コウカテキ</t>
    </rPh>
    <rPh sb="19" eb="21">
      <t>ジッシ</t>
    </rPh>
    <rPh sb="22" eb="23">
      <t>オコナ</t>
    </rPh>
    <rPh sb="27" eb="29">
      <t>キソ</t>
    </rPh>
    <rPh sb="29" eb="31">
      <t>シリョウ</t>
    </rPh>
    <rPh sb="34" eb="36">
      <t>ゲンチ</t>
    </rPh>
    <rPh sb="37" eb="39">
      <t>シャメン</t>
    </rPh>
    <rPh sb="40" eb="43">
      <t>トウスイセイ</t>
    </rPh>
    <rPh sb="44" eb="46">
      <t>チョウサ</t>
    </rPh>
    <phoneticPr fontId="21"/>
  </si>
  <si>
    <t>令和3年に福岡県で発生したがけ崩れ箇所の不撹乱サンプルの透水試験を実施した</t>
    <rPh sb="0" eb="2">
      <t>レイワ</t>
    </rPh>
    <rPh sb="3" eb="4">
      <t>ネン</t>
    </rPh>
    <rPh sb="5" eb="8">
      <t>フクオカケン</t>
    </rPh>
    <rPh sb="9" eb="11">
      <t>ハッセイ</t>
    </rPh>
    <rPh sb="15" eb="16">
      <t>クズ</t>
    </rPh>
    <rPh sb="17" eb="19">
      <t>カショ</t>
    </rPh>
    <rPh sb="20" eb="23">
      <t>フカクラン</t>
    </rPh>
    <rPh sb="28" eb="30">
      <t>トウスイ</t>
    </rPh>
    <rPh sb="30" eb="32">
      <t>シケン</t>
    </rPh>
    <rPh sb="33" eb="35">
      <t>ジッシ</t>
    </rPh>
    <phoneticPr fontId="21"/>
  </si>
  <si>
    <t>複数の液剤による吸水材の再膨潤性調査業務</t>
  </si>
  <si>
    <t>新日本環境調査㈱</t>
    <phoneticPr fontId="21"/>
  </si>
  <si>
    <t>吸水材の離水状況調査</t>
    <rPh sb="0" eb="3">
      <t>キュウスイザイ</t>
    </rPh>
    <rPh sb="4" eb="6">
      <t>リスイ</t>
    </rPh>
    <rPh sb="6" eb="8">
      <t>ジョウキョウ</t>
    </rPh>
    <rPh sb="8" eb="10">
      <t>チョウサ</t>
    </rPh>
    <phoneticPr fontId="21"/>
  </si>
  <si>
    <t>吸水材の液剤中の離水状況について室内実験を行い、報告書に取りまとめた。</t>
    <rPh sb="4" eb="6">
      <t>エキザイ</t>
    </rPh>
    <phoneticPr fontId="21"/>
  </si>
  <si>
    <t>地盤調査補助業務（米原）</t>
  </si>
  <si>
    <t>㈱テノックス</t>
    <phoneticPr fontId="21"/>
  </si>
  <si>
    <t>本業務は、米原市内において実施される地盤調査の実施に当たり、補助業務として、敷地入口より試験場所までの約５０ｍの区間及び試験場所に隣接する約５０㎡の除雪及び整地等を行うものである。なお、気象庁による米原市内の積雪量の平年値（統計期間2001～2020年）は、１月～２月で約10cmである。</t>
  </si>
  <si>
    <t>地盤調査予定となる実験敷地について、調査に支障のないよう、作業区間の除雪（約10cm）及び整地等を実施した。</t>
    <rPh sb="0" eb="2">
      <t>ジバン</t>
    </rPh>
    <rPh sb="2" eb="4">
      <t>チョウサ</t>
    </rPh>
    <rPh sb="4" eb="6">
      <t>ヨテイ</t>
    </rPh>
    <rPh sb="9" eb="11">
      <t>ジッケン</t>
    </rPh>
    <rPh sb="11" eb="13">
      <t>シキチ</t>
    </rPh>
    <rPh sb="18" eb="20">
      <t>チョウサ</t>
    </rPh>
    <rPh sb="21" eb="23">
      <t>シショウ</t>
    </rPh>
    <rPh sb="29" eb="31">
      <t>サギョウ</t>
    </rPh>
    <rPh sb="31" eb="33">
      <t>クカン</t>
    </rPh>
    <rPh sb="34" eb="36">
      <t>ジョセツ</t>
    </rPh>
    <rPh sb="37" eb="38">
      <t>ヤク</t>
    </rPh>
    <rPh sb="43" eb="44">
      <t>オヨ</t>
    </rPh>
    <rPh sb="45" eb="47">
      <t>セイチ</t>
    </rPh>
    <rPh sb="47" eb="48">
      <t>トウ</t>
    </rPh>
    <rPh sb="49" eb="51">
      <t>ジッシ</t>
    </rPh>
    <phoneticPr fontId="21"/>
  </si>
  <si>
    <t>地盤調査適用性確認業務</t>
  </si>
  <si>
    <t>㈱東京ソイルリサーチ</t>
    <phoneticPr fontId="21"/>
  </si>
  <si>
    <t>本業務は、福岡市内において実施される杭の撤去工事に際し、杭撤去後に埋め戻された地盤を対象に、地盤調査手法の適用性を確認するものである。</t>
  </si>
  <si>
    <t>杭撤去工事を行った福岡市内の敷地において、埋戻し後の杭撤去孔内の地盤を対象に、スクリューウェイト貫入試験及び羽根付きコーン貫入試験を実施して適用性を確認した。</t>
    <rPh sb="0" eb="1">
      <t>クイ</t>
    </rPh>
    <rPh sb="1" eb="3">
      <t>テッキョ</t>
    </rPh>
    <rPh sb="3" eb="5">
      <t>コウジ</t>
    </rPh>
    <rPh sb="6" eb="7">
      <t>オコナ</t>
    </rPh>
    <rPh sb="9" eb="13">
      <t>フクオカシナイ</t>
    </rPh>
    <rPh sb="14" eb="16">
      <t>シキチ</t>
    </rPh>
    <rPh sb="21" eb="23">
      <t>ウメモド</t>
    </rPh>
    <rPh sb="24" eb="25">
      <t>ゴ</t>
    </rPh>
    <rPh sb="26" eb="27">
      <t>クイ</t>
    </rPh>
    <rPh sb="27" eb="29">
      <t>テッキョ</t>
    </rPh>
    <rPh sb="29" eb="30">
      <t>アナ</t>
    </rPh>
    <rPh sb="30" eb="31">
      <t>ナイ</t>
    </rPh>
    <rPh sb="32" eb="34">
      <t>ジバン</t>
    </rPh>
    <rPh sb="35" eb="37">
      <t>タイショウ</t>
    </rPh>
    <rPh sb="48" eb="50">
      <t>カンニュウ</t>
    </rPh>
    <rPh sb="50" eb="52">
      <t>シケン</t>
    </rPh>
    <rPh sb="52" eb="53">
      <t>オヨ</t>
    </rPh>
    <rPh sb="54" eb="56">
      <t>ハネ</t>
    </rPh>
    <rPh sb="56" eb="57">
      <t>ツ</t>
    </rPh>
    <rPh sb="61" eb="63">
      <t>カンニュウ</t>
    </rPh>
    <rPh sb="63" eb="65">
      <t>シケン</t>
    </rPh>
    <rPh sb="66" eb="68">
      <t>ジッシ</t>
    </rPh>
    <rPh sb="70" eb="73">
      <t>テキヨウセイ</t>
    </rPh>
    <rPh sb="74" eb="76">
      <t>カクニン</t>
    </rPh>
    <phoneticPr fontId="21"/>
  </si>
  <si>
    <t>本支川合流部における浸透流解析業務</t>
  </si>
  <si>
    <t>中央開発（株）</t>
    <phoneticPr fontId="21"/>
  </si>
  <si>
    <t>本支川合流部における基盤浸透対策工を検討する際の留意点を整理するにあたり、二次元浸透流解析を行い、想定される対策工の影響等を把握するものである。</t>
    <phoneticPr fontId="21"/>
  </si>
  <si>
    <t>本支川合流部での基礎地盤漏水事例を対象に要因解明を目的とした浸透流解析を実施し、対策工の効果を確認した。</t>
    <rPh sb="30" eb="33">
      <t>シントウリュウ</t>
    </rPh>
    <rPh sb="33" eb="35">
      <t>カイセキ</t>
    </rPh>
    <rPh sb="36" eb="38">
      <t>ジッシ</t>
    </rPh>
    <rPh sb="40" eb="43">
      <t>タイサクコウ</t>
    </rPh>
    <rPh sb="44" eb="46">
      <t>コウカ</t>
    </rPh>
    <rPh sb="47" eb="49">
      <t>カクニン</t>
    </rPh>
    <phoneticPr fontId="21"/>
  </si>
  <si>
    <t>ＣＣＴＶカメラリストの活用状況調査業務</t>
  </si>
  <si>
    <t>㈱長大</t>
    <phoneticPr fontId="21"/>
  </si>
  <si>
    <t>本業務は、国土交通省本省および地方整備局等の地震発生時におけるＣＣＴＶカメラリストの活用状況を把握するとともに、更なる活用に向けた検討を行うものである。</t>
    <rPh sb="0" eb="1">
      <t>ホン</t>
    </rPh>
    <rPh sb="1" eb="3">
      <t>ギョウム</t>
    </rPh>
    <rPh sb="5" eb="10">
      <t>コクドコウツウショウ</t>
    </rPh>
    <rPh sb="10" eb="12">
      <t>ホンショウ</t>
    </rPh>
    <rPh sb="15" eb="17">
      <t>チホウ</t>
    </rPh>
    <rPh sb="17" eb="19">
      <t>セイビ</t>
    </rPh>
    <rPh sb="19" eb="21">
      <t>キョクトウ</t>
    </rPh>
    <rPh sb="22" eb="24">
      <t>ジシン</t>
    </rPh>
    <rPh sb="24" eb="27">
      <t>ハッセイジ</t>
    </rPh>
    <rPh sb="42" eb="44">
      <t>カツヨウ</t>
    </rPh>
    <rPh sb="44" eb="46">
      <t>ジョウキョウ</t>
    </rPh>
    <rPh sb="47" eb="49">
      <t>ハアク</t>
    </rPh>
    <rPh sb="56" eb="57">
      <t>サラ</t>
    </rPh>
    <rPh sb="59" eb="61">
      <t>カツヨウ</t>
    </rPh>
    <rPh sb="62" eb="63">
      <t>ム</t>
    </rPh>
    <rPh sb="65" eb="67">
      <t>ケントウ</t>
    </rPh>
    <rPh sb="68" eb="69">
      <t>オコナ</t>
    </rPh>
    <phoneticPr fontId="21"/>
  </si>
  <si>
    <t>生活道路の交通安全対策立案のための情報共有に関する調査業務</t>
  </si>
  <si>
    <t>本業務は、道路管理者における物理的デバイス設置等による交通安全対策の立案を支援するために、対策立案時等に有効な情報を調査し、情報収集や情報共有の方法について調査するものである。</t>
    <phoneticPr fontId="21"/>
  </si>
  <si>
    <t>道路管理設備の低炭素化に関する調査業務</t>
  </si>
  <si>
    <t>国道事務所等における消費電力量及び再生可能エネルギーの発電電力量を調査するための調査要領案を作成するとともに、道路区域内において、道路管理設備に電力を供給するための発電用太陽電池設備を整備する際の留意事項を整理する</t>
    <phoneticPr fontId="21"/>
  </si>
  <si>
    <t>施工現場の工程進捗状況共有方法に関する調査業務</t>
  </si>
  <si>
    <t>施工現場の工程進捗状況共有方法に関する調査業務日本建設機械施工協会・日本工営設計共同体</t>
    <phoneticPr fontId="21"/>
  </si>
  <si>
    <t>本業務は、ＩＣＴ建設機械での自律施工を行う技術の促進を目的に、その開発の学習用データとなる施工現場の工程進捗データの効果的な蓄積に向けた効率的なデータ収集の実現に向け、建設工事の関係者間での情報共有ニーズ整理やその実現技術の調査・試行検証等を行い、工程進捗状況の共有方法の改善案について検討等を行うものである。</t>
    <rPh sb="0" eb="1">
      <t>ホン</t>
    </rPh>
    <rPh sb="1" eb="3">
      <t>ギョウム</t>
    </rPh>
    <rPh sb="8" eb="10">
      <t>ケンセツ</t>
    </rPh>
    <rPh sb="10" eb="12">
      <t>キカイ</t>
    </rPh>
    <rPh sb="14" eb="16">
      <t>ジリツ</t>
    </rPh>
    <rPh sb="16" eb="18">
      <t>セコウ</t>
    </rPh>
    <rPh sb="19" eb="20">
      <t>オコナ</t>
    </rPh>
    <rPh sb="21" eb="23">
      <t>ギジュツ</t>
    </rPh>
    <rPh sb="24" eb="26">
      <t>ソクシン</t>
    </rPh>
    <rPh sb="27" eb="29">
      <t>モクテキ</t>
    </rPh>
    <rPh sb="33" eb="35">
      <t>カイハツ</t>
    </rPh>
    <rPh sb="36" eb="39">
      <t>ガクシュウヨウ</t>
    </rPh>
    <rPh sb="45" eb="47">
      <t>セコウ</t>
    </rPh>
    <rPh sb="47" eb="49">
      <t>ゲンバ</t>
    </rPh>
    <rPh sb="50" eb="52">
      <t>コウテイ</t>
    </rPh>
    <rPh sb="52" eb="54">
      <t>シンチョク</t>
    </rPh>
    <rPh sb="58" eb="61">
      <t>コウカテキ</t>
    </rPh>
    <rPh sb="62" eb="64">
      <t>チクセキ</t>
    </rPh>
    <rPh sb="65" eb="66">
      <t>ム</t>
    </rPh>
    <rPh sb="68" eb="71">
      <t>コウリツテキ</t>
    </rPh>
    <rPh sb="75" eb="77">
      <t>シュウシュウ</t>
    </rPh>
    <rPh sb="78" eb="80">
      <t>ジツゲン</t>
    </rPh>
    <rPh sb="81" eb="82">
      <t>ム</t>
    </rPh>
    <rPh sb="84" eb="86">
      <t>ケンセツ</t>
    </rPh>
    <rPh sb="86" eb="88">
      <t>コウジ</t>
    </rPh>
    <rPh sb="89" eb="92">
      <t>カンケイシャ</t>
    </rPh>
    <rPh sb="92" eb="93">
      <t>カン</t>
    </rPh>
    <rPh sb="95" eb="97">
      <t>ジョウホウ</t>
    </rPh>
    <rPh sb="97" eb="99">
      <t>キョウユウ</t>
    </rPh>
    <rPh sb="102" eb="104">
      <t>セイリ</t>
    </rPh>
    <rPh sb="107" eb="109">
      <t>ジツゲン</t>
    </rPh>
    <rPh sb="109" eb="111">
      <t>ギジュツ</t>
    </rPh>
    <rPh sb="112" eb="114">
      <t>チョウサ</t>
    </rPh>
    <rPh sb="115" eb="117">
      <t>シコウ</t>
    </rPh>
    <rPh sb="117" eb="119">
      <t>ケンショウ</t>
    </rPh>
    <rPh sb="119" eb="120">
      <t>トウ</t>
    </rPh>
    <rPh sb="121" eb="122">
      <t>オコナ</t>
    </rPh>
    <rPh sb="124" eb="126">
      <t>コウテイ</t>
    </rPh>
    <rPh sb="126" eb="128">
      <t>シンチョク</t>
    </rPh>
    <rPh sb="128" eb="130">
      <t>ジョウキョウ</t>
    </rPh>
    <rPh sb="131" eb="133">
      <t>キョウユウ</t>
    </rPh>
    <rPh sb="133" eb="135">
      <t>ホウホウ</t>
    </rPh>
    <rPh sb="136" eb="138">
      <t>カイゼン</t>
    </rPh>
    <rPh sb="138" eb="139">
      <t>アン</t>
    </rPh>
    <rPh sb="143" eb="145">
      <t>ケントウ</t>
    </rPh>
    <rPh sb="145" eb="146">
      <t>トウ</t>
    </rPh>
    <rPh sb="147" eb="148">
      <t>オコナ</t>
    </rPh>
    <phoneticPr fontId="21"/>
  </si>
  <si>
    <t>一般国道における自動車交通騒音及び遮音壁点検に関する調査業務</t>
  </si>
  <si>
    <t>一般国道に敷設された排水性舗装上を走行する自動車から発生する騒音の音響パワーレベルの測定及び測定結果の整理を行うとともに、遮音壁の点検や変状に関する実態等を調査する</t>
    <phoneticPr fontId="21"/>
  </si>
  <si>
    <t>排水ポンプ保護回路調査業務</t>
  </si>
  <si>
    <t>本業務は、排水ポンプの無人運転における排水不能リスク低減を目的として、軽微な故障のひとつである重故障の検出不良を判定する手法について調査を行うものである。</t>
    <rPh sb="0" eb="1">
      <t>ホン</t>
    </rPh>
    <rPh sb="1" eb="3">
      <t>ギョウム</t>
    </rPh>
    <rPh sb="5" eb="7">
      <t>ハイスイ</t>
    </rPh>
    <rPh sb="11" eb="13">
      <t>ムジン</t>
    </rPh>
    <rPh sb="13" eb="15">
      <t>ウンテン</t>
    </rPh>
    <rPh sb="19" eb="21">
      <t>ハイスイ</t>
    </rPh>
    <rPh sb="21" eb="23">
      <t>フノウ</t>
    </rPh>
    <rPh sb="26" eb="28">
      <t>テイゲン</t>
    </rPh>
    <rPh sb="29" eb="31">
      <t>モクテキ</t>
    </rPh>
    <rPh sb="35" eb="37">
      <t>ケイビ</t>
    </rPh>
    <rPh sb="38" eb="40">
      <t>コショウ</t>
    </rPh>
    <rPh sb="47" eb="50">
      <t>ジュウコショウ</t>
    </rPh>
    <rPh sb="51" eb="53">
      <t>ケンシュツ</t>
    </rPh>
    <rPh sb="53" eb="55">
      <t>フリョウ</t>
    </rPh>
    <rPh sb="56" eb="58">
      <t>ハンテイ</t>
    </rPh>
    <rPh sb="60" eb="62">
      <t>シュホウ</t>
    </rPh>
    <rPh sb="66" eb="68">
      <t>チョウサ</t>
    </rPh>
    <rPh sb="69" eb="70">
      <t>オコナ</t>
    </rPh>
    <phoneticPr fontId="21"/>
  </si>
  <si>
    <t>道路の適切な階層化のための沿道出入りおよび信号交差点における交通実態調査分析業務</t>
  </si>
  <si>
    <t>本業務は、適切な道路ネットワークの階層化と、交通実態を反映した道路の設計手法の構築を目的として、沿道出入箇所における交通実態調査・分析及び、信号交差点における交通実態の調査・分析を実施するとともに、アクセスコントロールに関する事例収集等を行うものである。</t>
    <phoneticPr fontId="21"/>
  </si>
  <si>
    <t>道路ネットワークの利用の適切性評価に関する基礎資料整理等業務</t>
  </si>
  <si>
    <t>道路ネットワークの利用の適切性評価に関する基礎資料整理等業務地域未来研究所・計量計画研究所・システム科学研究所設計共同体</t>
    <phoneticPr fontId="21"/>
  </si>
  <si>
    <t>本業務は、道路事業の多様な効果計測の充実に資する知見蓄積のため、道路ネットワーク利用の適切性の評価に関する基礎資料の整理、新たな行政課題に対応した道路事業の効果計測手法等に関する情報収集・整理を行うものである。</t>
    <phoneticPr fontId="21"/>
  </si>
  <si>
    <t>道路の耐災害性能評価のための試算業務</t>
  </si>
  <si>
    <t>（株）長大</t>
    <phoneticPr fontId="21"/>
  </si>
  <si>
    <t>本業務は、道路防災点検結果等を用いて、道路の耐災害性能の評価に必要なデータを整理・分析し、評価方法の課題整理を行うものである。</t>
    <rPh sb="0" eb="1">
      <t>ホン</t>
    </rPh>
    <rPh sb="1" eb="3">
      <t>ギョウム</t>
    </rPh>
    <rPh sb="5" eb="7">
      <t>ドウロ</t>
    </rPh>
    <rPh sb="7" eb="9">
      <t>ボウサイ</t>
    </rPh>
    <rPh sb="9" eb="11">
      <t>テンケン</t>
    </rPh>
    <rPh sb="11" eb="13">
      <t>ケッカ</t>
    </rPh>
    <rPh sb="13" eb="14">
      <t>トウ</t>
    </rPh>
    <rPh sb="15" eb="16">
      <t>モチ</t>
    </rPh>
    <rPh sb="19" eb="21">
      <t>ドウロ</t>
    </rPh>
    <rPh sb="22" eb="25">
      <t>タイサイガイ</t>
    </rPh>
    <rPh sb="25" eb="27">
      <t>セイノウ</t>
    </rPh>
    <rPh sb="28" eb="30">
      <t>ヒョウカ</t>
    </rPh>
    <rPh sb="31" eb="33">
      <t>ヒツヨウ</t>
    </rPh>
    <rPh sb="38" eb="40">
      <t>セイリ</t>
    </rPh>
    <rPh sb="41" eb="43">
      <t>ブンセキ</t>
    </rPh>
    <rPh sb="45" eb="47">
      <t>ヒョウカ</t>
    </rPh>
    <rPh sb="47" eb="49">
      <t>ホウホウ</t>
    </rPh>
    <rPh sb="50" eb="52">
      <t>カダイ</t>
    </rPh>
    <rPh sb="52" eb="54">
      <t>セイリ</t>
    </rPh>
    <rPh sb="55" eb="56">
      <t>オコナ</t>
    </rPh>
    <phoneticPr fontId="21"/>
  </si>
  <si>
    <t>主要国における地理空間情報の提供の在り方に関する調査検討業務</t>
  </si>
  <si>
    <t>アジア航測（株）</t>
    <rPh sb="3" eb="5">
      <t>コウソク</t>
    </rPh>
    <rPh sb="5" eb="8">
      <t>カブ</t>
    </rPh>
    <phoneticPr fontId="1"/>
  </si>
  <si>
    <t>海外主要国の地理空間情報の提供の実態調査を行い、我が国における提供の在り方について検討を行う。</t>
    <rPh sb="0" eb="2">
      <t>カイガイ</t>
    </rPh>
    <rPh sb="16" eb="18">
      <t>ジッタイ</t>
    </rPh>
    <phoneticPr fontId="1"/>
  </si>
  <si>
    <t>海外主要国の地理空間情報の提供状況、我が国の提供の在り方の検討等の結果をまとめた報告書</t>
    <phoneticPr fontId="1"/>
  </si>
  <si>
    <t>令和３年度　「３次元測量マニュアル素案」に基づくデータ取得実証業務</t>
  </si>
  <si>
    <t>(株)パスコ</t>
    <rPh sb="0" eb="3">
      <t>カブ</t>
    </rPh>
    <phoneticPr fontId="1"/>
  </si>
  <si>
    <t>３次元測量マニュアル検討のため、３次元測量マニュアル素案に基づく３次元ベクトルデータの取得実証、これを踏まえた素案の課題検討を行う。</t>
    <rPh sb="51" eb="52">
      <t>フ</t>
    </rPh>
    <rPh sb="63" eb="64">
      <t>オコナ</t>
    </rPh>
    <phoneticPr fontId="1"/>
  </si>
  <si>
    <t>令和３年度　「３次元測量マニュアル素案」に基づくデータ取得実証</t>
    <phoneticPr fontId="1"/>
  </si>
  <si>
    <t>国土地理院
技術管理課
国際標準係長
tel:029-864-1740</t>
    <rPh sb="0" eb="2">
      <t>コクド</t>
    </rPh>
    <rPh sb="2" eb="4">
      <t>チリ</t>
    </rPh>
    <rPh sb="4" eb="5">
      <t>イン</t>
    </rPh>
    <rPh sb="6" eb="8">
      <t>ギジュツ</t>
    </rPh>
    <rPh sb="8" eb="11">
      <t>カンリカ</t>
    </rPh>
    <rPh sb="12" eb="14">
      <t>コクサイ</t>
    </rPh>
    <rPh sb="14" eb="16">
      <t>ヒョウジュン</t>
    </rPh>
    <rPh sb="16" eb="18">
      <t>カカリチョウ</t>
    </rPh>
    <phoneticPr fontId="1"/>
  </si>
  <si>
    <t>令和３年度　三次元地理空間情報の活用推進のための調査検討業務</t>
  </si>
  <si>
    <t>（公財）日本測量調査技術協会</t>
  </si>
  <si>
    <t>３次元測量マニュアル検討のため、３次元データのユースケースの調査・分析、３次元データ取得実証の結果を踏まえた３次元測量マニュアル素案の改善を行う。</t>
    <phoneticPr fontId="1"/>
  </si>
  <si>
    <t>i-Construction推進のための３次元数値地形図データ作成マニュアル
https://psgsv2.gsi.go.jp/koukyou/public/3dmapping/doc/3dmapping_manual.pdf</t>
    <phoneticPr fontId="1"/>
  </si>
  <si>
    <t>令和３年度　地理情報標準及び海外の３次元測量制度に関する調査検討業務</t>
  </si>
  <si>
    <t>地理情報標準プロファイル（JPGIS）が国際規格等との整合を取るため、ISO/TC 211等の動向調査、整合性に関する分析、海外の３次元測量成果の利活用状況調査を行う。</t>
    <rPh sb="30" eb="31">
      <t>ト</t>
    </rPh>
    <rPh sb="49" eb="51">
      <t>チョウサ</t>
    </rPh>
    <rPh sb="54" eb="55">
      <t>セイ</t>
    </rPh>
    <rPh sb="56" eb="57">
      <t>カン</t>
    </rPh>
    <rPh sb="81" eb="82">
      <t>オコナ</t>
    </rPh>
    <phoneticPr fontId="1"/>
  </si>
  <si>
    <t>令和３年度　地理情報標準及び海外の３次元測量制度に関する調査検討</t>
    <phoneticPr fontId="1"/>
  </si>
  <si>
    <t>令和３年度公共測量に関する課題の調査検討業務</t>
  </si>
  <si>
    <t>（公社）日本測量協会</t>
    <rPh sb="1" eb="3">
      <t>コウシャ</t>
    </rPh>
    <rPh sb="4" eb="6">
      <t>ニホン</t>
    </rPh>
    <rPh sb="6" eb="8">
      <t>ソクリョウ</t>
    </rPh>
    <rPh sb="8" eb="10">
      <t>キョウカイ</t>
    </rPh>
    <phoneticPr fontId="1"/>
  </si>
  <si>
    <t>公共測量の円滑な実施に必要な技術的課題等の解決方法を得るため、測量技術の動向を踏まえた現況課題の調査、外部有識者による検討を行う。</t>
    <rPh sb="62" eb="63">
      <t>オコナ</t>
    </rPh>
    <phoneticPr fontId="1"/>
  </si>
  <si>
    <t>令和３年度公共測量に関する課題の調査検討</t>
    <phoneticPr fontId="1"/>
  </si>
  <si>
    <t>国土地理院
技術管理課
基準係
tel:029-864-4626</t>
    <rPh sb="0" eb="2">
      <t>コクド</t>
    </rPh>
    <rPh sb="2" eb="4">
      <t>チリ</t>
    </rPh>
    <rPh sb="4" eb="5">
      <t>イン</t>
    </rPh>
    <rPh sb="6" eb="8">
      <t>ギジュツ</t>
    </rPh>
    <rPh sb="8" eb="11">
      <t>カンリカ</t>
    </rPh>
    <rPh sb="12" eb="14">
      <t>キジュン</t>
    </rPh>
    <rPh sb="14" eb="15">
      <t>カカリ</t>
    </rPh>
    <phoneticPr fontId="1"/>
  </si>
  <si>
    <t>海外における電子基準点網の運営・維持管理に資する利活用強化のための調査検討業務</t>
    <phoneticPr fontId="1"/>
  </si>
  <si>
    <t>海外における電子基準点網の運営・維持管理に資する利活用強化のための調査検討業務パスコ・国際建設技術協会共同事業体</t>
    <phoneticPr fontId="1"/>
  </si>
  <si>
    <t>海外においても電子基準点網が適切に運営・維持管理されることを支援すべく、我が国が持つ電子基準点網の利活用技術と海外のニーズを調査し、海外における電子基準点網の利活用強化の方策を検討する。</t>
    <phoneticPr fontId="1"/>
  </si>
  <si>
    <t>海外における電子基準点網の運営・維持管理に資する利活用強化のための調査検討</t>
  </si>
  <si>
    <t>国土地理院
国際課
専門職
tel:029-864-2108</t>
    <rPh sb="0" eb="5">
      <t>コクドチリイン</t>
    </rPh>
    <phoneticPr fontId="1"/>
  </si>
  <si>
    <t>LidarSLAM技術を用いた測量に関する検討業務</t>
    <phoneticPr fontId="1"/>
  </si>
  <si>
    <t>アジア航測（株）</t>
    <phoneticPr fontId="1"/>
  </si>
  <si>
    <t>LidarSLAM技術を用いたレーザスキャナ（手持ち型及び装着型）の複数の機種について検証作業を行い、公共測量で使用する場合の課題等について調査検討を行う。</t>
    <rPh sb="9" eb="11">
      <t>ギジュツ</t>
    </rPh>
    <rPh sb="12" eb="13">
      <t>モチ</t>
    </rPh>
    <rPh sb="23" eb="25">
      <t>テモ</t>
    </rPh>
    <rPh sb="26" eb="27">
      <t>ガタ</t>
    </rPh>
    <rPh sb="27" eb="28">
      <t>オヨ</t>
    </rPh>
    <rPh sb="29" eb="31">
      <t>ソウチャク</t>
    </rPh>
    <rPh sb="31" eb="32">
      <t>ガタ</t>
    </rPh>
    <rPh sb="34" eb="36">
      <t>フクスウ</t>
    </rPh>
    <rPh sb="37" eb="39">
      <t>キシュ</t>
    </rPh>
    <rPh sb="43" eb="45">
      <t>ケンショウ</t>
    </rPh>
    <rPh sb="45" eb="47">
      <t>サギョウ</t>
    </rPh>
    <rPh sb="48" eb="49">
      <t>オコナ</t>
    </rPh>
    <rPh sb="51" eb="53">
      <t>コウキョウ</t>
    </rPh>
    <rPh sb="53" eb="55">
      <t>ソクリョウ</t>
    </rPh>
    <rPh sb="56" eb="58">
      <t>シヨウ</t>
    </rPh>
    <rPh sb="60" eb="62">
      <t>バアイ</t>
    </rPh>
    <rPh sb="63" eb="65">
      <t>カダイ</t>
    </rPh>
    <rPh sb="65" eb="66">
      <t>トウ</t>
    </rPh>
    <rPh sb="70" eb="72">
      <t>チョウサ</t>
    </rPh>
    <rPh sb="72" eb="74">
      <t>ケントウ</t>
    </rPh>
    <rPh sb="75" eb="76">
      <t>オコナ</t>
    </rPh>
    <phoneticPr fontId="1"/>
  </si>
  <si>
    <t>LidarSLAM技術を用いた測量に関する検討</t>
    <rPh sb="9" eb="11">
      <t>ギジュツ</t>
    </rPh>
    <rPh sb="12" eb="13">
      <t>モチ</t>
    </rPh>
    <rPh sb="15" eb="17">
      <t>ソクリョウ</t>
    </rPh>
    <rPh sb="18" eb="19">
      <t>カン</t>
    </rPh>
    <rPh sb="21" eb="23">
      <t>ケントウ</t>
    </rPh>
    <phoneticPr fontId="1"/>
  </si>
  <si>
    <t>国土地理院
測量指導課
専門職
tel:029-864-6527</t>
    <phoneticPr fontId="1"/>
  </si>
  <si>
    <t>UAV搭載型レーザ測深機を用いた測量に関する検討業務</t>
    <phoneticPr fontId="1"/>
  </si>
  <si>
    <t>(株)パスコ</t>
    <phoneticPr fontId="1"/>
  </si>
  <si>
    <t>UAV搭載型レーザ測深機に関する調査及び試験観測を行い、機材の精度試験方法について検討を行う。</t>
    <rPh sb="3" eb="6">
      <t>トウサイガタ</t>
    </rPh>
    <rPh sb="9" eb="12">
      <t>ソクシンキ</t>
    </rPh>
    <rPh sb="13" eb="14">
      <t>カン</t>
    </rPh>
    <rPh sb="16" eb="18">
      <t>チョウサ</t>
    </rPh>
    <rPh sb="18" eb="19">
      <t>オヨ</t>
    </rPh>
    <rPh sb="20" eb="22">
      <t>シケン</t>
    </rPh>
    <rPh sb="22" eb="24">
      <t>カンソク</t>
    </rPh>
    <rPh sb="25" eb="26">
      <t>オコナ</t>
    </rPh>
    <rPh sb="28" eb="30">
      <t>キザイ</t>
    </rPh>
    <rPh sb="31" eb="33">
      <t>セイド</t>
    </rPh>
    <rPh sb="33" eb="35">
      <t>シケン</t>
    </rPh>
    <rPh sb="35" eb="37">
      <t>ホウホウ</t>
    </rPh>
    <rPh sb="41" eb="43">
      <t>ケントウ</t>
    </rPh>
    <rPh sb="44" eb="45">
      <t>オコナ</t>
    </rPh>
    <phoneticPr fontId="1"/>
  </si>
  <si>
    <t>UAV搭載型レーザ測深機を用いた測量に関する検討</t>
    <rPh sb="3" eb="5">
      <t>トウサイ</t>
    </rPh>
    <rPh sb="5" eb="6">
      <t>ガタ</t>
    </rPh>
    <rPh sb="9" eb="12">
      <t>ソクシンキ</t>
    </rPh>
    <rPh sb="13" eb="14">
      <t>モチ</t>
    </rPh>
    <rPh sb="16" eb="18">
      <t>ソクリョウ</t>
    </rPh>
    <rPh sb="19" eb="20">
      <t>カン</t>
    </rPh>
    <rPh sb="22" eb="24">
      <t>ケントウ</t>
    </rPh>
    <phoneticPr fontId="1"/>
  </si>
  <si>
    <t>高齢者の安心につながる住宅課題検討に向けた調査研究業務</t>
    <phoneticPr fontId="1"/>
  </si>
  <si>
    <t>公益財団法人都市計画協会</t>
    <phoneticPr fontId="1"/>
  </si>
  <si>
    <t>高齢者等の様々な世代が安心して暮らせるまちづくりや、定住性の促進・豊かな暮らしやすい地域づくりへ寄与することを目的として、住宅市場の変化とその影響に関する実態調査、中古戸建住宅の流通促進に向けた実態調査、高齢者の安心につながる不動産課題検討等を行う。</t>
    <phoneticPr fontId="1"/>
  </si>
  <si>
    <t>国土交通政策研究所
研究担当
Tel:03-5369-6002</t>
    <phoneticPr fontId="1"/>
  </si>
  <si>
    <t>都市づくり・公共インフラ等の海外展開を見据えた諸外国・企業等に関する調査研究業務</t>
    <phoneticPr fontId="1"/>
  </si>
  <si>
    <t>日本企業の強みを活かした効果的な海外展開戦略の提案のための基礎資料とすることを目的として、海外インフラ展開のための諸外国基礎情報や、都市分野、運輸分野における海外インフラ展開のための競合国・企業の分析・整理を行う。</t>
    <phoneticPr fontId="1"/>
  </si>
  <si>
    <t xml:space="preserve">地域産業の活性化に資する輸出力強化に向けた航空貨物輸送の市場実態に関する調査研究業務
</t>
    <phoneticPr fontId="1"/>
  </si>
  <si>
    <t>中央復建コンサルタンツ株式会社</t>
    <phoneticPr fontId="1"/>
  </si>
  <si>
    <t>地域公共交通のサービス改善と道路空間活用に資する計画及び財務・運営に関する調査研究業務</t>
    <phoneticPr fontId="1"/>
  </si>
  <si>
    <t>ワシントンコアL.L.C</t>
    <phoneticPr fontId="1"/>
  </si>
  <si>
    <t>日本の今後の公共交通計画の策定及び財務・経営を含む施策の実施に資することを目的として、公共交通を軸としたモビリティ全体の水準を高める施策や制度、又それに伴う道路空間活用についてSUMP等の交通計画を策定している欧州を中心とした事例調査を行い、地域やモード特性の他、地方分権や官民間の役割分担等の視点で取りまとめる。</t>
    <phoneticPr fontId="1"/>
  </si>
  <si>
    <t>地域物流最適化の先進事例に関する調査研究業務</t>
    <phoneticPr fontId="1"/>
  </si>
  <si>
    <t>中央復建コンサルタンツ株式会社</t>
    <rPh sb="0" eb="2">
      <t>チュウオウ</t>
    </rPh>
    <rPh sb="2" eb="4">
      <t>フッケン</t>
    </rPh>
    <rPh sb="11" eb="15">
      <t>カブシキガイシャ</t>
    </rPh>
    <phoneticPr fontId="1"/>
  </si>
  <si>
    <t>物流システムのうち端末の物流である地域物流に着目し、①日本における地域物流の問題に関する概況、②地域物流最適化の先進事例の概要、③地域物流最適化の先進事例の詳細についての調査研究を行う。
また、その結果を通して地域物流における問題の実態解明と物流DX化を踏まえた地域の輸送資源を活用した解決策を明らかにする。</t>
    <phoneticPr fontId="1"/>
  </si>
  <si>
    <t>国土交通政策研究所
研究担当
Tel:03-5369-6002</t>
  </si>
  <si>
    <t>港湾の施工における新技術導入促進のための検討業務</t>
    <phoneticPr fontId="1"/>
  </si>
  <si>
    <t>（一財）沿岸技術研究センター</t>
    <phoneticPr fontId="1"/>
  </si>
  <si>
    <t>港湾施工プロセスにおける生産性向上を目的として、基礎工の計測に関わる新技術導入促進のための現地試験データの収集等を行い、その結果について評価をするとともに、港湾の施工に関わる新技術導入に関わる検討を併せて実施するものである。</t>
    <phoneticPr fontId="1"/>
  </si>
  <si>
    <t>港湾施工プロセスにおける生産性向上を目的として、基礎工の計測に関わる新技術導入促進のための現地試験データの収集等を行い、その結果について評価をするとともに、港湾の施工に関わる新技術導入に関わる検討を併せて実施し報告書を作成した。</t>
    <rPh sb="105" eb="108">
      <t>ホウコクショ</t>
    </rPh>
    <rPh sb="109" eb="111">
      <t>サクセイ</t>
    </rPh>
    <phoneticPr fontId="1"/>
  </si>
  <si>
    <t>国土技術政策総合研究所港湾研究部港湾施工システム・保全研究室
tel：046-844-5019</t>
    <rPh sb="18" eb="20">
      <t>セコウ</t>
    </rPh>
    <rPh sb="25" eb="27">
      <t>ホゼン</t>
    </rPh>
    <phoneticPr fontId="1"/>
  </si>
  <si>
    <t>港湾施設の点検診断システム改良点整理業務</t>
    <phoneticPr fontId="1"/>
  </si>
  <si>
    <t>（株）パスコ</t>
    <phoneticPr fontId="1"/>
  </si>
  <si>
    <t>国土技術政策総合研究所が開発を進めている港湾施設の点検診断システムのユーザビリティ向上のため、実港湾でのUAV（無人航空機）空撮及び当該システムによる変状抽出等の実演を行い、これを通じてシステム改良点を整理するものである。</t>
    <phoneticPr fontId="1"/>
  </si>
  <si>
    <t>実港湾でのUAV（無人航空機）空撮及び当該システムによる変状抽出等の実演を行い、これを通じてシステム改良点を整理し報告書を作成した。</t>
    <rPh sb="57" eb="60">
      <t>ホウコクショ</t>
    </rPh>
    <rPh sb="61" eb="63">
      <t>サクセイ</t>
    </rPh>
    <phoneticPr fontId="1"/>
  </si>
  <si>
    <t>国土技術政策総合研究所沿岸海洋・防災研究部沿岸防災研究室
tel：046-844-5019</t>
  </si>
  <si>
    <t>ベトナム国における防波堤及び浚渫・埋立に係る基準作成に関する協力推進検討業務</t>
    <phoneticPr fontId="1"/>
  </si>
  <si>
    <t>ベトナム国における防波堤及び浚渫・埋立に係る基準作成に関する協力推進検討業務共同提案体</t>
    <phoneticPr fontId="1"/>
  </si>
  <si>
    <t>平成26 年3 月に国土交通省とベトナム交通運輸省との間で締結された「港湾施設の国家技術基準の策定に関する協力に係る覚書」に基づく協力（平成29 年6 月に更新、令和2 年度に再度更新）を推進することを主目的とし、ベトナムへの適用を想定した防波堤、及び浚渫・埋立基準案の作成及び課題の取りまとめ、基準案策定関係者による技術ワークショップの開催・運営等を行うものである。</t>
    <phoneticPr fontId="1"/>
  </si>
  <si>
    <t>ベトナムへの適用を想定した防波堤、及び浚渫・埋立基準案を作成し、課題を取りまとめ報告書を作成した。</t>
    <rPh sb="40" eb="43">
      <t>ホウコクショ</t>
    </rPh>
    <rPh sb="44" eb="46">
      <t>サクセイ</t>
    </rPh>
    <phoneticPr fontId="1"/>
  </si>
  <si>
    <t>国土技術政策総合研究所港湾研究部港湾施設研究室
tel：046-844-5019</t>
    <rPh sb="0" eb="2">
      <t>コクド</t>
    </rPh>
    <rPh sb="2" eb="4">
      <t>ギジュツ</t>
    </rPh>
    <rPh sb="4" eb="6">
      <t>セイサク</t>
    </rPh>
    <rPh sb="6" eb="8">
      <t>ソウゴウ</t>
    </rPh>
    <rPh sb="8" eb="11">
      <t>ケンキュウショ</t>
    </rPh>
    <rPh sb="11" eb="13">
      <t>コウワン</t>
    </rPh>
    <rPh sb="13" eb="16">
      <t>ケンキュウブ</t>
    </rPh>
    <phoneticPr fontId="1"/>
  </si>
  <si>
    <t>港湾施設の点検診断システム改良業務</t>
    <phoneticPr fontId="1"/>
  </si>
  <si>
    <t>本業務は、実港湾でのUAV（無人航空機）空撮を行って必要なデータ取得を行い、国土技術政策総合研究所が開発を進めている港湾施設の点検診断システムの改良及び同システムのマニュアル案作成等を行うものである。</t>
    <phoneticPr fontId="1"/>
  </si>
  <si>
    <t>国土技術政策総合研究所沿岸海洋・防災研究部沿岸防災研究室
tel：046-844-5019</t>
    <phoneticPr fontId="1"/>
  </si>
  <si>
    <t>我が国の外貿コンテナ貨物の港湾・経路選択モデルの構築業務</t>
    <phoneticPr fontId="1"/>
  </si>
  <si>
    <t>セントラルコンサルタント（株）</t>
    <phoneticPr fontId="1"/>
  </si>
  <si>
    <t>本業務は、我が国輸出入コンテナ貨物の利用港湾及び輸送経路選択を推計するモデルの構築を行うと共に、輸出入港湾貨物需要への新型コロナウイルス影響の分析を行うものである。</t>
    <phoneticPr fontId="1"/>
  </si>
  <si>
    <t>我が国輸出入コンテナ貨物の利用港湾及び輸送経路選択を推計するモデルの構築を行うと共に、輸出入港湾貨物需要への新型コロナウイルス影響の分析を行い報告書を作成した。</t>
    <rPh sb="69" eb="70">
      <t>オコナ</t>
    </rPh>
    <rPh sb="71" eb="74">
      <t>ホウコクショ</t>
    </rPh>
    <rPh sb="75" eb="77">
      <t>サクセイ</t>
    </rPh>
    <phoneticPr fontId="1"/>
  </si>
  <si>
    <t>国土技術政策総合研究所港湾研究部港湾システム研究室
tel：046-844-5019</t>
    <rPh sb="11" eb="13">
      <t>コウワン</t>
    </rPh>
    <rPh sb="13" eb="15">
      <t>ケンキュウ</t>
    </rPh>
    <rPh sb="16" eb="18">
      <t>コウワン</t>
    </rPh>
    <phoneticPr fontId="1"/>
  </si>
  <si>
    <t>コンテナターミナルの利用率・沖待ち時間把握システム検討業務</t>
    <phoneticPr fontId="1"/>
  </si>
  <si>
    <t>（一財）みなと総合研究財団</t>
    <phoneticPr fontId="1"/>
  </si>
  <si>
    <t>本業務は、当所にて既開発のAIS（Automatic Identification System：自動船舶識別装置）データを用いたコンテナターミナルの利用率・沖待ち状況の把握ツールを高度化すると共に、リアルタイムデータを用いた把握システムの検討を行うものである。</t>
    <phoneticPr fontId="1"/>
  </si>
  <si>
    <t>既開発のAIS（Automatic Identification System：自動船舶識別装置）データを用いたコンテナターミナルの利用率・沖待ち状況の把握ツールを高度化すると共に、リアルタイムデータを用いた把握システムの検討を行い、報告書を作成した。</t>
    <rPh sb="117" eb="120">
      <t>ホウコクショ</t>
    </rPh>
    <rPh sb="121" eb="123">
      <t>サクセイ</t>
    </rPh>
    <phoneticPr fontId="1"/>
  </si>
  <si>
    <t>港湾における気候変動への適応策に関する課題検討業務</t>
    <phoneticPr fontId="1"/>
  </si>
  <si>
    <t>パシフィックコンサルタンツ株式会社</t>
    <phoneticPr fontId="1"/>
  </si>
  <si>
    <t>本業務は、港湾における港湾施設および海岸保全施設（以下、「港湾における施設」という。）における気候変動への適応策に関する課題を解決することを目的とし、気候変動による影響を考慮した高潮・波浪の数値解析を実施するとともに、その数値解析結果も踏まえて、港湾における施設の気候変動への順応的な適応策について検討するものである。</t>
    <phoneticPr fontId="1"/>
  </si>
  <si>
    <t>港湾における施設の気候変動への順応的な適応策について検討し報告書を作成した。</t>
    <rPh sb="29" eb="32">
      <t>ホウコクショ</t>
    </rPh>
    <rPh sb="33" eb="35">
      <t>サクセイ</t>
    </rPh>
    <phoneticPr fontId="1"/>
  </si>
  <si>
    <t>積乱雲周辺の高濃度氷晶雲の実態と生成メカニズムの調査、計算プログラムの動作確認を行った。</t>
    <rPh sb="24" eb="26">
      <t>チョウサ</t>
    </rPh>
    <rPh sb="27" eb="29">
      <t>ケイサン</t>
    </rPh>
    <rPh sb="35" eb="37">
      <t>ドウサ</t>
    </rPh>
    <rPh sb="37" eb="39">
      <t>カクニン</t>
    </rPh>
    <rPh sb="40" eb="41">
      <t>オコナ</t>
    </rPh>
    <phoneticPr fontId="1"/>
  </si>
  <si>
    <t>現地観測データを安定的に取得する体制を整備した。
シミュレーションに使用する土砂供給シナリオを設定した。</t>
    <rPh sb="0" eb="2">
      <t>ゲンチ</t>
    </rPh>
    <rPh sb="2" eb="4">
      <t>カンソク</t>
    </rPh>
    <rPh sb="8" eb="11">
      <t>アンテイテキ</t>
    </rPh>
    <rPh sb="12" eb="14">
      <t>シュトク</t>
    </rPh>
    <rPh sb="16" eb="18">
      <t>タイセイ</t>
    </rPh>
    <rPh sb="19" eb="21">
      <t>セイビ</t>
    </rPh>
    <rPh sb="34" eb="36">
      <t>シヨウ</t>
    </rPh>
    <rPh sb="38" eb="40">
      <t>ドシャ</t>
    </rPh>
    <rPh sb="40" eb="42">
      <t>キョウキュウ</t>
    </rPh>
    <rPh sb="47" eb="49">
      <t>セッテイ</t>
    </rPh>
    <phoneticPr fontId="1"/>
  </si>
  <si>
    <t>大規模災害発生時の救助・救援活動における陸・海・空が連携した輸送についてAI技術を用いた検証可能なシミュレータのうち、傷病者輸送に係るシミュレータのシステム化及びシミュレータの全体的な評価を行った。</t>
    <rPh sb="65" eb="66">
      <t>カカ</t>
    </rPh>
    <rPh sb="78" eb="79">
      <t>カ</t>
    </rPh>
    <rPh sb="79" eb="80">
      <t>オヨ</t>
    </rPh>
    <phoneticPr fontId="1"/>
  </si>
  <si>
    <t>令和3年度 委託調査費に関する契約状況（令和4年3月末時点）</t>
    <rPh sb="20" eb="22">
      <t>レイワ</t>
    </rPh>
    <rPh sb="23" eb="24">
      <t>ネン</t>
    </rPh>
    <rPh sb="25" eb="27">
      <t>ガツマツ</t>
    </rPh>
    <rPh sb="27" eb="29">
      <t>ジテン</t>
    </rPh>
    <phoneticPr fontId="1"/>
  </si>
  <si>
    <t>２０２１年度SmartJAMP（インドネシア共和国・バニュワンギにおけるスマートシティ実現に向けたマスタープラン策定）に関する調査検討業務（第1回変更）</t>
    <rPh sb="70" eb="71">
      <t>ダイ</t>
    </rPh>
    <rPh sb="72" eb="73">
      <t>カイ</t>
    </rPh>
    <rPh sb="73" eb="75">
      <t>ヘンコウ</t>
    </rPh>
    <phoneticPr fontId="1"/>
  </si>
  <si>
    <t>２０２１年度SmartJAMP (カンボジア王国・バッタンバンにおけるスマートシティ実現に向けたマスタープラン策定等）に関する調査検討業務（第1回変更）</t>
    <phoneticPr fontId="1"/>
  </si>
  <si>
    <t>2021年度 ASEAN各国スマートシティ実現に向けた事業推進業務（第1回変更）</t>
    <phoneticPr fontId="1"/>
  </si>
  <si>
    <t>２０２１年度SmartJAMP(タイ王国・プーケットにおけるスマートシティ実現に向けたMaaS等)に関する調査検討業務（第2回変更）</t>
    <phoneticPr fontId="1"/>
  </si>
  <si>
    <t>２０２１年度SmartJAMP（タイ王国・バンコクにおけるバンスーエリアでのスマートシティ実現に向けた推進体制等）に関する調査検討業務（第1回変更）</t>
    <rPh sb="68" eb="69">
      <t>ダイ</t>
    </rPh>
    <rPh sb="70" eb="71">
      <t>カイ</t>
    </rPh>
    <rPh sb="71" eb="73">
      <t>ヘンコウ</t>
    </rPh>
    <phoneticPr fontId="1"/>
  </si>
  <si>
    <t>２０２１年度　SmartJAMP（ASEANスマートシティ・ガイドブック策定等）に関する調査検討業務（第2回変更）</t>
    <rPh sb="51" eb="52">
      <t>ダイ</t>
    </rPh>
    <rPh sb="53" eb="54">
      <t>カイ</t>
    </rPh>
    <rPh sb="54" eb="56">
      <t>ヘンコウ</t>
    </rPh>
    <phoneticPr fontId="1"/>
  </si>
  <si>
    <t>２０２１年度SmartJAMP (カンボジア王国・シェムリアップにおけるスマートシティの実現に向けた交通分野等の先進技術）に関する調査検討業務（第2回変更）</t>
    <phoneticPr fontId="1"/>
  </si>
  <si>
    <t>２０２１年度　Smart JAMP (ベトナム国・ダナンにおけるスマートシティ実現に向けた都市計画・マネジメントのためのデジタル地図開発調査等）に関する調査検討業務（第1回変更）</t>
    <phoneticPr fontId="1"/>
  </si>
  <si>
    <t>　２０２１年度 i-Constructionの海外展開推進に向けた調査検討業務（第1回変更）</t>
    <phoneticPr fontId="1"/>
  </si>
  <si>
    <t>2021年度　海外技術者認定・表彰制度運営支援手法検討業務（第1回変更）</t>
    <phoneticPr fontId="1"/>
  </si>
  <si>
    <t>２０２１年度　SmartJAMP（ASEANにおける水災害管理又は河川管理システムの導入可能性）に関する調査検討業務（第1回変更）</t>
    <phoneticPr fontId="1"/>
  </si>
  <si>
    <t>２０２１年度　SmartJAMP（ASEANにおける住宅又は建築物の普及可能性）に関する調査検討業務（第1回変更）</t>
    <rPh sb="51" eb="52">
      <t>ダイ</t>
    </rPh>
    <rPh sb="53" eb="54">
      <t>カイ</t>
    </rPh>
    <rPh sb="54" eb="56">
      <t>ヘンコウ</t>
    </rPh>
    <phoneticPr fontId="1"/>
  </si>
  <si>
    <t>２０２１年度　SmartJAMP（ASEANにおける避難行動促進システムの導入可能性）に関する調査検討業務（第1回変更）</t>
    <phoneticPr fontId="1"/>
  </si>
  <si>
    <t>２０２１年度SmartJAMP（ASEANにおける道路交通管理システムの導入可能性）に関する調査検討業務（第１回変更）</t>
    <phoneticPr fontId="1"/>
  </si>
  <si>
    <t>２０２１年度　SmartJAMP（ASEANにおける都市サービスシステムの導入可能性）に関する調査検討業務（第1回変更）</t>
    <rPh sb="54" eb="55">
      <t>ダイ</t>
    </rPh>
    <rPh sb="56" eb="57">
      <t>カイ</t>
    </rPh>
    <rPh sb="57" eb="59">
      <t>ヘンコウ</t>
    </rPh>
    <phoneticPr fontId="1"/>
  </si>
  <si>
    <r>
      <t xml:space="preserve">第８回日中韓物流大臣会合及び会合で採択された共同声明・行動計画について国交省のHPで公表
</t>
    </r>
    <r>
      <rPr>
        <sz val="11"/>
        <color theme="1"/>
        <rFont val="HGPｺﾞｼｯｸM"/>
        <family val="3"/>
        <charset val="128"/>
      </rPr>
      <t>https://www.mlit.go.jp/seisakutokatsu/freight/seisakutokatsu_freight_tk1_000019.html</t>
    </r>
    <phoneticPr fontId="1"/>
  </si>
  <si>
    <r>
      <t>国土政策局
地方振興課</t>
    </r>
    <r>
      <rPr>
        <sz val="11"/>
        <color theme="1"/>
        <rFont val="HGPｺﾞｼｯｸM"/>
        <family val="3"/>
        <charset val="128"/>
      </rPr>
      <t>二地域居住担当
tel：03-5253-8403</t>
    </r>
    <rPh sb="11" eb="12">
      <t>ニ</t>
    </rPh>
    <rPh sb="12" eb="14">
      <t>チイキ</t>
    </rPh>
    <rPh sb="14" eb="16">
      <t>キョジュウ</t>
    </rPh>
    <rPh sb="16" eb="18">
      <t>タントウ</t>
    </rPh>
    <phoneticPr fontId="14"/>
  </si>
  <si>
    <r>
      <t>国土政策局総合計画課
国土管理企画室
tel:03-5253-8111
（内線29-</t>
    </r>
    <r>
      <rPr>
        <sz val="11"/>
        <color theme="1"/>
        <rFont val="HGPｺﾞｼｯｸM"/>
        <family val="3"/>
        <charset val="128"/>
      </rPr>
      <t>364）</t>
    </r>
    <phoneticPr fontId="1"/>
  </si>
  <si>
    <r>
      <t>令和３年度　奄美群島における観光戦略に向けた検討調査</t>
    </r>
    <r>
      <rPr>
        <sz val="11"/>
        <color theme="1"/>
        <rFont val="HGPｺﾞｼｯｸM"/>
        <family val="3"/>
        <charset val="128"/>
      </rPr>
      <t>業務</t>
    </r>
    <rPh sb="0" eb="2">
      <t>レイワ</t>
    </rPh>
    <rPh sb="3" eb="5">
      <t>ネンド</t>
    </rPh>
    <rPh sb="6" eb="8">
      <t>アマミ</t>
    </rPh>
    <rPh sb="8" eb="10">
      <t>グントウ</t>
    </rPh>
    <rPh sb="14" eb="16">
      <t>カンコウ</t>
    </rPh>
    <rPh sb="16" eb="18">
      <t>センリャク</t>
    </rPh>
    <rPh sb="19" eb="20">
      <t>ム</t>
    </rPh>
    <rPh sb="22" eb="24">
      <t>ケントウ</t>
    </rPh>
    <rPh sb="24" eb="26">
      <t>チョウサ</t>
    </rPh>
    <rPh sb="26" eb="28">
      <t>ギョウム</t>
    </rPh>
    <phoneticPr fontId="2"/>
  </si>
  <si>
    <r>
      <t>国土利用計画の構想実現、目標達成に向けた取組に関する各種施策などの指標等を収集・整理し、地理空間情報(GIS)を利用した図化・分析などを行</t>
    </r>
    <r>
      <rPr>
        <sz val="11"/>
        <color theme="1"/>
        <rFont val="HGPｺﾞｼｯｸM"/>
        <family val="3"/>
        <charset val="128"/>
      </rPr>
      <t>うことにより、関係施策の効果的な推進に資する。</t>
    </r>
    <rPh sb="76" eb="78">
      <t>カンケイ</t>
    </rPh>
    <rPh sb="78" eb="80">
      <t>セサク</t>
    </rPh>
    <rPh sb="81" eb="84">
      <t>コウカテキ</t>
    </rPh>
    <rPh sb="85" eb="87">
      <t>スイシン</t>
    </rPh>
    <rPh sb="88" eb="89">
      <t>シ</t>
    </rPh>
    <phoneticPr fontId="1"/>
  </si>
  <si>
    <r>
      <t>老朽化が進み維持修繕等が困難なマンションの再生に向けた取組みを強化するため、令和２年６月に</t>
    </r>
    <r>
      <rPr>
        <sz val="11"/>
        <color theme="1"/>
        <rFont val="HGPｺﾞｼｯｸM"/>
        <family val="3"/>
        <charset val="128"/>
      </rPr>
      <t>公布された「マンションの管理の適正化の推進に関する法律及びマンションの建替え等の円滑化に関する法律の一部を改正する法律（令和２年法律第62 号）」の円滑な施行に向けて、マンション大規模修繕工事の実態把握や、改正法の施行に向けた調査・検討を行う。</t>
    </r>
    <rPh sb="45" eb="46">
      <t>オオヤケ</t>
    </rPh>
    <rPh sb="46" eb="47">
      <t>ヌノ</t>
    </rPh>
    <phoneticPr fontId="1"/>
  </si>
  <si>
    <r>
      <t>我が国の観光分野は中小企業も多く、紙媒体</t>
    </r>
    <r>
      <rPr>
        <sz val="11"/>
        <color theme="1"/>
        <rFont val="HGPｺﾞｼｯｸM"/>
        <family val="3"/>
        <charset val="128"/>
      </rPr>
      <t>での顧客管理等が中心となっておりIT導入が遅れている。生産性や収益力向上に資するDXの促進に向け、我が国が抱える諸課題の整理や観光分野のDX導入事例等の調査を実施するものである。</t>
    </r>
    <rPh sb="0" eb="1">
      <t>ワ</t>
    </rPh>
    <rPh sb="2" eb="3">
      <t>クニ</t>
    </rPh>
    <rPh sb="4" eb="6">
      <t>カンコウ</t>
    </rPh>
    <rPh sb="6" eb="8">
      <t>ブンヤ</t>
    </rPh>
    <rPh sb="9" eb="11">
      <t>チュウショウ</t>
    </rPh>
    <rPh sb="11" eb="13">
      <t>キギョウ</t>
    </rPh>
    <rPh sb="14" eb="15">
      <t>オオ</t>
    </rPh>
    <rPh sb="17" eb="18">
      <t>カミ</t>
    </rPh>
    <rPh sb="18" eb="20">
      <t>バイタイ</t>
    </rPh>
    <rPh sb="22" eb="24">
      <t>コキャク</t>
    </rPh>
    <rPh sb="24" eb="26">
      <t>カンリ</t>
    </rPh>
    <rPh sb="26" eb="27">
      <t>トウ</t>
    </rPh>
    <rPh sb="28" eb="30">
      <t>チュウシン</t>
    </rPh>
    <rPh sb="38" eb="40">
      <t>ドウニュウ</t>
    </rPh>
    <rPh sb="41" eb="42">
      <t>オク</t>
    </rPh>
    <rPh sb="47" eb="50">
      <t>セイサンセイ</t>
    </rPh>
    <rPh sb="51" eb="54">
      <t>シュウエキリョク</t>
    </rPh>
    <rPh sb="54" eb="56">
      <t>コウジョウ</t>
    </rPh>
    <rPh sb="57" eb="58">
      <t>シ</t>
    </rPh>
    <rPh sb="63" eb="65">
      <t>ソクシン</t>
    </rPh>
    <rPh sb="66" eb="67">
      <t>ム</t>
    </rPh>
    <rPh sb="69" eb="70">
      <t>ワ</t>
    </rPh>
    <rPh sb="71" eb="72">
      <t>クニ</t>
    </rPh>
    <rPh sb="73" eb="74">
      <t>カカ</t>
    </rPh>
    <rPh sb="76" eb="79">
      <t>ショカダイ</t>
    </rPh>
    <rPh sb="80" eb="82">
      <t>セイリ</t>
    </rPh>
    <rPh sb="83" eb="85">
      <t>カンコウ</t>
    </rPh>
    <rPh sb="85" eb="87">
      <t>ブンヤ</t>
    </rPh>
    <rPh sb="90" eb="92">
      <t>ドウニュウ</t>
    </rPh>
    <rPh sb="92" eb="94">
      <t>ジレイ</t>
    </rPh>
    <rPh sb="94" eb="95">
      <t>トウ</t>
    </rPh>
    <rPh sb="96" eb="98">
      <t>チョウサ</t>
    </rPh>
    <rPh sb="99" eb="101">
      <t>ジッシ</t>
    </rPh>
    <phoneticPr fontId="1"/>
  </si>
  <si>
    <r>
      <t>観光庁参事官(MICE担当)
tel：03-5253-8111
（内線</t>
    </r>
    <r>
      <rPr>
        <sz val="11"/>
        <color theme="1"/>
        <rFont val="HGPｺﾞｼｯｸM"/>
        <family val="3"/>
        <charset val="128"/>
      </rPr>
      <t>27-603</t>
    </r>
    <r>
      <rPr>
        <sz val="11"/>
        <color theme="1"/>
        <rFont val="HGPｺﾞｼｯｸM"/>
        <family val="3"/>
      </rPr>
      <t>)</t>
    </r>
    <phoneticPr fontId="1"/>
  </si>
  <si>
    <r>
      <t xml:space="preserve">観光庁参事官(外客受入担当)
tel:03-5253-8111
</t>
    </r>
    <r>
      <rPr>
        <sz val="11"/>
        <color theme="1"/>
        <rFont val="HGPｺﾞｼｯｸM"/>
        <family val="3"/>
        <charset val="128"/>
      </rPr>
      <t>（内線27-910）</t>
    </r>
    <phoneticPr fontId="1"/>
  </si>
  <si>
    <r>
      <t>今後の冬期道路管理の高度化に向けた基礎情報</t>
    </r>
    <r>
      <rPr>
        <sz val="11"/>
        <color theme="1"/>
        <rFont val="HGPｺﾞｼｯｸM"/>
        <family val="3"/>
        <charset val="128"/>
      </rPr>
      <t>の活用可能性等をまとめた調査報告書を作成した。</t>
    </r>
    <rPh sb="22" eb="24">
      <t>カツヨウ</t>
    </rPh>
    <rPh sb="24" eb="27">
      <t>カノウセイ</t>
    </rPh>
    <rPh sb="27" eb="28">
      <t>ナド</t>
    </rPh>
    <rPh sb="33" eb="35">
      <t>チョウサ</t>
    </rPh>
    <rPh sb="35" eb="38">
      <t>ホウコクショ</t>
    </rPh>
    <rPh sb="39" eb="41">
      <t>サクセイ</t>
    </rPh>
    <phoneticPr fontId="1"/>
  </si>
  <si>
    <t>自動車起終点調査業務</t>
    <rPh sb="0" eb="3">
      <t>ジドウシャ</t>
    </rPh>
    <rPh sb="3" eb="6">
      <t>キシュウテン</t>
    </rPh>
    <rPh sb="6" eb="8">
      <t>チョウサ</t>
    </rPh>
    <rPh sb="8" eb="10">
      <t>ギョウム</t>
    </rPh>
    <phoneticPr fontId="1"/>
  </si>
  <si>
    <r>
      <t>日本発の航空貨物輸送の実態・課題及び世界的な航空貨物輸送の市場や運賃決定の実態について把握し、特に地方空港からの輸出を推進する上での課題と促進方策のあり方についてとりまとめ、農水産品等の輸出力強化施策の検</t>
    </r>
    <r>
      <rPr>
        <sz val="11"/>
        <color theme="1"/>
        <rFont val="HGPｺﾞｼｯｸM"/>
        <family val="3"/>
        <charset val="128"/>
      </rPr>
      <t>討を進める上での基礎資料として活用する</t>
    </r>
    <r>
      <rPr>
        <sz val="11"/>
        <color theme="1"/>
        <rFont val="HGPｺﾞｼｯｸM"/>
        <family val="3"/>
      </rPr>
      <t>ことを目的とする。</t>
    </r>
    <phoneticPr fontId="1"/>
  </si>
  <si>
    <t>官庁施設における、合理的なコストでの可能な限り多くの木材利用と公共発注における活用しやすさの観点から木造化・木質化の整備手法について検討等を実施した資料。</t>
    <rPh sb="0" eb="2">
      <t>カンチョウ</t>
    </rPh>
    <rPh sb="2" eb="4">
      <t>シセツ</t>
    </rPh>
    <rPh sb="9" eb="11">
      <t>ゴウリ</t>
    </rPh>
    <rPh sb="11" eb="12">
      <t>テキ</t>
    </rPh>
    <rPh sb="18" eb="20">
      <t>カノウ</t>
    </rPh>
    <rPh sb="21" eb="22">
      <t>カギ</t>
    </rPh>
    <rPh sb="23" eb="24">
      <t>オオ</t>
    </rPh>
    <rPh sb="26" eb="28">
      <t>モクザイ</t>
    </rPh>
    <rPh sb="28" eb="30">
      <t>リヨウ</t>
    </rPh>
    <rPh sb="31" eb="33">
      <t>コウキョウ</t>
    </rPh>
    <rPh sb="33" eb="35">
      <t>ハッチュウ</t>
    </rPh>
    <rPh sb="39" eb="41">
      <t>カツヨウ</t>
    </rPh>
    <rPh sb="46" eb="48">
      <t>カンテン</t>
    </rPh>
    <rPh sb="50" eb="52">
      <t>モクゾウ</t>
    </rPh>
    <rPh sb="52" eb="53">
      <t>カ</t>
    </rPh>
    <rPh sb="54" eb="56">
      <t>モクシツ</t>
    </rPh>
    <rPh sb="56" eb="57">
      <t>カ</t>
    </rPh>
    <rPh sb="58" eb="60">
      <t>セイビ</t>
    </rPh>
    <rPh sb="60" eb="62">
      <t>シュホウ</t>
    </rPh>
    <rPh sb="66" eb="68">
      <t>ケントウ</t>
    </rPh>
    <rPh sb="68" eb="69">
      <t>トウ</t>
    </rPh>
    <rPh sb="70" eb="72">
      <t>ジッシ</t>
    </rPh>
    <rPh sb="74" eb="76">
      <t>シリョウ</t>
    </rPh>
    <phoneticPr fontId="1"/>
  </si>
  <si>
    <t>国土地理院
地理空間情報企画室
情報政策係長
tel:03-5253-8139</t>
    <rPh sb="0" eb="2">
      <t>コクド</t>
    </rPh>
    <rPh sb="2" eb="4">
      <t>チリ</t>
    </rPh>
    <rPh sb="4" eb="5">
      <t>イン</t>
    </rPh>
    <rPh sb="6" eb="8">
      <t>チリ</t>
    </rPh>
    <rPh sb="8" eb="10">
      <t>クウカン</t>
    </rPh>
    <rPh sb="10" eb="12">
      <t>ジョウホウ</t>
    </rPh>
    <rPh sb="12" eb="15">
      <t>キカクシツ</t>
    </rPh>
    <rPh sb="16" eb="18">
      <t>ジョウホウ</t>
    </rPh>
    <rPh sb="18" eb="20">
      <t>セイサク</t>
    </rPh>
    <rPh sb="20" eb="22">
      <t>カカリチョウ</t>
    </rPh>
    <phoneticPr fontId="1"/>
  </si>
  <si>
    <t xml:space="preserve">我が国では、地理空間情報活用推進基本法に基づき、豊かで安心な経済社会を実現するための地理空間情報の高度活用が進められている。特に、平成28年9月の未来投資会議において建設現場の生産性向上の方針が示されて以降、電子基準点網及び準天頂衛星システムを活用したリアルタイム高精度測位を生かしたi-Constructionが推進されている。地理空間情報活用推進基本計画においても、重点的に取り組むべき施策として、「電子基準点網及び準天頂衛星システムを活用した高精度測位サービスの海外展開」が挙げられているところである。
以上のような状況を踏まえ、本業務では、海外インフラプロジェクトにおける日本のi-Constructionの具体的な適用を目指し、情報収集、課題整理、対応策検討及び相手国関係機関への働きかけ等を行う。
</t>
  </si>
  <si>
    <t>令和4年6月公表
成果物閲覧希望の際は、右記連絡先へ問い合わせ</t>
    <phoneticPr fontId="1"/>
  </si>
  <si>
    <t>以下の技術について実現可能性検証を行う。
① 月面等の重力の小さい空間において、圧入工法の適用できる範囲を調査し、宇宙空間で建設を行う
際に採用されるべき建設工法に関する考え方の整理
② 無人化、遠隔化、全電動化、また、高温、低温等の過酷な環境における機械開発の課題についての
整理
③ 圧入施工データを用いた設計・施工技術の月面等での適用可能性の検討</t>
    <phoneticPr fontId="1"/>
  </si>
  <si>
    <r>
      <t>不動産・建設経済局建設市場整備課資材係
tel：03-5253-828</t>
    </r>
    <r>
      <rPr>
        <sz val="11"/>
        <rFont val="HGPｺﾞｼｯｸM"/>
        <family val="3"/>
        <charset val="128"/>
      </rPr>
      <t>3</t>
    </r>
    <rPh sb="0" eb="3">
      <t>フドウサン</t>
    </rPh>
    <rPh sb="6" eb="8">
      <t>ケイザイ</t>
    </rPh>
    <rPh sb="16" eb="18">
      <t>シザイ</t>
    </rPh>
    <rPh sb="18" eb="19">
      <t>ガカリ</t>
    </rPh>
    <phoneticPr fontId="1"/>
  </si>
  <si>
    <r>
      <t>地域の関係者間でのマッチングサービス手法の検討、新たな用途への活用モデルとなる改修案件の形成支援、土地・建物を賃借する不動産特定共同事業にかかるモデル約款</t>
    </r>
    <r>
      <rPr>
        <sz val="11"/>
        <rFont val="HGPｺﾞｼｯｸM"/>
        <family val="3"/>
        <charset val="128"/>
      </rPr>
      <t>の検討を行った。</t>
    </r>
    <rPh sb="78" eb="80">
      <t>ケントウ</t>
    </rPh>
    <rPh sb="81" eb="82">
      <t>オコナ</t>
    </rPh>
    <phoneticPr fontId="1"/>
  </si>
  <si>
    <r>
      <t>不動産・建設経済局
不動産市場整備課</t>
    </r>
    <r>
      <rPr>
        <sz val="11"/>
        <rFont val="HGPｺﾞｼｯｸM"/>
        <family val="3"/>
        <charset val="128"/>
      </rPr>
      <t>不動産投資市場整備室
地域不動産投資促進係
tel：03-5253-8264</t>
    </r>
    <rPh sb="0" eb="3">
      <t>フドウサン</t>
    </rPh>
    <rPh sb="4" eb="9">
      <t>ケンセツケイザイキョク</t>
    </rPh>
    <rPh sb="10" eb="13">
      <t>フドウサン</t>
    </rPh>
    <rPh sb="13" eb="15">
      <t>シジョウ</t>
    </rPh>
    <rPh sb="15" eb="18">
      <t>セイビカ</t>
    </rPh>
    <phoneticPr fontId="1"/>
  </si>
  <si>
    <t>成果物として、国土交通省HPで公開した。（https://www.mlit.go.jp/totikensangyo/totikensangyo_tk2_000018.html）</t>
  </si>
  <si>
    <t>過年度調査により有能性が示された試験装置を用いたモニタリング調査を実施、試験装置の適用性を検討し、調査内容と今後の課題を取りまとめた。</t>
    <rPh sb="0" eb="3">
      <t>カネンド</t>
    </rPh>
    <rPh sb="3" eb="5">
      <t>チョウサ</t>
    </rPh>
    <rPh sb="8" eb="10">
      <t>ユウノウ</t>
    </rPh>
    <rPh sb="10" eb="11">
      <t>セイ</t>
    </rPh>
    <rPh sb="12" eb="13">
      <t>シメ</t>
    </rPh>
    <rPh sb="16" eb="18">
      <t>シケン</t>
    </rPh>
    <rPh sb="18" eb="20">
      <t>ソウチ</t>
    </rPh>
    <rPh sb="21" eb="22">
      <t>モチ</t>
    </rPh>
    <rPh sb="30" eb="32">
      <t>チョウサ</t>
    </rPh>
    <rPh sb="33" eb="35">
      <t>ジッシ</t>
    </rPh>
    <rPh sb="36" eb="38">
      <t>シケン</t>
    </rPh>
    <rPh sb="38" eb="40">
      <t>ソウチ</t>
    </rPh>
    <rPh sb="41" eb="43">
      <t>テキヨウ</t>
    </rPh>
    <rPh sb="43" eb="44">
      <t>セイ</t>
    </rPh>
    <rPh sb="45" eb="47">
      <t>ケントウ</t>
    </rPh>
    <rPh sb="49" eb="51">
      <t>チョウサ</t>
    </rPh>
    <rPh sb="51" eb="53">
      <t>ナイヨウ</t>
    </rPh>
    <rPh sb="54" eb="56">
      <t>コンゴ</t>
    </rPh>
    <rPh sb="57" eb="59">
      <t>カダイ</t>
    </rPh>
    <rPh sb="60" eb="61">
      <t>ト</t>
    </rPh>
    <phoneticPr fontId="1"/>
  </si>
  <si>
    <t>浦添市を調査対象地域として、令和３年10月～11月の期間、調査票等の郵送配布・回収による方法、及びインターネットを利用して回答するWeb回答による方法で調査を実施した。</t>
  </si>
  <si>
    <t>社会実験及び協議会の運営補助、東京版ガイドライン（案）をまとめた調査報告書を作成した。</t>
    <rPh sb="0" eb="2">
      <t>シャカイ</t>
    </rPh>
    <rPh sb="2" eb="4">
      <t>ジッケン</t>
    </rPh>
    <rPh sb="4" eb="5">
      <t>オヨ</t>
    </rPh>
    <rPh sb="6" eb="9">
      <t>キョウギカイ</t>
    </rPh>
    <rPh sb="10" eb="12">
      <t>ウンエイ</t>
    </rPh>
    <rPh sb="12" eb="14">
      <t>ホジョ</t>
    </rPh>
    <rPh sb="15" eb="17">
      <t>トウキョウ</t>
    </rPh>
    <rPh sb="17" eb="18">
      <t>バン</t>
    </rPh>
    <rPh sb="25" eb="26">
      <t>アン</t>
    </rPh>
    <rPh sb="32" eb="34">
      <t>チョウサ</t>
    </rPh>
    <rPh sb="34" eb="37">
      <t>ホウコクショ</t>
    </rPh>
    <rPh sb="38" eb="40">
      <t>サクセイ</t>
    </rPh>
    <phoneticPr fontId="1"/>
  </si>
  <si>
    <t>バスタ新宿で実証実験中のETC2.0高速バスロケーションシステムについて、対象路線の拡大や利用者の利便向上に繫がる検証・実験をまとめた調査報告書を作成した</t>
    <rPh sb="67" eb="69">
      <t>チョウサ</t>
    </rPh>
    <rPh sb="69" eb="72">
      <t>ホウコクショ</t>
    </rPh>
    <rPh sb="73" eb="75">
      <t>サクセイ</t>
    </rPh>
    <phoneticPr fontId="1"/>
  </si>
  <si>
    <t>自動運転車が混在する交通環境において安全・円滑な道路交通を実現するため、道路に求められる機能について検討・実証を行う。</t>
  </si>
  <si>
    <t>前橋市自動運転バス実証ルート上で、路側からの安全対策（カメラ設置、その他路側の工夫等）の実験実施とその効果検証を行い、課題や必要な機能・対策等を整理した。</t>
    <rPh sb="0" eb="2">
      <t>マエバシ</t>
    </rPh>
    <rPh sb="2" eb="3">
      <t>シ</t>
    </rPh>
    <rPh sb="3" eb="5">
      <t>ジドウ</t>
    </rPh>
    <rPh sb="5" eb="7">
      <t>ウンテン</t>
    </rPh>
    <rPh sb="9" eb="11">
      <t>ジッショウ</t>
    </rPh>
    <rPh sb="14" eb="15">
      <t>ジョウ</t>
    </rPh>
    <rPh sb="17" eb="19">
      <t>ロソク</t>
    </rPh>
    <rPh sb="22" eb="24">
      <t>アンゼン</t>
    </rPh>
    <rPh sb="24" eb="26">
      <t>タイサク</t>
    </rPh>
    <rPh sb="30" eb="32">
      <t>セッチ</t>
    </rPh>
    <rPh sb="35" eb="36">
      <t>タ</t>
    </rPh>
    <rPh sb="36" eb="38">
      <t>ロソク</t>
    </rPh>
    <rPh sb="39" eb="41">
      <t>クフウ</t>
    </rPh>
    <rPh sb="41" eb="42">
      <t>ナド</t>
    </rPh>
    <rPh sb="44" eb="46">
      <t>ジッケン</t>
    </rPh>
    <rPh sb="46" eb="48">
      <t>ジッシ</t>
    </rPh>
    <rPh sb="51" eb="53">
      <t>コウカ</t>
    </rPh>
    <rPh sb="53" eb="55">
      <t>ケンショウ</t>
    </rPh>
    <rPh sb="56" eb="57">
      <t>オコナ</t>
    </rPh>
    <rPh sb="59" eb="61">
      <t>カダイ</t>
    </rPh>
    <rPh sb="62" eb="64">
      <t>ヒツヨウ</t>
    </rPh>
    <rPh sb="65" eb="67">
      <t>キノウ</t>
    </rPh>
    <rPh sb="68" eb="70">
      <t>タイサク</t>
    </rPh>
    <rPh sb="70" eb="71">
      <t>トウ</t>
    </rPh>
    <rPh sb="72" eb="74">
      <t>セイリ</t>
    </rPh>
    <phoneticPr fontId="1"/>
  </si>
  <si>
    <t xml:space="preserve">
面的速度規制（ゾーン30）と物理的デバイス（スムーズ横断歩道）の適切な組み合わせによる対策を試験的に行い、その内容や効果に係る理解の獲得を行うための効果検証を行う。
</t>
    <rPh sb="1" eb="3">
      <t>メンテキ</t>
    </rPh>
    <rPh sb="3" eb="5">
      <t>ソクド</t>
    </rPh>
    <rPh sb="5" eb="7">
      <t>キセイ</t>
    </rPh>
    <rPh sb="15" eb="18">
      <t>ブツリテキ</t>
    </rPh>
    <rPh sb="27" eb="29">
      <t>オウダン</t>
    </rPh>
    <rPh sb="29" eb="31">
      <t>ホドウ</t>
    </rPh>
    <rPh sb="33" eb="35">
      <t>テキセツ</t>
    </rPh>
    <rPh sb="36" eb="37">
      <t>ク</t>
    </rPh>
    <rPh sb="38" eb="39">
      <t>ア</t>
    </rPh>
    <rPh sb="44" eb="46">
      <t>タイサク</t>
    </rPh>
    <rPh sb="47" eb="50">
      <t>シケンテキ</t>
    </rPh>
    <rPh sb="51" eb="52">
      <t>オコナ</t>
    </rPh>
    <rPh sb="56" eb="58">
      <t>ナイヨウ</t>
    </rPh>
    <rPh sb="59" eb="61">
      <t>コウカ</t>
    </rPh>
    <rPh sb="62" eb="63">
      <t>カカ</t>
    </rPh>
    <rPh sb="64" eb="66">
      <t>リカイ</t>
    </rPh>
    <rPh sb="67" eb="69">
      <t>カクトク</t>
    </rPh>
    <rPh sb="70" eb="71">
      <t>オコナ</t>
    </rPh>
    <rPh sb="75" eb="77">
      <t>コウカ</t>
    </rPh>
    <rPh sb="77" eb="79">
      <t>ケンショウ</t>
    </rPh>
    <rPh sb="80" eb="81">
      <t>オコナ</t>
    </rPh>
    <phoneticPr fontId="1"/>
  </si>
  <si>
    <t>生活道路安全対策の効果検証をまとめた調査報告書を作成した。</t>
  </si>
  <si>
    <t xml:space="preserve">令和4年5月公表
成果物閲覧希望の際は、右記連絡先へ問い合わせ
</t>
    <phoneticPr fontId="1"/>
  </si>
  <si>
    <t>耐食性コンクリート人孔の現地製造による品質確保及び布設に係る実証事業を行った。</t>
    <rPh sb="0" eb="2">
      <t>タイショク</t>
    </rPh>
    <rPh sb="2" eb="3">
      <t>セイ</t>
    </rPh>
    <rPh sb="9" eb="11">
      <t>ジンコウ</t>
    </rPh>
    <rPh sb="12" eb="14">
      <t>ゲンチ</t>
    </rPh>
    <rPh sb="14" eb="16">
      <t>セイゾウ</t>
    </rPh>
    <rPh sb="19" eb="21">
      <t>ヒンシツ</t>
    </rPh>
    <rPh sb="21" eb="23">
      <t>カクホ</t>
    </rPh>
    <rPh sb="23" eb="24">
      <t>オヨ</t>
    </rPh>
    <rPh sb="25" eb="27">
      <t>フセツ</t>
    </rPh>
    <rPh sb="28" eb="29">
      <t>カカワ</t>
    </rPh>
    <rPh sb="30" eb="32">
      <t>ジッショウ</t>
    </rPh>
    <rPh sb="32" eb="34">
      <t>ジギョウ</t>
    </rPh>
    <rPh sb="35" eb="36">
      <t>オコナ</t>
    </rPh>
    <phoneticPr fontId="4"/>
  </si>
  <si>
    <t>横断歩道橋の設計を許容応力度設計法から部分係数法への転換を図るために必要な基礎資料として、平成２９年道路橋示方書に基づいた横断歩道橋の試設計を行い、転換に向けた運用上の課題等を整理した。</t>
  </si>
  <si>
    <t>特殊なウエブ形式を有した大断面の上部構造や高橋脚を有する道路橋を対象に、設計で用いる荷重組合せを把握する方法を検討するために必要な計測や数値解析を行った。</t>
  </si>
  <si>
    <t>現行基準の根拠となった要素試験等の結果を整理し、道路橋の耐久性設計や修繕設計についての部分係数を試算し、これを用いて試設計を行った。</t>
  </si>
  <si>
    <t>都市部のトンネル事業における地質・地盤等に起因する不具合事例の収集・整理等により、事業の調査・計画等の各段階における配慮事項（地質・地盤、地中の既設構造物へのリスク対応等）について整理を行った。</t>
    <rPh sb="93" eb="94">
      <t>オコナ</t>
    </rPh>
    <phoneticPr fontId="1"/>
  </si>
  <si>
    <t>ダムの安全管理を目的に現場で取得されている各種時系列データを用いてAIによる異常検知を試行した。その結果をもとに、現場において計測データの異常検知に活用可能なAIを用いた分析ツールの基本設計を行い、基本的な時系列データによる異常検知が可能な試作版を作成した。</t>
    <rPh sb="23" eb="26">
      <t>ジケイレツ</t>
    </rPh>
    <phoneticPr fontId="21"/>
  </si>
  <si>
    <t>各地方整備局が収集している道路の３次元点群データ等を集約して保管管理する目的で、オンプレミスサーバ用保管・管理システムを構築するとともに、Webアプリケーション用点群データベース構築の試行を行った。</t>
    <rPh sb="95" eb="96">
      <t>オコナ</t>
    </rPh>
    <phoneticPr fontId="21"/>
  </si>
  <si>
    <r>
      <t>下水処理工程における物質収支に応じた電力消費量</t>
    </r>
    <r>
      <rPr>
        <sz val="11"/>
        <rFont val="HGPｺﾞｼｯｸM"/>
        <family val="3"/>
        <charset val="128"/>
      </rPr>
      <t>の算出及び、運転方法の見直しによる電力消費量削減事例を収集・整理し報告書を作成した</t>
    </r>
    <rPh sb="24" eb="26">
      <t>サンシュツ</t>
    </rPh>
    <rPh sb="26" eb="27">
      <t>オヨ</t>
    </rPh>
    <rPh sb="47" eb="49">
      <t>ジレイ</t>
    </rPh>
    <rPh sb="50" eb="52">
      <t>シュウシュウ</t>
    </rPh>
    <rPh sb="53" eb="55">
      <t>セイリ</t>
    </rPh>
    <rPh sb="56" eb="59">
      <t>ホウコクショ</t>
    </rPh>
    <rPh sb="60" eb="62">
      <t>サクセイ</t>
    </rPh>
    <phoneticPr fontId="21"/>
  </si>
  <si>
    <t>海浜植物の分布状況に関する調査結果の整理、市民参加型の鳥類・昆虫類調査の現地試行等を行い、市民参加型調査のマニュアル案を作成した。</t>
    <phoneticPr fontId="1"/>
  </si>
  <si>
    <t>RC造集合住宅にCLT袖壁を挿入した場合に、全体崩壊形を実現するために必要となる
RC柱、RCはり、CLT袖壁の材料特性、断面寸法、配筋等に関する情報が示されている。</t>
  </si>
  <si>
    <t>都市における人の流動把握手法の高度化のため、WI-Fiパケットセンサー等のビッグデータと既存統計手法との統合の有効性検証を行った。</t>
    <phoneticPr fontId="21"/>
  </si>
  <si>
    <t>ダム事業における各種リスクの分類案を作成し、ダム事業の各段階で認識すべきチェック項目を整理したチェックリスト等を作成した。</t>
    <rPh sb="27" eb="28">
      <t>カク</t>
    </rPh>
    <rPh sb="54" eb="55">
      <t>トウ</t>
    </rPh>
    <rPh sb="56" eb="58">
      <t>サクセイ</t>
    </rPh>
    <phoneticPr fontId="21"/>
  </si>
  <si>
    <t>都市問題の解決に活用可能な新技術の導入に関する技術資料（素案）の作成、新技術導入による都市問題解決効果の評価モデルのプロトタイプの作成、及び学識経験者への意見聴取等を行った。</t>
    <rPh sb="32" eb="34">
      <t>サクセイ</t>
    </rPh>
    <rPh sb="68" eb="69">
      <t>オヨ</t>
    </rPh>
    <phoneticPr fontId="21"/>
  </si>
  <si>
    <t>3種類の実物大の堤防模型を製作し、越水実験を実施した。実験時の水深や流速、実験前後の堤防模型の形状等を計測した。合わせて、実験に用いた堤体土の土質試験を実施し、粘り強い河川堤防の構造を検討するための基礎データを取得した。</t>
    <rPh sb="1" eb="3">
      <t>シュルイ</t>
    </rPh>
    <rPh sb="4" eb="7">
      <t>ジツブツダイ</t>
    </rPh>
    <rPh sb="8" eb="10">
      <t>テイボウ</t>
    </rPh>
    <rPh sb="10" eb="12">
      <t>モケイ</t>
    </rPh>
    <rPh sb="13" eb="15">
      <t>セイサク</t>
    </rPh>
    <rPh sb="17" eb="19">
      <t>エッスイ</t>
    </rPh>
    <rPh sb="19" eb="21">
      <t>ジッケン</t>
    </rPh>
    <rPh sb="22" eb="24">
      <t>ジッシ</t>
    </rPh>
    <rPh sb="27" eb="30">
      <t>ジッケンジ</t>
    </rPh>
    <rPh sb="31" eb="33">
      <t>スイシン</t>
    </rPh>
    <rPh sb="34" eb="36">
      <t>リュウソク</t>
    </rPh>
    <rPh sb="42" eb="44">
      <t>テイボウ</t>
    </rPh>
    <rPh sb="44" eb="46">
      <t>モケイ</t>
    </rPh>
    <rPh sb="47" eb="49">
      <t>ケイジョウ</t>
    </rPh>
    <rPh sb="49" eb="50">
      <t>トウ</t>
    </rPh>
    <rPh sb="51" eb="53">
      <t>ケイソク</t>
    </rPh>
    <rPh sb="56" eb="57">
      <t>ア</t>
    </rPh>
    <rPh sb="61" eb="63">
      <t>ジッケン</t>
    </rPh>
    <rPh sb="64" eb="65">
      <t>モチ</t>
    </rPh>
    <rPh sb="67" eb="69">
      <t>テイタイ</t>
    </rPh>
    <rPh sb="69" eb="70">
      <t>ド</t>
    </rPh>
    <rPh sb="71" eb="73">
      <t>ドシツ</t>
    </rPh>
    <rPh sb="73" eb="75">
      <t>シケン</t>
    </rPh>
    <rPh sb="76" eb="78">
      <t>ジッシ</t>
    </rPh>
    <rPh sb="80" eb="81">
      <t>ネバ</t>
    </rPh>
    <rPh sb="82" eb="83">
      <t>ヅヨ</t>
    </rPh>
    <rPh sb="84" eb="86">
      <t>カセン</t>
    </rPh>
    <rPh sb="86" eb="88">
      <t>テイボウ</t>
    </rPh>
    <rPh sb="89" eb="91">
      <t>コウゾウ</t>
    </rPh>
    <rPh sb="92" eb="94">
      <t>ケントウ</t>
    </rPh>
    <rPh sb="99" eb="101">
      <t>キソ</t>
    </rPh>
    <rPh sb="105" eb="107">
      <t>シュトク</t>
    </rPh>
    <phoneticPr fontId="1"/>
  </si>
  <si>
    <t>鉄筋出来形計測の画像処理技術の試行工事の結果より有用性評価や課題整理を行った。また、生コンスランプ計測の画像処理技術について、次年度以降の試行に向けた情報収集等を行った。</t>
    <rPh sb="0" eb="2">
      <t>テッキン</t>
    </rPh>
    <rPh sb="2" eb="4">
      <t>デキ</t>
    </rPh>
    <rPh sb="4" eb="5">
      <t>ガタ</t>
    </rPh>
    <rPh sb="5" eb="7">
      <t>ケイソク</t>
    </rPh>
    <rPh sb="8" eb="10">
      <t>ガゾウ</t>
    </rPh>
    <rPh sb="10" eb="12">
      <t>ショリ</t>
    </rPh>
    <rPh sb="12" eb="14">
      <t>ギジュツ</t>
    </rPh>
    <rPh sb="15" eb="17">
      <t>シコウ</t>
    </rPh>
    <rPh sb="17" eb="19">
      <t>コウジ</t>
    </rPh>
    <rPh sb="20" eb="22">
      <t>ケッカ</t>
    </rPh>
    <rPh sb="24" eb="27">
      <t>ユウヨウセイ</t>
    </rPh>
    <rPh sb="27" eb="29">
      <t>ヒョウカ</t>
    </rPh>
    <rPh sb="30" eb="32">
      <t>カダイ</t>
    </rPh>
    <rPh sb="32" eb="34">
      <t>セイリ</t>
    </rPh>
    <rPh sb="35" eb="36">
      <t>オコナ</t>
    </rPh>
    <rPh sb="42" eb="43">
      <t>ナマ</t>
    </rPh>
    <rPh sb="49" eb="51">
      <t>ケイソク</t>
    </rPh>
    <rPh sb="52" eb="54">
      <t>ガゾウ</t>
    </rPh>
    <rPh sb="54" eb="56">
      <t>ショリ</t>
    </rPh>
    <rPh sb="56" eb="58">
      <t>ギジュツ</t>
    </rPh>
    <rPh sb="63" eb="66">
      <t>ジネンド</t>
    </rPh>
    <rPh sb="66" eb="68">
      <t>イコウ</t>
    </rPh>
    <rPh sb="69" eb="71">
      <t>シコウ</t>
    </rPh>
    <rPh sb="72" eb="73">
      <t>ム</t>
    </rPh>
    <rPh sb="75" eb="77">
      <t>ジョウホウ</t>
    </rPh>
    <rPh sb="77" eb="79">
      <t>シュウシュウ</t>
    </rPh>
    <rPh sb="79" eb="80">
      <t>トウ</t>
    </rPh>
    <rPh sb="81" eb="82">
      <t>オコナ</t>
    </rPh>
    <phoneticPr fontId="1"/>
  </si>
  <si>
    <t>一般道への自動運転の導入適性評価方法に関する調査業務 道路新産業開発機構・パシフィックコンサルタンツ</t>
  </si>
  <si>
    <t>DXデータセンターにおける工事等の受発注者のアクセス権限を管理する目的で、「DXデータセンターへのアクセス権限を管理するシステムの構築」、「アクティブ・ディレクトリ管理情報の統合」、「DXデータセンターへのSingle Sign On（シングル・サイン・オン）システムの構築」を行った。</t>
    <rPh sb="139" eb="140">
      <t>オコナ</t>
    </rPh>
    <phoneticPr fontId="1"/>
  </si>
  <si>
    <r>
      <t>（</t>
    </r>
    <r>
      <rPr>
        <sz val="11"/>
        <rFont val="Microsoft YaHei"/>
        <family val="3"/>
        <charset val="134"/>
      </rPr>
      <t>一</t>
    </r>
    <r>
      <rPr>
        <sz val="11"/>
        <rFont val="HGPｺﾞｼｯｸM"/>
        <family val="3"/>
      </rPr>
      <t>財）国土技術研究センター</t>
    </r>
    <rPh sb="1" eb="2">
      <t>１</t>
    </rPh>
    <phoneticPr fontId="1"/>
  </si>
  <si>
    <t>薬液注入工法における使用材料の適用範囲の整理、暫定指針に関連する法令・基準等の改定状況等に関する整理及び新材料・新技術導入プロセスの標準化のための基礎資料整理を行った。</t>
    <rPh sb="0" eb="2">
      <t>ヤクエキ</t>
    </rPh>
    <rPh sb="2" eb="4">
      <t>チュウニュウ</t>
    </rPh>
    <rPh sb="4" eb="6">
      <t>コウホウ</t>
    </rPh>
    <rPh sb="10" eb="12">
      <t>シヨウ</t>
    </rPh>
    <rPh sb="12" eb="14">
      <t>ザイリョウ</t>
    </rPh>
    <rPh sb="15" eb="17">
      <t>テキヨウ</t>
    </rPh>
    <rPh sb="17" eb="19">
      <t>ハンイ</t>
    </rPh>
    <rPh sb="20" eb="22">
      <t>セイリ</t>
    </rPh>
    <rPh sb="23" eb="25">
      <t>ザンテイ</t>
    </rPh>
    <rPh sb="25" eb="27">
      <t>シシン</t>
    </rPh>
    <rPh sb="28" eb="30">
      <t>カンレン</t>
    </rPh>
    <rPh sb="32" eb="34">
      <t>ホウレイ</t>
    </rPh>
    <rPh sb="35" eb="37">
      <t>キジュン</t>
    </rPh>
    <rPh sb="37" eb="38">
      <t>トウ</t>
    </rPh>
    <rPh sb="39" eb="41">
      <t>カイテイ</t>
    </rPh>
    <rPh sb="41" eb="43">
      <t>ジョウキョウ</t>
    </rPh>
    <rPh sb="43" eb="44">
      <t>トウ</t>
    </rPh>
    <rPh sb="45" eb="46">
      <t>カン</t>
    </rPh>
    <rPh sb="48" eb="50">
      <t>セイリ</t>
    </rPh>
    <rPh sb="50" eb="51">
      <t>オヨ</t>
    </rPh>
    <rPh sb="52" eb="55">
      <t>シンザイリョウ</t>
    </rPh>
    <rPh sb="56" eb="59">
      <t>シンギジュツ</t>
    </rPh>
    <rPh sb="59" eb="61">
      <t>ドウニュウ</t>
    </rPh>
    <rPh sb="66" eb="69">
      <t>ヒョウジュンカ</t>
    </rPh>
    <rPh sb="73" eb="75">
      <t>キソ</t>
    </rPh>
    <rPh sb="75" eb="77">
      <t>シリョウ</t>
    </rPh>
    <rPh sb="77" eb="79">
      <t>セイリ</t>
    </rPh>
    <rPh sb="80" eb="81">
      <t>オコナ</t>
    </rPh>
    <phoneticPr fontId="1"/>
  </si>
  <si>
    <r>
      <t>道路空間におけるグリーンインフラの社会実装に向けた調査整理業務　創建・八千代エンジニヤリング設計共同</t>
    </r>
    <r>
      <rPr>
        <sz val="11"/>
        <rFont val="HGPｺﾞｼｯｸM"/>
        <family val="3"/>
        <charset val="128"/>
      </rPr>
      <t>体</t>
    </r>
    <rPh sb="50" eb="51">
      <t>タイ</t>
    </rPh>
    <phoneticPr fontId="21"/>
  </si>
  <si>
    <r>
      <t>（</t>
    </r>
    <r>
      <rPr>
        <sz val="11"/>
        <rFont val="Microsoft YaHei"/>
        <family val="3"/>
        <charset val="134"/>
      </rPr>
      <t>一財）</t>
    </r>
    <r>
      <rPr>
        <sz val="11"/>
        <rFont val="HGPｺﾞｼｯｸM"/>
        <family val="3"/>
      </rPr>
      <t>茨城県薬剤師会検査センター</t>
    </r>
    <rPh sb="1" eb="2">
      <t>１</t>
    </rPh>
    <rPh sb="2" eb="3">
      <t>ザイ</t>
    </rPh>
    <phoneticPr fontId="1"/>
  </si>
  <si>
    <t>画像解析による海岸線抽出手法の公開及び適用画像の拡張に向けた調査業務アジア航測・みずほリサーチ＆テク</t>
  </si>
  <si>
    <t>「CCTVトラカンによる交通量観測精度と影響要因に関する分析及び対応案の整理」、「可搬型カメラの利用を想定した画像認識型交通量観測の歩行者等の交通量観測への適用条件の整理」を行うとともに、「常時観測データを用いた渋滞等による損失時間の算定」を行い、それらの結果をとりまとめた。</t>
    <rPh sb="30" eb="31">
      <t>オヨ</t>
    </rPh>
    <rPh sb="87" eb="88">
      <t>オコナ</t>
    </rPh>
    <rPh sb="121" eb="122">
      <t>オコナ</t>
    </rPh>
    <rPh sb="128" eb="130">
      <t>ケッカ</t>
    </rPh>
    <phoneticPr fontId="1"/>
  </si>
  <si>
    <t>建設工事事故対策に向けたデータ整理等業務国土技術研究センター・沖電気工業設計共同体</t>
  </si>
  <si>
    <t>建設工事事故データを事故の被災者・原因者の作業等の分類を追加し、作成した事故データを検索及び表示させる建設工事事故検索システムの作成を行った。</t>
    <rPh sb="0" eb="2">
      <t>ケンセツ</t>
    </rPh>
    <rPh sb="2" eb="4">
      <t>コウジ</t>
    </rPh>
    <rPh sb="4" eb="6">
      <t>ジコ</t>
    </rPh>
    <rPh sb="10" eb="12">
      <t>ジコ</t>
    </rPh>
    <rPh sb="13" eb="16">
      <t>ヒサイシャ</t>
    </rPh>
    <rPh sb="17" eb="20">
      <t>ゲンインシャ</t>
    </rPh>
    <rPh sb="21" eb="23">
      <t>サギョウ</t>
    </rPh>
    <rPh sb="23" eb="24">
      <t>ナド</t>
    </rPh>
    <rPh sb="25" eb="27">
      <t>ブンルイ</t>
    </rPh>
    <rPh sb="28" eb="30">
      <t>ツイカ</t>
    </rPh>
    <rPh sb="32" eb="34">
      <t>サクセイ</t>
    </rPh>
    <rPh sb="36" eb="38">
      <t>ジコ</t>
    </rPh>
    <rPh sb="42" eb="44">
      <t>ケンサク</t>
    </rPh>
    <rPh sb="44" eb="45">
      <t>オヨ</t>
    </rPh>
    <rPh sb="46" eb="48">
      <t>ヒョウジ</t>
    </rPh>
    <rPh sb="51" eb="53">
      <t>ケンセツ</t>
    </rPh>
    <rPh sb="53" eb="55">
      <t>コウジ</t>
    </rPh>
    <rPh sb="55" eb="57">
      <t>ジコ</t>
    </rPh>
    <rPh sb="57" eb="59">
      <t>ケンサク</t>
    </rPh>
    <rPh sb="64" eb="66">
      <t>サクセイ</t>
    </rPh>
    <rPh sb="67" eb="68">
      <t>オコナ</t>
    </rPh>
    <phoneticPr fontId="1"/>
  </si>
  <si>
    <t>次期積算システムの機能等の整理、検討を行い、次期積算システム要件定義書（案）、開発に係る仕様書（案）、費用積算書（案）、評価基準書（案）、移行基準書（案）を作成した。</t>
    <rPh sb="0" eb="2">
      <t>ジキ</t>
    </rPh>
    <rPh sb="2" eb="4">
      <t>セキサン</t>
    </rPh>
    <rPh sb="9" eb="11">
      <t>キノウ</t>
    </rPh>
    <rPh sb="11" eb="12">
      <t>トウ</t>
    </rPh>
    <rPh sb="13" eb="15">
      <t>セイリ</t>
    </rPh>
    <rPh sb="16" eb="18">
      <t>ケントウ</t>
    </rPh>
    <rPh sb="19" eb="20">
      <t>オコナ</t>
    </rPh>
    <rPh sb="22" eb="24">
      <t>ジキ</t>
    </rPh>
    <rPh sb="24" eb="26">
      <t>セキサン</t>
    </rPh>
    <rPh sb="30" eb="32">
      <t>ヨウケン</t>
    </rPh>
    <rPh sb="32" eb="35">
      <t>テイギショ</t>
    </rPh>
    <rPh sb="36" eb="37">
      <t>アン</t>
    </rPh>
    <rPh sb="39" eb="41">
      <t>カイハツ</t>
    </rPh>
    <rPh sb="42" eb="43">
      <t>カカ</t>
    </rPh>
    <rPh sb="44" eb="47">
      <t>シヨウショ</t>
    </rPh>
    <rPh sb="48" eb="49">
      <t>アン</t>
    </rPh>
    <rPh sb="51" eb="53">
      <t>ヒヨウ</t>
    </rPh>
    <rPh sb="53" eb="55">
      <t>セキサン</t>
    </rPh>
    <rPh sb="55" eb="56">
      <t>ショ</t>
    </rPh>
    <rPh sb="57" eb="58">
      <t>アン</t>
    </rPh>
    <rPh sb="60" eb="62">
      <t>ヒョウカ</t>
    </rPh>
    <rPh sb="62" eb="65">
      <t>キジュンショ</t>
    </rPh>
    <rPh sb="66" eb="67">
      <t>アン</t>
    </rPh>
    <rPh sb="69" eb="71">
      <t>イコウ</t>
    </rPh>
    <rPh sb="71" eb="74">
      <t>キジュンショ</t>
    </rPh>
    <rPh sb="75" eb="76">
      <t>アン</t>
    </rPh>
    <rPh sb="78" eb="80">
      <t>サクセイ</t>
    </rPh>
    <phoneticPr fontId="1"/>
  </si>
  <si>
    <t>既存杭を有する建築物の解体中に杭撤去状況の調査を行うとともに、杭撤去後の敷地地盤の調査（標準貫入試験、電気式静的コーン貫入試験等）を行った。</t>
    <rPh sb="0" eb="3">
      <t>キソンクイ</t>
    </rPh>
    <rPh sb="4" eb="5">
      <t>ユウ</t>
    </rPh>
    <rPh sb="7" eb="10">
      <t>ケンチクブツ</t>
    </rPh>
    <rPh sb="11" eb="14">
      <t>カイタイチュウ</t>
    </rPh>
    <rPh sb="15" eb="16">
      <t>クイ</t>
    </rPh>
    <rPh sb="16" eb="20">
      <t>テッキョジョウキョウ</t>
    </rPh>
    <rPh sb="21" eb="23">
      <t>チョウサ</t>
    </rPh>
    <rPh sb="24" eb="25">
      <t>オコナ</t>
    </rPh>
    <rPh sb="31" eb="35">
      <t>クイテッキョゴ</t>
    </rPh>
    <rPh sb="36" eb="40">
      <t>シキチジバン</t>
    </rPh>
    <rPh sb="41" eb="43">
      <t>チョウサ</t>
    </rPh>
    <rPh sb="44" eb="48">
      <t>ヒョウジュンカンニュウ</t>
    </rPh>
    <rPh sb="48" eb="50">
      <t>シケン</t>
    </rPh>
    <rPh sb="51" eb="54">
      <t>デンキシキ</t>
    </rPh>
    <rPh sb="54" eb="56">
      <t>セイテキ</t>
    </rPh>
    <rPh sb="59" eb="61">
      <t>カンニュウ</t>
    </rPh>
    <rPh sb="61" eb="63">
      <t>シケン</t>
    </rPh>
    <rPh sb="63" eb="64">
      <t>トウ</t>
    </rPh>
    <rPh sb="66" eb="67">
      <t>オコナ</t>
    </rPh>
    <phoneticPr fontId="21"/>
  </si>
  <si>
    <t>舗装の技術基準改定のための基礎データを収集するため、定点調査のマニュアル案を作成し、作成したマニュアル案に基づく調査を選定した２箇所にて試行しマニュアル案を改訂するとともに、橋やトンネルなどの特殊部における舗装の設計実態について道路管理者毎に調査し整理した。</t>
    <rPh sb="76" eb="77">
      <t>アン</t>
    </rPh>
    <rPh sb="78" eb="80">
      <t>カイテイ</t>
    </rPh>
    <rPh sb="87" eb="88">
      <t>ハシ</t>
    </rPh>
    <rPh sb="114" eb="119">
      <t>ドウロカンリシャ</t>
    </rPh>
    <phoneticPr fontId="21"/>
  </si>
  <si>
    <r>
      <t>比較用として試設計された鉄骨造建築物を対象として、</t>
    </r>
    <r>
      <rPr>
        <sz val="11"/>
        <rFont val="Microsoft JhengHei UI"/>
        <family val="3"/>
        <charset val="134"/>
      </rPr>
      <t>⽴</t>
    </r>
    <r>
      <rPr>
        <sz val="11"/>
        <rFont val="HGPｺﾞｼｯｸM"/>
        <family val="3"/>
      </rPr>
      <t>体解析モデルを作成し、静的弾塑性解析と時刻歴応答解析を</t>
    </r>
    <r>
      <rPr>
        <sz val="11"/>
        <rFont val="Microsoft JhengHei UI"/>
        <family val="3"/>
        <charset val="134"/>
      </rPr>
      <t>⾏</t>
    </r>
    <r>
      <rPr>
        <sz val="11"/>
        <rFont val="HGPｺﾞｼｯｸM"/>
        <family val="3"/>
      </rPr>
      <t>った。</t>
    </r>
    <rPh sb="19" eb="21">
      <t>タイショウ</t>
    </rPh>
    <phoneticPr fontId="21"/>
  </si>
  <si>
    <t>道路交通マネジメントのための渋滞予測モデルの構築を行い、構築したモデルを用いて渋滞予測の試行等を行った結果をとりまとめた。</t>
    <rPh sb="25" eb="26">
      <t>オコナ</t>
    </rPh>
    <rPh sb="28" eb="30">
      <t>コウチク</t>
    </rPh>
    <rPh sb="36" eb="37">
      <t>モチ</t>
    </rPh>
    <rPh sb="39" eb="41">
      <t>ジュウタイ</t>
    </rPh>
    <rPh sb="41" eb="43">
      <t>ヨソク</t>
    </rPh>
    <rPh sb="44" eb="46">
      <t>シコウ</t>
    </rPh>
    <rPh sb="46" eb="47">
      <t>トウ</t>
    </rPh>
    <rPh sb="48" eb="49">
      <t>オコナ</t>
    </rPh>
    <rPh sb="51" eb="53">
      <t>ケッカ</t>
    </rPh>
    <phoneticPr fontId="21"/>
  </si>
  <si>
    <t>道路管理者が生活道路の交通安全対策を実施する際に収集・利用している情報等について調査を行い、それらの共有方法についての検討結果を報告書にまとめた。</t>
    <rPh sb="0" eb="2">
      <t>ドウロ</t>
    </rPh>
    <rPh sb="2" eb="5">
      <t>カンリシャ</t>
    </rPh>
    <rPh sb="6" eb="8">
      <t>セイカツ</t>
    </rPh>
    <rPh sb="8" eb="10">
      <t>ドウロ</t>
    </rPh>
    <rPh sb="11" eb="13">
      <t>コウツウ</t>
    </rPh>
    <rPh sb="13" eb="15">
      <t>アンゼン</t>
    </rPh>
    <rPh sb="15" eb="17">
      <t>タイサク</t>
    </rPh>
    <rPh sb="18" eb="20">
      <t>ジッシ</t>
    </rPh>
    <rPh sb="22" eb="23">
      <t>サイ</t>
    </rPh>
    <rPh sb="24" eb="26">
      <t>シュウシュウ</t>
    </rPh>
    <rPh sb="27" eb="29">
      <t>リヨウ</t>
    </rPh>
    <rPh sb="33" eb="35">
      <t>ジョウホウ</t>
    </rPh>
    <rPh sb="35" eb="36">
      <t>トウ</t>
    </rPh>
    <rPh sb="40" eb="42">
      <t>チョウサ</t>
    </rPh>
    <rPh sb="43" eb="44">
      <t>オコナ</t>
    </rPh>
    <rPh sb="50" eb="52">
      <t>キョウユウ</t>
    </rPh>
    <rPh sb="52" eb="54">
      <t>ホウホウ</t>
    </rPh>
    <rPh sb="59" eb="61">
      <t>ケントウ</t>
    </rPh>
    <rPh sb="61" eb="63">
      <t>ケッカ</t>
    </rPh>
    <rPh sb="64" eb="67">
      <t>ホウコクショ</t>
    </rPh>
    <phoneticPr fontId="21"/>
  </si>
  <si>
    <t>排水ポンプの軽微な故障のひとつである重故障の検出不良を判定する手法等について調査した。</t>
    <rPh sb="33" eb="34">
      <t>トウ</t>
    </rPh>
    <phoneticPr fontId="21"/>
  </si>
  <si>
    <t>フェリー・RORO船舶自動運航技術や国内外のユニットロードターミナルの自動化・AI技術等新技術の普及に合わせた四国における次世代高規格ユニットロードターミナルの発展のあり方等について検討を行った。</t>
    <rPh sb="94" eb="95">
      <t>オコナ</t>
    </rPh>
    <phoneticPr fontId="1"/>
  </si>
  <si>
    <t>公共交通事業者に向けた待遇ガイドラインを含む報告書</t>
    <rPh sb="0" eb="2">
      <t>コウキョウ</t>
    </rPh>
    <rPh sb="2" eb="4">
      <t>コウツウ</t>
    </rPh>
    <rPh sb="4" eb="7">
      <t>ジギョウシャ</t>
    </rPh>
    <rPh sb="8" eb="9">
      <t>ム</t>
    </rPh>
    <rPh sb="11" eb="13">
      <t>タイグウ</t>
    </rPh>
    <rPh sb="20" eb="21">
      <t>フク</t>
    </rPh>
    <rPh sb="22" eb="25">
      <t>ホウコクショ</t>
    </rPh>
    <phoneticPr fontId="1"/>
  </si>
  <si>
    <t>https://www.mlit.go.jp/seisakutokatsu/freight/seisakutokatsu_freight_mn1_000018.html</t>
  </si>
  <si>
    <t>https://www.mlit.go.jp/sogoseisaku/transport/sosei_transport_fr_000129.html</t>
  </si>
  <si>
    <t>造船事業者が有する生産情報を舶用事業者に対してタイムリーかつ適切に共有する手法に関する検討や検証を行うとともに、実際の現場での実証を実施し、党外手法を他事業者に対して普及展開する際に必要となる改善点等に関する整理を行った。</t>
  </si>
  <si>
    <t>https://wwwtb.mlit.go.jp/kyushu/00001_00441.html</t>
  </si>
  <si>
    <t>https://wwwtb.mlit.go.jp/kyushu/00001_00347.html</t>
  </si>
  <si>
    <t>https://wwwtb.mlit.go.jp/kyushu/00001_00348.html</t>
  </si>
  <si>
    <t>https://wwwtb.mlit.go.jp/kyushu/content/000262615.pdf</t>
  </si>
  <si>
    <t>高齢者等の様々な世代が安心して暮らせるまちづくりや、定住性の促進・豊かな暮らしやすい地域づくりへ寄与することを目的として、住宅市場の変化とその影響に関する実態調査、中古戸建住宅の流通促進に向けた実態調査、高齢者の安心につながる不動産課題検討等を行った。</t>
    <phoneticPr fontId="1"/>
  </si>
  <si>
    <t>日本の今後の公共交通計画の策定及び財務・経営を含む施策の実施に資することを目的として、公共交通を軸としたモビリティ全体の水準を高める施策や制度又それに伴う道路空間活用についてSUMP等の交通計画を策定している欧州を中心とした事例調査を行い、地域やモード特性の他、地方分権や官民間の役割分担等の視点で取りまとめた。</t>
  </si>
  <si>
    <t>日本発の航空貨物輸送の実態・課題を把握するとともに、地域産業の活性化の観点で、農林水産品の航空輸出の更なる推進のため、生産地の近傍の地方空港を活用する視点から物流事業者、航空会社や自治体農水産品輸出促進部門等へヒアリングやアンケートを行い、現状と課題を整理し、対策案を検討した。</t>
  </si>
  <si>
    <t xml:space="preserve">物流システムのうち端末の物流である地域物流に着目し、①日本における地域物流の問題に関する概況、②地域物流最適化の先進事例の概要、③地域物流最適化の先進事例の詳細について、文献調査、アンケートやヒアリングにより把握した。
さらに、その結果を分析し、地域物流への先進事例導入における課題・対応案や行政等への要望を検討・整理した。
</t>
  </si>
  <si>
    <t>実港湾でのUAV（無人航空機）空撮を行って必要なデータ取得を行い、港湾施設の点検診断システムの改良及び同システムのマニュアル案の作成のために整理し報告書を作成した。</t>
    <rPh sb="18" eb="19">
      <t>オコナ</t>
    </rPh>
    <rPh sb="21" eb="23">
      <t>ヒツヨウ</t>
    </rPh>
    <rPh sb="27" eb="29">
      <t>シュトク</t>
    </rPh>
    <rPh sb="30" eb="31">
      <t>オコナ</t>
    </rPh>
    <rPh sb="33" eb="35">
      <t>コウワン</t>
    </rPh>
    <rPh sb="35" eb="37">
      <t>シセツ</t>
    </rPh>
    <rPh sb="38" eb="40">
      <t>テンケン</t>
    </rPh>
    <rPh sb="40" eb="42">
      <t>シンダン</t>
    </rPh>
    <rPh sb="47" eb="49">
      <t>カイリョウ</t>
    </rPh>
    <rPh sb="49" eb="50">
      <t>オヨ</t>
    </rPh>
    <rPh sb="51" eb="52">
      <t>ドウ</t>
    </rPh>
    <rPh sb="62" eb="63">
      <t>アン</t>
    </rPh>
    <rPh sb="64" eb="66">
      <t>サクセイ</t>
    </rPh>
    <rPh sb="70" eb="72">
      <t>セイリ</t>
    </rPh>
    <rPh sb="73" eb="76">
      <t>ホウコクショ</t>
    </rPh>
    <rPh sb="77" eb="79">
      <t>サクセイ</t>
    </rPh>
    <phoneticPr fontId="1"/>
  </si>
  <si>
    <t>仕上塗材仕上げの改修後3年経過した外装パネルの性能検証のための測定と一部外装パネルの塗替え、ならびに、小型試験体を用いた複数回の改修仕上塗材塗替え促進劣化試験を行うものである。</t>
    <rPh sb="31" eb="33">
      <t>ソクテイ</t>
    </rPh>
    <phoneticPr fontId="1"/>
  </si>
  <si>
    <t>仕上塗材仕上げの改修後3年経過した外装パネルの性能検証のための測定と一部外装パネルの塗替え、ならびに、小型試験体を用いた複数回の改修仕上塗材塗替え促進劣化試験を行った。</t>
    <rPh sb="31" eb="33">
      <t>ソクテイ</t>
    </rPh>
    <phoneticPr fontId="1"/>
  </si>
  <si>
    <t>令和４年版観光白書の作成に向けた基礎資料を得ることを目的とし、新型コロナウイルス感染症による影響等について様々な視点から調査分析等を行い、ホームページにて公表した。
https://www.mlit.go.jp/kankocho/siryou/whitepaper.html</t>
    <rPh sb="10" eb="12">
      <t>サクセイ</t>
    </rPh>
    <rPh sb="13" eb="14">
      <t>ム</t>
    </rPh>
    <rPh sb="16" eb="18">
      <t>キソ</t>
    </rPh>
    <rPh sb="18" eb="20">
      <t>シリョウ</t>
    </rPh>
    <rPh sb="21" eb="22">
      <t>エ</t>
    </rPh>
    <rPh sb="26" eb="28">
      <t>モクテキ</t>
    </rPh>
    <rPh sb="64" eb="65">
      <t>トウ</t>
    </rPh>
    <rPh sb="66" eb="67">
      <t>オコナ</t>
    </rPh>
    <phoneticPr fontId="1"/>
  </si>
  <si>
    <t>各実証事業の概要や実証成果等について、特設webサイト（note）にて公表した。あわせて、事業全体の成果について、「オンライン成果報告会」及び「記録動画（YouTube観光庁チャンネル）」にて公表した。
https://digital-x-project-gov.note.jp/ 
https://www.youtube.com/watch?v=K70NOQXpa3o</t>
  </si>
  <si>
    <t>観光庁ホームページにて、実施報告書、ナレッジ集を公表した。
https://www.mlit.go.jp/kankocho/shisaku/kankochi/shirohaku.terahaku.html</t>
    <rPh sb="0" eb="3">
      <t>カンコウチョウ</t>
    </rPh>
    <rPh sb="24" eb="26">
      <t>コウヒョウ</t>
    </rPh>
    <phoneticPr fontId="1"/>
  </si>
  <si>
    <t>指針等を活用した観光危機管理計画等作成のためモデル地区を選定し、観光危機管理計画・危機対応マニュアルの作成する支援をワークショップ型研修により実施した。モデル地区での研修やその成果物を通じ、全国の自治体等で広く活用できる「手引き」を作成した。</t>
    <rPh sb="32" eb="34">
      <t>カンコウ</t>
    </rPh>
    <rPh sb="34" eb="36">
      <t>キキ</t>
    </rPh>
    <rPh sb="36" eb="38">
      <t>カンリ</t>
    </rPh>
    <rPh sb="38" eb="40">
      <t>ケイカク</t>
    </rPh>
    <rPh sb="41" eb="43">
      <t>キキ</t>
    </rPh>
    <rPh sb="43" eb="45">
      <t>タイオウ</t>
    </rPh>
    <phoneticPr fontId="1"/>
  </si>
  <si>
    <t>「Safety tips」について、API 連携の課題整理及びニーズ把握の調査を行い、API連携により拡充すべき提供情報の検討、API連携実施スキームの検討及び「Safety tips for travelers」webサイト改修の検討を行った。また、災害時等における訪日外国人旅行者への情報提供の更なる改善に向けた提言を作成した。</t>
    <rPh sb="76" eb="78">
      <t>ケントウ</t>
    </rPh>
    <rPh sb="78" eb="79">
      <t>オヨ</t>
    </rPh>
    <rPh sb="116" eb="118">
      <t>ケントウ</t>
    </rPh>
    <phoneticPr fontId="1"/>
  </si>
  <si>
    <t>開発事例の調査及びモデル事業実施を通じ、宿泊施設開発の検討フレームに沿って整理した課題や解決策をパターン化し、ナレッジ集として公開した。</t>
  </si>
  <si>
    <t>JNTOのサイトにて、城泊・寺泊取組事例の記事を公表した。
https://www.japan.travel/en/heritage-stays/</t>
    <rPh sb="11" eb="13">
      <t>シロハク</t>
    </rPh>
    <rPh sb="14" eb="16">
      <t>テラハク</t>
    </rPh>
    <rPh sb="16" eb="18">
      <t>トリクミ</t>
    </rPh>
    <rPh sb="18" eb="20">
      <t>ジレイ</t>
    </rPh>
    <rPh sb="21" eb="23">
      <t>キジ</t>
    </rPh>
    <rPh sb="24" eb="26">
      <t>コウヒョウ</t>
    </rPh>
    <phoneticPr fontId="1"/>
  </si>
  <si>
    <t xml:space="preserve">オープンワークショップの記録映像をYouTube観光庁チャンネルにて公表
https://youtube.com/playlist?list=PLcGUeNijiPULJSmnKrsH4azTkLu5WQxL-
地域との交流や滞在環境についてモニターツアーを実施し、とりまとめた。
</t>
    <rPh sb="12" eb="14">
      <t>キロク</t>
    </rPh>
    <rPh sb="14" eb="16">
      <t>エイゾウ</t>
    </rPh>
    <rPh sb="34" eb="36">
      <t>コウヒョウ</t>
    </rPh>
    <rPh sb="106" eb="108">
      <t>チイキ</t>
    </rPh>
    <rPh sb="110" eb="112">
      <t>コウリュウ</t>
    </rPh>
    <phoneticPr fontId="1"/>
  </si>
  <si>
    <t>DX推進に向け、現状・課題の把握・解決策の検討をデータ分析及び観光事業者へのヒアリング等を通じとりまとめたもの。</t>
    <rPh sb="2" eb="4">
      <t>スイシン</t>
    </rPh>
    <rPh sb="5" eb="6">
      <t>ム</t>
    </rPh>
    <rPh sb="8" eb="10">
      <t>ゲンジョウ</t>
    </rPh>
    <rPh sb="11" eb="13">
      <t>カダイ</t>
    </rPh>
    <rPh sb="14" eb="16">
      <t>ハアク</t>
    </rPh>
    <rPh sb="17" eb="20">
      <t>カイケツサク</t>
    </rPh>
    <rPh sb="21" eb="23">
      <t>ケントウ</t>
    </rPh>
    <rPh sb="27" eb="29">
      <t>ブンセキ</t>
    </rPh>
    <rPh sb="29" eb="30">
      <t>オヨ</t>
    </rPh>
    <rPh sb="31" eb="36">
      <t>カンコウジギョウシャ</t>
    </rPh>
    <rPh sb="43" eb="44">
      <t>トウ</t>
    </rPh>
    <rPh sb="45" eb="46">
      <t>ツウ</t>
    </rPh>
    <phoneticPr fontId="1"/>
  </si>
  <si>
    <t>入国に際し医療保険加入を義務化している諸外国について調査し、事例を収集するとともに課題等を整理した。
また、訪日外国人旅行者に対して旅行保険加入を勧奨するため、過年度作成したチラシを最新情報を基に改版するとともに、動画等を作成した。</t>
    <rPh sb="30" eb="32">
      <t>ジレイ</t>
    </rPh>
    <rPh sb="33" eb="35">
      <t>シュウシュウ</t>
    </rPh>
    <rPh sb="41" eb="43">
      <t>カダイ</t>
    </rPh>
    <rPh sb="43" eb="44">
      <t>トウ</t>
    </rPh>
    <rPh sb="45" eb="47">
      <t>セイリ</t>
    </rPh>
    <rPh sb="83" eb="85">
      <t>サクセイ</t>
    </rPh>
    <rPh sb="109" eb="110">
      <t>トウ</t>
    </rPh>
    <phoneticPr fontId="1"/>
  </si>
  <si>
    <t>上質なインバウンド観光サービス戦略策定及び調査等事業</t>
    <phoneticPr fontId="1"/>
  </si>
  <si>
    <t>株式会社　三菱総合研究所</t>
    <phoneticPr fontId="1"/>
  </si>
  <si>
    <t>地方部への富裕旅行者の訪問滞在増加に向け、上質なインバウンド観光サービスの戦略策定及び調査等を行う。</t>
    <rPh sb="47" eb="48">
      <t>オコナ</t>
    </rPh>
    <phoneticPr fontId="1"/>
  </si>
  <si>
    <t>上質なインバウンド観光サービス戦略策定及び調査等事業報告書を作成した。</t>
    <rPh sb="30" eb="32">
      <t>サクセイ</t>
    </rPh>
    <phoneticPr fontId="1"/>
  </si>
  <si>
    <t>国際観光課
tel:03-5253-8923</t>
    <rPh sb="0" eb="5">
      <t>コクサイカンコウカ</t>
    </rPh>
    <phoneticPr fontId="1"/>
  </si>
  <si>
    <t>宿泊施設の感染拡大防止対策に関する調査事業（１８号変更）</t>
    <rPh sb="24" eb="25">
      <t>ゴウ</t>
    </rPh>
    <rPh sb="25" eb="27">
      <t>ヘンコウ</t>
    </rPh>
    <phoneticPr fontId="1"/>
  </si>
  <si>
    <t>株式会社サーベイリサーチセンター</t>
    <rPh sb="0" eb="4">
      <t>カブシキガイシャ</t>
    </rPh>
    <phoneticPr fontId="1"/>
  </si>
  <si>
    <t>新型コロナウイルス感染症の流行により、国民が安心して旅行に行くためには、受け入れる宿泊施設等において十分な感染拡大防止対策が講じられていることが重要であり、旅行者が安心して旅行できる環境の整備を図るため、宿泊施設における感染防止対策状況について、現状を把握し必要な対策を検討するための調査。</t>
    <rPh sb="0" eb="2">
      <t>シンガタ</t>
    </rPh>
    <rPh sb="9" eb="12">
      <t>カンセンショウ</t>
    </rPh>
    <rPh sb="13" eb="15">
      <t>リュウコウ</t>
    </rPh>
    <rPh sb="19" eb="21">
      <t>コクミン</t>
    </rPh>
    <rPh sb="22" eb="24">
      <t>アンシン</t>
    </rPh>
    <rPh sb="26" eb="28">
      <t>リョコウ</t>
    </rPh>
    <rPh sb="29" eb="30">
      <t>イ</t>
    </rPh>
    <rPh sb="36" eb="37">
      <t>ウ</t>
    </rPh>
    <rPh sb="38" eb="39">
      <t>イ</t>
    </rPh>
    <rPh sb="41" eb="43">
      <t>シュクハク</t>
    </rPh>
    <rPh sb="43" eb="45">
      <t>シセツ</t>
    </rPh>
    <rPh sb="45" eb="46">
      <t>トウ</t>
    </rPh>
    <rPh sb="50" eb="52">
      <t>ジュウブン</t>
    </rPh>
    <rPh sb="53" eb="55">
      <t>カンセン</t>
    </rPh>
    <rPh sb="55" eb="57">
      <t>カクダイ</t>
    </rPh>
    <rPh sb="57" eb="59">
      <t>ボウシ</t>
    </rPh>
    <rPh sb="59" eb="61">
      <t>タイサク</t>
    </rPh>
    <rPh sb="62" eb="63">
      <t>コウ</t>
    </rPh>
    <rPh sb="72" eb="74">
      <t>ジュウヨウ</t>
    </rPh>
    <rPh sb="78" eb="81">
      <t>リョコウシャ</t>
    </rPh>
    <rPh sb="82" eb="84">
      <t>アンシン</t>
    </rPh>
    <rPh sb="86" eb="88">
      <t>リョコウ</t>
    </rPh>
    <rPh sb="91" eb="93">
      <t>カンキョウ</t>
    </rPh>
    <rPh sb="94" eb="96">
      <t>セイビ</t>
    </rPh>
    <rPh sb="97" eb="98">
      <t>ハカ</t>
    </rPh>
    <rPh sb="102" eb="104">
      <t>シュクハク</t>
    </rPh>
    <rPh sb="104" eb="106">
      <t>シセツ</t>
    </rPh>
    <rPh sb="110" eb="112">
      <t>カンセン</t>
    </rPh>
    <rPh sb="112" eb="114">
      <t>ボウシ</t>
    </rPh>
    <rPh sb="114" eb="116">
      <t>タイサク</t>
    </rPh>
    <rPh sb="116" eb="118">
      <t>ジョウキョウ</t>
    </rPh>
    <rPh sb="123" eb="125">
      <t>ゲンジョウ</t>
    </rPh>
    <rPh sb="126" eb="128">
      <t>ハアク</t>
    </rPh>
    <rPh sb="129" eb="131">
      <t>ヒツヨウ</t>
    </rPh>
    <rPh sb="132" eb="134">
      <t>タイサク</t>
    </rPh>
    <rPh sb="135" eb="137">
      <t>ケントウ</t>
    </rPh>
    <rPh sb="142" eb="144">
      <t>チョウサ</t>
    </rPh>
    <phoneticPr fontId="1"/>
  </si>
  <si>
    <t>宿泊施設における感染防止対策状況について、現状を把握し必要な対策を検討するものである。</t>
    <phoneticPr fontId="1"/>
  </si>
  <si>
    <t>観光庁参事官（外客受入担当）
tel：03-5253-8111
（内線27-903）</t>
    <phoneticPr fontId="1"/>
  </si>
  <si>
    <t>宿泊施設の感染拡大防止対策に関する調査事業（変更）</t>
    <rPh sb="22" eb="24">
      <t>ヘンコウ</t>
    </rPh>
    <phoneticPr fontId="1"/>
  </si>
  <si>
    <t>https://wwwtb.mlit.go.jp/shikoku/content/000267642.pdf</t>
  </si>
  <si>
    <t>BIM/CIM（Building/ Construction Information Modeling, Management）の更なる推進のために解決すべき課題と対応について、調査検討を行った。</t>
    <rPh sb="94" eb="95">
      <t>オコナ</t>
    </rPh>
    <phoneticPr fontId="1"/>
  </si>
  <si>
    <t>国際動向を踏まえながら３次元モデルを活用した建設プロセスの生産性向上を推進するため、調査検討結果及びこれまでのBIM/CIM活用事例を踏まえ、国内基準やガイドラインの改善を行った。</t>
    <rPh sb="86" eb="87">
      <t>オコナ</t>
    </rPh>
    <phoneticPr fontId="1"/>
  </si>
  <si>
    <t>有資格業者名簿や各地方整備局作成の入札契約データなどを収集し、適宜必要なデータ項目をマッチングした数種類のデータベースを作成し、このデータベースを使用し、各種分析・整理を行い、企業評価等のあり方検討のための基礎資料作成、公共工事の発注関係事務の現状分析、施工時期の平準化や週休2日の推進に関する検討、適切な工期設定及び積算基準に関する検討等を行った。「令和3年度公共工事における発注関係事務の改善に関する方策検討業務報告書より抜粋」</t>
    <phoneticPr fontId="1"/>
  </si>
  <si>
    <t>土木分野の提案品目の調査・整理及び評価結果一覧表の作成、「技術評価基準」の改定案検討、特定調達品目の調達実績とりまとめについて行った。</t>
    <rPh sb="0" eb="2">
      <t>ドボク</t>
    </rPh>
    <rPh sb="2" eb="4">
      <t>ブンヤ</t>
    </rPh>
    <rPh sb="63" eb="64">
      <t>オコナ</t>
    </rPh>
    <phoneticPr fontId="1"/>
  </si>
  <si>
    <t>新規登録及び登録更新の資格について、登録規程に適合しているを審査するための資料を作成するとともに、登録資格の評価・活用に関する検討を行った。
「令和３年度技術者資格登録に関する検討業務報告書より抜粋」</t>
    <rPh sb="0" eb="2">
      <t>シンキ</t>
    </rPh>
    <rPh sb="2" eb="4">
      <t>トウロク</t>
    </rPh>
    <rPh sb="4" eb="5">
      <t>オヨ</t>
    </rPh>
    <rPh sb="6" eb="8">
      <t>トウロク</t>
    </rPh>
    <rPh sb="8" eb="10">
      <t>コウシン</t>
    </rPh>
    <rPh sb="11" eb="13">
      <t>シカク</t>
    </rPh>
    <rPh sb="18" eb="20">
      <t>トウロク</t>
    </rPh>
    <rPh sb="20" eb="22">
      <t>キテイ</t>
    </rPh>
    <rPh sb="23" eb="25">
      <t>テキゴウ</t>
    </rPh>
    <rPh sb="30" eb="32">
      <t>シンサ</t>
    </rPh>
    <rPh sb="37" eb="39">
      <t>シリョウ</t>
    </rPh>
    <rPh sb="40" eb="42">
      <t>サクセイ</t>
    </rPh>
    <rPh sb="49" eb="51">
      <t>トウロク</t>
    </rPh>
    <rPh sb="51" eb="53">
      <t>シカク</t>
    </rPh>
    <rPh sb="54" eb="56">
      <t>ヒョウカ</t>
    </rPh>
    <rPh sb="57" eb="59">
      <t>カツヨウ</t>
    </rPh>
    <rPh sb="60" eb="61">
      <t>カン</t>
    </rPh>
    <rPh sb="63" eb="65">
      <t>ケントウ</t>
    </rPh>
    <rPh sb="66" eb="67">
      <t>オコナ</t>
    </rPh>
    <rPh sb="72" eb="74">
      <t>レイワ</t>
    </rPh>
    <rPh sb="75" eb="77">
      <t>ネンド</t>
    </rPh>
    <rPh sb="77" eb="80">
      <t>ギジュツシャ</t>
    </rPh>
    <rPh sb="80" eb="82">
      <t>シカク</t>
    </rPh>
    <rPh sb="82" eb="84">
      <t>トウロク</t>
    </rPh>
    <rPh sb="85" eb="86">
      <t>カン</t>
    </rPh>
    <rPh sb="88" eb="90">
      <t>ケントウ</t>
    </rPh>
    <rPh sb="90" eb="92">
      <t>ギョウム</t>
    </rPh>
    <phoneticPr fontId="1"/>
  </si>
  <si>
    <t>各種システムの連携や効率的な運用について検討し、技術的助言を行った。</t>
    <rPh sb="0" eb="2">
      <t>カクシュ</t>
    </rPh>
    <rPh sb="7" eb="9">
      <t>レンケイ</t>
    </rPh>
    <rPh sb="10" eb="13">
      <t>コウリツテキ</t>
    </rPh>
    <rPh sb="14" eb="16">
      <t>ウンヨウ</t>
    </rPh>
    <rPh sb="20" eb="22">
      <t>ケントウ</t>
    </rPh>
    <rPh sb="24" eb="27">
      <t>ギジュツテキ</t>
    </rPh>
    <rPh sb="27" eb="29">
      <t>ジョゲン</t>
    </rPh>
    <rPh sb="30" eb="31">
      <t>オコナ</t>
    </rPh>
    <phoneticPr fontId="1"/>
  </si>
  <si>
    <t>国土交通データプラットフォームの今後の運営に向けて、関係者へのヒアリング等を通して、ニーズや今後の運営体制等について整理した。</t>
    <rPh sb="0" eb="4">
      <t>コクドコウツウ</t>
    </rPh>
    <rPh sb="16" eb="18">
      <t>コンゴ</t>
    </rPh>
    <rPh sb="19" eb="21">
      <t>ウンエイ</t>
    </rPh>
    <rPh sb="22" eb="23">
      <t>ム</t>
    </rPh>
    <rPh sb="26" eb="29">
      <t>カンケイシャ</t>
    </rPh>
    <rPh sb="36" eb="37">
      <t>トウ</t>
    </rPh>
    <rPh sb="38" eb="39">
      <t>トオ</t>
    </rPh>
    <rPh sb="46" eb="48">
      <t>コンゴ</t>
    </rPh>
    <rPh sb="49" eb="53">
      <t>ウンエイタイセイ</t>
    </rPh>
    <rPh sb="53" eb="54">
      <t>トウ</t>
    </rPh>
    <rPh sb="58" eb="60">
      <t>セイリ</t>
    </rPh>
    <phoneticPr fontId="1"/>
  </si>
  <si>
    <t>土構造、鋼構造物、アスファルト舗装等を対象に、BIM/CIM 設計に対応した積算に向けた検討を行い、土構造及び鋼構造物、アスファルト舗装等における「BIM/CIM設計に対応した土木工事数量算出要領（試行案）」を作成した。</t>
    <rPh sb="47" eb="48">
      <t>オコナ</t>
    </rPh>
    <phoneticPr fontId="1"/>
  </si>
  <si>
    <t>シールドトンネル工事において近年発生した事故事例等から得られた教訓を次に活かし、シールドトンネルの設計・施工技術等に関するガイドライン策定するための基礎資料の作成を行った。
「設計・施工技術等の安全性向上等に関する検討業務報告書より抜粋」</t>
    <rPh sb="74" eb="78">
      <t>キソシリョウ</t>
    </rPh>
    <rPh sb="79" eb="81">
      <t>サクセイ</t>
    </rPh>
    <rPh sb="82" eb="83">
      <t>オコナ</t>
    </rPh>
    <rPh sb="88" eb="90">
      <t>セッケイ</t>
    </rPh>
    <rPh sb="91" eb="93">
      <t>セコウ</t>
    </rPh>
    <rPh sb="93" eb="96">
      <t>ギジュツトウ</t>
    </rPh>
    <rPh sb="97" eb="100">
      <t>アンゼンセイ</t>
    </rPh>
    <rPh sb="100" eb="102">
      <t>コウジョウ</t>
    </rPh>
    <rPh sb="102" eb="103">
      <t>トウ</t>
    </rPh>
    <rPh sb="104" eb="105">
      <t>カン</t>
    </rPh>
    <rPh sb="107" eb="109">
      <t>ケントウ</t>
    </rPh>
    <rPh sb="109" eb="111">
      <t>ギョウム</t>
    </rPh>
    <phoneticPr fontId="1"/>
  </si>
  <si>
    <t>既存報告書のヒアリング結果より課題の抽出、及び今後のシールドトンネル工事において留意すべき有用な技術的知見の抽出を行った。</t>
    <rPh sb="0" eb="5">
      <t>キソンホウコクショ</t>
    </rPh>
    <rPh sb="21" eb="22">
      <t>オヨ</t>
    </rPh>
    <rPh sb="57" eb="58">
      <t>オコナ</t>
    </rPh>
    <phoneticPr fontId="1"/>
  </si>
  <si>
    <t xml:space="preserve">近年発生したシールドトンネル工事における事故の実例アンケート、及び事業者ヒアリング結果をとりまとめ、その結果から今後のシールドトンネル工事において留意すべき有用な技術的知見の抽出を行った。
</t>
    <rPh sb="52" eb="54">
      <t>ケッカ</t>
    </rPh>
    <phoneticPr fontId="1"/>
  </si>
  <si>
    <t>土木積算における発注者支援ツールに関する検討業務</t>
    <phoneticPr fontId="1"/>
  </si>
  <si>
    <t>現行の新土木積算システムの将来的な改良や拡張を念頭に、詳細設計業務成果（２次元及び３次元）から数量総括表フォーマット（仮称）を介して同システムにインポートする機能を付与する方策を検討することで、発注者の積算作業の省略化等に資することを目的とし検討を行うもの</t>
    <phoneticPr fontId="1"/>
  </si>
  <si>
    <t>詳細設計業務の成果品について、標準的なデータ項目を収集・分析し、新土木積算システムの改良に活用することを念頭に、数量総括表フォーマットの検討を行った。「土木積算における発注者支援ツールに関する検討業務報告書より抜粋」</t>
    <rPh sb="100" eb="103">
      <t>ホウコクショ</t>
    </rPh>
    <rPh sb="105" eb="107">
      <t>バッスイ</t>
    </rPh>
    <phoneticPr fontId="1"/>
  </si>
  <si>
    <t>新型コロナウィルス流行に伴う人々の行動変化についてWEBアンケート調査を実施し、調査結果のとりまとめ及び分析を行い、データについて整理・ホームページ上での公表を行った。</t>
    <rPh sb="65" eb="67">
      <t>セイリ</t>
    </rPh>
    <rPh sb="74" eb="75">
      <t>ジョウ</t>
    </rPh>
    <rPh sb="77" eb="79">
      <t>コウヒョウ</t>
    </rPh>
    <rPh sb="80" eb="81">
      <t>オコナ</t>
    </rPh>
    <phoneticPr fontId="1"/>
  </si>
  <si>
    <t>公園緑地工事共通仕様書、公園緑地工事工種体系ツリー図、用語定義集について改定を行い、令和４年８月に国土交通省の下記HPで公表した。
https://www.mlit.go.jp/toshi/park/crd_parkgreen_fr_000011.html</t>
    <rPh sb="55" eb="57">
      <t>カキ</t>
    </rPh>
    <phoneticPr fontId="1"/>
  </si>
  <si>
    <t>手引きに従った「液状化ハザードマップ」の作成にあわせた、住民・事業者と行政間、または行政職員間における状況に応じた“リスクコミュニケーションの取り方”や、“リスクコミュニケーションを取るために行政職として必要となる知識や情報”について検討を行い、検討結果や事例等を「液状化ハザードマップを活用したリスクコミュニケーションの方法に関するマニュアル（案）」としてとりまとめを行った。
また、地形区分に基づく液状化の発生傾向図や都道府県液状化危険度分布図、国土交通省ホームページの宅地防災関係部分を更新することにより、国民や地方公共団体への適切な情報提供を行った。</t>
    <rPh sb="185" eb="186">
      <t>オコナ</t>
    </rPh>
    <phoneticPr fontId="1"/>
  </si>
  <si>
    <t>人の住宅建設に関し、資金調達方法・影響を受けたこと等についての実態を把握し、今後の住宅政策の企画立案の基礎資料とした。</t>
    <phoneticPr fontId="1"/>
  </si>
  <si>
    <t>国土交通省では，2020年１２月に，ASEAN１０か国，及び２６都市※１の代表者の参加のもと，第２回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26都市で構成され，民間企業・諸外国との連携を通じたプロジェクトの推進が目指されている。
本業務は，このSmart JAMPに基づき，交通分野に関して，先進技術※２を活用した効率的かつ効果的な渋滞緩和や交通安全に資する道路交通管理システムの導入可能性に関する調査検討を行う。具体的には，ASEAN域内の特定の国または都市を対象に，これらの国または都市が抱える課題に対する本邦企業の先進技術・ソリューションを活用した課題解決の検討を行い，案件形成の促進を目的とするものである。
※２：先進技術・・・例としては，交通データ分析、ビッグデータを活用した交通管理等が想定されるが、これらに限らない</t>
    <phoneticPr fontId="1"/>
  </si>
  <si>
    <t>国土交通省では，2020年１２月に，ASEAN１０か国，及び２６都市※１の代表者の参加のもと，第２回 日ASEANスマートシティ・ネットワーク ハイレベル会合を開催した。この会合において，我が国はSmart JAMP（Smart City supported by Japan ASEAN Mutual Partnership：日ASEAN相互協力による海外スマートシティ支援策）を提案し，１０か国２６都市から歓迎された。
※１：2018年のASEAN議長国であったシンガポールのリードで，ASEANスマートシティ・ネットワーク（ASCN）が設立。このASCNは，ASEAN10か国から選ばれた26都市で構成され，民間企業・諸外国との連携を通じたプロジェクトの推進が目指されている。
本業務は，このSmart JAMPに基づき，インフラ維持管理分野に関して，先進技術※２を活用した効率的かつ効果的なインフラ管理システムの導入可能性に関する調査検討を行う。具体的には，ASEAN域内の特定の国または都市を対象に，これらの国または都市が抱える課題に対する本邦企業の先進技術・ソリューションを活用した課題解決の検討を行い，案件形成の促進を目的とするものである。
※２：先進技術・・・例としては，画像解析技術を活用した先進的なインフラ診断システム、高精度道路情報の提供とインフラ管理システムの提供等が想定されるが、これらに限らない</t>
    <phoneticPr fontId="1"/>
  </si>
  <si>
    <t>我が国では、地理空間情報活用推進基本法に基づき、豊かで安心な経済社会を実現するための地理空間情報の高度活用が進められている。昨今，他国においても地理空間情報の高度活用に向けた機運が高まっており，地理空間情報活用推進基本計画においては，重点的に取り組むべき施策として，「電子基準点網及び準天頂衛星システムを活用した高精度測位サービスの海外展開」が挙げられている。
そこで，海外における地理空間情報の高度活用事例の情報収集・課題整理を行い，国土交通省が所管する分野の高度活用の具体方策を検討し，発注者とともに相手国政府及び関係機関に働きかけ等を行う。</t>
    <phoneticPr fontId="1"/>
  </si>
  <si>
    <t>我が国では，「インフラシステム輸出戦略」を作成し，政府一丸となってインフラ海外展開に取り組んでいる。一方で，インフラ海外展開における国際競争は熾烈を極めており，我が国におけるインフラ海外展開の戦略検討にあたっては，競合国・協働国となりうる諸外国の取り組みを不断に分析し，インフラ海外展開における我が国の立ち位置を相対化するとともに，我が国でも応用可能な取り組みや，諸外国との協働可能性を検討することが有用である。
以上より，本業務では，我が国におけるインフラ海外展開戦略検討の基礎資料とするため，特に道路・都市開発（スマートシティ等）・水防災の分野で積極的な海外展開を図る諸外国によるインフラ海外展開の最新の動向を調査することを目的とする。</t>
    <phoneticPr fontId="1"/>
  </si>
  <si>
    <t>サンクトペテルブルク市は、２０１９年に日露で取り組む「８項目の協力プラン」の１つである「快適・清潔で住みやすく、活動しやすい都市作り」のモデル都市に選定され、今後の協力分野を定めた基本構想を策定している。同構想においては、「都市開発、都市交通、環境衛生、観光・文化交流」の分野毎に検討を進めることとしている。都市開発分野においては、令和２年度より、都市の課題解決に向けてサンクトペテルブルク市政府及びロシア側民間企業と意見交換を行い、日露協力の枠組みの中で具体的に検討の対象となる地域（Gray Belt地域における再開発事業を想定。以下、「検討対象地域」）を特定してきたところである。
本業務は、検討対象地域において、日本の経験・技術を活かし日露協力推進に向けた新しいプロジェクトの可能性調査を実施するものである。</t>
    <phoneticPr fontId="1"/>
  </si>
  <si>
    <t>定期借地権のより円滑な活用のための基礎資料として、公的主体における定期借地権の活用実態について調査を行う。</t>
    <phoneticPr fontId="1"/>
  </si>
  <si>
    <t>本業務は、官庁施設等の新築及び改修における設計・工事監理業務に係る業務量の実態把握等を行うことにより、「官庁施設の設計業務等積算基準」及び「同要領」の改定を行うための基礎資料とすることを目的とする。</t>
  </si>
  <si>
    <t>業務報告書をHPで公表。
（https://www.mlit.go.jp/seisakutokatsu/freight/seisakutokatsu_freight_tk1_000140.html）</t>
  </si>
  <si>
    <t>令和4年6月公表
成果物：報告書
公表URL：https://www.mlit.go.jp/seisakutokatsu/freight/seisakutokatsu_freight_fr2_000026.html</t>
  </si>
  <si>
    <t>造船事業者-舶用工業事業者間における商流・物流環境の改善に向けた現状課題を調査・分析するとともに、当該課題を解決するための有効性・実現性が高い課題解決方策を詳細に検討し、試行的な現場検証を行った。</t>
    <rPh sb="29" eb="30">
      <t>ム</t>
    </rPh>
    <rPh sb="32" eb="34">
      <t>ゲンジョウ</t>
    </rPh>
    <rPh sb="37" eb="39">
      <t>チョウサ</t>
    </rPh>
    <rPh sb="40" eb="42">
      <t>ブンセキ</t>
    </rPh>
    <rPh sb="49" eb="53">
      <t>トウガイカダイ</t>
    </rPh>
    <rPh sb="61" eb="64">
      <t>ユウコウセイ</t>
    </rPh>
    <rPh sb="65" eb="68">
      <t>ジツゲンセイ</t>
    </rPh>
    <rPh sb="69" eb="70">
      <t>タカ</t>
    </rPh>
    <rPh sb="71" eb="73">
      <t>カダイ</t>
    </rPh>
    <rPh sb="73" eb="75">
      <t>カイケツ</t>
    </rPh>
    <rPh sb="78" eb="80">
      <t>ショウサイ</t>
    </rPh>
    <rPh sb="81" eb="83">
      <t>ケントウ</t>
    </rPh>
    <rPh sb="85" eb="88">
      <t>シコウテキ</t>
    </rPh>
    <rPh sb="89" eb="91">
      <t>ゲンバ</t>
    </rPh>
    <rPh sb="94" eb="95">
      <t>オコナ</t>
    </rPh>
    <phoneticPr fontId="1"/>
  </si>
  <si>
    <t>観光庁ホームページにて、実施報告書、ナレッジ集を公表した。
https://www.mlit.go.jp/kankocho/shisaku/kankochi/shirohaku.terahaku.html</t>
    <phoneticPr fontId="1"/>
  </si>
  <si>
    <t>①「日本版持続可能な観光ガイドライン(JSTS-D)」活用による客観的な自己分析
②専門家派遣
③持続可能な観光の理解や実践につながるGSTC公認トレーニング
これら①～③の取組をまとめた報告書を作成した。</t>
    <rPh sb="2" eb="4">
      <t>ニホン</t>
    </rPh>
    <rPh sb="4" eb="5">
      <t>バン</t>
    </rPh>
    <rPh sb="5" eb="7">
      <t>ジゾク</t>
    </rPh>
    <rPh sb="7" eb="9">
      <t>カノウ</t>
    </rPh>
    <rPh sb="10" eb="12">
      <t>カンコウ</t>
    </rPh>
    <rPh sb="27" eb="29">
      <t>カツヨウ</t>
    </rPh>
    <rPh sb="42" eb="45">
      <t>センモンカ</t>
    </rPh>
    <rPh sb="45" eb="47">
      <t>ハケン</t>
    </rPh>
    <rPh sb="49" eb="51">
      <t>ジゾク</t>
    </rPh>
    <rPh sb="51" eb="53">
      <t>カノウ</t>
    </rPh>
    <rPh sb="54" eb="56">
      <t>カンコウ</t>
    </rPh>
    <rPh sb="57" eb="59">
      <t>リカイ</t>
    </rPh>
    <rPh sb="60" eb="62">
      <t>ジッセン</t>
    </rPh>
    <rPh sb="71" eb="73">
      <t>コウニン</t>
    </rPh>
    <rPh sb="87" eb="89">
      <t>トリクミ</t>
    </rPh>
    <rPh sb="94" eb="96">
      <t>ホウコク</t>
    </rPh>
    <rPh sb="96" eb="97">
      <t>ショ</t>
    </rPh>
    <rPh sb="98" eb="100">
      <t>サクセイ</t>
    </rPh>
    <phoneticPr fontId="1"/>
  </si>
  <si>
    <t>地方公共団体における持続可能な観光への意識調査を行い、結果を観光庁ホームページにて公表した。
https://www.mlit.go.jp/kankocho/jizokukanou.html</t>
  </si>
  <si>
    <t>本事業の内容をとりまとめた事業実施報告書及びパンフレットを作成した。
【成果物をHPに掲載しております】
  https://wwwtb.mlit.go.jp/kinki/00001_02095.html</t>
    <rPh sb="29" eb="31">
      <t>サクセイ</t>
    </rPh>
    <phoneticPr fontId="1"/>
  </si>
  <si>
    <t xml:space="preserve">https://wwwtb.mlit.go.jp/chugoku/00001_01338.html
</t>
    <phoneticPr fontId="1"/>
  </si>
  <si>
    <t>https://wwwtb.mlit.go.jp/chugoku/00001_00878.html</t>
    <phoneticPr fontId="1"/>
  </si>
  <si>
    <t>https://wwwtb.mlit.go.jp/shikoku/content/2022-08-26.kouji1.pdf</t>
  </si>
  <si>
    <t>https://wwwtb.mlit.go.jp/kyushu/content/000272886.pdf</t>
    <phoneticPr fontId="1"/>
  </si>
  <si>
    <t>令和２年度に実施した国土調査の成果等について、国土調査のWebページに登録し、公開した。
https://nlftp.mlit.go.jp/kokjo/inspect/inspect.html</t>
    <rPh sb="39" eb="41">
      <t>コウカイ</t>
    </rPh>
    <phoneticPr fontId="1"/>
  </si>
  <si>
    <t>道路基盤地図情報等の整備率向上や更なる活用を目的として、道路基盤地図情報に係わるシステムの機能改良を行った。</t>
    <phoneticPr fontId="1"/>
  </si>
  <si>
    <t>施工、点検及び災害対応で取り扱う情報を整理した上で、DXデータセンターに導入するソフトウェアの機能等を検討し、ソフトウェアの要件定義書の作成を行った。</t>
    <rPh sb="71" eb="72">
      <t>オコナ</t>
    </rPh>
    <phoneticPr fontId="21"/>
  </si>
  <si>
    <t>インフラデータPFの機能改良、他システムとの連携のための機能改良、メタデータ自動作成技術等の技術開発成果の導入、インフラデータPFの運用管理補助及び利用規約の改定案作成、意見交換会の運営補助を行った。</t>
    <phoneticPr fontId="21"/>
  </si>
  <si>
    <t>国総研の試作した工事日報入力システムについて、試行実施に対する調査を行い、システム改良項目案を整理した。また、システムの更新作業を実施した。</t>
    <rPh sb="0" eb="3">
      <t>コクソウケン</t>
    </rPh>
    <rPh sb="4" eb="6">
      <t>シサク</t>
    </rPh>
    <rPh sb="8" eb="10">
      <t>コウジ</t>
    </rPh>
    <rPh sb="10" eb="12">
      <t>ニッポウ</t>
    </rPh>
    <rPh sb="12" eb="14">
      <t>ニュウリョク</t>
    </rPh>
    <rPh sb="23" eb="25">
      <t>シコウ</t>
    </rPh>
    <rPh sb="25" eb="27">
      <t>ジッシ</t>
    </rPh>
    <rPh sb="28" eb="29">
      <t>タイ</t>
    </rPh>
    <rPh sb="31" eb="33">
      <t>チョウサ</t>
    </rPh>
    <rPh sb="34" eb="35">
      <t>オコナ</t>
    </rPh>
    <rPh sb="41" eb="43">
      <t>カイリョウ</t>
    </rPh>
    <rPh sb="43" eb="45">
      <t>コウモク</t>
    </rPh>
    <rPh sb="45" eb="46">
      <t>アン</t>
    </rPh>
    <rPh sb="47" eb="49">
      <t>セイリ</t>
    </rPh>
    <rPh sb="60" eb="62">
      <t>コウシン</t>
    </rPh>
    <rPh sb="62" eb="64">
      <t>サギョウ</t>
    </rPh>
    <rPh sb="65" eb="67">
      <t>ジッシ</t>
    </rPh>
    <phoneticPr fontId="1"/>
  </si>
  <si>
    <t>定置式水平ジブクレーン用いた工事実績を有する建設業者にアンケート調査とヒアリングを実施し意見を整理するとともに、有識者との意見交換会を行い、これらの成果をとりまとめ、定置式水平ジブクレーン活用の手引き（素案）を作成した。</t>
    <rPh sb="0" eb="5">
      <t>テイチシキスイヘイ</t>
    </rPh>
    <rPh sb="11" eb="12">
      <t>モチ</t>
    </rPh>
    <rPh sb="14" eb="16">
      <t>コウジ</t>
    </rPh>
    <rPh sb="16" eb="18">
      <t>ジッセキ</t>
    </rPh>
    <rPh sb="19" eb="20">
      <t>ユウ</t>
    </rPh>
    <rPh sb="22" eb="24">
      <t>ケンセツ</t>
    </rPh>
    <rPh sb="24" eb="26">
      <t>ギョウシャ</t>
    </rPh>
    <rPh sb="32" eb="34">
      <t>チョウサ</t>
    </rPh>
    <rPh sb="41" eb="43">
      <t>ジッシ</t>
    </rPh>
    <rPh sb="44" eb="46">
      <t>イケン</t>
    </rPh>
    <rPh sb="47" eb="49">
      <t>セイリ</t>
    </rPh>
    <rPh sb="56" eb="59">
      <t>ユウシキシャ</t>
    </rPh>
    <rPh sb="61" eb="63">
      <t>イケン</t>
    </rPh>
    <rPh sb="63" eb="66">
      <t>コウカンカイ</t>
    </rPh>
    <rPh sb="67" eb="68">
      <t>オコナ</t>
    </rPh>
    <rPh sb="74" eb="76">
      <t>セイカ</t>
    </rPh>
    <rPh sb="83" eb="88">
      <t>テイチシキスイヘイ</t>
    </rPh>
    <rPh sb="94" eb="96">
      <t>カツヨウ</t>
    </rPh>
    <rPh sb="97" eb="99">
      <t>テビ</t>
    </rPh>
    <rPh sb="101" eb="103">
      <t>ソアン</t>
    </rPh>
    <rPh sb="105" eb="107">
      <t>サクセイ</t>
    </rPh>
    <phoneticPr fontId="1"/>
  </si>
  <si>
    <t>　本業務は、全国の一級水系を対象に、タンク型の流出解析モデルを構築し、d2PDF(5km)及びd4PDF(5km)を外力とした流出計算等を行い渇水流量等の変化傾向を整理した。また、気候変動による少雨の変化傾向を整理した。</t>
    <rPh sb="71" eb="73">
      <t>カッスイ</t>
    </rPh>
    <rPh sb="73" eb="75">
      <t>リュウリョウ</t>
    </rPh>
    <rPh sb="75" eb="76">
      <t>トウ</t>
    </rPh>
    <rPh sb="77" eb="79">
      <t>ヘンカ</t>
    </rPh>
    <rPh sb="79" eb="81">
      <t>ケイコウ</t>
    </rPh>
    <rPh sb="82" eb="84">
      <t>セイリ</t>
    </rPh>
    <rPh sb="105" eb="107">
      <t>セイリ</t>
    </rPh>
    <phoneticPr fontId="1"/>
  </si>
  <si>
    <t>橋脚杭基礎の補修補強設計において、新設設計と同等の信頼性が得られる設計手法を検討するのに用いる基礎資料を得るため、モンテカルロシミュレーション及び部分係数の試算を行った。</t>
  </si>
  <si>
    <t>路面積雪量の現地観測、路面積雪量予測の試行を実施するとともに路面積雪予測情報の有用性についての評価を行った。</t>
    <rPh sb="50" eb="51">
      <t>オコナ</t>
    </rPh>
    <phoneticPr fontId="1"/>
  </si>
  <si>
    <t>年最大波高等を発生させる気象擾乱を過去の観測結果をもとに整理し、主な気象擾乱の地理分布の特徴を明らかにした。台風による高潮・波浪推算結果アーカイブの出力地点及びデータフォーマットを整理し、土佐湾沿岸を対象にアーカイブデータを試作した。気候変動を考慮した海岸保全検討ツールとして、Windowsデータベースを活用したWebアプリを試作した。</t>
    <rPh sb="17" eb="19">
      <t>カコ</t>
    </rPh>
    <rPh sb="20" eb="22">
      <t>カンソク</t>
    </rPh>
    <rPh sb="22" eb="24">
      <t>ケッカ</t>
    </rPh>
    <rPh sb="28" eb="30">
      <t>セイリ</t>
    </rPh>
    <rPh sb="32" eb="33">
      <t>オモ</t>
    </rPh>
    <rPh sb="34" eb="36">
      <t>キショウ</t>
    </rPh>
    <rPh sb="36" eb="38">
      <t>ジョウラン</t>
    </rPh>
    <rPh sb="54" eb="56">
      <t>タイフウ</t>
    </rPh>
    <rPh sb="74" eb="76">
      <t>シュツリョク</t>
    </rPh>
    <rPh sb="76" eb="78">
      <t>チテン</t>
    </rPh>
    <rPh sb="78" eb="79">
      <t>オヨ</t>
    </rPh>
    <rPh sb="90" eb="92">
      <t>セイリ</t>
    </rPh>
    <rPh sb="94" eb="97">
      <t>トサワン</t>
    </rPh>
    <rPh sb="97" eb="99">
      <t>エンガン</t>
    </rPh>
    <rPh sb="100" eb="102">
      <t>タイショウ</t>
    </rPh>
    <rPh sb="112" eb="114">
      <t>シサク</t>
    </rPh>
    <rPh sb="153" eb="155">
      <t>カツヨウ</t>
    </rPh>
    <phoneticPr fontId="1"/>
  </si>
  <si>
    <t>米国、欧州を対象に、建設工事の事故・安全対策、新技術の導入や働き方改革に関する施策の実施状況等について文献調査を行い、わが国との比較分析を行った。</t>
    <rPh sb="51" eb="53">
      <t>ブンケン</t>
    </rPh>
    <rPh sb="56" eb="57">
      <t>オコナ</t>
    </rPh>
    <phoneticPr fontId="1"/>
  </si>
  <si>
    <t>地方整備局等の実施するコンクリート躯体工事を対象として、建設現場での運搬作業における技能労働者や建設機械の動き等に関するデータを取得した。
また、取得したデータを用いて、定置式水平ジブクレーンの活用による運搬作業の転換量の算出を実施した。</t>
    <rPh sb="73" eb="75">
      <t>シュトク</t>
    </rPh>
    <rPh sb="114" eb="116">
      <t>ジッシ</t>
    </rPh>
    <phoneticPr fontId="21"/>
  </si>
  <si>
    <t>https://www.mlit.go.jp/toshi/daisei/content/001407872.pdf</t>
  </si>
  <si>
    <t>国及び地方公共団体が管理する都市公園を対象に、利用者数調査、公園利用者アンケート調査、基礎情報調査を実施し、利用実態の把握を行うとともに、今後の都市公園におけるニーズや課題、整備・維持管理等のあり方を検討するための基礎資料を整理した。</t>
  </si>
  <si>
    <t>交通計画策定等で活用されてきたパーソントリップ調査データと、ビッグデータ・既存統計データ等を一体的に活用した都市交通調査体系のあり方について調査し、より効率的かつ効果的な都市交通調査方法の調査・検討を行った。</t>
  </si>
  <si>
    <t>2020年版の旅行・観光産業の経済効果に関する調査研究報告書を公表した。
https://www.mlit.go.jp/common/001579589.pdf</t>
    <rPh sb="4" eb="5">
      <t>ネン</t>
    </rPh>
    <rPh sb="5" eb="6">
      <t>バン</t>
    </rPh>
    <rPh sb="7" eb="9">
      <t>リョコウ</t>
    </rPh>
    <rPh sb="10" eb="12">
      <t>カンコウ</t>
    </rPh>
    <rPh sb="12" eb="14">
      <t>サンギョウ</t>
    </rPh>
    <rPh sb="15" eb="17">
      <t>ケイザイ</t>
    </rPh>
    <rPh sb="17" eb="19">
      <t>コウカ</t>
    </rPh>
    <rPh sb="20" eb="21">
      <t>カン</t>
    </rPh>
    <rPh sb="23" eb="25">
      <t>チョウサ</t>
    </rPh>
    <rPh sb="25" eb="27">
      <t>ケンキュウ</t>
    </rPh>
    <rPh sb="27" eb="30">
      <t>ホウコクショ</t>
    </rPh>
    <rPh sb="31" eb="33">
      <t>コウヒョウ</t>
    </rPh>
    <phoneticPr fontId="1"/>
  </si>
  <si>
    <t>https://wwwtb.mlit.go.jp/tohoku/ks/newpage/koukipagetop.html</t>
  </si>
  <si>
    <t>https://wwwtb.mlit.go.jp/shikoku/content/000285269.pdf</t>
    <phoneticPr fontId="1"/>
  </si>
  <si>
    <t>https://wwwtb.mlit.go.jp/kyushu/content/000285802.pdf</t>
  </si>
  <si>
    <t>一般財団法人みなと総合研究財団</t>
    <rPh sb="13" eb="15">
      <t>ザイダン</t>
    </rPh>
    <phoneticPr fontId="2"/>
  </si>
  <si>
    <t>設計規模を超える波浪に対して粘り強い海岸堤防の構造の具体化のため、波浪実験水路を用いて大型水理模型実験を実施し，各種計測データを取得した．</t>
    <rPh sb="33" eb="35">
      <t>ハロウ</t>
    </rPh>
    <rPh sb="35" eb="37">
      <t>ジッケン</t>
    </rPh>
    <rPh sb="37" eb="39">
      <t>スイロ</t>
    </rPh>
    <rPh sb="40" eb="41">
      <t>モチ</t>
    </rPh>
    <rPh sb="43" eb="45">
      <t>オオガタ</t>
    </rPh>
    <rPh sb="45" eb="47">
      <t>スイリ</t>
    </rPh>
    <rPh sb="47" eb="49">
      <t>モケイ</t>
    </rPh>
    <rPh sb="49" eb="51">
      <t>ジッケン</t>
    </rPh>
    <rPh sb="52" eb="54">
      <t>ジッシ</t>
    </rPh>
    <rPh sb="56" eb="58">
      <t>カクシュ</t>
    </rPh>
    <rPh sb="58" eb="60">
      <t>ケイソク</t>
    </rPh>
    <rPh sb="64" eb="66">
      <t>シュトク</t>
    </rPh>
    <phoneticPr fontId="1"/>
  </si>
  <si>
    <t>沿道出入箇所における交通実態調査・分析及び、信号交差点における交通実態の調査・分析を実施するとともに、アクセスコントロールに関する事例収集等を行い、それらの結果をとりまとめた。</t>
    <rPh sb="78" eb="80">
      <t>ケッカ</t>
    </rPh>
    <phoneticPr fontId="21"/>
  </si>
  <si>
    <t>本業務は、道路防災点検結果等を用いて、道路の耐災害性能の評価に必要なデータを整理・分析し、評価方法の課題整理を行うものである。</t>
    <rPh sb="0" eb="1">
      <t>ホン</t>
    </rPh>
    <rPh sb="1" eb="3">
      <t>ギョウム</t>
    </rPh>
    <rPh sb="5" eb="7">
      <t>ドウロ</t>
    </rPh>
    <rPh sb="7" eb="9">
      <t>ボウサイ</t>
    </rPh>
    <rPh sb="9" eb="11">
      <t>テンケン</t>
    </rPh>
    <rPh sb="11" eb="14">
      <t>ケッカナド</t>
    </rPh>
    <rPh sb="15" eb="16">
      <t>モチ</t>
    </rPh>
    <rPh sb="19" eb="21">
      <t>ドウロ</t>
    </rPh>
    <rPh sb="22" eb="23">
      <t>タイ</t>
    </rPh>
    <rPh sb="23" eb="25">
      <t>サイガイ</t>
    </rPh>
    <rPh sb="25" eb="27">
      <t>セイノウ</t>
    </rPh>
    <rPh sb="28" eb="30">
      <t>ヒョウカ</t>
    </rPh>
    <rPh sb="31" eb="33">
      <t>ヒツヨウ</t>
    </rPh>
    <rPh sb="38" eb="40">
      <t>セイリ</t>
    </rPh>
    <rPh sb="41" eb="43">
      <t>ブンセキ</t>
    </rPh>
    <rPh sb="45" eb="47">
      <t>ヒョウカ</t>
    </rPh>
    <rPh sb="47" eb="49">
      <t>ホウホウ</t>
    </rPh>
    <rPh sb="50" eb="52">
      <t>カダイ</t>
    </rPh>
    <rPh sb="52" eb="54">
      <t>セイリ</t>
    </rPh>
    <rPh sb="55" eb="56">
      <t>オコナ</t>
    </rPh>
    <phoneticPr fontId="21"/>
  </si>
  <si>
    <t>令和３年度　大規模盛土造成地マップの更新等に関する検討業務</t>
  </si>
  <si>
    <t>令和3年度　大規模盛土造成地の経過観察手法に関する調査検討業務</t>
  </si>
  <si>
    <t>令和3年度　液状化ハザードマップを活用したリスクコミュニケーションの方法に関するマニュアル（案）の作成等検討業務</t>
  </si>
  <si>
    <t>令和3年度　宅地擁壁老朽化対策技術マニュアル策定業務</t>
  </si>
  <si>
    <t>公共建築工事共通費積算基準における共通仮設費率及び現場管理費率の改定に係る基礎資料等。</t>
    <phoneticPr fontId="1"/>
  </si>
  <si>
    <t>「官庁施設の設計業務等積算基準」及び「同要領」の改定を行うために、官庁施設等の新築及び改修における設計・工事監理業務に係る業務量の実態把握等を行い、その結果をとりまとめた資料。</t>
    <phoneticPr fontId="1"/>
  </si>
  <si>
    <t>人口動態データを作成して洪水浸水想定区域等の災害リスクデータと併せてＷeb上の地図で表示（見える化）するとともに、南海トラフ地震や大雨等による大規模災害の危険性が切迫している地域を対象に、国土調査法に基づく土地分類調査（土地履歴調査）を実施し、災害履歴図等の地図データと成果説明書等の調査成果を作成した。</t>
    <phoneticPr fontId="1"/>
  </si>
  <si>
    <t>過年度（昭和27年～令和２年）に整備した深井戸帳票データについて、更新調査が未実施の36府県のうち、西日本の22府県を対象に、現在使用可能な深井戸に関する情報を収集する実存調査を行い、帳票データを更新した。
https://nlftp.mlit.go.jp/kokjo/inspect/landclassification/water/f9_exp.html</t>
    <phoneticPr fontId="1"/>
  </si>
  <si>
    <t>過年度（昭和27年～令和２年）に整備した深井戸帳票データについて、更新調査が未実施の36府県のうち、東日本の14府県を対象に、現在使用可能な深井戸に関する情報を収集する実存調査を行い、帳票データを更新した。
https://nlftp.mlit.go.jp/kokjo/inspect/landclassification/water/f9_exp.html</t>
    <phoneticPr fontId="1"/>
  </si>
  <si>
    <t>速報版を令和４年10月28日に公表。また、公表用データを令和５年３月31日に政府統計の総合窓口（e-Stat）に公表。分析結果を取りまとめた確報版に関しては、内容を精査の上、令和５年春頃公表予定。</t>
    <rPh sb="0" eb="2">
      <t>ソクホウ</t>
    </rPh>
    <rPh sb="2" eb="3">
      <t>バン</t>
    </rPh>
    <rPh sb="4" eb="6">
      <t>レイワ</t>
    </rPh>
    <rPh sb="7" eb="8">
      <t>ネン</t>
    </rPh>
    <rPh sb="10" eb="11">
      <t>ガツ</t>
    </rPh>
    <rPh sb="13" eb="14">
      <t>ニチ</t>
    </rPh>
    <rPh sb="15" eb="17">
      <t>コウヒョウ</t>
    </rPh>
    <rPh sb="21" eb="23">
      <t>コウヒョウ</t>
    </rPh>
    <rPh sb="23" eb="24">
      <t>ヨウ</t>
    </rPh>
    <rPh sb="28" eb="30">
      <t>レイワ</t>
    </rPh>
    <rPh sb="31" eb="32">
      <t>ネン</t>
    </rPh>
    <rPh sb="33" eb="34">
      <t>ガツ</t>
    </rPh>
    <rPh sb="36" eb="37">
      <t>ニチ</t>
    </rPh>
    <rPh sb="38" eb="40">
      <t>セイフ</t>
    </rPh>
    <rPh sb="40" eb="42">
      <t>トウケイ</t>
    </rPh>
    <rPh sb="43" eb="45">
      <t>ソウゴウ</t>
    </rPh>
    <rPh sb="45" eb="47">
      <t>マドグチ</t>
    </rPh>
    <rPh sb="56" eb="58">
      <t>コウヒョウ</t>
    </rPh>
    <rPh sb="59" eb="61">
      <t>ブンセキ</t>
    </rPh>
    <rPh sb="61" eb="63">
      <t>ケッカ</t>
    </rPh>
    <rPh sb="64" eb="65">
      <t>ト</t>
    </rPh>
    <rPh sb="70" eb="72">
      <t>カクホウ</t>
    </rPh>
    <rPh sb="72" eb="73">
      <t>バン</t>
    </rPh>
    <rPh sb="74" eb="75">
      <t>カン</t>
    </rPh>
    <rPh sb="79" eb="81">
      <t>ナイヨウ</t>
    </rPh>
    <rPh sb="82" eb="84">
      <t>セイサ</t>
    </rPh>
    <rPh sb="85" eb="86">
      <t>ウエ</t>
    </rPh>
    <rPh sb="87" eb="89">
      <t>レイワ</t>
    </rPh>
    <rPh sb="90" eb="91">
      <t>ネン</t>
    </rPh>
    <rPh sb="91" eb="92">
      <t>ハル</t>
    </rPh>
    <rPh sb="92" eb="93">
      <t>ゴロ</t>
    </rPh>
    <rPh sb="93" eb="95">
      <t>コウヒョウ</t>
    </rPh>
    <rPh sb="95" eb="97">
      <t>ヨテイ</t>
    </rPh>
    <phoneticPr fontId="1"/>
  </si>
  <si>
    <t>四国の港湾における賑わい空間形成の推進方策や旅客船の寄港・利用活性化方策等について検討を行った。</t>
    <rPh sb="44" eb="45">
      <t>オコナ</t>
    </rPh>
    <phoneticPr fontId="1"/>
  </si>
  <si>
    <t>働き方改革に伴う四国の運送事業者における海上輸送の利用需要の分析、四国通過ルートの九州の運送事業者の利用促進のための実証実験及び四国近傍港湾と連携した航路開設の可能性等の検討を行った。</t>
    <rPh sb="83" eb="84">
      <t>トウ</t>
    </rPh>
    <rPh sb="88" eb="89">
      <t>オコナ</t>
    </rPh>
    <phoneticPr fontId="1"/>
  </si>
  <si>
    <t>https://wwwtb.mlit.go.jp/hokushin/content/000294497.pdf</t>
    <phoneticPr fontId="2"/>
  </si>
  <si>
    <t>https://wwwtb.mlit.go.jp/hokushin/content/000104118.pdf</t>
    <phoneticPr fontId="1"/>
  </si>
  <si>
    <t>洗堀による被災に関して、道路機能への影響度について要因分析するとともに、洗堀による被災リスクが高い道路土工構造物の抽出条件について整理した。土砂災害による被災に関して、降雨特性と被災リスクについて整理するとともに、土砂災害箇所の道路機能に着目した被災状況について分析・整理した。</t>
    <phoneticPr fontId="1"/>
  </si>
  <si>
    <t>合流支援情報提供DAY2システムにおける路側機の設置位置を明らかにすることを目的とした実験を実施し、結果を整理しとりまとめた。</t>
    <phoneticPr fontId="1"/>
  </si>
  <si>
    <t>建設工事における新たなICT活用に関する情報収集・整理、基準類改正等の方針に関する整理、ICT活用工事の出来形管理等に関する現場検証、ICT活用工事に関する基準類の修正項目の整理等を行った。</t>
    <rPh sb="0" eb="2">
      <t>ケンセツ</t>
    </rPh>
    <rPh sb="2" eb="4">
      <t>コウジ</t>
    </rPh>
    <rPh sb="8" eb="9">
      <t>アラ</t>
    </rPh>
    <rPh sb="14" eb="16">
      <t>カツヨウ</t>
    </rPh>
    <rPh sb="17" eb="18">
      <t>カン</t>
    </rPh>
    <rPh sb="20" eb="22">
      <t>ジョウホウ</t>
    </rPh>
    <rPh sb="22" eb="24">
      <t>シュウシュウ</t>
    </rPh>
    <rPh sb="25" eb="27">
      <t>セイリ</t>
    </rPh>
    <rPh sb="28" eb="30">
      <t>キジュン</t>
    </rPh>
    <rPh sb="30" eb="31">
      <t>ルイ</t>
    </rPh>
    <rPh sb="31" eb="33">
      <t>カイセイ</t>
    </rPh>
    <rPh sb="33" eb="34">
      <t>トウ</t>
    </rPh>
    <rPh sb="35" eb="37">
      <t>ホウシン</t>
    </rPh>
    <rPh sb="38" eb="39">
      <t>カン</t>
    </rPh>
    <rPh sb="41" eb="43">
      <t>セイリ</t>
    </rPh>
    <rPh sb="47" eb="49">
      <t>カツヨウ</t>
    </rPh>
    <rPh sb="49" eb="51">
      <t>コウジ</t>
    </rPh>
    <rPh sb="52" eb="55">
      <t>デキガタ</t>
    </rPh>
    <rPh sb="55" eb="58">
      <t>カンリトウ</t>
    </rPh>
    <rPh sb="59" eb="60">
      <t>カン</t>
    </rPh>
    <rPh sb="62" eb="64">
      <t>ゲンバ</t>
    </rPh>
    <rPh sb="64" eb="66">
      <t>ケンショウ</t>
    </rPh>
    <rPh sb="70" eb="72">
      <t>カツヨウ</t>
    </rPh>
    <rPh sb="72" eb="74">
      <t>コウジ</t>
    </rPh>
    <rPh sb="75" eb="76">
      <t>カン</t>
    </rPh>
    <rPh sb="78" eb="80">
      <t>キジュン</t>
    </rPh>
    <rPh sb="80" eb="81">
      <t>ルイ</t>
    </rPh>
    <rPh sb="82" eb="84">
      <t>シュウセイ</t>
    </rPh>
    <rPh sb="84" eb="86">
      <t>コウモク</t>
    </rPh>
    <rPh sb="87" eb="89">
      <t>セイリ</t>
    </rPh>
    <rPh sb="89" eb="90">
      <t>トウ</t>
    </rPh>
    <rPh sb="91" eb="92">
      <t>オコナ</t>
    </rPh>
    <phoneticPr fontId="1"/>
  </si>
  <si>
    <t>国道事務所等における消費電力量及び再生可能エネルギーの発電電力量の調査要領案を作成するとともに、道路区域内において、道路管理設備に電力を供給するための発電用太陽電池設備を整備する際の留意事項を整理し、これらの結果をとりまとめた。</t>
    <rPh sb="104" eb="106">
      <t>ケッカ</t>
    </rPh>
    <phoneticPr fontId="21"/>
  </si>
  <si>
    <t>施工現場の工程進捗データの効果的な蓄積に向けた効率的なデータ収集に向け、建設工事の関係者間での情報共有ニーズ整理や、その実現技術の調査・試行検証等を行い、工程進捗状況の共有方法の改善案についての検討や工程進捗データ標準案の作成を行った。</t>
    <rPh sb="33" eb="34">
      <t>ム</t>
    </rPh>
    <rPh sb="36" eb="38">
      <t>ケンセツ</t>
    </rPh>
    <rPh sb="38" eb="40">
      <t>コウジ</t>
    </rPh>
    <rPh sb="41" eb="44">
      <t>カンケイシャ</t>
    </rPh>
    <rPh sb="44" eb="45">
      <t>カン</t>
    </rPh>
    <rPh sb="47" eb="49">
      <t>ジョウホウ</t>
    </rPh>
    <rPh sb="49" eb="51">
      <t>キョウユウ</t>
    </rPh>
    <rPh sb="54" eb="56">
      <t>セイリ</t>
    </rPh>
    <rPh sb="60" eb="62">
      <t>ジツゲン</t>
    </rPh>
    <rPh sb="62" eb="64">
      <t>ギジュツ</t>
    </rPh>
    <rPh sb="65" eb="67">
      <t>チョウサ</t>
    </rPh>
    <rPh sb="68" eb="70">
      <t>シコウ</t>
    </rPh>
    <rPh sb="70" eb="72">
      <t>ケンショウ</t>
    </rPh>
    <rPh sb="72" eb="73">
      <t>トウ</t>
    </rPh>
    <rPh sb="74" eb="75">
      <t>オコナ</t>
    </rPh>
    <rPh sb="77" eb="79">
      <t>コウテイ</t>
    </rPh>
    <rPh sb="79" eb="81">
      <t>シンチョク</t>
    </rPh>
    <rPh sb="81" eb="83">
      <t>ジョウキョウ</t>
    </rPh>
    <rPh sb="84" eb="86">
      <t>キョウユウ</t>
    </rPh>
    <rPh sb="86" eb="88">
      <t>ホウホウ</t>
    </rPh>
    <rPh sb="89" eb="91">
      <t>カイゼン</t>
    </rPh>
    <rPh sb="91" eb="92">
      <t>アン</t>
    </rPh>
    <rPh sb="97" eb="99">
      <t>ケントウ</t>
    </rPh>
    <rPh sb="100" eb="102">
      <t>コウテイ</t>
    </rPh>
    <rPh sb="102" eb="104">
      <t>シンチョク</t>
    </rPh>
    <rPh sb="107" eb="109">
      <t>ヒョウジュン</t>
    </rPh>
    <rPh sb="109" eb="110">
      <t>アン</t>
    </rPh>
    <rPh sb="111" eb="113">
      <t>サクセイ</t>
    </rPh>
    <rPh sb="114" eb="115">
      <t>オコナ</t>
    </rPh>
    <phoneticPr fontId="21"/>
  </si>
  <si>
    <t>一般国道に敷設された排水性舗装上を走行する自動車から発生する騒音の音響パワーレベルの測定して結果を整理するとともに、遮音壁の点検や変状に関する実態を調査し、その結果をとりまとめた。</t>
    <rPh sb="49" eb="51">
      <t>セイリ</t>
    </rPh>
    <rPh sb="80" eb="82">
      <t>ケッカ</t>
    </rPh>
    <phoneticPr fontId="21"/>
  </si>
  <si>
    <t>道路ネットワーク利用の適切性の評価に関する基礎資料の整理、新たな行政課題に対応した道路事業の効果計測手法等に関する情報収集・整理を行い、それらの結果をとりまとめた。</t>
    <rPh sb="72" eb="74">
      <t>ケッカ</t>
    </rPh>
    <phoneticPr fontId="21"/>
  </si>
  <si>
    <t>関東地方整備局管内における新たな交通環境のあり方として、道路空間の再構築を踏まえた次世代モビリティの社会実装による検証、また道路の資産を活かした活動団体との連携など、道路の効果的な利用を推進するため、道路が担える新たな役割について検討を行い、その結果を業務報告書としてとりまとめた。</t>
    <phoneticPr fontId="1"/>
  </si>
  <si>
    <t>ＩＣＴ・ＡＩ等技術を活用した観光地の渋滞対策を推進するため、鎌倉市域において交通需要調整のための料金施策を含めた面的な観光渋滞対策の導入に向けた課題や対応策の検討を行い、その結果を業務報告書としてとりまとめた。</t>
    <rPh sb="6" eb="7">
      <t>ナド</t>
    </rPh>
    <rPh sb="7" eb="9">
      <t>ギジュツ</t>
    </rPh>
    <rPh sb="10" eb="12">
      <t>カツヨウ</t>
    </rPh>
    <rPh sb="14" eb="17">
      <t>カンコウチ</t>
    </rPh>
    <rPh sb="18" eb="20">
      <t>ジュウタイ</t>
    </rPh>
    <rPh sb="20" eb="22">
      <t>タイサク</t>
    </rPh>
    <rPh sb="23" eb="25">
      <t>スイシン</t>
    </rPh>
    <rPh sb="30" eb="32">
      <t>カマクラ</t>
    </rPh>
    <rPh sb="32" eb="33">
      <t>シ</t>
    </rPh>
    <rPh sb="33" eb="34">
      <t>イキ</t>
    </rPh>
    <rPh sb="38" eb="40">
      <t>コウツウ</t>
    </rPh>
    <rPh sb="40" eb="42">
      <t>ジュヨウ</t>
    </rPh>
    <rPh sb="42" eb="44">
      <t>チョウセイ</t>
    </rPh>
    <rPh sb="48" eb="50">
      <t>リョウキン</t>
    </rPh>
    <rPh sb="50" eb="52">
      <t>シサク</t>
    </rPh>
    <rPh sb="53" eb="54">
      <t>フク</t>
    </rPh>
    <rPh sb="56" eb="57">
      <t>メン</t>
    </rPh>
    <rPh sb="57" eb="58">
      <t>テキ</t>
    </rPh>
    <rPh sb="59" eb="61">
      <t>カンコウ</t>
    </rPh>
    <rPh sb="61" eb="63">
      <t>ジュウタイ</t>
    </rPh>
    <rPh sb="63" eb="65">
      <t>タイサク</t>
    </rPh>
    <rPh sb="66" eb="68">
      <t>ドウニュウ</t>
    </rPh>
    <rPh sb="69" eb="70">
      <t>ム</t>
    </rPh>
    <rPh sb="72" eb="74">
      <t>カダイ</t>
    </rPh>
    <rPh sb="75" eb="77">
      <t>タイオウ</t>
    </rPh>
    <rPh sb="77" eb="78">
      <t>サク</t>
    </rPh>
    <rPh sb="79" eb="81">
      <t>ケントウ</t>
    </rPh>
    <rPh sb="82" eb="83">
      <t>ギョウ</t>
    </rPh>
    <phoneticPr fontId="1"/>
  </si>
  <si>
    <t>鎌倉市域における交通渋滞の解消のための観光渋滞対策の検討・取り組みを行ったもの。</t>
    <rPh sb="19" eb="21">
      <t>カンコウ</t>
    </rPh>
    <rPh sb="21" eb="23">
      <t>ジュウタイ</t>
    </rPh>
    <rPh sb="23" eb="25">
      <t>タイサク</t>
    </rPh>
    <rPh sb="26" eb="28">
      <t>ケントウ</t>
    </rPh>
    <rPh sb="29" eb="30">
      <t>ト</t>
    </rPh>
    <rPh sb="31" eb="32">
      <t>ク</t>
    </rPh>
    <rPh sb="34" eb="35">
      <t>オコナ</t>
    </rPh>
    <phoneticPr fontId="1"/>
  </si>
  <si>
    <t>スタジアムから潮来ＩＣ間でバスを優先走行させるためのバスレーンとバス優先区間の設置実験を行い，その効果を検証した報告書を作成した。</t>
    <rPh sb="56" eb="59">
      <t>ホウコクショ</t>
    </rPh>
    <rPh sb="60" eb="62">
      <t>サクセイ</t>
    </rPh>
    <phoneticPr fontId="1"/>
  </si>
  <si>
    <t>大型車両の通行にあたり、通行障害情報や障害位置等の把握、整理手法を検討し、通行障害情報や障害位置等と道路情報電子データの関連付け等を行った。</t>
    <rPh sb="0" eb="2">
      <t>オオガタ</t>
    </rPh>
    <rPh sb="2" eb="4">
      <t>シャリョウ</t>
    </rPh>
    <rPh sb="5" eb="7">
      <t>ツウコウ</t>
    </rPh>
    <rPh sb="12" eb="14">
      <t>ツウコウ</t>
    </rPh>
    <rPh sb="14" eb="16">
      <t>ショウガイ</t>
    </rPh>
    <rPh sb="16" eb="18">
      <t>ジョウホウ</t>
    </rPh>
    <rPh sb="19" eb="21">
      <t>ショウガイ</t>
    </rPh>
    <rPh sb="21" eb="23">
      <t>イチ</t>
    </rPh>
    <rPh sb="23" eb="24">
      <t>トウ</t>
    </rPh>
    <rPh sb="25" eb="27">
      <t>ハアク</t>
    </rPh>
    <rPh sb="28" eb="30">
      <t>セイリ</t>
    </rPh>
    <rPh sb="30" eb="32">
      <t>シュホウ</t>
    </rPh>
    <rPh sb="33" eb="35">
      <t>ケントウ</t>
    </rPh>
    <rPh sb="37" eb="39">
      <t>ツウコウ</t>
    </rPh>
    <rPh sb="39" eb="41">
      <t>ショウガイ</t>
    </rPh>
    <rPh sb="41" eb="43">
      <t>ジョウホウ</t>
    </rPh>
    <rPh sb="44" eb="46">
      <t>ショウガイ</t>
    </rPh>
    <rPh sb="46" eb="48">
      <t>イチ</t>
    </rPh>
    <rPh sb="48" eb="49">
      <t>トウ</t>
    </rPh>
    <rPh sb="50" eb="52">
      <t>ドウロ</t>
    </rPh>
    <rPh sb="52" eb="54">
      <t>ジョウホウ</t>
    </rPh>
    <rPh sb="54" eb="56">
      <t>デンシ</t>
    </rPh>
    <rPh sb="60" eb="62">
      <t>カンレン</t>
    </rPh>
    <rPh sb="62" eb="63">
      <t>ヅ</t>
    </rPh>
    <rPh sb="64" eb="65">
      <t>ナド</t>
    </rPh>
    <rPh sb="66" eb="67">
      <t>オコナ</t>
    </rPh>
    <phoneticPr fontId="1"/>
  </si>
  <si>
    <t>近年、増加傾向にあり多様化する大型車両の通行について、ETC2.0データ等を活用し交通危険箇所の分析を行い、大型車両通行の適正化を図り確実な取締りを行うための方策及び大型車両の適正な通行条件等を検討した。</t>
    <phoneticPr fontId="1"/>
  </si>
  <si>
    <t>近年、増加傾向にあり多様化する大型車両の通行について、令和４年４月１日に「物流生産性の向上のための特殊車両の新たな通行制度」が施行されたことから、新たな制度の影響・効果を検討するとともに、大型車等の通行手続きのあり方の検討を行った。</t>
    <phoneticPr fontId="1"/>
  </si>
  <si>
    <t>全国14箇所の直轄駐車場で実施している官民連携による維持管理・運営事業に関する老朽化等の課題整理及び分析を行うとともに、今後の事業手法について検討を行った。</t>
    <rPh sb="0" eb="2">
      <t>ゼンコク</t>
    </rPh>
    <rPh sb="4" eb="6">
      <t>カショ</t>
    </rPh>
    <rPh sb="7" eb="9">
      <t>チョッカツ</t>
    </rPh>
    <rPh sb="9" eb="12">
      <t>チュウシャジョウ</t>
    </rPh>
    <rPh sb="13" eb="15">
      <t>ジッシ</t>
    </rPh>
    <rPh sb="19" eb="21">
      <t>カンミン</t>
    </rPh>
    <rPh sb="21" eb="23">
      <t>レンケイ</t>
    </rPh>
    <rPh sb="26" eb="28">
      <t>イジ</t>
    </rPh>
    <rPh sb="28" eb="30">
      <t>カンリ</t>
    </rPh>
    <rPh sb="31" eb="33">
      <t>ウンエイ</t>
    </rPh>
    <rPh sb="33" eb="35">
      <t>ジギョウ</t>
    </rPh>
    <rPh sb="36" eb="37">
      <t>カン</t>
    </rPh>
    <rPh sb="39" eb="41">
      <t>ロウキュウ</t>
    </rPh>
    <rPh sb="41" eb="42">
      <t>カ</t>
    </rPh>
    <rPh sb="42" eb="43">
      <t>トウ</t>
    </rPh>
    <rPh sb="44" eb="46">
      <t>カダイ</t>
    </rPh>
    <rPh sb="46" eb="48">
      <t>セイリ</t>
    </rPh>
    <rPh sb="48" eb="49">
      <t>オヨ</t>
    </rPh>
    <rPh sb="50" eb="52">
      <t>ブンセキ</t>
    </rPh>
    <rPh sb="53" eb="54">
      <t>オコナ</t>
    </rPh>
    <rPh sb="60" eb="62">
      <t>コンゴ</t>
    </rPh>
    <rPh sb="63" eb="65">
      <t>ジギョウ</t>
    </rPh>
    <rPh sb="65" eb="67">
      <t>シュホウ</t>
    </rPh>
    <rPh sb="71" eb="73">
      <t>ケントウ</t>
    </rPh>
    <rPh sb="74" eb="75">
      <t>オコナ</t>
    </rPh>
    <phoneticPr fontId="1"/>
  </si>
  <si>
    <t>米国下水道事業における高効率・大出力磁気浮上式ブロワに係る実証事業を行った。</t>
    <rPh sb="0" eb="2">
      <t>ベイコク</t>
    </rPh>
    <rPh sb="2" eb="5">
      <t>ゲスイドウ</t>
    </rPh>
    <rPh sb="5" eb="7">
      <t>ジギョウ</t>
    </rPh>
    <rPh sb="11" eb="12">
      <t>コウ</t>
    </rPh>
    <rPh sb="12" eb="14">
      <t>コウリツ</t>
    </rPh>
    <rPh sb="15" eb="16">
      <t>ダイ</t>
    </rPh>
    <rPh sb="16" eb="18">
      <t>シュツリョク</t>
    </rPh>
    <rPh sb="18" eb="20">
      <t>ジキ</t>
    </rPh>
    <rPh sb="20" eb="22">
      <t>フジョウ</t>
    </rPh>
    <rPh sb="22" eb="23">
      <t>シキ</t>
    </rPh>
    <rPh sb="27" eb="28">
      <t>カカワ</t>
    </rPh>
    <rPh sb="29" eb="31">
      <t>ジッショウ</t>
    </rPh>
    <rPh sb="31" eb="33">
      <t>ジギョウ</t>
    </rPh>
    <rPh sb="34" eb="35">
      <t>オコナ</t>
    </rPh>
    <phoneticPr fontId="1"/>
  </si>
  <si>
    <t>TEC-FORCE活動における被災状況調査の高度化検討,
TEC-FORCE活動支援アプリのクラウド基盤強化の検討
TEC-FORCE活動支援アプリの運用支援</t>
    <phoneticPr fontId="1"/>
  </si>
  <si>
    <t>CCUSを通しての、公共発注者がCCUSの利用状況、週休２日の達成状況等の確認可能となる方法の検討と、検討に基づくCCUSの改修により、公共発注者がモデル現場等における達成状況の確認を効率的に実施できる仕組みの整備を実施した。</t>
  </si>
  <si>
    <t>申請者、許可行政庁双方の作業負担を軽減するために電子申請システム構築にあたって必要となる機能や他省庁等が保有する情報との連携内容・手法について調査・検討を行い、結果をまとめた。</t>
    <rPh sb="0" eb="3">
      <t>シンセイシャ</t>
    </rPh>
    <rPh sb="4" eb="6">
      <t>キョカ</t>
    </rPh>
    <rPh sb="6" eb="9">
      <t>ギョウセイチョウ</t>
    </rPh>
    <rPh sb="9" eb="11">
      <t>ソウホウ</t>
    </rPh>
    <rPh sb="12" eb="14">
      <t>サギョウ</t>
    </rPh>
    <rPh sb="14" eb="16">
      <t>フタン</t>
    </rPh>
    <rPh sb="17" eb="19">
      <t>ケイゲン</t>
    </rPh>
    <rPh sb="24" eb="26">
      <t>デンシ</t>
    </rPh>
    <rPh sb="26" eb="28">
      <t>シンセイ</t>
    </rPh>
    <rPh sb="32" eb="34">
      <t>コウチク</t>
    </rPh>
    <rPh sb="39" eb="41">
      <t>ヒツヨウ</t>
    </rPh>
    <rPh sb="44" eb="46">
      <t>キノウ</t>
    </rPh>
    <rPh sb="47" eb="50">
      <t>ホカショウチョウ</t>
    </rPh>
    <rPh sb="50" eb="51">
      <t>トウ</t>
    </rPh>
    <rPh sb="52" eb="54">
      <t>ホユウ</t>
    </rPh>
    <rPh sb="56" eb="58">
      <t>ジョウホウ</t>
    </rPh>
    <rPh sb="60" eb="62">
      <t>レンケイ</t>
    </rPh>
    <rPh sb="62" eb="64">
      <t>ナイヨウ</t>
    </rPh>
    <rPh sb="65" eb="67">
      <t>シュホウ</t>
    </rPh>
    <rPh sb="71" eb="73">
      <t>チョウサ</t>
    </rPh>
    <rPh sb="74" eb="76">
      <t>ケントウ</t>
    </rPh>
    <rPh sb="77" eb="78">
      <t>オコナ</t>
    </rPh>
    <rPh sb="80" eb="82">
      <t>ケッカ</t>
    </rPh>
    <phoneticPr fontId="1"/>
  </si>
  <si>
    <t>２０２１年度Smart JAMP（マレーシア国・クアラルンプールにおけるスマートシティ実現に向けたプラットフォーム（都市OS）構築等）に関する調査検討業務（第4回変更）</t>
  </si>
  <si>
    <t>令和４年７月公表
成果物閲覧希望の際は、右記連絡先へ問い合わせ</t>
  </si>
  <si>
    <t>令和4年11月公表
成果物閲覧希望の際は、右記連絡先へ問い合わせ</t>
    <rPh sb="0" eb="2">
      <t>レイワ</t>
    </rPh>
    <rPh sb="3" eb="4">
      <t>ネン</t>
    </rPh>
    <rPh sb="6" eb="7">
      <t>ガツ</t>
    </rPh>
    <rPh sb="7" eb="9">
      <t>コウヒョウ</t>
    </rPh>
    <rPh sb="11" eb="14">
      <t>セイカブツ</t>
    </rPh>
    <rPh sb="14" eb="16">
      <t>エツラン</t>
    </rPh>
    <rPh sb="16" eb="18">
      <t>キボウ</t>
    </rPh>
    <rPh sb="19" eb="20">
      <t>サイ</t>
    </rPh>
    <rPh sb="22" eb="24">
      <t>ウキ</t>
    </rPh>
    <rPh sb="24" eb="27">
      <t>レンラクサキ</t>
    </rPh>
    <rPh sb="28" eb="29">
      <t>ト</t>
    </rPh>
    <rPh sb="30" eb="31">
      <t>ア</t>
    </rPh>
    <phoneticPr fontId="1"/>
  </si>
  <si>
    <t>歩行空間ネットワークデータ等の整備と利活用の促進を図るため、既存歩行空間ネットワークデータ整備ツールとの連携によるデータ登録や、API連携や電子ファイルを用いてアプリ開発者やバリアフリーマップ作成者等のデータ利用者及び既存サービスに対して扱い易い形式でデータを提供することが可能となる共通プラットフォームを構築するために必要な仕様の整備を行った。また、自動走行ロボットへのデータ提供が可能な試行環境を構築し、既存バリアフリーデータを利用した自動走行ロボットとの連携の実証と結果に基づく評価を行った。</t>
    <rPh sb="166" eb="168">
      <t>セイビ</t>
    </rPh>
    <rPh sb="169" eb="170">
      <t>オコナ</t>
    </rPh>
    <rPh sb="233" eb="235">
      <t>ジッショウ</t>
    </rPh>
    <rPh sb="236" eb="238">
      <t>ケッカ</t>
    </rPh>
    <rPh sb="239" eb="240">
      <t>モト</t>
    </rPh>
    <rPh sb="245" eb="246">
      <t>オコナ</t>
    </rPh>
    <phoneticPr fontId="1"/>
  </si>
  <si>
    <t>　本業務においては、無電柱化の推進に関する法律を踏まえた運用に係る令和２年３月通知の一年間の運用実態や課題等について、施行者や関係事業者からの意見聴取等を通じて把握するとともに、無電柱化実施地区事例の詳細調査等をもとに、地区パターン（既成市街地、新市街地等）別の効率的な無電柱化のモデルの作成を行うことで、市街地開発事業等における無電柱化のさらなる推進に向けた調査・検討を行う。</t>
  </si>
  <si>
    <t>　　我が国は、京都議定書第一約束期間において地球温暖化対策に取組み、実績として、温室効果ガスの排出を1990年比8.4%削減し、このうち都市緑化等により100万t-CO2の吸収量を計上したところである。
　国際的な合意により、京都議定書第二約束期間中（～2020年）も引き続き、国連気候変動枠組条約（UNFCCC）事務局（以下、「条約事務局」という。）に対して、我が国の温室効果ガスの排出と吸収の目録（National Greenhouse Gas Inventory Report：日本国温室効果ガスインベントリ報告書。以下、「インベントリ報告書」という。）等の提出と国際的な審査を受けることが義務付けられている。
　また、2015年にパリで開催された国連気候変動枠組条約第21回締約国会議(COP21)では、すべての国が参加する公平かつ実効的な2020年以降の新たな枠組みとなるパリ協定が採択された。その後、2018年のCOP24において、パリ協定の実施指針が採択され、今後の作業についてインベントリ報告書の報告内容の透明性を確保するための共通報告様式や隔年報告書の概要等を2021年に延期されたCOP26で採択する方針が決定したところであり、これに向け都市緑化等の分野における対応を検討する必要がある。
以上を踏まえ、本業務では京都議定書第二約束期間（2013年～2020年）における、条約事務局に提出する都市緑化等による温室効果ガスの吸収量の算出に係るデータ整備を行うとともに、2021以降の新たな枠組みであるパリ協定を踏まえ、それに対応した新たな算定方法の導入等のための調査検討を行い、都市緑化等による地球温暖化対策への貢献を促進することを目的とする。</t>
  </si>
  <si>
    <t>本業務では、手引きに従った「液状化ハザードマップ」の作成にあわせた、住民・事業者と行政間、または行政職員間における状況に応じた“リスクコミュニケーションの取り方”や、“リスクコミュニケーションを取るために行政職員として必要となる知識や情報”について検討を行い、検討結果や事例等を「液状化ハザードマップを活用したリスクコミュニケーションの方法に関するマニュアル（案）」としてとりまとめることを目的とする。
また、地形区分に基づく液状化の発生傾向図や都道府県液状化危険度分布図、国土交通省ホームページの宅地防災関係部分を更新することにより、国民や地方公共団体への適切な情報提供を行う。</t>
  </si>
  <si>
    <t>本業務は、エネルギー施策と連携したまちづくりのさらなる普及促進にむけ、先進的な取組や検討状況について情報収集を行い、その整備効果や導入にむけた課題等を検証し、推進方策を検討するとともに、先進事例の横展開等を行うものである。</t>
  </si>
  <si>
    <t>近年の頻発・激甚化する自然災害を踏まえ、流域治水の観点からも、河川における治水対策と併せ、災害エリアにおける立地抑制の強化や、居住エリアにおける安全性の強化など、まちづくりにおける総合的な防災・減災対策を講じることが必要である。この取組の推進においては、居住や施設立地の動向等を踏まえ、適切に対応していくことが求められる。本業務では、立地適正化計画の居住誘導区域などの都市のエリアの分布を踏まえ、過去からの市街地形成の過程などにも着目し、防災上の課題を網羅的に調査・分析し、現在の都市計画関係制度に照らして、まちづくりにおける防災・減災の取組の推進において必要な制度の検討を行うための基礎的な整理を行うことを目的とする。</t>
  </si>
  <si>
    <t>我が国の都市においては、新技術や官民データ等をまちづくりに活かすことにより、都市・地域が抱える課題の解決や新たな価値創出を図ることが求められており、スマートプランニングやスマートシティの取組が各地で進められているが、実証段階から社会実装に至っている取組は多くない。本業務では、国土交通省都市局におけるスマートシティモデルプロジェクトの実証実験における知見・課題等について整理することで、新技術やデータを活用したまちづくりの社会実装に向けた課題や今後の実証実験のあり方について検討を行うとともに、市民ニーズの把握、住民参加手法について、事例調査や地方公共団体・関連企業等との意見交換を通して検討を行うものとする。</t>
  </si>
  <si>
    <t>大きな交通需要を生み出す都市開発の実施にあたっては、個別の開発に先立ち、開発に伴う発生集中交通量の予測や既存交通施設への影響評価、適切な交通施設計画の策定が重要である。
また、ニューノーマル等により、都市における人流に大きな変化が見受けられるなか、都市開発施設においても動向を把握し、実情に即した交通計画を考えていく必要がある。
そこで本業務では、都市開発施設周辺における交通等の実態把握や分析を行うと共に、都市開発エリアにおける歩行空間等の交通施設計画のあり方について検討を行うものとする。</t>
  </si>
  <si>
    <t>国土交通省が開発許可権者に対して実施する令和２年３月通知の運用状況等調査の集計・分析等により、開発事業における新設電柱の状況、開発許可権者における無電柱化の指導状況及び開発事業者における無電柱化の対応状況を把握しつつ、これらを踏まえた開発事業における無電柱化推進の具体的方策の調査・検討を行うことを目的とする。</t>
  </si>
  <si>
    <t>本業務では、都市施設を含むインフラの整備は相当程度進展しているとともに、人口減少・少子高齢化等の社会環境等の変化を踏まえ、求められる機能や必要な規模等も変化・多様化しており、新型コロナ危機を契機として、そのような変化・多様化への対応の必要性は増大していることから、これまでに整備された都市施設を柔軟に利活用すること等で、より快適で利便性の高いまちづくりを行う必要があるため、都市施設の都市計画に関する実態把握や課題分析等を実施する。</t>
  </si>
  <si>
    <t>本業務では、ウォーカブル空間への自動運転バス等のモビリティの導入において、自動運転技術とウォーカブル空間の親和性を高めるための、都市交通のあり方や、自動運転技術の導入に対応した街路施設の整備方策について検討することを目的とする。</t>
  </si>
  <si>
    <t>大都市圏の形成に関する状況の把握・分析及び首都圏整備の推進に関する調査検討業務</t>
  </si>
  <si>
    <t>本業務では、三圏計画（首都圏整備計画、近畿圏整備計画、中部圏開発整備計画）に関する年次報告を作成するため、各圏域における人口、居住環境、産業機能、生活環境、社会資本整備等の状況について、把握・分析を行う。
また、首都圏整備の推進にあたり解決すべき課題とその対応策について分析・検討することを目的とする。</t>
  </si>
  <si>
    <t>（１）我が国の海外展開すべき造園・緑化技術の情報収集とその展開方策の検討
（２）世界各地で評価されている造園・緑化技術の情報収集とその海外展開の状況調査
（３）緑化施設等による暑熱対策の実施及び効果検証</t>
  </si>
  <si>
    <t>本業務では、公表された立地適正化計画の記載内容や運用状況の調査・分析を行うとともに、誘導区域の内外を見渡した施策、連携する地域公共交通計画の施策を調査・分析し立地適正化計画作成に資する知見の充実を図り自治体へ周知するとともに、自治体向けのコンサルティング等における助言に活用する。</t>
  </si>
  <si>
    <t>我が国における都市再生に関する取組は、平成14年の都市再生特別措置法の制定以来、積極的に進められ、一定の成果をあげてきたところである。しかし、グローバルな都市間競争は近年激化しており、我が国の国民生活の向上や経済の活性化を図り、世界の諸都市との競争に勝ち抜くため、都市機能の高度化及び都市の居住環境の向上（＝都市再生）の必要性はより一層高まっている。また、新型コロナ危機を契機に「都市の過密」という課題が顕在化し、同時に人々の価値観やライフスタイルにも変化が生じたことから、これまでの都市における働き方や住まい方を問い直すことが求められている。
これらの状況を踏まえ、都市に対するニーズ、都市再生事業を取巻く環境やその効果について分析を行い、都市再生施策の方向性について検討することを目的とする。</t>
  </si>
  <si>
    <t>都市公園における官民連携における新たな事業制度の活用実態を踏まえた検証・分析を行うとともに、モデル公園の対象となる取り組みや選定に係る要件・基準等を整理しとりまとめるもの。</t>
  </si>
  <si>
    <t>国営公園事業はこれまでの取組の更なる深化を図ると同時に、制度やその運用の見直しも見据えた新たな仕組みを検討・構築し、各公園の整備・管理運営に反映させることが必要であるため、本業務においては、国営公園等の現状・課題に関する情報の収集・分析を行うとともに、現在の社会情勢の中で求められている国営公園等の役割やあり方を整理した上で、新たな取組の方向性を検討する。</t>
  </si>
  <si>
    <t>本業務では、都市における災害発生時において、都市拠点のなかで重要なインフラのひとつである主要な鉄道ターミナル駅周辺に直結している地下街等における安心安全な避難・防災機能を確保し、平時の活性化を実現するための手法・官民連携・制度のあり方、これからの地下空間の防災対策のあり方等について検討を行う。</t>
  </si>
  <si>
    <t>本業務では、自動運転技術の導入を見据えて、ＩＣＴに関する新技術や官民データ、街路交通施設等の都市アセット活用を含めた多様なサービス要素と自動運転技術を組み合わせ活用することにより、ＱｏＬの向上に資するまちづくりのあり方について検討することを目的とする。</t>
  </si>
  <si>
    <t>　本業務は、よりよいまちづくりに向けた施策検討のため、交通計画策定等で活用されてきたパーソントリップ調査データと、ビッグデータ・既存統計データ等を一体的に活用した都市交通調査体系のあり方について調査し、より効率的かつ効果的な都市交通調査方法の調査・検討を行うものである。</t>
  </si>
  <si>
    <t>　本業務では、都市交通システムの導入可能性がある国や地域に関する情報収集・整理や、本邦企業が有する都市交通システムの優位性およびセールスポイントを踏まえた海外展開戦略を検討する。また、先方政府関係者に対する日本の都市交通システムの優位性等を紹介するためのセミナーの企画等や、国内での官民情報共有を目的とした研究会の開催等を行うことで、都市交通分野における本邦企業の海外展開を推進することを目的とする。</t>
  </si>
  <si>
    <t>　本業務では、我が国がこれまで進めてきた公共交通と一体となった総合的な都市開発を、都市化が進展し、公共交通等の計画、整備が進められている新興国等において展開することを目的に、公共交通と一体的な都市開発に関する国内外の事例やニーズについて情報整理を行い、海外展開に向けた検討及び、先方政府関係者等の理解を深めるためのセミナーの企画等を行う。</t>
  </si>
  <si>
    <t>　都市再生整備計画の事業評価（事前・事後評価を含む）のあり方について検討を行うとともに、先導的取組について状況把握をすることで、手引きの見直しの方向性を検討し、もって都市再生整備計画の質の向上を目指すもの。</t>
  </si>
  <si>
    <t>　既存の海外PPP案件の事例調査をふまえ、経済成長が著しく、長期的な人口ボーナスが見込まれる南アジア地域を対象に、公有地開発における日本の技術・ノウハウを活かした法整備、意思決定の枠組み等の課題を整理する。
　また、将来的には都市開発として我が国の民間企業が実施する可能性のある具体的な案件に関し、我が国企業による海外における都市開発プロジェクトの受注に繋げる。</t>
  </si>
  <si>
    <t>　都市開発の需要の旺盛な東南アジア諸国では、都市開発分野における持続可能なインフラ整備を進めるため、財政制約を踏まえ、インフラファンド等による民間からの資金調達の一層の活用が求められている。
　東南アジア諸国における都市インフラファイナンスに関する基礎調査を実施し、課題を抽出した上で、効果的に都市インフラ投資を進め、我が国企業の参画にも資するような制度構築の提案等を検討する。</t>
  </si>
  <si>
    <t>会津デジタル防災協議会（代）　ソフトバンク（株）</t>
  </si>
  <si>
    <t>あらおスマートシティ推進協議会（代）　（株）NTTドコモ</t>
  </si>
  <si>
    <t>かこがわＩＣＴまちづくり協議会（代）　（株）日建設計総合研究所</t>
  </si>
  <si>
    <t>大手町・丸の内・有楽町地区スマートシティコンソーシアム大丸有リ・デザイン実証事業共同提案体（代）　（一社）大手町・丸の内・有楽町地区まちづくり協議会</t>
  </si>
  <si>
    <t>岡崎スマートコミュニティ推進協議会（代）　（株）日本総合研究所</t>
  </si>
  <si>
    <t>中山間地・自立モデル検討コンソーシアム（代）　（株）エヌ・ティ・ティ・データ経営研究所</t>
  </si>
  <si>
    <t>柏の葉スマートシティコンソーシアム（代）　（一社）柏の葉アーバンデザインセンター</t>
  </si>
  <si>
    <t>松山スマートシティ推進コンソーシアム（代）　復建調査設計（株）</t>
  </si>
  <si>
    <t>羽田第１ゾーンスマートシティ推進協議会（代）　鹿島建設（株）</t>
  </si>
  <si>
    <t>新潟市スマートシティ協議会（代）　（株）NTTドコモ</t>
  </si>
  <si>
    <t>竹芝Marine-Gateway Minato協議会</t>
  </si>
  <si>
    <t>スマートウェルネスシティ協議会（代）　（株）日建設計総合研究所</t>
  </si>
  <si>
    <t>令和３年度仙北市スマートシティ推進コンソーシアム（代）　（株）ウフル</t>
  </si>
  <si>
    <t>さいたま市スマートシティ推進コンソーシアム（代）　（一社）美園タウンマネジメント</t>
  </si>
  <si>
    <t>毛呂山町まちづくりDX推進協議会（代）　朝日航洋（株）</t>
  </si>
  <si>
    <t>すさみスマートシティ推進コンソーシアム（代）　ソフトバンク（株）</t>
  </si>
  <si>
    <t>３D都市モデル（Project　PLATEAU）を活用した実証環境の機能向上業務</t>
  </si>
  <si>
    <t>Project PLATEAUの一環として、公開を開始したPLATEAU VIEWの視覚性、操作性、掲載情報充実等の観点から機能向上を図ることにより、PLATEAUの有用性を高め、3D都市モデルの整備・活用・オープンデータ化を促進すること</t>
  </si>
  <si>
    <t>建物の日陰表示機能やタイムラインの表示切替機能、断面表示機能など、PLATEAU VIEWの機能向上をおこなった。</t>
  </si>
  <si>
    <t>早期の社会実装を見据えたスマートシティの実証調査（その１５）</t>
  </si>
  <si>
    <t>本業務は、ＩｏＴ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t>
  </si>
  <si>
    <t>3D都市モデルを活用したユースケース開発（民間サービス創出型）のマネジメント業務を通して、各ユースケースの企画立案から実証に至るまでの過程及びその成果をとりまとめ、「3D都市モデルのユースケース開発マニュアル（民間活用編）」に反映。</t>
    <rPh sb="38" eb="40">
      <t>ギョウム</t>
    </rPh>
    <rPh sb="41" eb="42">
      <t>トオ</t>
    </rPh>
    <rPh sb="45" eb="46">
      <t>カク</t>
    </rPh>
    <rPh sb="53" eb="57">
      <t>キカクリツアン</t>
    </rPh>
    <rPh sb="59" eb="61">
      <t>ジッショウ</t>
    </rPh>
    <rPh sb="62" eb="63">
      <t>イタ</t>
    </rPh>
    <rPh sb="67" eb="69">
      <t>カテイ</t>
    </rPh>
    <rPh sb="69" eb="70">
      <t>オヨ</t>
    </rPh>
    <rPh sb="73" eb="75">
      <t>セイカ</t>
    </rPh>
    <rPh sb="97" eb="99">
      <t>カイハツ</t>
    </rPh>
    <rPh sb="105" eb="107">
      <t>ミンカン</t>
    </rPh>
    <rPh sb="107" eb="109">
      <t>カツヨウ</t>
    </rPh>
    <rPh sb="109" eb="110">
      <t>ヘン</t>
    </rPh>
    <rPh sb="113" eb="115">
      <t>ハンエイ</t>
    </rPh>
    <phoneticPr fontId="1"/>
  </si>
  <si>
    <t>3D都市モデルを活用したユースケース開発（社会的課題解決型）のマネジメント業務を通して、各ユースケース開発業務の企画立案から実証に至るまでの過程及びその成果をとりまとめ、「3D都市モデルのユースケース開発マニュアル（公共活用編）」に反映。</t>
    <rPh sb="37" eb="39">
      <t>ギョウム</t>
    </rPh>
    <rPh sb="40" eb="41">
      <t>トオ</t>
    </rPh>
    <rPh sb="44" eb="45">
      <t>カク</t>
    </rPh>
    <rPh sb="51" eb="53">
      <t>カイハツ</t>
    </rPh>
    <rPh sb="53" eb="55">
      <t>ギョウム</t>
    </rPh>
    <rPh sb="56" eb="60">
      <t>キカクリツアン</t>
    </rPh>
    <rPh sb="62" eb="64">
      <t>ジッショウ</t>
    </rPh>
    <rPh sb="65" eb="66">
      <t>イタ</t>
    </rPh>
    <rPh sb="70" eb="72">
      <t>カテイ</t>
    </rPh>
    <rPh sb="72" eb="73">
      <t>オヨ</t>
    </rPh>
    <rPh sb="76" eb="78">
      <t>セイカ</t>
    </rPh>
    <rPh sb="100" eb="102">
      <t>カイハツ</t>
    </rPh>
    <rPh sb="108" eb="110">
      <t>コウキョウ</t>
    </rPh>
    <rPh sb="110" eb="112">
      <t>カツヨウ</t>
    </rPh>
    <rPh sb="112" eb="113">
      <t>ヘン</t>
    </rPh>
    <rPh sb="116" eb="118">
      <t>ハンエイ</t>
    </rPh>
    <phoneticPr fontId="1"/>
  </si>
  <si>
    <t>国際標準規格であるCityGMLの最新の動向を踏まえ、「3D都市モデル標準製品仕様書」、「3D都市モデル標準作業手順書」及び「3D都市モデルの測量マニュアル（案）」の改訂等をおこなった</t>
    <rPh sb="60" eb="61">
      <t>オヨ</t>
    </rPh>
    <rPh sb="83" eb="86">
      <t>カイテイトウ</t>
    </rPh>
    <phoneticPr fontId="1"/>
  </si>
  <si>
    <t>全国17都市において、PLATEAUの標準仕様に基づく3D都市モデルの作成及び検証等をおこなった。</t>
    <rPh sb="0" eb="2">
      <t>ゼンコク</t>
    </rPh>
    <rPh sb="4" eb="6">
      <t>トシ</t>
    </rPh>
    <phoneticPr fontId="1"/>
  </si>
  <si>
    <t>大規模盛土造成地マップ情報を更新するためのGISデータ等を作成した。
また、盛土の崩落による被害を未然に防止するため、基礎調査実施要領（案）（規制区域指定編、既存盛土調査編）や技術的基準の案等を策定した。</t>
    <rPh sb="0" eb="8">
      <t>ダイキボモリドゾウセイチ</t>
    </rPh>
    <rPh sb="11" eb="13">
      <t>ジョウホウ</t>
    </rPh>
    <rPh sb="14" eb="16">
      <t>コウシン</t>
    </rPh>
    <rPh sb="27" eb="28">
      <t>トウ</t>
    </rPh>
    <rPh sb="29" eb="31">
      <t>サクセイ</t>
    </rPh>
    <rPh sb="38" eb="40">
      <t>モリド</t>
    </rPh>
    <rPh sb="41" eb="43">
      <t>ホウラク</t>
    </rPh>
    <rPh sb="46" eb="48">
      <t>ヒガイ</t>
    </rPh>
    <rPh sb="49" eb="51">
      <t>ミゼン</t>
    </rPh>
    <rPh sb="52" eb="54">
      <t>ボウシ</t>
    </rPh>
    <rPh sb="59" eb="63">
      <t>キソチョウサ</t>
    </rPh>
    <rPh sb="63" eb="67">
      <t>ジッシヨウリョウ</t>
    </rPh>
    <rPh sb="68" eb="69">
      <t>アン</t>
    </rPh>
    <rPh sb="71" eb="75">
      <t>キセイクイキ</t>
    </rPh>
    <rPh sb="75" eb="78">
      <t>シテイヘン</t>
    </rPh>
    <rPh sb="79" eb="83">
      <t>キソンモリド</t>
    </rPh>
    <rPh sb="83" eb="85">
      <t>チョウサ</t>
    </rPh>
    <rPh sb="85" eb="86">
      <t>ヘン</t>
    </rPh>
    <rPh sb="88" eb="93">
      <t>ギジュツテキキジュン</t>
    </rPh>
    <rPh sb="94" eb="95">
      <t>アン</t>
    </rPh>
    <rPh sb="95" eb="96">
      <t>トウ</t>
    </rPh>
    <rPh sb="97" eb="99">
      <t>サクテイ</t>
    </rPh>
    <phoneticPr fontId="1"/>
  </si>
  <si>
    <t>3D都市モデルを活用し、ドローンの飛行にあたり、落下などのグランドリスクや風況の乱れ・電波干渉といったエアリスクを算出し、飛行に関わる複合リスクを最小化できるルートを自動生成する最適ルートシミュレーションシステムを開発。
開発したシステムがドローンの安全な飛行に寄与するか有用性の検証をおこなった。</t>
  </si>
  <si>
    <t>資材運搬等を担うドローンや無人搬送車両の自律運行を可能とするため、LiDARやGPS等のセンサーと3D都市モデルを活用した自己位置測位を組み合わせた運航システムを開発し、その有用性の検証をおこなった。</t>
    <rPh sb="57" eb="59">
      <t>カツヨウ</t>
    </rPh>
    <rPh sb="87" eb="90">
      <t>ユウヨウセイ</t>
    </rPh>
    <rPh sb="91" eb="93">
      <t>ケンショウ</t>
    </rPh>
    <phoneticPr fontId="1"/>
  </si>
  <si>
    <t>3D都市モデルを活用した大規模誘導・避難シミュレーション環境を構築し、エリア内防災計画の更新や合意形成に活用できるか検証をおこなった。</t>
    <rPh sb="8" eb="10">
      <t>カツヨウ</t>
    </rPh>
    <rPh sb="52" eb="54">
      <t>カツヨウ</t>
    </rPh>
    <rPh sb="58" eb="60">
      <t>ケンショウ</t>
    </rPh>
    <phoneticPr fontId="1"/>
  </si>
  <si>
    <t>3D都市モデルのもつ建物や土地利用のデータと人々の移動データ等を組み合わせて都市構造の将来変化を予測する都市政策シミュレーション技術を開発し、都市機能誘導施策や公共交通再編など政策シナリオごとの都市構造の変化をWebGIS上で可視化。
都市政策におけるデータに基づく政策立案や合意形成の円滑化にどのように活用できるか検証をおこなった。</t>
    <rPh sb="111" eb="112">
      <t>ジョウ</t>
    </rPh>
    <rPh sb="113" eb="116">
      <t>カシカ</t>
    </rPh>
    <rPh sb="152" eb="154">
      <t>カツヨウ</t>
    </rPh>
    <phoneticPr fontId="1"/>
  </si>
  <si>
    <t>まちづくりのデジタルトランスフォーメーションの推進に向けた3D都市モデルを活用した社会的課題解決型ユースケース開発業務（地域活性化・観光・コンテンツ）アジア航測・エヌ・ティ・ティ・コミュニケーションズ共同提案体
（代）アジア航測(株)</t>
  </si>
  <si>
    <t xml:space="preserve">3D都市モデルの道路モデル（LOD3）が持つ勾配や舗装の情報などを活用し、適切な運動強度が確保できるウォーキングコースのレコメンド（推薦）機能とフィードバック（評価）機能を備えたアプリケーションを開発。
フィールド実証により、アプリの有用性や市民の健康意識への啓発効果について検証をおこなった。
</t>
    <rPh sb="33" eb="35">
      <t>カツヨウ</t>
    </rPh>
    <rPh sb="37" eb="39">
      <t>テキセツ</t>
    </rPh>
    <rPh sb="40" eb="42">
      <t>ウンドウ</t>
    </rPh>
    <rPh sb="42" eb="44">
      <t>キョウド</t>
    </rPh>
    <rPh sb="45" eb="47">
      <t>カクホ</t>
    </rPh>
    <rPh sb="66" eb="68">
      <t>スイセン</t>
    </rPh>
    <rPh sb="69" eb="71">
      <t>キノウ</t>
    </rPh>
    <rPh sb="80" eb="82">
      <t>ヒョウカ</t>
    </rPh>
    <rPh sb="83" eb="85">
      <t>キノウ</t>
    </rPh>
    <rPh sb="86" eb="87">
      <t>ソナ</t>
    </rPh>
    <rPh sb="98" eb="100">
      <t>カイハツ</t>
    </rPh>
    <rPh sb="107" eb="109">
      <t>ジッショウ</t>
    </rPh>
    <rPh sb="117" eb="120">
      <t>ユウヨウセイ</t>
    </rPh>
    <rPh sb="121" eb="123">
      <t>シミン</t>
    </rPh>
    <rPh sb="124" eb="126">
      <t>ケンコウ</t>
    </rPh>
    <rPh sb="126" eb="128">
      <t>イシキ</t>
    </rPh>
    <rPh sb="130" eb="132">
      <t>ケイハツ</t>
    </rPh>
    <rPh sb="132" eb="134">
      <t>コウカ</t>
    </rPh>
    <rPh sb="138" eb="140">
      <t>ケンショウ</t>
    </rPh>
    <phoneticPr fontId="1"/>
  </si>
  <si>
    <t>3D都市モデルの整備に利用した航空写真と撮影頻度が高い衛星画像を比較し、建物等の新築・滅失等の変化を抽出するAIモデルを開発し、迅速な変化箇所の抽出が可能か検証をおこなった。</t>
    <rPh sb="64" eb="66">
      <t>ジンソク</t>
    </rPh>
    <rPh sb="67" eb="69">
      <t>ヘンカ</t>
    </rPh>
    <rPh sb="69" eb="71">
      <t>カショ</t>
    </rPh>
    <rPh sb="72" eb="74">
      <t>チュウシュツ</t>
    </rPh>
    <rPh sb="75" eb="77">
      <t>カノウ</t>
    </rPh>
    <rPh sb="78" eb="80">
      <t>ケンショウ</t>
    </rPh>
    <phoneticPr fontId="1"/>
  </si>
  <si>
    <t>3D都市モデルをベースに、BIMモデルと点群モデルを統合したデジタルツインを構築。パーソナルモビリティの運行やARナビゲーションの運用の実証を実施し、実用的な精度を有するか有用性の検証をおこなった。。</t>
    <rPh sb="52" eb="54">
      <t>ウンコウ</t>
    </rPh>
    <rPh sb="65" eb="67">
      <t>ウンヨウ</t>
    </rPh>
    <rPh sb="68" eb="70">
      <t>ジッショウ</t>
    </rPh>
    <rPh sb="71" eb="73">
      <t>ジッシ</t>
    </rPh>
    <rPh sb="75" eb="78">
      <t>ジツヨウテキ</t>
    </rPh>
    <rPh sb="79" eb="81">
      <t>セイド</t>
    </rPh>
    <rPh sb="82" eb="83">
      <t>ユウ</t>
    </rPh>
    <rPh sb="86" eb="89">
      <t>ユウヨウセイ</t>
    </rPh>
    <rPh sb="90" eb="92">
      <t>ケンショウ</t>
    </rPh>
    <phoneticPr fontId="1"/>
  </si>
  <si>
    <t>3D都市モデル及びXR技術を用いた直感的かつ体感的なアーバンプランニングにおけるコミュニケーションツールとして、「AR タグ付けアプリ」と「タンジブルインターフェース」を開発。本ツールを活用したワークショップを実施し、有用性の検証をおこなった。</t>
    <rPh sb="7" eb="8">
      <t>オヨ</t>
    </rPh>
    <rPh sb="11" eb="13">
      <t>ギジュツ</t>
    </rPh>
    <rPh sb="88" eb="89">
      <t>ホン</t>
    </rPh>
    <rPh sb="93" eb="95">
      <t>カツヨウ</t>
    </rPh>
    <rPh sb="105" eb="107">
      <t>ジッシ</t>
    </rPh>
    <rPh sb="109" eb="112">
      <t>ユウヨウセイ</t>
    </rPh>
    <phoneticPr fontId="1"/>
  </si>
  <si>
    <t>3D都市モデルの建築物モデルや都市計画モデルを解析し、建物の未消化容積率を直感的でわかりやすく可視化するアプリケーションを開発。容積率算定、余剰比率評価への活用可能性の検証をおこなった。</t>
    <rPh sb="80" eb="83">
      <t>カノウセイ</t>
    </rPh>
    <rPh sb="84" eb="86">
      <t>ケンショウ</t>
    </rPh>
    <phoneticPr fontId="1"/>
  </si>
  <si>
    <t>3D都市モデルを活用したＸＲコンテンツのマネジメントシステム（CMS）、現実の都市空間を再現するウェブ上のバーチャル空間（メタバース）、スマートフォン端末でXRコンテンツを体験できるモバイルアプリケーションを開発し、物理的距離や時間の制約を超えて誰もが参加・交流できる都市AR空間とメタバースの連携プラットフォームを提供。
事業者及びエンドユーザーを対象に実証（デモ体験）をおこない、その有用性を検証。</t>
  </si>
  <si>
    <t>3D都市モデルを活用した⾶⾏ルートシミュレータを開発し、バーチャル空間上でのルートシミュレーションと運航者トレーニングを実施。さらに、既存のUAVシステムに3D都市モデルを連携させ、3Dで⾶⾏ルートを作成できる機能を実装。コストダウン・業務効率化に繋がるかなど有用性の検証をおこなった。</t>
    <rPh sb="8" eb="10">
      <t>カツヨウ</t>
    </rPh>
    <rPh sb="130" eb="133">
      <t>ユウヨウセイ</t>
    </rPh>
    <phoneticPr fontId="1"/>
  </si>
  <si>
    <t>3D都市モデルを活用して、様々な地域情報をダッシュボードとして統合・管理する地域情報プラットフォームを開発。（エリアマネジメント活動状況の可視化・共有、帰宅困難者避難計画の策定支援、イベント開催時の来場者動線の検討などに活用可能。）
エリアマネジメント団体や活動の認知度向上等に有用か検証をおこなった。</t>
    <rPh sb="8" eb="10">
      <t>カツヨウ</t>
    </rPh>
    <rPh sb="110" eb="112">
      <t>カツヨウ</t>
    </rPh>
    <rPh sb="112" eb="114">
      <t>カノウ</t>
    </rPh>
    <rPh sb="126" eb="128">
      <t>ダンタイ</t>
    </rPh>
    <rPh sb="132" eb="135">
      <t>ニンチド</t>
    </rPh>
    <rPh sb="135" eb="137">
      <t>コウジョウ</t>
    </rPh>
    <rPh sb="137" eb="138">
      <t>トウ</t>
    </rPh>
    <rPh sb="142" eb="144">
      <t>ケンショウ</t>
    </rPh>
    <phoneticPr fontId="1"/>
  </si>
  <si>
    <t>3D都市モデルと人流データ等を活用して、歩行者が移動する際の心理的な行動アルゴリズムを反映した平常時・イベント開催時の三次元的な人流シミュレーションができるシステムを開発。
歩行回遊性・賑わい創出のための施策や交通施策の検討、防災分野での活用に有用か検討をおこなった。</t>
    <rPh sb="8" eb="10">
      <t>ジンリュウ</t>
    </rPh>
    <rPh sb="13" eb="14">
      <t>トウ</t>
    </rPh>
    <rPh sb="15" eb="17">
      <t>カツヨウ</t>
    </rPh>
    <phoneticPr fontId="1"/>
  </si>
  <si>
    <t>3D 都市モデルを活用した太陽光発電のポテンシャル推計及び反射シミュレーションシステムに、指定エリアの推計発電量の集計・アウトプット機能、災害リスク評価等を踏まえた太陽光発電設備設置の適地判定機能等を追加した「カーボンニュートラル推進支援システム」を開発。
地方公共団体における脱炭素政策推進のためのエビデンス提供に有用か検証をおこなった。</t>
    <rPh sb="129" eb="131">
      <t>チホウ</t>
    </rPh>
    <rPh sb="131" eb="133">
      <t>コウキョウ</t>
    </rPh>
    <rPh sb="133" eb="135">
      <t>ダンタイ</t>
    </rPh>
    <rPh sb="139" eb="142">
      <t>ダツタンソ</t>
    </rPh>
    <rPh sb="142" eb="144">
      <t>セイサク</t>
    </rPh>
    <rPh sb="144" eb="146">
      <t>スイシン</t>
    </rPh>
    <rPh sb="155" eb="157">
      <t>テイキョウ</t>
    </rPh>
    <rPh sb="158" eb="160">
      <t>ユウヨウ</t>
    </rPh>
    <rPh sb="161" eb="163">
      <t>ケンショウ</t>
    </rPh>
    <phoneticPr fontId="1"/>
  </si>
  <si>
    <t>3D都市モデルと人流データを組み合わせた空間解析により、屋外広告及びAR広告の効果を測定するシミュレータを開発。同シミュレータを外部の広告管理・配信システムと接続するためのAPI開発、将来のAR広告の社会普及に必要となる整理すべきルールに関する論点整理等を行い、広告ビジネスにおける3D都市モデルの有用性の検証をおこなった。</t>
    <rPh sb="28" eb="30">
      <t>オクガイ</t>
    </rPh>
    <phoneticPr fontId="1"/>
  </si>
  <si>
    <t>3D都市モデルを活用し、人口動態や交通データと組み合わせることで、ゾーニングや交通施策等のまちづくり施策が都市構造に及ぼす影響予測をわかりやすく可視化する都市構造シミュレータを開発。
自治体と連携し、実施の都市政策に基づくシミュレーションをおこない、政策立案過程におけるシステムの活用が可能か検証をおこなった。</t>
    <rPh sb="92" eb="95">
      <t>ジチタイ</t>
    </rPh>
    <rPh sb="96" eb="98">
      <t>レンケイ</t>
    </rPh>
    <rPh sb="100" eb="102">
      <t>ジッシ</t>
    </rPh>
    <rPh sb="103" eb="105">
      <t>トシ</t>
    </rPh>
    <rPh sb="105" eb="107">
      <t>セイサク</t>
    </rPh>
    <rPh sb="108" eb="109">
      <t>モト</t>
    </rPh>
    <rPh sb="125" eb="127">
      <t>セイサク</t>
    </rPh>
    <rPh sb="127" eb="129">
      <t>リツアン</t>
    </rPh>
    <rPh sb="129" eb="131">
      <t>カテイ</t>
    </rPh>
    <rPh sb="140" eb="142">
      <t>カツヨウ</t>
    </rPh>
    <rPh sb="143" eb="145">
      <t>カノウ</t>
    </rPh>
    <phoneticPr fontId="1"/>
  </si>
  <si>
    <t>3D都市モデル上に、エリアの混雑状況や一時滞在施設の利用状況、ユーザーから投稿されたまちの被害状況などのリアルタイムデータを可視化するアプリケーションを開発。自治体と施設管理者において、発災時のリアルタイムでの情報共有に有用か検証をおこなった。</t>
    <rPh sb="7" eb="8">
      <t>ジョウ</t>
    </rPh>
    <phoneticPr fontId="1"/>
  </si>
  <si>
    <t>3Ｄ都市モデルを活用し、建築物による死角や遮蔽を考慮した監視カメラの可視範囲や防犯灯の照射範囲の3 次元解析を行うツールを開発。さらに、これらの情報と人口、警察署、空き家の有無等の情報を統合した地域の安心・安全評価モデルを作成。
地方公共団体による最適な防犯設備の設置計画の立案に有用か検証をおこなった。</t>
    <rPh sb="143" eb="145">
      <t>ケンショウ</t>
    </rPh>
    <phoneticPr fontId="1"/>
  </si>
  <si>
    <t>3D都市モデルの外壁データを用いて、壁面に太陽光発電パネルを設置した場合の発電ポテンシャル推計のアルゴリズムを開発。個々の壁面の面積や角度、周辺建物による日影等を考慮した壁面太陽光発電パネルの推計発電量を可視化することで、壁面太陽光発電パネルの普及のための施策検討や都市部での面的なエネルギー計画策定検討に有用か検証をおこなった。</t>
    <rPh sb="8" eb="10">
      <t>ガイヘキ</t>
    </rPh>
    <rPh sb="133" eb="136">
      <t>トシブ</t>
    </rPh>
    <rPh sb="138" eb="140">
      <t>メンテキ</t>
    </rPh>
    <rPh sb="146" eb="148">
      <t>ケイカク</t>
    </rPh>
    <rPh sb="148" eb="150">
      <t>サクテイ</t>
    </rPh>
    <rPh sb="150" eb="152">
      <t>ケントウ</t>
    </rPh>
    <phoneticPr fontId="1"/>
  </si>
  <si>
    <t>土地利用、都市計画、景観規制、災害リスクなど様々なデータを3D都市モデルに統合してデータベース化し、開発行為の申請に対する適地診断、ワンストップかつオンラインで申請と審査が可能となるシステムを開発。
事業者の情報収集、行政側の審査事務の効率化に有用か検証をおこなった。</t>
    <rPh sb="10" eb="12">
      <t>ケイカン</t>
    </rPh>
    <rPh sb="12" eb="14">
      <t>キセイ</t>
    </rPh>
    <rPh sb="15" eb="17">
      <t>サイガイ</t>
    </rPh>
    <rPh sb="22" eb="24">
      <t>サマザマ</t>
    </rPh>
    <rPh sb="47" eb="48">
      <t>カ</t>
    </rPh>
    <rPh sb="50" eb="52">
      <t>カイハツ</t>
    </rPh>
    <rPh sb="52" eb="54">
      <t>コウイ</t>
    </rPh>
    <rPh sb="55" eb="57">
      <t>シンセイ</t>
    </rPh>
    <rPh sb="58" eb="59">
      <t>タイ</t>
    </rPh>
    <rPh sb="80" eb="82">
      <t>シンセイ</t>
    </rPh>
    <rPh sb="83" eb="85">
      <t>シンサ</t>
    </rPh>
    <rPh sb="86" eb="88">
      <t>カノウ</t>
    </rPh>
    <rPh sb="122" eb="124">
      <t>ユウヨウ</t>
    </rPh>
    <rPh sb="125" eb="127">
      <t>ケンショウ</t>
    </rPh>
    <phoneticPr fontId="1"/>
  </si>
  <si>
    <t>3D都市モデルの建物情報等と地方自治体の保有する住民情報を紐づけ、土砂災害等の災害が発生した際に、3D都市モデルとドローン等により取得した3D測量データの情報を比較することで、災害により変異のあった建物を検出できるシステムを開発。
地方自治体における応急対策や救助オペレーション等に活用可能か、有用性の検証をおこなった。</t>
    <rPh sb="2" eb="4">
      <t>トシ</t>
    </rPh>
    <rPh sb="8" eb="10">
      <t>タテモノ</t>
    </rPh>
    <rPh sb="10" eb="13">
      <t>ジョウホウトウ</t>
    </rPh>
    <rPh sb="14" eb="16">
      <t>チホウ</t>
    </rPh>
    <rPh sb="20" eb="22">
      <t>ホユウ</t>
    </rPh>
    <rPh sb="29" eb="30">
      <t>ヒモ</t>
    </rPh>
    <rPh sb="51" eb="53">
      <t>トシ</t>
    </rPh>
    <rPh sb="77" eb="79">
      <t>ジョウホウ</t>
    </rPh>
    <rPh sb="112" eb="114">
      <t>カイハツ</t>
    </rPh>
    <rPh sb="118" eb="121">
      <t>ジチタイ</t>
    </rPh>
    <rPh sb="141" eb="145">
      <t>カツヨウカノウ</t>
    </rPh>
    <rPh sb="147" eb="150">
      <t>ユウヨウセイ</t>
    </rPh>
    <phoneticPr fontId="1"/>
  </si>
  <si>
    <t>現実に即した家屋流失・倒壊などの災害リスクを把握するため、3D 都市モデルが保持する詳細な建築物の形状や属性情報（構造種別や建築年等）を活用し、氾濫流の遮蔽や回り込みを再現した精緻な浸水シミュレーションを実施。自治体や地域の防災関係者とリスクに応じた避難計画の検討などに活用可能か、有用性の検証をおこなった。</t>
    <rPh sb="38" eb="40">
      <t>ホジ</t>
    </rPh>
    <rPh sb="68" eb="70">
      <t>カツヨウ</t>
    </rPh>
    <rPh sb="102" eb="104">
      <t>ジッシ</t>
    </rPh>
    <rPh sb="130" eb="132">
      <t>ケントウ</t>
    </rPh>
    <rPh sb="135" eb="137">
      <t>カツヨウ</t>
    </rPh>
    <rPh sb="137" eb="139">
      <t>カノウ</t>
    </rPh>
    <rPh sb="141" eb="144">
      <t>ユウヨウセイ</t>
    </rPh>
    <phoneticPr fontId="1"/>
  </si>
  <si>
    <t>3D都市モデルを活用して、道路空間の再編などにより施設配置や歩行空間等の質が変化した際の歩行者の回遊行動の変化を予測し、施策効果をビジュアルと定量評価の両面から分かりやすく可視化できるシミュレーションモデルを開発。地方公共団体による政策推進の場面で有効に活用できるか検証をおこなった。</t>
    <rPh sb="13" eb="15">
      <t>ドウロ</t>
    </rPh>
    <rPh sb="15" eb="17">
      <t>クウカン</t>
    </rPh>
    <rPh sb="18" eb="20">
      <t>サイヘン</t>
    </rPh>
    <rPh sb="56" eb="58">
      <t>ヨソク</t>
    </rPh>
    <rPh sb="60" eb="62">
      <t>セサク</t>
    </rPh>
    <rPh sb="62" eb="64">
      <t>コウカ</t>
    </rPh>
    <rPh sb="104" eb="106">
      <t>カイハツ</t>
    </rPh>
    <rPh sb="107" eb="109">
      <t>チホウ</t>
    </rPh>
    <rPh sb="109" eb="111">
      <t>コウキョウ</t>
    </rPh>
    <rPh sb="111" eb="113">
      <t>ダンタイ</t>
    </rPh>
    <rPh sb="116" eb="118">
      <t>セイサク</t>
    </rPh>
    <rPh sb="118" eb="120">
      <t>スイシン</t>
    </rPh>
    <rPh sb="121" eb="123">
      <t>バメン</t>
    </rPh>
    <rPh sb="124" eb="126">
      <t>ユウコウ</t>
    </rPh>
    <rPh sb="127" eb="129">
      <t>カツヨウ</t>
    </rPh>
    <rPh sb="133" eb="135">
      <t>ケンショウ</t>
    </rPh>
    <phoneticPr fontId="1"/>
  </si>
  <si>
    <t>3D都市モデルが持つ建物ごとの属性（建築年･建物構造･建物階数･延床面積等）に想定震度などの被害要因の各種データを重ね合わせることにより、指定した任意範囲での災害廃棄物発生量のシミュレーションを実施。これらの算定結果が仮置場ごとの集積範囲の検討や用地が不足するエリアにおける対策案の検討に有用か検証をおこなった。</t>
    <rPh sb="97" eb="99">
      <t>ジッシ</t>
    </rPh>
    <rPh sb="144" eb="146">
      <t>ユウヨウ</t>
    </rPh>
    <rPh sb="147" eb="149">
      <t>ケンショウ</t>
    </rPh>
    <phoneticPr fontId="1"/>
  </si>
  <si>
    <t>行政職員や市民等のノンエンジニアでも、容易かつ安価に3D都市モデルを活用したユースケースを創出できるよう、様々なエンジニアが開発した3D都市モデルのユースケースシステムをプラグインとして共有できる「プラグイン共有プラットフォーム」をオープンソースにより開発。
中学校の授業や地方自治体職員を対象としたユースケース開発のワークショップにおいて、プラットフォームの有用性の検証をおこなった。</t>
    <rPh sb="137" eb="139">
      <t>チホウ</t>
    </rPh>
    <rPh sb="139" eb="142">
      <t>ジチタイ</t>
    </rPh>
    <phoneticPr fontId="1"/>
  </si>
  <si>
    <t>3D都市モデルとXR技術を組み合わせることで、複雑な都市開発を直感的に理解可能とする市民参加型まちづくり支援ツールを開発。まちづくりへの市民参加の促進に有用か検証をおこなった。</t>
    <rPh sb="68" eb="70">
      <t>シミン</t>
    </rPh>
    <rPh sb="73" eb="75">
      <t>ソクシン</t>
    </rPh>
    <rPh sb="76" eb="78">
      <t>ユウヨウ</t>
    </rPh>
    <phoneticPr fontId="1"/>
  </si>
  <si>
    <t>3D都市モデル上で時系列で浸水深の推移を表現し、浸水範囲に応じた適切な避難ルートを検索・可視化するシステム、及びこれによって算出された浸水範囲と避難ルートを実際の空間でリアルに表現するためのARアプリケーションを開発。地域住民にシステム体験いただき、防災意識向上に寄与するか検証をおこなった。</t>
    <rPh sb="54" eb="55">
      <t>オヨ</t>
    </rPh>
    <rPh sb="109" eb="113">
      <t>チイキジュウミン</t>
    </rPh>
    <rPh sb="118" eb="120">
      <t>タイケン</t>
    </rPh>
    <rPh sb="125" eb="127">
      <t>ボウサイ</t>
    </rPh>
    <rPh sb="127" eb="129">
      <t>イシキ</t>
    </rPh>
    <rPh sb="129" eb="131">
      <t>コウジョウ</t>
    </rPh>
    <rPh sb="132" eb="134">
      <t>キヨ</t>
    </rPh>
    <rPh sb="137" eb="139">
      <t>ケンショウ</t>
    </rPh>
    <phoneticPr fontId="1"/>
  </si>
  <si>
    <t>3D都市モデルを活用した建物外壁への日照・反射光シミュレーションにより、ドローンによる赤外線調査の効率的な計画立案を支援するシステムを開発し、その有用性の検証をおこなった。</t>
    <rPh sb="53" eb="55">
      <t>ケイカク</t>
    </rPh>
    <rPh sb="67" eb="69">
      <t>カイハツ</t>
    </rPh>
    <rPh sb="73" eb="76">
      <t>ユウヨウセイ</t>
    </rPh>
    <phoneticPr fontId="1"/>
  </si>
  <si>
    <t>3D都市モデルに防災上必要な避難施設の想定収容可能人数やリスクとなる施設（空き家等）など各種施設の詳細情報を統合し、防災情報をインフォボックスとして3D 都市モデル上でわかりやすく可視化するツールを開発。住民の防災情報へのアクセシビリティ向上、住民主体の地区防災計画の策定等に有用か検証をおこなった。</t>
    <rPh sb="138" eb="140">
      <t>ユウヨウ</t>
    </rPh>
    <rPh sb="141" eb="143">
      <t>ケンショウ</t>
    </rPh>
    <phoneticPr fontId="1"/>
  </si>
  <si>
    <t>オープンデータとして提供されている3D都市モデルを市販のシミュレーションゲームに取り込んで、現実の都市を舞台にした都市経営シミュレーションができるシステムを開発。
行政職員を対象とした政策検討や高校生を対象としたまちづくりワークショップにおいて本システムを活用し、有用性の検証をおこなった。</t>
    <rPh sb="10" eb="12">
      <t>テイキョウ</t>
    </rPh>
    <rPh sb="40" eb="41">
      <t>ト</t>
    </rPh>
    <rPh sb="42" eb="43">
      <t>コ</t>
    </rPh>
    <rPh sb="46" eb="48">
      <t>ゲンジツ</t>
    </rPh>
    <rPh sb="49" eb="51">
      <t>トシ</t>
    </rPh>
    <rPh sb="52" eb="54">
      <t>ブタイ</t>
    </rPh>
    <rPh sb="57" eb="61">
      <t>トシケイエイ</t>
    </rPh>
    <rPh sb="78" eb="80">
      <t>カイハツ</t>
    </rPh>
    <rPh sb="122" eb="123">
      <t>ホン</t>
    </rPh>
    <rPh sb="128" eb="130">
      <t>カツヨウ</t>
    </rPh>
    <rPh sb="132" eb="135">
      <t>ユウヨウセイ</t>
    </rPh>
    <rPh sb="136" eb="138">
      <t>ケンショウ</t>
    </rPh>
    <phoneticPr fontId="1"/>
  </si>
  <si>
    <t>建物の形状を精緻に再現する3D都市モデルの特徴を活用した５G電波の電波伝搬シミュレーションを行い、エリア全体をカバーするために最適な基地局の配置プランの検討を可能とする手法を開発。
実際に5G 基地局を設置し、実測値とシミュレーション結果を比較する精度検証を行うことで、シミュレーションの有用性の検証をおこなった。</t>
    <rPh sb="0" eb="2">
      <t>タテモノ</t>
    </rPh>
    <rPh sb="3" eb="5">
      <t>ケイジョウ</t>
    </rPh>
    <rPh sb="6" eb="8">
      <t>セイチ</t>
    </rPh>
    <rPh sb="9" eb="11">
      <t>サイゲン</t>
    </rPh>
    <rPh sb="21" eb="23">
      <t>トクチョウ</t>
    </rPh>
    <phoneticPr fontId="1"/>
  </si>
  <si>
    <t>3D都市モデルのもつ建物形状や土地利用情報を活用し、都市空間の将来的な気候変動下の温熱環境をシミュレーション・ビジュアル化するシステムを構築。２都市において気温・湿度等の実測調査を実施し、2022年時点のシミュレーション結果の妥当性検証などをおこなった。</t>
    <rPh sb="19" eb="21">
      <t>ジョウホウ</t>
    </rPh>
    <rPh sb="22" eb="24">
      <t>カツヨウ</t>
    </rPh>
    <rPh sb="26" eb="30">
      <t>トシクウカン</t>
    </rPh>
    <rPh sb="31" eb="34">
      <t>ショウライテキ</t>
    </rPh>
    <rPh sb="35" eb="39">
      <t>キコウヘンドウ</t>
    </rPh>
    <rPh sb="39" eb="40">
      <t>シタ</t>
    </rPh>
    <rPh sb="41" eb="43">
      <t>オンネツ</t>
    </rPh>
    <rPh sb="43" eb="45">
      <t>カンキョウ</t>
    </rPh>
    <rPh sb="60" eb="61">
      <t>カ</t>
    </rPh>
    <rPh sb="68" eb="70">
      <t>コウチク</t>
    </rPh>
    <rPh sb="72" eb="74">
      <t>トシ</t>
    </rPh>
    <rPh sb="78" eb="80">
      <t>キオン</t>
    </rPh>
    <rPh sb="81" eb="83">
      <t>シツド</t>
    </rPh>
    <rPh sb="83" eb="84">
      <t>トウ</t>
    </rPh>
    <rPh sb="85" eb="87">
      <t>ジッソク</t>
    </rPh>
    <rPh sb="87" eb="89">
      <t>チョウサ</t>
    </rPh>
    <rPh sb="90" eb="92">
      <t>ジッシ</t>
    </rPh>
    <rPh sb="98" eb="99">
      <t>ネン</t>
    </rPh>
    <rPh sb="99" eb="101">
      <t>ジテン</t>
    </rPh>
    <rPh sb="110" eb="112">
      <t>ケッカ</t>
    </rPh>
    <rPh sb="113" eb="116">
      <t>ダトウセイ</t>
    </rPh>
    <rPh sb="116" eb="118">
      <t>ケンショウ</t>
    </rPh>
    <phoneticPr fontId="1"/>
  </si>
  <si>
    <t>3D都市モデルの建物形状を活用し、熱流体解析による温熱環境シミュレーションを実施し結果をビジュアル化。あわせて、ヒートアイランド対策として、街路樹による緑化、車道の遮熱性舗装、歩道の保水性舗装を想定し、これらの対策の有無による効果のシミュレーションを実施。
自治体のヒートアイランド対策見直し検討部会に分析結果を提示し、本シミュレーションの有用性の検証をおこなった。</t>
    <rPh sb="38" eb="40">
      <t>ジッシ</t>
    </rPh>
    <rPh sb="41" eb="43">
      <t>ケッカ</t>
    </rPh>
    <rPh sb="49" eb="50">
      <t>カ</t>
    </rPh>
    <rPh sb="64" eb="66">
      <t>タイサク</t>
    </rPh>
    <rPh sb="97" eb="99">
      <t>ソウテイ</t>
    </rPh>
    <rPh sb="105" eb="107">
      <t>タイサク</t>
    </rPh>
    <rPh sb="108" eb="110">
      <t>ウム</t>
    </rPh>
    <rPh sb="113" eb="115">
      <t>コウカ</t>
    </rPh>
    <rPh sb="125" eb="127">
      <t>ジッシ</t>
    </rPh>
    <rPh sb="129" eb="132">
      <t>ジチタイ</t>
    </rPh>
    <rPh sb="141" eb="143">
      <t>タイサク</t>
    </rPh>
    <rPh sb="143" eb="145">
      <t>ミナオ</t>
    </rPh>
    <rPh sb="146" eb="150">
      <t>ケントウブカイ</t>
    </rPh>
    <rPh sb="151" eb="153">
      <t>ブンセキ</t>
    </rPh>
    <rPh sb="153" eb="155">
      <t>ケッカ</t>
    </rPh>
    <rPh sb="156" eb="158">
      <t>テイジ</t>
    </rPh>
    <rPh sb="160" eb="161">
      <t>ホン</t>
    </rPh>
    <rPh sb="170" eb="173">
      <t>ユウヨウセイ</t>
    </rPh>
    <rPh sb="174" eb="176">
      <t>ケンショウ</t>
    </rPh>
    <phoneticPr fontId="1"/>
  </si>
  <si>
    <t>２０２１年度 海外におけるインフラのPPP・運営維持管理（O&amp;M）に関する案件形成検討業務（第3回変更）</t>
  </si>
  <si>
    <t>今後のインフラシステムの海外展開においては、整備後の継続的な関与も含め我が国の強みを活かした案件形成やPPP案件への対応が求められているところ。そこで、過去に日本企業が円借款等で建設した（もしくは建設予定の）海外のインフラを対象として、現在の運営維持管理状況、課題、ニーズ等を整理し、次に案件形成すべき運営維持管理（O&amp;M）に関するインフラ案件を本邦企業の優位性を踏まえ検討・抽出し、相手国へ提案するための資料の作成を行う。</t>
  </si>
  <si>
    <t>ビッグデータを活用した幹線旅客流動の把握に関する調査</t>
  </si>
  <si>
    <t>ビッグデータを活用した幹線旅客流動の把握に関する運輸総合研究所・三菱総合研究所共同提案体（代表者（一財）運輸総合研究所）</t>
  </si>
  <si>
    <t>携帯電話の位置情報データを活用して交通モード毎の幹線旅客流動を分析し、既存の全国幹線旅客純流動調査との比較分析を行うことで、全国幹線旅客純流動調査の補間・代替可能性の検討を行う。</t>
  </si>
  <si>
    <t>携帯電話の位置情報データを活用して交通モード毎の幹線旅客流動を分析し、既存の全国幹線旅客純流動調査との比較分析を行うことで、全国幹線旅客純流動調査の補間・代替可能性を検討した。</t>
  </si>
  <si>
    <t>（株）パスコ 事業統括本部</t>
  </si>
  <si>
    <t>自治体や民間事業者が整備してきた歩行空間上のバリアフリー情報について、国土交通省では、デジタル化・オープン化の取組を進めてきた。国土交通省「歩行者移動支援サービスに関するデータサイト」では、デジタル化・オープン化した歩行空間ネットワークデータ等を提供しているが、データの整備範囲やバリアフリー情報の登録状況が確認できない。また、現在のデータサイトは電子ファイルを提供するのみの機能であるため、他サービスとの連携が容易に行えず利便性に欠ける。歩行空間ネットワークデータ等の整備と利活用の促進を図るため、既存歩行空間ネットワークデータ整備ツールとの連携によるデータ登録や、API連携や電子ファイルを用いてアプリ開発者やバリアフリーマップ作成者等のデータ利用者及び既存サービスに対して扱い易い形式でデータを提供することが可能となる共通プラットフォームを構築するために必要な仕様検討を行う。また、自動走行ロボットへのデータ提供が可能な試行環境を構築し、既存バリアフリーデータを利用した自動走行ロボットとの連携を図るための調査検討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</si>
</sst>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_ "/>
    <numFmt numFmtId="178" formatCode="#,##0_ ;[Red]\-#,##0\ "/>
    <numFmt numFmtId="179" formatCode="#,##0_ "/>
    <numFmt numFmtId="180" formatCode="[$-411]ggge&quot;年&quot;m&quot;月&quot;d&quot;日&quot;;@"/>
    <numFmt numFmtId="181" formatCode="#,##0;&quot;△ &quot;#,##0"/>
    <numFmt numFmtId="182" formatCode="m&quot;月&quot;d&quot;日&quot;;@"/>
    <numFmt numFmtId="183" formatCode="0_);[Red]\(0\)"/>
    <numFmt numFmtId="184" formatCode="0;&quot;△ &quot;0"/>
  </numFmts>
  <fonts count="61" x14ac:knownFonts="1">
    <font>
      <sz val="11"/>
      <name val="ＭＳ Ｐゴシック"/>
      <family val="3"/>
    </font>
    <font>
      <sz val="6"/>
      <name val="ＭＳ Ｐゴシック"/>
      <family val="3"/>
    </font>
    <font>
      <sz val="11"/>
      <name val="HGPｺﾞｼｯｸM"/>
      <family val="3"/>
    </font>
    <font>
      <sz val="16"/>
      <name val="HGPｺﾞｼｯｸM"/>
      <family val="3"/>
    </font>
    <font>
      <sz val="12"/>
      <name val="HGPｺﾞｼｯｸM"/>
      <family val="3"/>
    </font>
    <font>
      <b/>
      <sz val="11"/>
      <name val="HGPｺﾞｼｯｸM"/>
      <family val="3"/>
    </font>
    <font>
      <b/>
      <u/>
      <sz val="22"/>
      <name val="HGPｺﾞｼｯｸM"/>
      <family val="3"/>
    </font>
    <font>
      <b/>
      <u/>
      <sz val="12"/>
      <name val="HGPｺﾞｼｯｸM"/>
      <family val="3"/>
    </font>
    <font>
      <b/>
      <sz val="12"/>
      <name val="HGPｺﾞｼｯｸM"/>
      <family val="3"/>
    </font>
    <font>
      <sz val="10"/>
      <name val="HGPｺﾞｼｯｸM"/>
      <family val="3"/>
    </font>
    <font>
      <b/>
      <sz val="14"/>
      <name val="HGPｺﾞｼｯｸM"/>
      <family val="3"/>
    </font>
    <font>
      <sz val="11"/>
      <color rgb="FFFF0000"/>
      <name val="HGPｺﾞｼｯｸM"/>
      <family val="3"/>
    </font>
    <font>
      <sz val="11"/>
      <name val="HGPｺﾞｼｯｸM"/>
      <family val="3"/>
      <charset val="128"/>
    </font>
    <font>
      <b/>
      <sz val="18"/>
      <name val="HGPｺﾞｼｯｸM"/>
      <family val="3"/>
    </font>
    <font>
      <sz val="11"/>
      <name val="ＭＳ Ｐゴシック"/>
      <family val="3"/>
    </font>
    <font>
      <sz val="11"/>
      <color theme="1"/>
      <name val="HGPｺﾞｼｯｸM"/>
      <family val="3"/>
    </font>
    <font>
      <sz val="10"/>
      <color theme="1"/>
      <name val="HGPｺﾞｼｯｸM"/>
      <family val="3"/>
    </font>
    <font>
      <sz val="13"/>
      <color theme="1"/>
      <name val="HGPｺﾞｼｯｸM"/>
      <family val="3"/>
    </font>
    <font>
      <b/>
      <sz val="13"/>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6"/>
      <name val="ＭＳ Ｐゴシック"/>
      <family val="3"/>
      <charset val="128"/>
    </font>
    <font>
      <sz val="11"/>
      <color theme="1"/>
      <name val="HGPｺﾞｼｯｸM"/>
      <family val="3"/>
      <charset val="128"/>
    </font>
    <font>
      <sz val="10"/>
      <color theme="1"/>
      <name val="HGPｺﾞｼｯｸM"/>
      <family val="3"/>
      <charset val="128"/>
    </font>
    <font>
      <sz val="13"/>
      <color theme="1"/>
      <name val="HGPｺﾞｼｯｸM"/>
      <family val="3"/>
      <charset val="128"/>
    </font>
    <font>
      <sz val="11"/>
      <color rgb="FF9C6500"/>
      <name val="ＭＳ Ｐゴシック"/>
      <family val="2"/>
      <charset val="128"/>
      <scheme val="minor"/>
    </font>
    <font>
      <sz val="11"/>
      <name val="ＭＳ Ｐゴシック"/>
      <family val="3"/>
      <charset val="128"/>
    </font>
    <font>
      <u/>
      <sz val="11"/>
      <color theme="10"/>
      <name val="ＭＳ Ｐゴシック"/>
      <family val="3"/>
    </font>
    <font>
      <sz val="11"/>
      <color theme="1"/>
      <name val="游ゴシック"/>
      <family val="3"/>
    </font>
    <font>
      <sz val="10"/>
      <color theme="1"/>
      <name val="HGｺﾞｼｯｸM"/>
      <family val="3"/>
    </font>
    <font>
      <b/>
      <sz val="13"/>
      <color theme="3"/>
      <name val="ＭＳ Ｐゴシック"/>
      <family val="2"/>
      <scheme val="minor"/>
    </font>
    <font>
      <sz val="18"/>
      <color theme="3"/>
      <name val="ＭＳ Ｐゴシック"/>
      <family val="2"/>
      <charset val="128"/>
      <scheme val="major"/>
    </font>
    <font>
      <b/>
      <sz val="15"/>
      <color theme="3"/>
      <name val="ＭＳ Ｐゴシック"/>
      <family val="2"/>
      <charset val="128"/>
      <scheme val="minor"/>
    </font>
    <font>
      <sz val="11"/>
      <color rgb="FF006100"/>
      <name val="ＭＳ Ｐゴシック"/>
      <family val="2"/>
      <charset val="128"/>
      <scheme val="minor"/>
    </font>
    <font>
      <b/>
      <sz val="11"/>
      <color rgb="FF3F3F3F"/>
      <name val="ＭＳ Ｐゴシック"/>
      <family val="2"/>
      <scheme val="minor"/>
    </font>
    <font>
      <sz val="11"/>
      <color rgb="FF3F3F76"/>
      <name val="ＭＳ Ｐゴシック"/>
      <family val="2"/>
      <scheme val="minor"/>
    </font>
    <font>
      <sz val="9"/>
      <color theme="1"/>
      <name val="HGPｺﾞｼｯｸM"/>
      <family val="3"/>
    </font>
    <font>
      <sz val="9"/>
      <color theme="1"/>
      <name val="HGPｺﾞｼｯｸM"/>
      <family val="3"/>
      <charset val="128"/>
    </font>
    <font>
      <b/>
      <sz val="11"/>
      <color theme="3"/>
      <name val="ＭＳ Ｐゴシック"/>
      <family val="2"/>
      <scheme val="minor"/>
    </font>
    <font>
      <b/>
      <sz val="15"/>
      <color theme="3"/>
      <name val="ＭＳ Ｐゴシック"/>
      <family val="2"/>
      <scheme val="minor"/>
    </font>
    <font>
      <sz val="12"/>
      <color theme="1"/>
      <name val="ＭＳ Ｐゴシック"/>
      <family val="3"/>
    </font>
    <font>
      <strike/>
      <sz val="10"/>
      <color rgb="FFFF0000"/>
      <name val="ＭＳ Ｐゴシック"/>
      <family val="3"/>
      <charset val="128"/>
    </font>
    <font>
      <sz val="11"/>
      <color theme="1"/>
      <name val="Malgun Gothic"/>
      <family val="2"/>
      <charset val="129"/>
    </font>
    <font>
      <sz val="6"/>
      <name val="ＭＳ Ｐゴシック"/>
      <family val="3"/>
      <charset val="128"/>
      <scheme val="minor"/>
    </font>
    <font>
      <sz val="10"/>
      <color theme="1"/>
      <name val="ＭＳ Ｐゴシック"/>
      <family val="3"/>
    </font>
    <font>
      <u/>
      <sz val="11"/>
      <color theme="1"/>
      <name val="ＭＳ Ｐゴシック"/>
      <family val="3"/>
    </font>
    <font>
      <b/>
      <sz val="11"/>
      <color theme="1"/>
      <name val="HGPｺﾞｼｯｸM"/>
      <family val="3"/>
      <charset val="128"/>
    </font>
    <font>
      <sz val="10.5"/>
      <color theme="1"/>
      <name val="ＭＳ 明朝"/>
      <family val="1"/>
      <charset val="128"/>
    </font>
    <font>
      <sz val="8"/>
      <color theme="1"/>
      <name val="HGPｺﾞｼｯｸM"/>
      <family val="3"/>
    </font>
    <font>
      <sz val="10.5"/>
      <color theme="1"/>
      <name val="HGPｺﾞｼｯｸM"/>
      <family val="3"/>
    </font>
    <font>
      <sz val="10.5"/>
      <color theme="1"/>
      <name val="HGPｺﾞｼｯｸM"/>
      <family val="3"/>
      <charset val="128"/>
    </font>
    <font>
      <sz val="13"/>
      <name val="HGPｺﾞｼｯｸM"/>
      <family val="3"/>
    </font>
    <font>
      <sz val="10"/>
      <name val="HGPｺﾞｼｯｸM"/>
      <family val="3"/>
      <charset val="128"/>
    </font>
    <font>
      <sz val="13"/>
      <name val="HGPｺﾞｼｯｸM"/>
      <family val="3"/>
      <charset val="128"/>
    </font>
    <font>
      <u/>
      <sz val="11"/>
      <name val="ＭＳ Ｐゴシック"/>
      <family val="3"/>
    </font>
    <font>
      <sz val="12"/>
      <name val="ＭＳ Ｐゴシック"/>
      <family val="3"/>
      <charset val="128"/>
    </font>
    <font>
      <sz val="11"/>
      <name val="Microsoft YaHei"/>
      <family val="3"/>
      <charset val="134"/>
    </font>
    <font>
      <sz val="11"/>
      <name val="Microsoft JhengHei UI"/>
      <family val="3"/>
      <charset val="134"/>
    </font>
    <font>
      <u/>
      <sz val="11"/>
      <color theme="1"/>
      <name val="ＭＳ Ｐゴシック"/>
      <family val="3"/>
      <charset val="128"/>
    </font>
    <font>
      <u/>
      <sz val="11"/>
      <name val="ＭＳ Ｐゴシック"/>
      <family val="3"/>
      <charset val="128"/>
    </font>
    <font>
      <sz val="13"/>
      <color rgb="FFFF0000"/>
      <name val="HGPｺﾞｼｯｸM"/>
      <family val="3"/>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bgColor rgb="FF000000"/>
      </patternFill>
    </fill>
    <fill>
      <patternFill patternType="solid">
        <fgColor indexed="9"/>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6">
    <xf numFmtId="0" fontId="0" fillId="0" borderId="0">
      <alignment vertical="center"/>
    </xf>
    <xf numFmtId="0" fontId="14" fillId="0" borderId="0">
      <alignment vertical="center"/>
    </xf>
    <xf numFmtId="38" fontId="14" fillId="0" borderId="0" applyFont="0" applyFill="0" applyBorder="0" applyAlignment="0" applyProtection="0">
      <alignment vertical="center"/>
    </xf>
    <xf numFmtId="0" fontId="26" fillId="0" borderId="0">
      <alignment vertical="center"/>
    </xf>
    <xf numFmtId="0" fontId="27" fillId="0" borderId="0" applyNumberFormat="0" applyFill="0" applyBorder="0" applyAlignment="0" applyProtection="0">
      <alignment vertical="center"/>
    </xf>
    <xf numFmtId="0" fontId="26" fillId="0" borderId="0">
      <alignment vertical="center"/>
    </xf>
  </cellStyleXfs>
  <cellXfs count="27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vertical="center" wrapText="1"/>
    </xf>
    <xf numFmtId="176" fontId="4" fillId="0" borderId="0" xfId="0" applyNumberFormat="1" applyFont="1">
      <alignment vertical="center"/>
    </xf>
    <xf numFmtId="0" fontId="4" fillId="0" borderId="0" xfId="0" applyFont="1" applyFill="1" applyAlignment="1">
      <alignment horizontal="right" vertical="center"/>
    </xf>
    <xf numFmtId="14" fontId="5" fillId="2" borderId="7" xfId="0" applyNumberFormat="1" applyFont="1" applyFill="1" applyBorder="1" applyAlignment="1">
      <alignment horizontal="center" vertical="center"/>
    </xf>
    <xf numFmtId="14" fontId="5" fillId="2" borderId="2" xfId="0" applyNumberFormat="1" applyFont="1" applyFill="1" applyBorder="1" applyAlignment="1">
      <alignment horizontal="center" vertical="center"/>
    </xf>
    <xf numFmtId="0" fontId="8" fillId="2" borderId="13"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14" fontId="5" fillId="2" borderId="14" xfId="0" applyNumberFormat="1" applyFont="1" applyFill="1" applyBorder="1" applyAlignment="1">
      <alignment horizontal="center" vertical="center"/>
    </xf>
    <xf numFmtId="176" fontId="8" fillId="2" borderId="4" xfId="0" applyNumberFormat="1" applyFont="1" applyFill="1" applyBorder="1" applyAlignment="1">
      <alignment horizontal="center" vertical="center"/>
    </xf>
    <xf numFmtId="0" fontId="7" fillId="0" borderId="0" xfId="0" applyFont="1" applyFill="1">
      <alignment vertical="center"/>
    </xf>
    <xf numFmtId="0" fontId="4" fillId="0" borderId="0" xfId="0" applyFont="1" applyFill="1">
      <alignment vertical="center"/>
    </xf>
    <xf numFmtId="0" fontId="2" fillId="0" borderId="0" xfId="0" applyFont="1" applyFill="1">
      <alignment vertical="center"/>
    </xf>
    <xf numFmtId="14" fontId="15" fillId="0" borderId="1" xfId="0" applyNumberFormat="1" applyFont="1" applyFill="1" applyBorder="1" applyAlignment="1">
      <alignment horizontal="center" vertical="center"/>
    </xf>
    <xf numFmtId="177" fontId="15" fillId="0" borderId="1"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178" fontId="17" fillId="0" borderId="1" xfId="0" applyNumberFormat="1" applyFont="1" applyFill="1" applyBorder="1" applyAlignment="1">
      <alignment horizontal="right" vertical="center" shrinkToFit="1"/>
    </xf>
    <xf numFmtId="180" fontId="15" fillId="0" borderId="1" xfId="0" applyNumberFormat="1" applyFont="1" applyFill="1" applyBorder="1" applyAlignment="1">
      <alignment horizontal="center" vertical="center"/>
    </xf>
    <xf numFmtId="0" fontId="15" fillId="0" borderId="12" xfId="0" applyNumberFormat="1" applyFont="1" applyFill="1" applyBorder="1" applyAlignment="1">
      <alignment vertical="center"/>
    </xf>
    <xf numFmtId="0" fontId="15" fillId="0" borderId="1" xfId="0" applyFont="1" applyFill="1" applyBorder="1" applyAlignment="1">
      <alignment vertical="center" wrapText="1"/>
    </xf>
    <xf numFmtId="179" fontId="15" fillId="0" borderId="1" xfId="0" applyNumberFormat="1" applyFont="1" applyFill="1" applyBorder="1" applyAlignment="1">
      <alignment vertical="center"/>
    </xf>
    <xf numFmtId="179" fontId="15" fillId="3" borderId="1" xfId="0" applyNumberFormat="1" applyFont="1" applyFill="1" applyBorder="1" applyAlignment="1">
      <alignment vertical="center" wrapText="1"/>
    </xf>
    <xf numFmtId="179" fontId="22" fillId="3" borderId="1" xfId="0" applyNumberFormat="1" applyFont="1" applyFill="1" applyBorder="1" applyAlignment="1">
      <alignment vertical="center" wrapText="1"/>
    </xf>
    <xf numFmtId="0" fontId="15" fillId="3" borderId="1" xfId="0" applyFont="1" applyFill="1" applyBorder="1" applyAlignment="1">
      <alignment horizontal="center" vertical="center" wrapText="1"/>
    </xf>
    <xf numFmtId="183" fontId="40" fillId="3" borderId="0" xfId="0" applyNumberFormat="1" applyFont="1" applyFill="1" applyAlignment="1">
      <alignment horizontal="center" vertical="center"/>
    </xf>
    <xf numFmtId="0" fontId="16" fillId="3" borderId="1" xfId="0" applyFont="1" applyFill="1" applyBorder="1" applyAlignment="1">
      <alignment horizontal="center" vertical="center" wrapText="1"/>
    </xf>
    <xf numFmtId="178" fontId="17" fillId="3" borderId="1" xfId="0" applyNumberFormat="1" applyFont="1" applyFill="1" applyBorder="1" applyAlignment="1">
      <alignment horizontal="right" vertical="center" shrinkToFit="1"/>
    </xf>
    <xf numFmtId="180" fontId="15" fillId="3" borderId="1" xfId="0" applyNumberFormat="1" applyFont="1" applyFill="1" applyBorder="1" applyAlignment="1">
      <alignment horizontal="center" vertical="center"/>
    </xf>
    <xf numFmtId="14" fontId="15" fillId="3" borderId="1" xfId="0" applyNumberFormat="1" applyFont="1" applyFill="1" applyBorder="1" applyAlignment="1">
      <alignment horizontal="left" vertical="center" wrapText="1"/>
    </xf>
    <xf numFmtId="179" fontId="15" fillId="3" borderId="1" xfId="0" applyNumberFormat="1" applyFont="1" applyFill="1" applyBorder="1" applyAlignment="1">
      <alignment horizontal="left" vertical="center" wrapText="1"/>
    </xf>
    <xf numFmtId="0" fontId="15" fillId="3" borderId="12" xfId="0" applyNumberFormat="1" applyFont="1" applyFill="1" applyBorder="1" applyAlignment="1">
      <alignment vertical="center"/>
    </xf>
    <xf numFmtId="179" fontId="15" fillId="3" borderId="1" xfId="0" applyNumberFormat="1" applyFont="1" applyFill="1" applyBorder="1" applyAlignment="1">
      <alignment vertical="center"/>
    </xf>
    <xf numFmtId="0" fontId="15" fillId="3" borderId="10" xfId="0" applyFont="1" applyFill="1" applyBorder="1" applyAlignment="1">
      <alignment horizontal="center" vertical="center" wrapText="1"/>
    </xf>
    <xf numFmtId="0" fontId="15" fillId="3" borderId="1" xfId="0" applyFont="1" applyFill="1" applyBorder="1" applyAlignment="1">
      <alignment vertical="center" wrapText="1"/>
    </xf>
    <xf numFmtId="0" fontId="15" fillId="3" borderId="1" xfId="1" applyFont="1" applyFill="1" applyBorder="1" applyAlignment="1">
      <alignment vertical="center" wrapText="1"/>
    </xf>
    <xf numFmtId="177" fontId="15" fillId="3" borderId="1" xfId="1" applyNumberFormat="1" applyFont="1" applyFill="1" applyBorder="1" applyAlignment="1">
      <alignment horizontal="center" vertical="center" wrapText="1"/>
    </xf>
    <xf numFmtId="14" fontId="15" fillId="3" borderId="1" xfId="1" applyNumberFormat="1" applyFont="1" applyFill="1" applyBorder="1" applyAlignment="1">
      <alignment vertical="center" wrapText="1"/>
    </xf>
    <xf numFmtId="179" fontId="15" fillId="3" borderId="1" xfId="1" applyNumberFormat="1" applyFont="1" applyFill="1" applyBorder="1" applyAlignment="1">
      <alignment horizontal="left" vertical="center" wrapText="1"/>
    </xf>
    <xf numFmtId="0" fontId="16" fillId="3" borderId="1" xfId="1" applyFont="1" applyFill="1" applyBorder="1" applyAlignment="1">
      <alignment horizontal="center" vertical="center" wrapText="1"/>
    </xf>
    <xf numFmtId="178" fontId="17" fillId="3" borderId="1" xfId="1" applyNumberFormat="1" applyFont="1" applyFill="1" applyBorder="1" applyAlignment="1">
      <alignment vertical="center" shrinkToFit="1"/>
    </xf>
    <xf numFmtId="180" fontId="15" fillId="3" borderId="1" xfId="1" applyNumberFormat="1" applyFont="1" applyFill="1" applyBorder="1" applyAlignment="1">
      <alignment horizontal="center" vertical="center" wrapText="1"/>
    </xf>
    <xf numFmtId="179" fontId="15" fillId="3" borderId="1" xfId="1" applyNumberFormat="1" applyFont="1" applyFill="1" applyBorder="1" applyAlignment="1">
      <alignment vertical="center" wrapText="1"/>
    </xf>
    <xf numFmtId="180" fontId="15" fillId="3" borderId="1" xfId="1" applyNumberFormat="1" applyFont="1" applyFill="1" applyBorder="1" applyAlignment="1">
      <alignment horizontal="center" vertical="center"/>
    </xf>
    <xf numFmtId="14" fontId="15" fillId="3" borderId="1" xfId="0" applyNumberFormat="1" applyFont="1" applyFill="1" applyBorder="1" applyAlignment="1">
      <alignment vertical="center" wrapText="1"/>
    </xf>
    <xf numFmtId="14" fontId="22" fillId="3" borderId="1" xfId="0" applyNumberFormat="1" applyFont="1" applyFill="1" applyBorder="1" applyAlignment="1">
      <alignment vertical="center" wrapText="1"/>
    </xf>
    <xf numFmtId="177" fontId="22"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180" fontId="22" fillId="3" borderId="1" xfId="0" applyNumberFormat="1" applyFont="1" applyFill="1" applyBorder="1" applyAlignment="1">
      <alignment horizontal="center" vertical="center"/>
    </xf>
    <xf numFmtId="14" fontId="22" fillId="3" borderId="1" xfId="0" applyNumberFormat="1" applyFont="1" applyFill="1" applyBorder="1" applyAlignment="1">
      <alignment horizontal="left" vertical="center" wrapText="1"/>
    </xf>
    <xf numFmtId="0" fontId="22" fillId="3" borderId="1" xfId="0" applyFont="1" applyFill="1" applyBorder="1" applyAlignment="1">
      <alignment horizontal="center" vertical="center" wrapText="1"/>
    </xf>
    <xf numFmtId="178" fontId="24" fillId="3" borderId="1" xfId="0" applyNumberFormat="1" applyFont="1" applyFill="1" applyBorder="1" applyAlignment="1">
      <alignment horizontal="right" vertical="center" shrinkToFit="1"/>
    </xf>
    <xf numFmtId="0" fontId="22" fillId="3" borderId="1" xfId="0" applyFont="1" applyFill="1" applyBorder="1" applyAlignment="1">
      <alignment vertical="center" wrapText="1"/>
    </xf>
    <xf numFmtId="0" fontId="15" fillId="3" borderId="1" xfId="0" applyFont="1" applyFill="1" applyBorder="1" applyAlignment="1">
      <alignment horizontal="left" vertical="center" wrapText="1"/>
    </xf>
    <xf numFmtId="177" fontId="15" fillId="3" borderId="1" xfId="0" applyNumberFormat="1" applyFont="1" applyFill="1" applyBorder="1" applyAlignment="1">
      <alignment horizontal="center" vertical="center" wrapText="1"/>
    </xf>
    <xf numFmtId="0" fontId="23" fillId="3" borderId="1" xfId="1" applyFont="1" applyFill="1" applyBorder="1" applyAlignment="1">
      <alignment horizontal="center" vertical="center" wrapText="1"/>
    </xf>
    <xf numFmtId="178" fontId="24" fillId="4" borderId="1" xfId="0" applyNumberFormat="1" applyFont="1" applyFill="1" applyBorder="1" applyAlignment="1">
      <alignment horizontal="right" vertical="center" shrinkToFit="1"/>
    </xf>
    <xf numFmtId="0" fontId="22" fillId="3" borderId="12" xfId="0" applyNumberFormat="1" applyFont="1" applyFill="1" applyBorder="1" applyAlignment="1">
      <alignment vertical="center"/>
    </xf>
    <xf numFmtId="179" fontId="22" fillId="3" borderId="1" xfId="0" applyNumberFormat="1" applyFont="1" applyFill="1" applyBorder="1" applyAlignment="1">
      <alignment vertical="center" wrapText="1" shrinkToFit="1"/>
    </xf>
    <xf numFmtId="179" fontId="22" fillId="3" borderId="1" xfId="0" applyNumberFormat="1" applyFont="1" applyFill="1" applyBorder="1" applyAlignment="1">
      <alignment horizontal="center" vertical="center" wrapText="1"/>
    </xf>
    <xf numFmtId="38" fontId="29" fillId="3" borderId="1" xfId="2" applyFont="1" applyFill="1" applyBorder="1" applyAlignment="1">
      <alignment vertical="center" wrapText="1"/>
    </xf>
    <xf numFmtId="178" fontId="17" fillId="3" borderId="1" xfId="0" applyNumberFormat="1" applyFont="1" applyFill="1" applyBorder="1" applyAlignment="1">
      <alignment vertical="center" shrinkToFit="1"/>
    </xf>
    <xf numFmtId="14" fontId="16" fillId="3" borderId="1" xfId="0" applyNumberFormat="1" applyFont="1" applyFill="1" applyBorder="1" applyAlignment="1">
      <alignment vertical="center" wrapText="1"/>
    </xf>
    <xf numFmtId="0" fontId="15" fillId="3" borderId="0" xfId="0" applyFont="1" applyFill="1">
      <alignment vertical="center"/>
    </xf>
    <xf numFmtId="14" fontId="36" fillId="3" borderId="1" xfId="0" applyNumberFormat="1" applyFont="1" applyFill="1" applyBorder="1" applyAlignment="1">
      <alignment vertical="center" wrapText="1"/>
    </xf>
    <xf numFmtId="0" fontId="22" fillId="3" borderId="1" xfId="0" applyFont="1" applyFill="1" applyBorder="1" applyAlignment="1">
      <alignment horizontal="left" vertical="center" wrapText="1"/>
    </xf>
    <xf numFmtId="0" fontId="22" fillId="3" borderId="0" xfId="0" applyFont="1" applyFill="1">
      <alignment vertical="center"/>
    </xf>
    <xf numFmtId="14" fontId="22" fillId="3" borderId="1" xfId="0" applyNumberFormat="1" applyFont="1" applyFill="1" applyBorder="1" applyAlignment="1">
      <alignment horizontal="center" vertical="center" wrapText="1"/>
    </xf>
    <xf numFmtId="0" fontId="22" fillId="3" borderId="12" xfId="0" applyFont="1" applyFill="1" applyBorder="1">
      <alignment vertical="center"/>
    </xf>
    <xf numFmtId="180" fontId="22" fillId="3" borderId="6" xfId="0" applyNumberFormat="1" applyFont="1" applyFill="1" applyBorder="1" applyAlignment="1">
      <alignment horizontal="center" vertical="center" wrapText="1"/>
    </xf>
    <xf numFmtId="179" fontId="22" fillId="3" borderId="1" xfId="0" applyNumberFormat="1" applyFont="1" applyFill="1" applyBorder="1" applyAlignment="1">
      <alignment horizontal="left" vertical="center" wrapText="1"/>
    </xf>
    <xf numFmtId="180" fontId="15" fillId="3" borderId="6" xfId="0" applyNumberFormat="1" applyFont="1" applyFill="1" applyBorder="1" applyAlignment="1">
      <alignment horizontal="center" vertical="center" wrapText="1"/>
    </xf>
    <xf numFmtId="0" fontId="15" fillId="3" borderId="12" xfId="0" applyFont="1" applyFill="1" applyBorder="1">
      <alignment vertical="center"/>
    </xf>
    <xf numFmtId="0" fontId="16" fillId="3" borderId="1" xfId="0" applyFont="1" applyFill="1" applyBorder="1" applyAlignment="1">
      <alignment vertical="center" wrapText="1"/>
    </xf>
    <xf numFmtId="0" fontId="44" fillId="3" borderId="0" xfId="0" applyFont="1" applyFill="1" applyBorder="1" applyAlignment="1">
      <alignment vertical="center" wrapText="1"/>
    </xf>
    <xf numFmtId="14" fontId="15" fillId="3" borderId="1" xfId="0" applyNumberFormat="1" applyFont="1" applyFill="1" applyBorder="1" applyAlignment="1">
      <alignment vertical="center"/>
    </xf>
    <xf numFmtId="14" fontId="15" fillId="3" borderId="1" xfId="0" applyNumberFormat="1" applyFont="1" applyFill="1" applyBorder="1" applyAlignment="1">
      <alignment horizontal="center" vertical="center"/>
    </xf>
    <xf numFmtId="182" fontId="22" fillId="3" borderId="1" xfId="0" applyNumberFormat="1" applyFont="1" applyFill="1" applyBorder="1" applyAlignment="1">
      <alignment vertical="center" wrapText="1"/>
    </xf>
    <xf numFmtId="180" fontId="22" fillId="3" borderId="6" xfId="0" applyNumberFormat="1" applyFont="1" applyFill="1" applyBorder="1" applyAlignment="1">
      <alignment horizontal="center" vertical="center"/>
    </xf>
    <xf numFmtId="14" fontId="22" fillId="3" borderId="11" xfId="0" applyNumberFormat="1" applyFont="1" applyFill="1" applyBorder="1" applyAlignment="1">
      <alignment horizontal="left" vertical="center" wrapText="1"/>
    </xf>
    <xf numFmtId="14" fontId="22" fillId="3" borderId="1" xfId="1" applyNumberFormat="1" applyFont="1" applyFill="1" applyBorder="1" applyAlignment="1">
      <alignment vertical="center" wrapText="1"/>
    </xf>
    <xf numFmtId="14" fontId="22" fillId="3" borderId="6" xfId="0" applyNumberFormat="1" applyFont="1" applyFill="1" applyBorder="1" applyAlignment="1">
      <alignment horizontal="left" vertical="center" wrapText="1"/>
    </xf>
    <xf numFmtId="179" fontId="22" fillId="3" borderId="6" xfId="0" applyNumberFormat="1" applyFont="1" applyFill="1" applyBorder="1" applyAlignment="1">
      <alignment vertical="center" wrapText="1"/>
    </xf>
    <xf numFmtId="0" fontId="22" fillId="3" borderId="1" xfId="0" applyFont="1" applyFill="1" applyBorder="1">
      <alignment vertical="center"/>
    </xf>
    <xf numFmtId="180" fontId="22" fillId="3" borderId="1" xfId="1" applyNumberFormat="1" applyFont="1" applyFill="1" applyBorder="1" applyAlignment="1">
      <alignment vertical="center" wrapText="1"/>
    </xf>
    <xf numFmtId="0" fontId="22" fillId="3" borderId="1" xfId="1" applyFont="1" applyFill="1" applyBorder="1" applyAlignment="1">
      <alignment vertical="center" wrapText="1"/>
    </xf>
    <xf numFmtId="0" fontId="22" fillId="3" borderId="5" xfId="0" applyFont="1" applyFill="1" applyBorder="1" applyAlignment="1">
      <alignment vertical="center" wrapText="1"/>
    </xf>
    <xf numFmtId="177" fontId="22" fillId="3" borderId="5" xfId="0" applyNumberFormat="1" applyFont="1" applyFill="1" applyBorder="1" applyAlignment="1">
      <alignment horizontal="center" vertical="center" wrapText="1"/>
    </xf>
    <xf numFmtId="178" fontId="24" fillId="3" borderId="5" xfId="0" applyNumberFormat="1" applyFont="1" applyFill="1" applyBorder="1" applyAlignment="1">
      <alignment horizontal="right" vertical="center" shrinkToFit="1"/>
    </xf>
    <xf numFmtId="14" fontId="22" fillId="3" borderId="5" xfId="1" applyNumberFormat="1" applyFont="1" applyFill="1" applyBorder="1" applyAlignment="1">
      <alignment vertical="center" wrapText="1"/>
    </xf>
    <xf numFmtId="179" fontId="22" fillId="3" borderId="5" xfId="0" applyNumberFormat="1" applyFont="1" applyFill="1" applyBorder="1" applyAlignment="1">
      <alignment vertical="center" wrapText="1"/>
    </xf>
    <xf numFmtId="0" fontId="22" fillId="3" borderId="17" xfId="0" applyFont="1" applyFill="1" applyBorder="1">
      <alignment vertical="center"/>
    </xf>
    <xf numFmtId="0" fontId="22" fillId="3" borderId="5" xfId="0" applyFont="1" applyFill="1" applyBorder="1" applyAlignment="1">
      <alignment horizontal="left" vertical="center" wrapText="1"/>
    </xf>
    <xf numFmtId="180" fontId="22" fillId="3" borderId="5" xfId="0" applyNumberFormat="1" applyFont="1" applyFill="1" applyBorder="1" applyAlignment="1">
      <alignment horizontal="center" vertical="center"/>
    </xf>
    <xf numFmtId="14" fontId="22" fillId="3" borderId="5" xfId="0" applyNumberFormat="1" applyFont="1" applyFill="1" applyBorder="1" applyAlignment="1">
      <alignment horizontal="left" vertical="center" wrapText="1"/>
    </xf>
    <xf numFmtId="0" fontId="22" fillId="3" borderId="17" xfId="0" applyNumberFormat="1" applyFont="1" applyFill="1" applyBorder="1" applyAlignment="1">
      <alignment vertical="center"/>
    </xf>
    <xf numFmtId="0" fontId="22" fillId="3" borderId="5" xfId="1" applyFont="1" applyFill="1" applyBorder="1" applyAlignment="1">
      <alignment vertical="center" wrapText="1"/>
    </xf>
    <xf numFmtId="177" fontId="22" fillId="3" borderId="5" xfId="1" applyNumberFormat="1" applyFont="1" applyFill="1" applyBorder="1" applyAlignment="1">
      <alignment horizontal="center" vertical="center" wrapText="1"/>
    </xf>
    <xf numFmtId="0" fontId="22" fillId="3" borderId="5" xfId="0" applyFont="1" applyFill="1" applyBorder="1" applyAlignment="1">
      <alignment horizontal="center" vertical="center" wrapText="1"/>
    </xf>
    <xf numFmtId="14" fontId="22" fillId="3" borderId="5" xfId="0" applyNumberFormat="1" applyFont="1" applyFill="1" applyBorder="1" applyAlignment="1">
      <alignment vertical="center" wrapText="1"/>
    </xf>
    <xf numFmtId="14" fontId="22" fillId="3" borderId="6" xfId="1" applyNumberFormat="1" applyFont="1" applyFill="1" applyBorder="1" applyAlignment="1">
      <alignment vertical="center" wrapText="1"/>
    </xf>
    <xf numFmtId="0" fontId="22" fillId="3" borderId="6" xfId="0" applyFont="1" applyFill="1" applyBorder="1" applyAlignment="1">
      <alignment vertical="center" wrapText="1"/>
    </xf>
    <xf numFmtId="0" fontId="22" fillId="3" borderId="6" xfId="0" applyFont="1" applyFill="1" applyBorder="1" applyAlignment="1">
      <alignment horizontal="center" vertical="center" wrapText="1"/>
    </xf>
    <xf numFmtId="177" fontId="22" fillId="3" borderId="6" xfId="0" applyNumberFormat="1" applyFont="1" applyFill="1" applyBorder="1" applyAlignment="1">
      <alignment horizontal="center" vertical="center" wrapText="1"/>
    </xf>
    <xf numFmtId="0" fontId="23" fillId="3" borderId="6" xfId="0" applyFont="1" applyFill="1" applyBorder="1" applyAlignment="1">
      <alignment horizontal="center" vertical="center" wrapText="1"/>
    </xf>
    <xf numFmtId="178" fontId="24" fillId="3" borderId="6" xfId="0" applyNumberFormat="1" applyFont="1" applyFill="1" applyBorder="1" applyAlignment="1">
      <alignment horizontal="right" vertical="center" shrinkToFit="1"/>
    </xf>
    <xf numFmtId="0" fontId="22" fillId="3" borderId="18" xfId="0" applyFont="1" applyFill="1" applyBorder="1">
      <alignment vertical="center"/>
    </xf>
    <xf numFmtId="180" fontId="22" fillId="3" borderId="1" xfId="0" applyNumberFormat="1" applyFont="1" applyFill="1" applyBorder="1" applyAlignment="1">
      <alignment vertical="center"/>
    </xf>
    <xf numFmtId="179" fontId="22" fillId="3" borderId="0" xfId="0" applyNumberFormat="1" applyFont="1" applyFill="1" applyBorder="1" applyAlignment="1">
      <alignment vertical="center" wrapText="1"/>
    </xf>
    <xf numFmtId="0" fontId="22" fillId="3" borderId="11" xfId="0" applyFont="1" applyFill="1" applyBorder="1">
      <alignment vertical="center"/>
    </xf>
    <xf numFmtId="183" fontId="22" fillId="3" borderId="1" xfId="0" applyNumberFormat="1" applyFont="1" applyFill="1" applyBorder="1">
      <alignment vertical="center"/>
    </xf>
    <xf numFmtId="38" fontId="24" fillId="3" borderId="1" xfId="2" applyFont="1" applyFill="1" applyBorder="1">
      <alignment vertical="center"/>
    </xf>
    <xf numFmtId="58" fontId="22" fillId="3" borderId="1" xfId="0" applyNumberFormat="1" applyFont="1" applyFill="1" applyBorder="1" applyAlignment="1">
      <alignment horizontal="center" vertical="center"/>
    </xf>
    <xf numFmtId="14" fontId="45" fillId="3" borderId="1" xfId="4" applyNumberFormat="1" applyFont="1" applyFill="1" applyBorder="1" applyAlignment="1">
      <alignment vertical="center" wrapText="1"/>
    </xf>
    <xf numFmtId="0" fontId="15" fillId="3" borderId="12" xfId="0" applyFont="1" applyFill="1" applyBorder="1" applyAlignment="1">
      <alignment vertical="center" wrapText="1"/>
    </xf>
    <xf numFmtId="0" fontId="15" fillId="3" borderId="6" xfId="0" applyFont="1" applyFill="1" applyBorder="1" applyAlignment="1">
      <alignment vertical="center" wrapText="1"/>
    </xf>
    <xf numFmtId="0" fontId="15" fillId="3" borderId="6" xfId="0" applyFont="1" applyFill="1" applyBorder="1" applyAlignment="1">
      <alignment horizontal="center" vertical="center" wrapText="1"/>
    </xf>
    <xf numFmtId="177" fontId="15" fillId="3" borderId="6" xfId="0" applyNumberFormat="1" applyFont="1" applyFill="1" applyBorder="1" applyAlignment="1">
      <alignment horizontal="center" vertical="center" wrapText="1"/>
    </xf>
    <xf numFmtId="0" fontId="16" fillId="3" borderId="6" xfId="0" applyFont="1" applyFill="1" applyBorder="1" applyAlignment="1">
      <alignment horizontal="center" vertical="center" wrapText="1"/>
    </xf>
    <xf numFmtId="178" fontId="17" fillId="3" borderId="6" xfId="0" applyNumberFormat="1" applyFont="1" applyFill="1" applyBorder="1" applyAlignment="1">
      <alignment horizontal="right" vertical="center" shrinkToFit="1"/>
    </xf>
    <xf numFmtId="180" fontId="15" fillId="3" borderId="6" xfId="0" applyNumberFormat="1" applyFont="1" applyFill="1" applyBorder="1" applyAlignment="1">
      <alignment horizontal="center" vertical="center"/>
    </xf>
    <xf numFmtId="14" fontId="15" fillId="3" borderId="6" xfId="0" applyNumberFormat="1" applyFont="1" applyFill="1" applyBorder="1" applyAlignment="1">
      <alignment horizontal="left" vertical="center" wrapText="1"/>
    </xf>
    <xf numFmtId="14" fontId="45" fillId="3" borderId="6" xfId="4" applyNumberFormat="1" applyFont="1" applyFill="1" applyBorder="1" applyAlignment="1">
      <alignment vertical="center" wrapText="1"/>
    </xf>
    <xf numFmtId="0" fontId="22" fillId="3" borderId="16" xfId="0" applyNumberFormat="1" applyFont="1" applyFill="1" applyBorder="1" applyAlignment="1">
      <alignment vertical="center" wrapText="1"/>
    </xf>
    <xf numFmtId="179" fontId="15" fillId="3" borderId="6" xfId="0" applyNumberFormat="1" applyFont="1" applyFill="1" applyBorder="1" applyAlignment="1">
      <alignment vertical="center" wrapText="1"/>
    </xf>
    <xf numFmtId="14" fontId="22" fillId="3" borderId="6" xfId="0" applyNumberFormat="1" applyFont="1" applyFill="1" applyBorder="1" applyAlignment="1">
      <alignment vertical="center" wrapText="1"/>
    </xf>
    <xf numFmtId="0" fontId="22" fillId="3" borderId="16" xfId="0" applyNumberFormat="1" applyFont="1" applyFill="1" applyBorder="1" applyAlignment="1">
      <alignment vertical="center"/>
    </xf>
    <xf numFmtId="0" fontId="22" fillId="3" borderId="12" xfId="0" applyFont="1" applyFill="1" applyBorder="1" applyAlignment="1">
      <alignment vertical="center" wrapText="1"/>
    </xf>
    <xf numFmtId="177" fontId="15" fillId="3" borderId="1" xfId="0" applyNumberFormat="1" applyFont="1" applyFill="1" applyBorder="1" applyAlignment="1">
      <alignment horizontal="center" vertical="center" shrinkToFit="1"/>
    </xf>
    <xf numFmtId="14" fontId="15" fillId="3" borderId="6" xfId="0" applyNumberFormat="1" applyFont="1" applyFill="1" applyBorder="1" applyAlignment="1">
      <alignment vertical="center" wrapText="1"/>
    </xf>
    <xf numFmtId="3" fontId="24" fillId="3" borderId="0" xfId="0" applyNumberFormat="1" applyFont="1" applyFill="1">
      <alignment vertical="center"/>
    </xf>
    <xf numFmtId="178" fontId="24" fillId="3" borderId="1" xfId="0" applyNumberFormat="1" applyFont="1" applyFill="1" applyBorder="1" applyAlignment="1">
      <alignment horizontal="right" vertical="center" wrapText="1" shrinkToFit="1"/>
    </xf>
    <xf numFmtId="0" fontId="15" fillId="3" borderId="12" xfId="0" applyNumberFormat="1" applyFont="1" applyFill="1" applyBorder="1" applyAlignment="1">
      <alignment vertical="center" wrapText="1"/>
    </xf>
    <xf numFmtId="0" fontId="22" fillId="3" borderId="1" xfId="3" applyFont="1" applyFill="1" applyBorder="1" applyAlignment="1">
      <alignment vertical="center" wrapText="1"/>
    </xf>
    <xf numFmtId="183" fontId="22" fillId="3" borderId="1" xfId="3" applyNumberFormat="1" applyFont="1" applyFill="1" applyBorder="1" applyAlignment="1">
      <alignment horizontal="center" vertical="center" wrapText="1"/>
    </xf>
    <xf numFmtId="38" fontId="24" fillId="3" borderId="1" xfId="2" applyFont="1" applyFill="1" applyBorder="1" applyAlignment="1">
      <alignment vertical="center" wrapText="1"/>
    </xf>
    <xf numFmtId="58" fontId="22" fillId="3" borderId="1" xfId="3" applyNumberFormat="1" applyFont="1" applyFill="1" applyBorder="1" applyAlignment="1">
      <alignment horizontal="center" vertical="center" wrapText="1"/>
    </xf>
    <xf numFmtId="38" fontId="24" fillId="3" borderId="1" xfId="2" applyFont="1" applyFill="1" applyBorder="1" applyAlignment="1">
      <alignment horizontal="right" vertical="center"/>
    </xf>
    <xf numFmtId="180" fontId="15" fillId="3" borderId="1" xfId="0" applyNumberFormat="1" applyFont="1" applyFill="1" applyBorder="1" applyAlignment="1">
      <alignment horizontal="center" vertical="center" wrapText="1"/>
    </xf>
    <xf numFmtId="0" fontId="22" fillId="3" borderId="0" xfId="0" applyFont="1" applyFill="1" applyAlignment="1">
      <alignment vertical="center" wrapText="1"/>
    </xf>
    <xf numFmtId="0" fontId="46" fillId="3" borderId="0" xfId="0" applyFont="1" applyFill="1" applyAlignment="1">
      <alignment horizontal="right" vertical="center" wrapText="1"/>
    </xf>
    <xf numFmtId="14" fontId="15" fillId="3" borderId="1" xfId="0" applyNumberFormat="1" applyFont="1" applyFill="1" applyBorder="1" applyAlignment="1">
      <alignment horizontal="center" vertical="center" wrapText="1"/>
    </xf>
    <xf numFmtId="180" fontId="22" fillId="3" borderId="1" xfId="0" applyNumberFormat="1" applyFont="1" applyFill="1" applyBorder="1" applyAlignment="1">
      <alignment horizontal="center" vertical="center" wrapText="1"/>
    </xf>
    <xf numFmtId="0" fontId="15" fillId="3" borderId="1" xfId="0" applyFont="1" applyFill="1" applyBorder="1" applyAlignment="1">
      <alignment vertical="top" wrapText="1"/>
    </xf>
    <xf numFmtId="0" fontId="15" fillId="3" borderId="1" xfId="0" applyFont="1" applyFill="1" applyBorder="1" applyAlignment="1">
      <alignment horizontal="left" vertical="top" wrapText="1"/>
    </xf>
    <xf numFmtId="14" fontId="15" fillId="3" borderId="1" xfId="0" applyNumberFormat="1" applyFont="1" applyFill="1" applyBorder="1" applyAlignment="1">
      <alignment horizontal="left" vertical="top" wrapText="1"/>
    </xf>
    <xf numFmtId="14" fontId="15" fillId="3" borderId="1" xfId="0" applyNumberFormat="1" applyFont="1" applyFill="1" applyBorder="1" applyAlignment="1">
      <alignment vertical="top" wrapText="1"/>
    </xf>
    <xf numFmtId="179" fontId="15" fillId="3" borderId="1" xfId="0" applyNumberFormat="1" applyFont="1" applyFill="1" applyBorder="1" applyAlignment="1">
      <alignment horizontal="left" vertical="top" wrapText="1"/>
    </xf>
    <xf numFmtId="177" fontId="15" fillId="3" borderId="15" xfId="0" applyNumberFormat="1" applyFont="1" applyFill="1" applyBorder="1" applyAlignment="1">
      <alignment horizontal="center" vertical="center" wrapText="1"/>
    </xf>
    <xf numFmtId="177" fontId="15" fillId="3" borderId="0" xfId="0" applyNumberFormat="1" applyFont="1" applyFill="1" applyAlignment="1">
      <alignment horizontal="center" vertical="center" wrapText="1"/>
    </xf>
    <xf numFmtId="178" fontId="17" fillId="3" borderId="1" xfId="0" applyNumberFormat="1" applyFont="1" applyFill="1" applyBorder="1" applyAlignment="1">
      <alignment horizontal="right" vertical="center" wrapText="1" shrinkToFit="1"/>
    </xf>
    <xf numFmtId="180" fontId="15" fillId="3" borderId="1" xfId="0" applyNumberFormat="1" applyFont="1" applyFill="1" applyBorder="1" applyAlignment="1">
      <alignment horizontal="left" vertical="center" wrapText="1"/>
    </xf>
    <xf numFmtId="0" fontId="15" fillId="3" borderId="12" xfId="0" applyNumberFormat="1" applyFont="1" applyFill="1" applyBorder="1" applyAlignment="1">
      <alignment horizontal="left" vertical="center" wrapText="1"/>
    </xf>
    <xf numFmtId="0" fontId="15" fillId="3" borderId="0" xfId="0" applyFont="1" applyFill="1" applyBorder="1" applyAlignment="1">
      <alignment horizontal="left" vertical="center" wrapText="1"/>
    </xf>
    <xf numFmtId="0" fontId="47" fillId="3" borderId="1" xfId="0" applyFont="1" applyFill="1" applyBorder="1" applyAlignment="1">
      <alignment horizontal="left" vertical="center"/>
    </xf>
    <xf numFmtId="178" fontId="15" fillId="3" borderId="0" xfId="0" applyNumberFormat="1" applyFont="1" applyFill="1">
      <alignment vertical="center"/>
    </xf>
    <xf numFmtId="0" fontId="48" fillId="3" borderId="12" xfId="0" applyNumberFormat="1" applyFont="1" applyFill="1" applyBorder="1" applyAlignment="1">
      <alignment vertical="center" wrapText="1"/>
    </xf>
    <xf numFmtId="0" fontId="15" fillId="3" borderId="16" xfId="0" applyNumberFormat="1" applyFont="1" applyFill="1" applyBorder="1" applyAlignment="1">
      <alignment vertical="center"/>
    </xf>
    <xf numFmtId="182" fontId="15" fillId="3" borderId="1" xfId="0" applyNumberFormat="1" applyFont="1" applyFill="1" applyBorder="1" applyAlignment="1">
      <alignment vertical="center" wrapText="1"/>
    </xf>
    <xf numFmtId="0" fontId="22" fillId="3" borderId="12" xfId="0" applyNumberFormat="1" applyFont="1" applyFill="1" applyBorder="1" applyAlignment="1">
      <alignment vertical="center" wrapText="1"/>
    </xf>
    <xf numFmtId="14" fontId="22" fillId="3" borderId="1" xfId="0" applyNumberFormat="1" applyFont="1" applyFill="1" applyBorder="1" applyAlignment="1">
      <alignment vertical="top" wrapText="1"/>
    </xf>
    <xf numFmtId="14" fontId="22" fillId="3" borderId="0" xfId="0" applyNumberFormat="1" applyFont="1" applyFill="1" applyBorder="1" applyAlignment="1">
      <alignment vertical="center" wrapText="1"/>
    </xf>
    <xf numFmtId="0" fontId="49" fillId="3" borderId="1" xfId="0" applyFont="1" applyFill="1" applyBorder="1" applyAlignment="1">
      <alignment vertical="center" wrapText="1"/>
    </xf>
    <xf numFmtId="178" fontId="24" fillId="3" borderId="11" xfId="0" applyNumberFormat="1" applyFont="1" applyFill="1" applyBorder="1" applyAlignment="1">
      <alignment horizontal="right" vertical="center" shrinkToFit="1"/>
    </xf>
    <xf numFmtId="0" fontId="15" fillId="3" borderId="16" xfId="0" applyFont="1" applyFill="1" applyBorder="1">
      <alignment vertical="center"/>
    </xf>
    <xf numFmtId="183" fontId="40" fillId="3" borderId="1" xfId="0" applyNumberFormat="1" applyFont="1" applyFill="1" applyBorder="1" applyAlignment="1">
      <alignment horizontal="center" vertical="center"/>
    </xf>
    <xf numFmtId="179" fontId="15" fillId="3" borderId="6" xfId="0" applyNumberFormat="1" applyFont="1" applyFill="1" applyBorder="1" applyAlignment="1">
      <alignment horizontal="left" vertical="center" wrapText="1"/>
    </xf>
    <xf numFmtId="177" fontId="15" fillId="3" borderId="1" xfId="0" quotePrefix="1" applyNumberFormat="1" applyFont="1" applyFill="1" applyBorder="1" applyAlignment="1">
      <alignment horizontal="center" vertical="center" wrapText="1"/>
    </xf>
    <xf numFmtId="0" fontId="15" fillId="3" borderId="0" xfId="0" applyFont="1" applyFill="1" applyAlignment="1">
      <alignment vertical="center" wrapText="1"/>
    </xf>
    <xf numFmtId="0" fontId="15" fillId="3" borderId="1" xfId="0" applyFont="1" applyFill="1" applyBorder="1" applyAlignment="1">
      <alignment horizontal="center" vertical="center"/>
    </xf>
    <xf numFmtId="0" fontId="23" fillId="3" borderId="1" xfId="5" applyFont="1" applyFill="1" applyBorder="1" applyAlignment="1">
      <alignment vertical="center" wrapText="1"/>
    </xf>
    <xf numFmtId="184" fontId="22" fillId="3" borderId="6" xfId="0" applyNumberFormat="1" applyFont="1" applyFill="1" applyBorder="1" applyAlignment="1">
      <alignment horizontal="center" vertical="center" wrapText="1"/>
    </xf>
    <xf numFmtId="178" fontId="24" fillId="3" borderId="1" xfId="0" applyNumberFormat="1" applyFont="1" applyFill="1" applyBorder="1" applyAlignment="1">
      <alignment vertical="center" shrinkToFit="1"/>
    </xf>
    <xf numFmtId="183" fontId="15" fillId="3" borderId="1" xfId="0" applyNumberFormat="1" applyFont="1" applyFill="1" applyBorder="1" applyAlignment="1">
      <alignment horizontal="center" vertical="center" wrapText="1"/>
    </xf>
    <xf numFmtId="180" fontId="15" fillId="3" borderId="1" xfId="0" applyNumberFormat="1" applyFont="1" applyFill="1" applyBorder="1" applyAlignment="1">
      <alignment vertical="center" wrapText="1"/>
    </xf>
    <xf numFmtId="180" fontId="23" fillId="3" borderId="1" xfId="0" applyNumberFormat="1" applyFont="1" applyFill="1" applyBorder="1" applyAlignment="1">
      <alignment vertical="center" wrapText="1"/>
    </xf>
    <xf numFmtId="180" fontId="22" fillId="3" borderId="1" xfId="0" applyNumberFormat="1" applyFont="1" applyFill="1" applyBorder="1" applyAlignment="1">
      <alignment vertical="center" wrapText="1"/>
    </xf>
    <xf numFmtId="58" fontId="15" fillId="3" borderId="0" xfId="0" applyNumberFormat="1" applyFont="1" applyFill="1" applyAlignment="1">
      <alignment horizontal="center" vertical="center"/>
    </xf>
    <xf numFmtId="177" fontId="22" fillId="3" borderId="1" xfId="1" applyNumberFormat="1" applyFont="1" applyFill="1" applyBorder="1" applyAlignment="1">
      <alignment horizontal="center" vertical="center" wrapText="1"/>
    </xf>
    <xf numFmtId="0" fontId="50" fillId="3" borderId="0" xfId="0" applyFont="1" applyFill="1" applyAlignment="1">
      <alignment vertical="center" wrapText="1"/>
    </xf>
    <xf numFmtId="0" fontId="16" fillId="3" borderId="1" xfId="0" applyFont="1" applyFill="1" applyBorder="1" applyAlignment="1">
      <alignment horizontal="center" vertical="center"/>
    </xf>
    <xf numFmtId="0" fontId="15" fillId="3" borderId="1" xfId="1" applyFont="1" applyFill="1" applyBorder="1" applyAlignment="1">
      <alignment horizontal="center" vertical="center" wrapText="1"/>
    </xf>
    <xf numFmtId="14" fontId="22" fillId="3" borderId="1" xfId="1" applyNumberFormat="1" applyFont="1" applyFill="1" applyBorder="1" applyAlignment="1">
      <alignment horizontal="left" vertical="center" wrapText="1"/>
    </xf>
    <xf numFmtId="0" fontId="22" fillId="3" borderId="5" xfId="0" applyFont="1" applyFill="1" applyBorder="1" applyAlignment="1">
      <alignment horizontal="justify" vertical="center"/>
    </xf>
    <xf numFmtId="14" fontId="23" fillId="3" borderId="6" xfId="0" applyNumberFormat="1" applyFont="1" applyFill="1" applyBorder="1" applyAlignment="1">
      <alignment vertical="center" wrapText="1"/>
    </xf>
    <xf numFmtId="0" fontId="22" fillId="3"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8" fontId="51" fillId="0" borderId="1" xfId="0" applyNumberFormat="1" applyFont="1" applyFill="1" applyBorder="1" applyAlignment="1">
      <alignment horizontal="right" vertical="center" shrinkToFit="1"/>
    </xf>
    <xf numFmtId="180"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left" vertical="center" wrapText="1"/>
    </xf>
    <xf numFmtId="179" fontId="2" fillId="0" borderId="1" xfId="0" applyNumberFormat="1" applyFont="1" applyFill="1" applyBorder="1" applyAlignment="1">
      <alignment vertical="center" wrapText="1"/>
    </xf>
    <xf numFmtId="0" fontId="2" fillId="0" borderId="12" xfId="0" applyNumberFormat="1" applyFont="1" applyFill="1" applyBorder="1" applyAlignment="1">
      <alignment vertical="center"/>
    </xf>
    <xf numFmtId="14" fontId="2" fillId="0" borderId="1" xfId="0" applyNumberFormat="1" applyFont="1" applyFill="1" applyBorder="1" applyAlignment="1">
      <alignment vertical="center" wrapText="1"/>
    </xf>
    <xf numFmtId="14" fontId="12" fillId="0" borderId="1" xfId="0" applyNumberFormat="1" applyFont="1" applyFill="1" applyBorder="1" applyAlignment="1">
      <alignment vertical="center" wrapText="1"/>
    </xf>
    <xf numFmtId="14" fontId="12" fillId="0" borderId="1" xfId="0" applyNumberFormat="1" applyFont="1" applyFill="1" applyBorder="1" applyAlignment="1">
      <alignment horizontal="left" vertical="center" wrapText="1"/>
    </xf>
    <xf numFmtId="179" fontId="12" fillId="0" borderId="1" xfId="0" applyNumberFormat="1" applyFont="1" applyFill="1" applyBorder="1" applyAlignment="1">
      <alignment vertical="center" wrapText="1"/>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178" fontId="53" fillId="0" borderId="1" xfId="0" applyNumberFormat="1" applyFont="1" applyFill="1" applyBorder="1" applyAlignment="1">
      <alignment horizontal="right" vertical="center" shrinkToFit="1"/>
    </xf>
    <xf numFmtId="180" fontId="12" fillId="0" borderId="1" xfId="0" applyNumberFormat="1" applyFont="1" applyFill="1" applyBorder="1" applyAlignment="1">
      <alignment horizontal="center" vertical="center"/>
    </xf>
    <xf numFmtId="0" fontId="12" fillId="0" borderId="12" xfId="0" applyNumberFormat="1" applyFont="1" applyFill="1" applyBorder="1" applyAlignment="1">
      <alignment vertical="center"/>
    </xf>
    <xf numFmtId="14" fontId="54" fillId="0" borderId="1" xfId="4" applyNumberFormat="1" applyFont="1" applyFill="1" applyBorder="1" applyAlignment="1">
      <alignment horizontal="left" vertical="center"/>
    </xf>
    <xf numFmtId="183" fontId="55" fillId="0" borderId="0" xfId="0" applyNumberFormat="1" applyFont="1" applyFill="1" applyAlignment="1">
      <alignment horizontal="center" vertical="center"/>
    </xf>
    <xf numFmtId="177" fontId="55" fillId="0" borderId="1" xfId="0" applyNumberFormat="1" applyFont="1" applyFill="1" applyBorder="1" applyAlignment="1">
      <alignment horizontal="center" vertical="center" wrapText="1"/>
    </xf>
    <xf numFmtId="14" fontId="54" fillId="0" borderId="1" xfId="4" applyNumberFormat="1" applyFont="1" applyFill="1" applyBorder="1" applyAlignment="1">
      <alignment horizontal="left" vertical="center" wrapText="1"/>
    </xf>
    <xf numFmtId="0" fontId="12" fillId="0" borderId="0" xfId="0" applyFont="1" applyFill="1" applyAlignment="1">
      <alignment horizontal="left" vertical="center" wrapText="1"/>
    </xf>
    <xf numFmtId="14" fontId="12" fillId="0" borderId="1" xfId="0" applyNumberFormat="1" applyFont="1" applyFill="1" applyBorder="1" applyAlignment="1">
      <alignment horizontal="left" vertical="center" wrapText="1" shrinkToFit="1"/>
    </xf>
    <xf numFmtId="14" fontId="15" fillId="0" borderId="1" xfId="1" applyNumberFormat="1" applyFont="1" applyBorder="1" applyAlignment="1">
      <alignment vertical="center" wrapText="1"/>
    </xf>
    <xf numFmtId="38" fontId="17" fillId="0" borderId="1" xfId="2" applyFont="1" applyBorder="1" applyAlignment="1">
      <alignment horizontal="right" vertical="center" wrapText="1" shrinkToFit="1"/>
    </xf>
    <xf numFmtId="180" fontId="15" fillId="0" borderId="1" xfId="0" applyNumberFormat="1" applyFont="1" applyBorder="1" applyAlignment="1">
      <alignment horizontal="center" vertical="center" wrapText="1"/>
    </xf>
    <xf numFmtId="14" fontId="15" fillId="0" borderId="1" xfId="0" applyNumberFormat="1" applyFont="1" applyBorder="1" applyAlignment="1">
      <alignment horizontal="left" vertical="center" wrapText="1"/>
    </xf>
    <xf numFmtId="14" fontId="15" fillId="0" borderId="1" xfId="0" applyNumberFormat="1" applyFont="1" applyBorder="1" applyAlignment="1">
      <alignment vertical="center" wrapText="1"/>
    </xf>
    <xf numFmtId="178" fontId="17" fillId="0" borderId="1" xfId="0" applyNumberFormat="1" applyFont="1" applyBorder="1" applyAlignment="1">
      <alignment horizontal="right" vertical="center" shrinkToFit="1"/>
    </xf>
    <xf numFmtId="180" fontId="15" fillId="0" borderId="1" xfId="0" applyNumberFormat="1" applyFont="1" applyBorder="1" applyAlignment="1">
      <alignment horizontal="center" vertical="center"/>
    </xf>
    <xf numFmtId="14" fontId="15" fillId="0" borderId="1" xfId="0" applyNumberFormat="1" applyFont="1" applyFill="1" applyBorder="1" applyAlignment="1">
      <alignment vertical="center" wrapText="1"/>
    </xf>
    <xf numFmtId="14" fontId="22" fillId="0" borderId="1" xfId="0" applyNumberFormat="1" applyFont="1" applyFill="1" applyBorder="1" applyAlignment="1">
      <alignment horizontal="left" vertical="center" wrapText="1"/>
    </xf>
    <xf numFmtId="178" fontId="17" fillId="5" borderId="1" xfId="0" applyNumberFormat="1" applyFont="1" applyFill="1" applyBorder="1" applyAlignment="1">
      <alignment horizontal="right" vertical="center" shrinkToFit="1"/>
    </xf>
    <xf numFmtId="180" fontId="15" fillId="5" borderId="1" xfId="0" applyNumberFormat="1" applyFont="1" applyFill="1" applyBorder="1" applyAlignment="1">
      <alignment horizontal="center" vertical="center"/>
    </xf>
    <xf numFmtId="14" fontId="22" fillId="5" borderId="1" xfId="0" applyNumberFormat="1" applyFont="1" applyFill="1" applyBorder="1" applyAlignment="1">
      <alignment horizontal="left" vertical="center" wrapText="1"/>
    </xf>
    <xf numFmtId="14" fontId="15" fillId="5" borderId="1" xfId="0" applyNumberFormat="1" applyFont="1" applyFill="1" applyBorder="1" applyAlignment="1">
      <alignment vertical="center" wrapText="1"/>
    </xf>
    <xf numFmtId="178" fontId="24" fillId="5" borderId="1" xfId="0" applyNumberFormat="1" applyFont="1" applyFill="1" applyBorder="1" applyAlignment="1">
      <alignment horizontal="right" vertical="center" shrinkToFit="1"/>
    </xf>
    <xf numFmtId="180" fontId="22" fillId="5" borderId="1" xfId="0" applyNumberFormat="1" applyFont="1" applyFill="1" applyBorder="1" applyAlignment="1">
      <alignment horizontal="center" vertical="center"/>
    </xf>
    <xf numFmtId="14" fontId="22" fillId="5" borderId="1" xfId="0" applyNumberFormat="1" applyFont="1" applyFill="1" applyBorder="1" applyAlignment="1">
      <alignment vertical="center" wrapText="1"/>
    </xf>
    <xf numFmtId="178" fontId="53" fillId="0" borderId="1" xfId="0" applyNumberFormat="1" applyFont="1" applyFill="1" applyBorder="1" applyAlignment="1">
      <alignment horizontal="right" vertical="center" wrapText="1" shrinkToFit="1"/>
    </xf>
    <xf numFmtId="180" fontId="2" fillId="0" borderId="1" xfId="0" applyNumberFormat="1" applyFont="1" applyFill="1" applyBorder="1" applyAlignment="1">
      <alignment horizontal="center" vertical="center" wrapText="1"/>
    </xf>
    <xf numFmtId="180" fontId="12" fillId="0" borderId="1" xfId="0" applyNumberFormat="1" applyFont="1" applyFill="1" applyBorder="1" applyAlignment="1">
      <alignment horizontal="center" vertical="center" wrapText="1"/>
    </xf>
    <xf numFmtId="0" fontId="2" fillId="0" borderId="1" xfId="1" applyFont="1" applyFill="1" applyBorder="1" applyAlignment="1">
      <alignment vertical="center" wrapText="1"/>
    </xf>
    <xf numFmtId="178" fontId="51" fillId="0" borderId="1" xfId="0" applyNumberFormat="1" applyFont="1" applyFill="1" applyBorder="1" applyAlignment="1">
      <alignment horizontal="right" vertical="center" wrapText="1" shrinkToFit="1"/>
    </xf>
    <xf numFmtId="0" fontId="2" fillId="0" borderId="1" xfId="0" applyFont="1" applyFill="1" applyBorder="1" applyAlignment="1">
      <alignment horizontal="left" vertical="center" wrapText="1"/>
    </xf>
    <xf numFmtId="14" fontId="27" fillId="3" borderId="1" xfId="4" applyNumberFormat="1" applyFill="1" applyBorder="1" applyAlignment="1">
      <alignment vertical="center" wrapText="1"/>
    </xf>
    <xf numFmtId="14" fontId="22" fillId="3" borderId="1" xfId="0" applyNumberFormat="1" applyFont="1" applyFill="1" applyBorder="1" applyAlignment="1">
      <alignment horizontal="center" vertical="center"/>
    </xf>
    <xf numFmtId="14" fontId="45" fillId="3" borderId="1" xfId="4" applyNumberFormat="1" applyFont="1" applyFill="1" applyBorder="1" applyAlignment="1">
      <alignment horizontal="left" vertical="center" wrapText="1"/>
    </xf>
    <xf numFmtId="14" fontId="22" fillId="3" borderId="6" xfId="0" applyNumberFormat="1" applyFont="1" applyFill="1" applyBorder="1" applyAlignment="1">
      <alignment horizontal="center" vertical="center" wrapText="1"/>
    </xf>
    <xf numFmtId="0" fontId="22" fillId="3" borderId="6" xfId="0" applyFont="1" applyFill="1" applyBorder="1" applyAlignment="1">
      <alignment horizontal="left" vertical="center" wrapText="1"/>
    </xf>
    <xf numFmtId="14" fontId="15" fillId="3" borderId="1" xfId="1" applyNumberFormat="1" applyFont="1" applyFill="1" applyBorder="1" applyAlignment="1">
      <alignment horizontal="center" vertical="center" wrapText="1"/>
    </xf>
    <xf numFmtId="0" fontId="15" fillId="3" borderId="11" xfId="1" applyFont="1" applyFill="1" applyBorder="1" applyAlignment="1">
      <alignment horizontal="left" vertical="center" wrapText="1"/>
    </xf>
    <xf numFmtId="0" fontId="15" fillId="3" borderId="1" xfId="1" applyFont="1" applyFill="1" applyBorder="1" applyAlignment="1">
      <alignment horizontal="left" vertical="center" wrapText="1"/>
    </xf>
    <xf numFmtId="14" fontId="2" fillId="3" borderId="6" xfId="0" applyNumberFormat="1" applyFont="1" applyFill="1" applyBorder="1" applyAlignment="1">
      <alignment horizontal="left" vertical="center" wrapText="1"/>
    </xf>
    <xf numFmtId="0" fontId="50" fillId="3" borderId="1" xfId="0" applyFont="1" applyFill="1" applyBorder="1" applyAlignment="1">
      <alignment vertical="center" wrapText="1"/>
    </xf>
    <xf numFmtId="14" fontId="58" fillId="3" borderId="1" xfId="4" applyNumberFormat="1" applyFont="1" applyFill="1" applyBorder="1" applyAlignment="1">
      <alignment vertical="center" wrapText="1"/>
    </xf>
    <xf numFmtId="14" fontId="45" fillId="3" borderId="1" xfId="4" applyNumberFormat="1" applyFont="1" applyFill="1" applyBorder="1" applyAlignment="1">
      <alignment vertical="center"/>
    </xf>
    <xf numFmtId="14" fontId="58" fillId="3" borderId="1" xfId="4" applyNumberFormat="1" applyFont="1" applyFill="1" applyBorder="1" applyAlignment="1">
      <alignment horizontal="left" vertical="center" wrapText="1"/>
    </xf>
    <xf numFmtId="0" fontId="22" fillId="3" borderId="1" xfId="0" applyNumberFormat="1" applyFont="1" applyFill="1" applyBorder="1" applyAlignment="1">
      <alignment horizontal="left" vertical="center" wrapText="1"/>
    </xf>
    <xf numFmtId="181" fontId="53" fillId="2" borderId="7" xfId="0" applyNumberFormat="1" applyFont="1" applyFill="1" applyBorder="1" applyAlignment="1">
      <alignment vertical="center"/>
    </xf>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left" vertical="center" wrapText="1"/>
    </xf>
    <xf numFmtId="179" fontId="15" fillId="0" borderId="1" xfId="0" applyNumberFormat="1" applyFont="1" applyFill="1" applyBorder="1" applyAlignment="1">
      <alignment vertical="center" wrapText="1"/>
    </xf>
    <xf numFmtId="14" fontId="54" fillId="0" borderId="1" xfId="4" applyNumberFormat="1" applyFont="1" applyFill="1" applyBorder="1" applyAlignment="1">
      <alignment vertical="center" wrapText="1"/>
    </xf>
    <xf numFmtId="14" fontId="59" fillId="0" borderId="1" xfId="4" applyNumberFormat="1" applyFont="1" applyFill="1" applyBorder="1" applyAlignment="1">
      <alignment vertical="center" wrapText="1"/>
    </xf>
    <xf numFmtId="0" fontId="15" fillId="0" borderId="12" xfId="0" applyFont="1" applyFill="1" applyBorder="1">
      <alignment vertical="center"/>
    </xf>
    <xf numFmtId="178" fontId="60" fillId="6" borderId="1" xfId="0" applyNumberFormat="1" applyFont="1" applyFill="1" applyBorder="1" applyAlignment="1">
      <alignment horizontal="right" vertical="center" shrinkToFit="1"/>
    </xf>
    <xf numFmtId="14"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78" fontId="24" fillId="0" borderId="1" xfId="0" applyNumberFormat="1" applyFont="1" applyFill="1" applyBorder="1" applyAlignment="1">
      <alignment horizontal="right" vertical="center" shrinkToFit="1"/>
    </xf>
    <xf numFmtId="180" fontId="22" fillId="0" borderId="1" xfId="0" applyNumberFormat="1" applyFont="1" applyFill="1" applyBorder="1" applyAlignment="1">
      <alignment horizontal="center" vertical="center"/>
    </xf>
    <xf numFmtId="14" fontId="22" fillId="0" borderId="1" xfId="0" applyNumberFormat="1" applyFont="1" applyFill="1" applyBorder="1" applyAlignment="1">
      <alignment vertical="center" wrapText="1"/>
    </xf>
    <xf numFmtId="179" fontId="22" fillId="0" borderId="1" xfId="0" applyNumberFormat="1" applyFont="1" applyFill="1" applyBorder="1" applyAlignment="1">
      <alignment vertical="center" wrapText="1"/>
    </xf>
    <xf numFmtId="0" fontId="22" fillId="0" borderId="12" xfId="0" applyNumberFormat="1" applyFont="1" applyFill="1" applyBorder="1" applyAlignment="1">
      <alignment vertical="center"/>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3" fillId="0" borderId="0" xfId="0" applyFont="1" applyFill="1" applyAlignment="1">
      <alignment horizontal="center" vertical="center"/>
    </xf>
  </cellXfs>
  <cellStyles count="6">
    <cellStyle name="ハイパーリンク" xfId="4" builtinId="8"/>
    <cellStyle name="桁区切り" xfId="2" builtinId="6"/>
    <cellStyle name="標準" xfId="0" builtinId="0"/>
    <cellStyle name="標準 3" xfId="1"/>
    <cellStyle name="標準_１６７調査票４案件best100（再検討）0914提出用" xfId="3"/>
    <cellStyle name="標準_委託請負まとめ見直し" xfId="5"/>
  </cellStyles>
  <dxfs count="4752">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341;&#12365;&#32153;&#12366;\&#9632;&#20196;&#21644;&#65300;&#24180;&#24230;&#65288;R4.4&#26376;&#65374;&#65289;\&#9312;&#20104;&#31639;&#38306;&#20418;\&#9313;&#32207;&#21209;&#35506;&#20104;&#31639;&#26696;&#29677;&#20381;&#38972;&#12539;&#20849;&#26377;&#36899;&#32097;\20220502_&#20104;&#31639;&#22519;&#34892;&#24773;&#22577;&#12398;&#20844;&#34920;&#36039;&#26009;&#20316;&#25104;&#65288;&#22996;&#35351;&#35519;&#26619;&#36027;R3&#31532;4&#22235;&#21322;&#26399;&#20998;&#65289;\01&#20381;&#38972;\02&#65294;&#12304;&#9675;&#9675;&#23616;&#12305;R3&#22996;&#35351;&#35519;&#26619;&#12395;&#38306;&#12377;&#12427;&#22865;&#32004;&#29366;&#2784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fuchisaki-i2j2\AppData\Local\Microsoft\Windows\INetCache\Content.Outlook\HCS02ZOC\&#65288;LS&#65289;&#12304;&#25216;&#34899;&#35519;&#26619;&#35506;&#12305;R3&#22996;&#35351;&#35519;&#26619;&#12395;&#38306;&#12377;&#12427;&#22865;&#32004;&#29366;&#278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02_&#25991;&#26360;&#20418;/01&#65306;&#20104;&#31639;&#22519;&#34892;&#12395;&#20418;&#12427;&#24773;&#22577;&#12398;&#20844;&#34920;/&#9733;R4&#24180;&#24230;&#20998;&#20381;&#38972;/03&#22996;&#35351;&#35519;&#26619;&#36027;&#65288;&#22235;&#21322;&#26399;&#27598;&#65289;/02.&#22238;&#31572;/&#31532;1&#22235;&#21322;&#26399;&#26178;&#28857;/06.&#37117;&#24066;&#23616;/&#12304;&#37117;&#24066;&#23616;&#12305;&#12304;&#19968;&#33324;&#20250;&#35336;&#12305;R3&#22996;&#35351;&#35519;&#26619;&#12395;&#38306;&#12377;&#12427;&#22865;&#32004;&#29366;&#27841;&#65288;R3&#31532;&#65300;&#22235;&#21322;&#26399;&#65289;.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12304;&#22269;&#32207;&#30740;&#12305;R3&#22996;&#35351;&#35519;&#26619;&#12395;&#38306;&#12377;&#12427;&#22865;&#32004;&#29366;&#27841;%20(0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okayasu-t2be\AppData\Local\Microsoft\Windows\INetCache\Content.Outlook\OLUM1U2B\&#12304;&#22269;&#32207;&#30740;&#12305;R3&#22996;&#35351;&#35519;&#26619;&#12395;&#38306;&#12377;&#12427;&#22865;&#32004;&#29366;&#27841;%20(002).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65288;85&#20013;&#37096;&#65289;02.&#12304;&#19968;&#33324;&#20250;&#35336;&#12305;R3&#22996;&#35351;&#35519;&#26619;&#12395;&#38306;&#12377;&#12427;&#22865;&#32004;&#29366;&#278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4341;&#12365;&#32153;&#12366;\&#20104;&#31639;&#31532;&#20108;&#20418;\10&#12288;&#20250;&#35336;&#35506;&#35519;&#26619;&#12418;&#12398;\&#20363;&#24180;&#12367;&#12427;&#12418;&#12398;&#65288;&#20027;&#12394;&#12418;&#12398;&#65289;\&#9675;&#22996;&#35351;&#35519;&#26619;&#12539;&#12479;&#12463;&#12471;&#12540;&#20195;&#12398;&#25903;&#20986;&#29366;&#27841;&#31561;&#12395;&#12388;&#12356;&#12390;\R03\&#31532;&#65300;&#22235;&#21322;&#26399;\03_&#21508;&#35506;&#12363;&#12425;\&#65308;&#24314;&#35373;&#26989;&#35506;&#12288;&#20462;&#27491;&#65310;&#12304;&#19981;&#21205;&#24314;&#23616;&#12305;R3&#22996;&#35351;&#35519;&#26619;&#12395;&#38306;&#12377;&#12427;&#22865;&#32004;&#29366;&#27841;&#65288;R3&#31532;&#65297;&#22235;&#21322;&#26399;&#65291;&#31532;&#65298;&#22235;&#21322;&#26399;&#65291;&#31532;&#65299;&#22235;&#21322;&#26399;&#65291;&#31532;&#65300;&#22235;&#21322;&#26399;&#6528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4341;&#12365;&#32153;&#12366;\&#20104;&#31639;&#31532;&#20108;&#20418;\10&#12288;&#20250;&#35336;&#35506;&#35519;&#26619;&#12418;&#12398;\&#20363;&#24180;&#12367;&#12427;&#12418;&#12398;&#65288;&#20027;&#12394;&#12418;&#12398;&#65289;\&#9675;&#22996;&#35351;&#35519;&#26619;&#12539;&#12479;&#12463;&#12471;&#12540;&#20195;&#12398;&#25903;&#20986;&#29366;&#27841;&#31561;&#12395;&#12388;&#12356;&#12390;\R03\&#31532;&#65300;&#22235;&#21322;&#26399;\03_&#21508;&#35506;&#12363;&#12425;\&#65308;&#22320;&#31821;&#25972;&#20633;&#35506;&#65310;&#12304;&#19981;&#21205;&#24314;&#23616;&#12305;R3&#22996;&#35351;&#35519;&#26619;&#12395;&#38306;&#12377;&#12427;&#22865;&#32004;&#29366;&#27841;&#65288;R3&#31532;&#65297;&#22235;&#21322;&#26399;&#65291;&#31532;&#65298;&#22235;&#21322;&#26399;&#65291;&#31532;&#65299;&#22235;&#21322;&#26399;&#65291;&#31532;&#65300;&#22235;&#21322;&#2639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4341;&#12365;&#32153;&#12366;\&#20104;&#31639;&#31532;&#20108;&#20418;\10&#12288;&#20250;&#35336;&#35506;&#35519;&#26619;&#12418;&#12398;\&#20363;&#24180;&#12367;&#12427;&#12418;&#12398;&#65288;&#20027;&#12394;&#12418;&#12398;&#65289;\&#9675;&#22996;&#35351;&#35519;&#26619;&#12539;&#12479;&#12463;&#12471;&#12540;&#20195;&#12398;&#25903;&#20986;&#29366;&#27841;&#31561;&#12395;&#12388;&#12356;&#12390;\R03\&#31532;&#65300;&#22235;&#21322;&#26399;\03_&#21508;&#35506;&#12363;&#12425;\&#65308;&#24773;&#27963;&#35506;&#65310;&#12304;&#19981;&#21205;&#24314;&#23616;&#12305;R3&#22996;&#35351;&#35519;&#26619;&#12395;&#38306;&#12377;&#12427;&#22865;&#32004;&#29366;&#27841;&#65288;R3&#31532;&#65297;&#22235;&#21322;&#26399;&#65291;&#31532;&#65298;&#22235;&#21322;&#26399;&#65291;&#31532;&#65299;&#22235;&#21322;&#26399;&#65291;&#31532;&#65300;&#22235;&#21322;&#2639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4341;&#12365;&#32153;&#12366;\&#20104;&#31639;&#31532;&#20108;&#20418;\10&#12288;&#20250;&#35336;&#35506;&#35519;&#26619;&#12418;&#12398;\&#20363;&#24180;&#12367;&#12427;&#12418;&#12398;&#65288;&#20027;&#12394;&#12418;&#12398;&#65289;\&#9675;&#22996;&#35351;&#35519;&#26619;&#12539;&#12479;&#12463;&#12471;&#12540;&#20195;&#12398;&#25903;&#20986;&#29366;&#27841;&#31561;&#12395;&#12388;&#12356;&#12390;\R03\&#31532;&#65300;&#22235;&#21322;&#26399;\03_&#21508;&#35506;&#12363;&#12425;\&#65308;&#22269;&#38555;&#24066;&#22580;&#35506;&#65310;&#12304;&#19981;&#21205;&#24314;&#23616;&#12305;R3&#22996;&#35351;&#35519;&#26619;&#12395;&#38306;&#12377;&#12427;&#22865;&#32004;&#29366;&#27841;&#65288;R3&#31532;&#65297;&#22235;&#21322;&#26399;&#65291;&#31532;&#65298;&#22235;&#21322;&#26399;&#65291;&#31532;&#65299;&#22235;&#21322;&#26399;&#65291;&#31532;&#65300;&#22235;&#21322;&#26399;&#65289;%20(0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takahashi-r2g5\Desktop\&#22865;&#32004;&#38306;&#20418;&#20316;&#26989;&#20381;&#38972;\&#20104;&#31639;&#22519;&#34892;&#24773;&#22577;&#12398;&#20844;&#34920;&#36039;&#26009;&#20316;&#25104;\&#27861;&#35215;&#25552;&#20986;&#65288;&#26395;&#26376;&#65289;\&#26395;&#26376;%20&#12304;&#19981;&#21205;&#24314;&#23616;&#12305;R3&#22996;&#35351;&#35519;&#26619;&#12395;&#38306;&#12377;&#12427;&#22865;&#32004;&#29366;&#27841;&#65288;R3&#31532;&#65297;&#22235;&#21322;&#26399;&#65291;&#31532;&#65298;&#22235;&#21322;&#26399;&#65291;&#31532;&#65299;&#22235;&#21322;&#26399;&#65291;&#31532;&#65300;&#22235;&#21322;&#26399;&#65289;%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okayasu-t2be\AppData\Local\Microsoft\Windows\INetCache\Content.Outlook\OLUM1U2B\&#12304;&#19981;&#21205;&#24314;&#23616;&#12305;R3&#22996;&#35351;&#35519;&#26619;&#12395;&#38306;&#12377;&#12427;&#22865;&#32004;&#29366;&#27841;&#65288;R3&#31532;&#65297;&#22235;&#21322;&#26399;&#65291;&#31532;&#65298;&#22235;&#21322;&#26399;&#65291;&#31532;&#65299;&#22235;&#21322;&#26399;&#65291;&#31532;&#65300;&#22235;&#21322;&#26399;&#65289;%20(002).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2&#65294;&#12304;&#39640;&#20184;&#21152;&#20385;&#20516;&#12305;R4&#22996;&#35351;&#35519;&#26619;&#12395;&#38306;&#12377;&#12427;&#22865;&#32004;&#29366;&#2784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02_&#25991;&#26360;&#20418;/01&#65306;&#20104;&#31639;&#22519;&#34892;&#12395;&#20418;&#12427;&#24773;&#22577;&#12398;&#20844;&#34920;/&#9733;R4&#24180;&#24230;&#20998;&#20381;&#38972;/03&#22996;&#35351;&#35519;&#26619;&#36027;&#65288;&#22235;&#21322;&#26399;&#27598;&#65289;/02.&#22238;&#31572;/&#31532;1&#22235;&#21322;&#26399;&#26178;&#28857;/01.&#25216;&#34899;&#35519;&#26619;&#35506;/&#12304;&#25216;&#34899;&#35519;&#26619;&#35506;&#12305;R3&#22996;&#35351;&#35519;&#26619;&#12395;&#38306;&#12377;&#12427;&#22865;&#32004;&#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様式5委託調査"/>
      <sheetName val="データリスト"/>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様式5委託調査"/>
      <sheetName val="データリスト"/>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令和3年度"/>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様式5委託調査"/>
      <sheetName val="データリスト"/>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様式5委託調査"/>
      <sheetName val="データリスト"/>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様式5委託調査"/>
      <sheetName val="データリスト"/>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作業要領"/>
      <sheetName val="様式5委託調査"/>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lit.go.jp/sogoseisaku/barrierfree/sosei_barrierfree_tk_000268.html" TargetMode="External"/><Relationship Id="rId13" Type="http://schemas.openxmlformats.org/officeDocument/2006/relationships/hyperlink" Target="https://www.mlit.go.jp/seisakutokatsu/freight/seisakutokatsu_freight_tk1_000142.html" TargetMode="External"/><Relationship Id="rId18" Type="http://schemas.openxmlformats.org/officeDocument/2006/relationships/hyperlink" Target="https://wwwtb.mlit.go.jp/kyushu/00001_00441.html" TargetMode="External"/><Relationship Id="rId26" Type="http://schemas.openxmlformats.org/officeDocument/2006/relationships/hyperlink" Target="https://wwwtb.mlit.go.jp/kobe/tiikidukuri_00002.html" TargetMode="External"/><Relationship Id="rId3" Type="http://schemas.openxmlformats.org/officeDocument/2006/relationships/hyperlink" Target="https://www.cbr.mlit.go.jp/kikaku/sai_ise/koudou_keikaku/koudou_keikaku_05.html" TargetMode="External"/><Relationship Id="rId21" Type="http://schemas.openxmlformats.org/officeDocument/2006/relationships/hyperlink" Target="https://wwwtb.mlit.go.jp/kyushu/00001_00348.html" TargetMode="External"/><Relationship Id="rId34" Type="http://schemas.openxmlformats.org/officeDocument/2006/relationships/hyperlink" Target="https://wwwtb.mlit.go.jp/kyushu/content/000285802.pdf" TargetMode="External"/><Relationship Id="rId7" Type="http://schemas.openxmlformats.org/officeDocument/2006/relationships/hyperlink" Target="http://www.chiseki.go.jp/law/tuuchi/index.html" TargetMode="External"/><Relationship Id="rId12" Type="http://schemas.openxmlformats.org/officeDocument/2006/relationships/hyperlink" Target="https://www.mlit.go.jp/sogoseisaku/transport/sosei_transport_tk_000035.html" TargetMode="External"/><Relationship Id="rId17" Type="http://schemas.openxmlformats.org/officeDocument/2006/relationships/hyperlink" Target="https://www.mlit.go.jp/maritime/maritime_tk3_000082.html" TargetMode="External"/><Relationship Id="rId25" Type="http://schemas.openxmlformats.org/officeDocument/2006/relationships/hyperlink" Target="https://wwwtb.mlit.go.jp/hokushin/content/000265123.pdf" TargetMode="External"/><Relationship Id="rId33" Type="http://schemas.openxmlformats.org/officeDocument/2006/relationships/hyperlink" Target="https://wwwtb.mlit.go.jp/shikoku/content/000285269.pdf" TargetMode="External"/><Relationship Id="rId2" Type="http://schemas.openxmlformats.org/officeDocument/2006/relationships/hyperlink" Target="https://www.mlit.go.jp/jutakukentiku/jutakukentiku_fr_000027.html" TargetMode="External"/><Relationship Id="rId16" Type="http://schemas.openxmlformats.org/officeDocument/2006/relationships/hyperlink" Target="https://www.mlit.go.jp/sogoseisaku/transport/sosei_transport_fr_000129.html" TargetMode="External"/><Relationship Id="rId20" Type="http://schemas.openxmlformats.org/officeDocument/2006/relationships/hyperlink" Target="https://wwwtb.mlit.go.jp/kyushu/00001_00347.html" TargetMode="External"/><Relationship Id="rId29" Type="http://schemas.openxmlformats.org/officeDocument/2006/relationships/hyperlink" Target="https://wwwtb.mlit.go.jp/chugoku/00001_00878.html" TargetMode="External"/><Relationship Id="rId1" Type="http://schemas.openxmlformats.org/officeDocument/2006/relationships/hyperlink" Target="https://www.mlit.go.jp/jutakukentiku/house/jutakukentiku_house_fr1_000024.html" TargetMode="External"/><Relationship Id="rId6" Type="http://schemas.openxmlformats.org/officeDocument/2006/relationships/hyperlink" Target="https://kensetsu-shien.mlit.go.jp/" TargetMode="External"/><Relationship Id="rId11" Type="http://schemas.openxmlformats.org/officeDocument/2006/relationships/hyperlink" Target="https://www.mlit.go.jp/sogoseisaku/barrierfree/sosei_barrierfree_tk_000280.html" TargetMode="External"/><Relationship Id="rId24" Type="http://schemas.openxmlformats.org/officeDocument/2006/relationships/hyperlink" Target="https://www.mlit.go.jp/seisakutokatsu/freight/seisakutokatsu_freight_fr2_000026.html" TargetMode="External"/><Relationship Id="rId32" Type="http://schemas.openxmlformats.org/officeDocument/2006/relationships/hyperlink" Target="https://wwwtb.mlit.go.jp/tohoku/ks/newpage/koukipagetop.html" TargetMode="External"/><Relationship Id="rId37" Type="http://schemas.openxmlformats.org/officeDocument/2006/relationships/printerSettings" Target="../printerSettings/printerSettings1.bin"/><Relationship Id="rId5" Type="http://schemas.openxmlformats.org/officeDocument/2006/relationships/hyperlink" Target="https://www.mlit.go.jp/totikensangyo/const/content/001470616.pdf" TargetMode="External"/><Relationship Id="rId15" Type="http://schemas.openxmlformats.org/officeDocument/2006/relationships/hyperlink" Target="https://www.mlit.go.jp/seisakutokatsu/freight/seisakutokatsu_freight_mn1_000018.html" TargetMode="External"/><Relationship Id="rId23" Type="http://schemas.openxmlformats.org/officeDocument/2006/relationships/hyperlink" Target="https://www.mlit.go.jp/toshi/daisei/content/001407872.pdf" TargetMode="External"/><Relationship Id="rId28" Type="http://schemas.openxmlformats.org/officeDocument/2006/relationships/hyperlink" Target="https://wwwtb.mlit.go.jp/chugoku/00001_01338.html" TargetMode="External"/><Relationship Id="rId36" Type="http://schemas.openxmlformats.org/officeDocument/2006/relationships/hyperlink" Target="https://wwwtb.mlit.go.jp/hokushin/content/000104118.pdf" TargetMode="External"/><Relationship Id="rId10" Type="http://schemas.openxmlformats.org/officeDocument/2006/relationships/hyperlink" Target="https://www.mlit.go.jp/sogoseisaku/barrierfree/sosei_barrierfree_tk_000286.html" TargetMode="External"/><Relationship Id="rId19" Type="http://schemas.openxmlformats.org/officeDocument/2006/relationships/hyperlink" Target="https://wwwtb.mlit.go.jp/kyushu/00001_00347.html" TargetMode="External"/><Relationship Id="rId31" Type="http://schemas.openxmlformats.org/officeDocument/2006/relationships/hyperlink" Target="https://wwwtb.mlit.go.jp/kyushu/content/000272886.pdf" TargetMode="External"/><Relationship Id="rId4" Type="http://schemas.openxmlformats.org/officeDocument/2006/relationships/hyperlink" Target="https://www.cbr.mlit.go.jp/kensei/jutaku_seibika/guidelines_R0404.html" TargetMode="External"/><Relationship Id="rId9" Type="http://schemas.openxmlformats.org/officeDocument/2006/relationships/hyperlink" Target="https://www.mlit.go.jp/sogoseisaku/barrierfree/sosei_barrierfree_tk_000274.html" TargetMode="External"/><Relationship Id="rId14" Type="http://schemas.openxmlformats.org/officeDocument/2006/relationships/hyperlink" Target="https://www.mlit.go.jp/seisakutokatsu/freight/seisakutokatsu_freight_tk1_000215.html" TargetMode="External"/><Relationship Id="rId22" Type="http://schemas.openxmlformats.org/officeDocument/2006/relationships/hyperlink" Target="https://wwwtb.mlit.go.jp/kyushu/content/000262615.pdf" TargetMode="External"/><Relationship Id="rId27" Type="http://schemas.openxmlformats.org/officeDocument/2006/relationships/hyperlink" Target="https://wwwtb.mlit.go.jp/kobe/barrierfree/index_00001.html" TargetMode="External"/><Relationship Id="rId30" Type="http://schemas.openxmlformats.org/officeDocument/2006/relationships/hyperlink" Target="https://wwwtb.mlit.go.jp/shikoku/content/2022-08-26.kouji1.pdf" TargetMode="External"/><Relationship Id="rId35" Type="http://schemas.openxmlformats.org/officeDocument/2006/relationships/hyperlink" Target="https://wwwtb.mlit.go.jp/hokushin/content/0002944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P1343"/>
  <sheetViews>
    <sheetView tabSelected="1" zoomScale="50" zoomScaleNormal="50" zoomScaleSheetLayoutView="75" workbookViewId="0">
      <pane xSplit="3" ySplit="4" topLeftCell="D5" activePane="bottomRight" state="frozen"/>
      <selection pane="topRight" activeCell="E1" sqref="E1"/>
      <selection pane="bottomLeft" activeCell="A6" sqref="A6"/>
      <selection pane="bottomRight" activeCell="D1347" sqref="D1347"/>
    </sheetView>
  </sheetViews>
  <sheetFormatPr defaultRowHeight="13.5" x14ac:dyDescent="0.15"/>
  <cols>
    <col min="1" max="1" width="3.875" style="1" customWidth="1"/>
    <col min="2" max="2" width="7.375" style="1" customWidth="1"/>
    <col min="3" max="3" width="26.375" style="1" customWidth="1"/>
    <col min="4" max="4" width="21.625" style="1" customWidth="1"/>
    <col min="5" max="5" width="19.625" style="1" bestFit="1" customWidth="1"/>
    <col min="6" max="6" width="18" style="2" customWidth="1"/>
    <col min="7" max="7" width="17.875" style="3" customWidth="1"/>
    <col min="8" max="9" width="18.75" style="1" customWidth="1"/>
    <col min="10" max="10" width="79" style="1" customWidth="1"/>
    <col min="11" max="11" width="58.375" style="1" customWidth="1"/>
    <col min="12" max="12" width="23.25" style="1" customWidth="1"/>
    <col min="13" max="13" width="9" style="1" customWidth="1"/>
    <col min="14" max="14" width="9.125" style="1" bestFit="1" customWidth="1"/>
    <col min="15" max="15" width="12" style="1" bestFit="1" customWidth="1"/>
    <col min="16" max="16" width="14" style="1" bestFit="1" customWidth="1"/>
    <col min="17" max="16384" width="9" style="1"/>
  </cols>
  <sheetData>
    <row r="1" spans="2:13" ht="33" customHeight="1" x14ac:dyDescent="0.15">
      <c r="B1" s="276" t="s">
        <v>4807</v>
      </c>
      <c r="C1" s="276"/>
      <c r="D1" s="276"/>
      <c r="E1" s="276"/>
      <c r="F1" s="276"/>
      <c r="G1" s="276"/>
      <c r="H1" s="276"/>
      <c r="I1" s="276"/>
      <c r="J1" s="276"/>
      <c r="K1" s="276"/>
      <c r="L1" s="276"/>
      <c r="M1" s="276"/>
    </row>
    <row r="2" spans="2:13" s="4" customFormat="1" ht="24" customHeight="1" x14ac:dyDescent="0.15">
      <c r="B2" s="18" t="s">
        <v>28</v>
      </c>
      <c r="C2" s="19"/>
      <c r="F2" s="6"/>
      <c r="G2" s="7"/>
    </row>
    <row r="3" spans="2:13" ht="15" thickBot="1" x14ac:dyDescent="0.2">
      <c r="H3" s="8"/>
      <c r="I3" s="8"/>
      <c r="J3" s="8"/>
      <c r="K3" s="8"/>
      <c r="M3" s="8" t="s">
        <v>8</v>
      </c>
    </row>
    <row r="4" spans="2:13" s="5" customFormat="1" ht="46.5" customHeight="1" thickBot="1" x14ac:dyDescent="0.2">
      <c r="B4" s="11" t="s">
        <v>1</v>
      </c>
      <c r="C4" s="12" t="s">
        <v>6</v>
      </c>
      <c r="D4" s="12" t="s">
        <v>3</v>
      </c>
      <c r="E4" s="12" t="s">
        <v>12</v>
      </c>
      <c r="F4" s="12" t="s">
        <v>7</v>
      </c>
      <c r="G4" s="17" t="s">
        <v>4</v>
      </c>
      <c r="H4" s="12" t="s">
        <v>16</v>
      </c>
      <c r="I4" s="12" t="s">
        <v>17</v>
      </c>
      <c r="J4" s="13" t="s">
        <v>18</v>
      </c>
      <c r="K4" s="13" t="s">
        <v>19</v>
      </c>
      <c r="L4" s="14" t="s">
        <v>2</v>
      </c>
      <c r="M4" s="15" t="s">
        <v>9</v>
      </c>
    </row>
    <row r="5" spans="2:13" s="71" customFormat="1" ht="150" customHeight="1" x14ac:dyDescent="0.15">
      <c r="B5" s="41">
        <v>1</v>
      </c>
      <c r="C5" s="43" t="s">
        <v>24</v>
      </c>
      <c r="D5" s="43" t="s">
        <v>21</v>
      </c>
      <c r="E5" s="44">
        <v>4010405000185</v>
      </c>
      <c r="F5" s="34" t="s">
        <v>0</v>
      </c>
      <c r="G5" s="35">
        <v>12925000</v>
      </c>
      <c r="H5" s="36">
        <v>44306</v>
      </c>
      <c r="I5" s="36">
        <v>44616</v>
      </c>
      <c r="J5" s="45" t="s">
        <v>26</v>
      </c>
      <c r="K5" s="37" t="s">
        <v>1743</v>
      </c>
      <c r="L5" s="46" t="s">
        <v>23</v>
      </c>
      <c r="M5" s="39"/>
    </row>
    <row r="6" spans="2:13" s="71" customFormat="1" ht="150" customHeight="1" x14ac:dyDescent="0.15">
      <c r="B6" s="41">
        <v>2</v>
      </c>
      <c r="C6" s="43" t="s">
        <v>25</v>
      </c>
      <c r="D6" s="43" t="s">
        <v>22</v>
      </c>
      <c r="E6" s="44">
        <v>4010405010556</v>
      </c>
      <c r="F6" s="34" t="s">
        <v>0</v>
      </c>
      <c r="G6" s="35">
        <v>12958000</v>
      </c>
      <c r="H6" s="36">
        <v>44302</v>
      </c>
      <c r="I6" s="36">
        <v>44585</v>
      </c>
      <c r="J6" s="45" t="s">
        <v>27</v>
      </c>
      <c r="K6" s="37" t="s">
        <v>1743</v>
      </c>
      <c r="L6" s="46" t="s">
        <v>23</v>
      </c>
      <c r="M6" s="39"/>
    </row>
    <row r="7" spans="2:13" s="71" customFormat="1" ht="60" customHeight="1" x14ac:dyDescent="0.15">
      <c r="B7" s="41">
        <v>3</v>
      </c>
      <c r="C7" s="61" t="s">
        <v>29</v>
      </c>
      <c r="D7" s="32" t="s">
        <v>30</v>
      </c>
      <c r="E7" s="62">
        <v>6010001030403</v>
      </c>
      <c r="F7" s="34" t="s">
        <v>0</v>
      </c>
      <c r="G7" s="35">
        <v>27280000</v>
      </c>
      <c r="H7" s="36">
        <v>44330</v>
      </c>
      <c r="I7" s="36">
        <v>44624</v>
      </c>
      <c r="J7" s="37" t="s">
        <v>31</v>
      </c>
      <c r="K7" s="37" t="s">
        <v>1742</v>
      </c>
      <c r="L7" s="30" t="s">
        <v>32</v>
      </c>
      <c r="M7" s="39"/>
    </row>
    <row r="8" spans="2:13" s="71" customFormat="1" ht="90" customHeight="1" x14ac:dyDescent="0.15">
      <c r="B8" s="41">
        <v>4</v>
      </c>
      <c r="C8" s="61" t="s">
        <v>33</v>
      </c>
      <c r="D8" s="61" t="s">
        <v>34</v>
      </c>
      <c r="E8" s="62" t="s">
        <v>35</v>
      </c>
      <c r="F8" s="34" t="s">
        <v>0</v>
      </c>
      <c r="G8" s="35">
        <v>69916000</v>
      </c>
      <c r="H8" s="36">
        <v>44330</v>
      </c>
      <c r="I8" s="36" t="s">
        <v>3773</v>
      </c>
      <c r="J8" s="37" t="s">
        <v>36</v>
      </c>
      <c r="K8" s="37" t="s">
        <v>1743</v>
      </c>
      <c r="L8" s="30" t="s">
        <v>32</v>
      </c>
      <c r="M8" s="39"/>
    </row>
    <row r="9" spans="2:13" s="71" customFormat="1" ht="91.5" customHeight="1" x14ac:dyDescent="0.15">
      <c r="B9" s="41">
        <v>5</v>
      </c>
      <c r="C9" s="61" t="s">
        <v>37</v>
      </c>
      <c r="D9" s="61" t="s">
        <v>34</v>
      </c>
      <c r="E9" s="62" t="s">
        <v>35</v>
      </c>
      <c r="F9" s="34" t="s">
        <v>0</v>
      </c>
      <c r="G9" s="35">
        <v>19921000</v>
      </c>
      <c r="H9" s="36">
        <v>44330</v>
      </c>
      <c r="I9" s="36" t="s">
        <v>3773</v>
      </c>
      <c r="J9" s="37" t="s">
        <v>38</v>
      </c>
      <c r="K9" s="57" t="s">
        <v>1744</v>
      </c>
      <c r="L9" s="30" t="s">
        <v>32</v>
      </c>
      <c r="M9" s="39"/>
    </row>
    <row r="10" spans="2:13" s="71" customFormat="1" ht="149.25" customHeight="1" x14ac:dyDescent="0.15">
      <c r="B10" s="41">
        <v>6</v>
      </c>
      <c r="C10" s="32" t="s">
        <v>39</v>
      </c>
      <c r="D10" s="43" t="s">
        <v>40</v>
      </c>
      <c r="E10" s="44">
        <v>4010405010556</v>
      </c>
      <c r="F10" s="47" t="s">
        <v>41</v>
      </c>
      <c r="G10" s="35">
        <v>11935000</v>
      </c>
      <c r="H10" s="79">
        <v>44302</v>
      </c>
      <c r="I10" s="36" t="s">
        <v>3773</v>
      </c>
      <c r="J10" s="52" t="s">
        <v>42</v>
      </c>
      <c r="K10" s="52" t="s">
        <v>4923</v>
      </c>
      <c r="L10" s="30" t="s">
        <v>43</v>
      </c>
      <c r="M10" s="39"/>
    </row>
    <row r="11" spans="2:13" s="71" customFormat="1" ht="159.75" customHeight="1" x14ac:dyDescent="0.15">
      <c r="B11" s="41">
        <v>7</v>
      </c>
      <c r="C11" s="32" t="s">
        <v>44</v>
      </c>
      <c r="D11" s="32" t="s">
        <v>45</v>
      </c>
      <c r="E11" s="44" t="s">
        <v>46</v>
      </c>
      <c r="F11" s="47" t="s">
        <v>47</v>
      </c>
      <c r="G11" s="35">
        <v>99990000</v>
      </c>
      <c r="H11" s="79">
        <v>44354</v>
      </c>
      <c r="I11" s="36" t="s">
        <v>3773</v>
      </c>
      <c r="J11" s="52" t="s">
        <v>48</v>
      </c>
      <c r="K11" s="53" t="s">
        <v>4924</v>
      </c>
      <c r="L11" s="30" t="s">
        <v>43</v>
      </c>
      <c r="M11" s="39"/>
    </row>
    <row r="12" spans="2:13" s="71" customFormat="1" ht="40.5" x14ac:dyDescent="0.15">
      <c r="B12" s="41">
        <v>8</v>
      </c>
      <c r="C12" s="32" t="s">
        <v>49</v>
      </c>
      <c r="D12" s="32" t="s">
        <v>50</v>
      </c>
      <c r="E12" s="62">
        <v>4010405000185</v>
      </c>
      <c r="F12" s="34" t="s">
        <v>0</v>
      </c>
      <c r="G12" s="35">
        <v>12991000</v>
      </c>
      <c r="H12" s="36">
        <v>44298</v>
      </c>
      <c r="I12" s="36">
        <v>44624</v>
      </c>
      <c r="J12" s="52" t="s">
        <v>51</v>
      </c>
      <c r="K12" s="37" t="s">
        <v>1743</v>
      </c>
      <c r="L12" s="30" t="s">
        <v>52</v>
      </c>
      <c r="M12" s="39"/>
    </row>
    <row r="13" spans="2:13" s="71" customFormat="1" ht="75" customHeight="1" x14ac:dyDescent="0.15">
      <c r="B13" s="41">
        <v>9</v>
      </c>
      <c r="C13" s="32" t="s">
        <v>53</v>
      </c>
      <c r="D13" s="32" t="s">
        <v>54</v>
      </c>
      <c r="E13" s="62">
        <v>2010001016851</v>
      </c>
      <c r="F13" s="34" t="s">
        <v>0</v>
      </c>
      <c r="G13" s="35">
        <v>11957000</v>
      </c>
      <c r="H13" s="36">
        <v>44351</v>
      </c>
      <c r="I13" s="36" t="s">
        <v>3773</v>
      </c>
      <c r="J13" s="52" t="s">
        <v>55</v>
      </c>
      <c r="K13" s="37" t="s">
        <v>1743</v>
      </c>
      <c r="L13" s="30" t="s">
        <v>52</v>
      </c>
      <c r="M13" s="39"/>
    </row>
    <row r="14" spans="2:13" s="71" customFormat="1" ht="75" customHeight="1" x14ac:dyDescent="0.15">
      <c r="B14" s="41">
        <v>10</v>
      </c>
      <c r="C14" s="32" t="s">
        <v>56</v>
      </c>
      <c r="D14" s="32" t="s">
        <v>57</v>
      </c>
      <c r="E14" s="62">
        <v>1010005002873</v>
      </c>
      <c r="F14" s="34" t="s">
        <v>0</v>
      </c>
      <c r="G14" s="35">
        <v>11655600</v>
      </c>
      <c r="H14" s="36">
        <v>44312</v>
      </c>
      <c r="I14" s="36">
        <v>44651</v>
      </c>
      <c r="J14" s="52" t="s">
        <v>58</v>
      </c>
      <c r="K14" s="37" t="s">
        <v>1743</v>
      </c>
      <c r="L14" s="30" t="s">
        <v>52</v>
      </c>
      <c r="M14" s="39"/>
    </row>
    <row r="15" spans="2:13" s="71" customFormat="1" ht="91.5" customHeight="1" x14ac:dyDescent="0.15">
      <c r="B15" s="41">
        <v>11</v>
      </c>
      <c r="C15" s="32" t="s">
        <v>59</v>
      </c>
      <c r="D15" s="32" t="s">
        <v>60</v>
      </c>
      <c r="E15" s="62">
        <v>2010001016851</v>
      </c>
      <c r="F15" s="34" t="s">
        <v>0</v>
      </c>
      <c r="G15" s="35">
        <v>19030000</v>
      </c>
      <c r="H15" s="79">
        <v>44314</v>
      </c>
      <c r="I15" s="36" t="s">
        <v>3773</v>
      </c>
      <c r="J15" s="52" t="s">
        <v>61</v>
      </c>
      <c r="K15" s="37" t="s">
        <v>1745</v>
      </c>
      <c r="L15" s="46" t="s">
        <v>62</v>
      </c>
      <c r="M15" s="39"/>
    </row>
    <row r="16" spans="2:13" s="71" customFormat="1" ht="135.75" customHeight="1" x14ac:dyDescent="0.15">
      <c r="B16" s="41">
        <v>12</v>
      </c>
      <c r="C16" s="43" t="s">
        <v>63</v>
      </c>
      <c r="D16" s="43" t="s">
        <v>64</v>
      </c>
      <c r="E16" s="44">
        <v>4010405000185</v>
      </c>
      <c r="F16" s="47" t="s">
        <v>41</v>
      </c>
      <c r="G16" s="48">
        <v>30030000</v>
      </c>
      <c r="H16" s="49">
        <v>44312</v>
      </c>
      <c r="I16" s="245" t="s">
        <v>3773</v>
      </c>
      <c r="J16" s="50" t="s">
        <v>74</v>
      </c>
      <c r="K16" s="246" t="s">
        <v>4925</v>
      </c>
      <c r="L16" s="42" t="s">
        <v>73</v>
      </c>
      <c r="M16" s="80"/>
    </row>
    <row r="17" spans="2:16" s="71" customFormat="1" ht="64.5" customHeight="1" x14ac:dyDescent="0.15">
      <c r="B17" s="41">
        <v>13</v>
      </c>
      <c r="C17" s="61" t="s">
        <v>65</v>
      </c>
      <c r="D17" s="43" t="s">
        <v>66</v>
      </c>
      <c r="E17" s="44">
        <v>1010005002873</v>
      </c>
      <c r="F17" s="47" t="s">
        <v>41</v>
      </c>
      <c r="G17" s="35">
        <v>8085000</v>
      </c>
      <c r="H17" s="36">
        <v>44306</v>
      </c>
      <c r="I17" s="36" t="s">
        <v>3773</v>
      </c>
      <c r="J17" s="52" t="s">
        <v>67</v>
      </c>
      <c r="K17" s="37" t="s">
        <v>4926</v>
      </c>
      <c r="L17" s="81" t="s">
        <v>68</v>
      </c>
      <c r="M17" s="39"/>
    </row>
    <row r="18" spans="2:16" s="71" customFormat="1" ht="85.5" customHeight="1" x14ac:dyDescent="0.15">
      <c r="B18" s="41">
        <v>14</v>
      </c>
      <c r="C18" s="61" t="s">
        <v>69</v>
      </c>
      <c r="D18" s="43" t="s">
        <v>21</v>
      </c>
      <c r="E18" s="44">
        <v>4010405000185</v>
      </c>
      <c r="F18" s="47" t="s">
        <v>47</v>
      </c>
      <c r="G18" s="35">
        <v>24981000</v>
      </c>
      <c r="H18" s="36">
        <v>44356</v>
      </c>
      <c r="I18" s="36" t="s">
        <v>3773</v>
      </c>
      <c r="J18" s="45" t="s">
        <v>70</v>
      </c>
      <c r="K18" s="37" t="s">
        <v>1743</v>
      </c>
      <c r="L18" s="81" t="s">
        <v>68</v>
      </c>
      <c r="M18" s="39"/>
    </row>
    <row r="19" spans="2:16" s="71" customFormat="1" ht="115.5" customHeight="1" x14ac:dyDescent="0.15">
      <c r="B19" s="41">
        <v>15</v>
      </c>
      <c r="C19" s="247" t="s">
        <v>71</v>
      </c>
      <c r="D19" s="43" t="s">
        <v>21</v>
      </c>
      <c r="E19" s="44">
        <v>4010405000185</v>
      </c>
      <c r="F19" s="47" t="s">
        <v>41</v>
      </c>
      <c r="G19" s="48">
        <v>17930000</v>
      </c>
      <c r="H19" s="51">
        <v>44306</v>
      </c>
      <c r="I19" s="245" t="s">
        <v>3773</v>
      </c>
      <c r="J19" s="45" t="s">
        <v>72</v>
      </c>
      <c r="K19" s="46" t="s">
        <v>4927</v>
      </c>
      <c r="L19" s="46" t="s">
        <v>62</v>
      </c>
      <c r="M19" s="39"/>
      <c r="O19" s="82"/>
      <c r="P19" s="82"/>
    </row>
    <row r="20" spans="2:16" s="71" customFormat="1" ht="98.25" customHeight="1" x14ac:dyDescent="0.15">
      <c r="B20" s="41">
        <v>16</v>
      </c>
      <c r="C20" s="61" t="s">
        <v>75</v>
      </c>
      <c r="D20" s="32" t="s">
        <v>76</v>
      </c>
      <c r="E20" s="62">
        <v>7010405010594</v>
      </c>
      <c r="F20" s="34" t="s">
        <v>41</v>
      </c>
      <c r="G20" s="35">
        <v>11990000</v>
      </c>
      <c r="H20" s="79">
        <v>44313</v>
      </c>
      <c r="I20" s="36" t="s">
        <v>3773</v>
      </c>
      <c r="J20" s="42" t="s">
        <v>77</v>
      </c>
      <c r="K20" s="57" t="s">
        <v>1746</v>
      </c>
      <c r="L20" s="30" t="s">
        <v>43</v>
      </c>
      <c r="M20" s="39"/>
    </row>
    <row r="21" spans="2:16" s="71" customFormat="1" ht="78" customHeight="1" x14ac:dyDescent="0.15">
      <c r="B21" s="41">
        <v>17</v>
      </c>
      <c r="C21" s="61" t="s">
        <v>1466</v>
      </c>
      <c r="D21" s="32" t="s">
        <v>1467</v>
      </c>
      <c r="E21" s="44" t="s">
        <v>46</v>
      </c>
      <c r="F21" s="34" t="s">
        <v>0</v>
      </c>
      <c r="G21" s="35">
        <v>59950000</v>
      </c>
      <c r="H21" s="36">
        <v>44481</v>
      </c>
      <c r="I21" s="36" t="s">
        <v>3773</v>
      </c>
      <c r="J21" s="52" t="s">
        <v>1468</v>
      </c>
      <c r="K21" s="37" t="s">
        <v>4928</v>
      </c>
      <c r="L21" s="30" t="s">
        <v>43</v>
      </c>
      <c r="M21" s="39"/>
    </row>
    <row r="22" spans="2:16" s="71" customFormat="1" ht="79.5" customHeight="1" x14ac:dyDescent="0.15">
      <c r="B22" s="41">
        <v>18</v>
      </c>
      <c r="C22" s="61" t="s">
        <v>1469</v>
      </c>
      <c r="D22" s="32" t="s">
        <v>30</v>
      </c>
      <c r="E22" s="62">
        <v>6010001030403</v>
      </c>
      <c r="F22" s="34" t="s">
        <v>0</v>
      </c>
      <c r="G22" s="35">
        <v>52800000</v>
      </c>
      <c r="H22" s="36">
        <v>44483</v>
      </c>
      <c r="I22" s="36">
        <v>44582</v>
      </c>
      <c r="J22" s="52" t="s">
        <v>1470</v>
      </c>
      <c r="K22" s="37" t="s">
        <v>4929</v>
      </c>
      <c r="L22" s="30" t="s">
        <v>43</v>
      </c>
      <c r="M22" s="39"/>
    </row>
    <row r="23" spans="2:16" s="71" customFormat="1" ht="106.5" customHeight="1" x14ac:dyDescent="0.15">
      <c r="B23" s="41">
        <v>19</v>
      </c>
      <c r="C23" s="73" t="s">
        <v>943</v>
      </c>
      <c r="D23" s="58" t="s">
        <v>944</v>
      </c>
      <c r="E23" s="54" t="s">
        <v>35</v>
      </c>
      <c r="F23" s="55" t="s">
        <v>0</v>
      </c>
      <c r="G23" s="59">
        <v>3971000</v>
      </c>
      <c r="H23" s="77">
        <v>44456</v>
      </c>
      <c r="I23" s="56">
        <v>44651</v>
      </c>
      <c r="J23" s="60" t="s">
        <v>945</v>
      </c>
      <c r="K23" s="37" t="s">
        <v>1743</v>
      </c>
      <c r="L23" s="31" t="s">
        <v>52</v>
      </c>
      <c r="M23" s="65"/>
    </row>
    <row r="24" spans="2:16" s="71" customFormat="1" ht="103.5" customHeight="1" x14ac:dyDescent="0.15">
      <c r="B24" s="41">
        <v>20</v>
      </c>
      <c r="C24" s="73" t="s">
        <v>946</v>
      </c>
      <c r="D24" s="58" t="s">
        <v>947</v>
      </c>
      <c r="E24" s="54">
        <v>2010001034531</v>
      </c>
      <c r="F24" s="55" t="s">
        <v>0</v>
      </c>
      <c r="G24" s="59">
        <v>5940000</v>
      </c>
      <c r="H24" s="77">
        <v>44466</v>
      </c>
      <c r="I24" s="56" t="s">
        <v>3773</v>
      </c>
      <c r="J24" s="53" t="s">
        <v>948</v>
      </c>
      <c r="K24" s="37" t="s">
        <v>1743</v>
      </c>
      <c r="L24" s="31" t="s">
        <v>52</v>
      </c>
      <c r="M24" s="65"/>
    </row>
    <row r="25" spans="2:16" s="71" customFormat="1" ht="130.5" customHeight="1" x14ac:dyDescent="0.15">
      <c r="B25" s="41">
        <v>21</v>
      </c>
      <c r="C25" s="73" t="s">
        <v>1459</v>
      </c>
      <c r="D25" s="58" t="s">
        <v>1460</v>
      </c>
      <c r="E25" s="54" t="s">
        <v>35</v>
      </c>
      <c r="F25" s="55" t="s">
        <v>0</v>
      </c>
      <c r="G25" s="59">
        <v>20020000</v>
      </c>
      <c r="H25" s="77">
        <v>44467</v>
      </c>
      <c r="I25" s="56" t="s">
        <v>3773</v>
      </c>
      <c r="J25" s="53" t="s">
        <v>1461</v>
      </c>
      <c r="K25" s="57" t="s">
        <v>4930</v>
      </c>
      <c r="L25" s="31" t="s">
        <v>1462</v>
      </c>
      <c r="M25" s="65"/>
    </row>
    <row r="26" spans="2:16" s="71" customFormat="1" ht="71.25" customHeight="1" x14ac:dyDescent="0.15">
      <c r="B26" s="41">
        <v>22</v>
      </c>
      <c r="C26" s="73" t="s">
        <v>1463</v>
      </c>
      <c r="D26" s="58" t="s">
        <v>1464</v>
      </c>
      <c r="E26" s="54">
        <v>1010401158336</v>
      </c>
      <c r="F26" s="55" t="s">
        <v>0</v>
      </c>
      <c r="G26" s="59">
        <v>19921000</v>
      </c>
      <c r="H26" s="77">
        <v>44455</v>
      </c>
      <c r="I26" s="56" t="s">
        <v>3773</v>
      </c>
      <c r="J26" s="53" t="s">
        <v>1465</v>
      </c>
      <c r="K26" s="37" t="s">
        <v>1743</v>
      </c>
      <c r="L26" s="31" t="s">
        <v>1462</v>
      </c>
      <c r="M26" s="65"/>
    </row>
    <row r="27" spans="2:16" s="71" customFormat="1" ht="120" customHeight="1" x14ac:dyDescent="0.15">
      <c r="B27" s="41">
        <v>23</v>
      </c>
      <c r="C27" s="73" t="s">
        <v>1471</v>
      </c>
      <c r="D27" s="58" t="s">
        <v>1472</v>
      </c>
      <c r="E27" s="54">
        <v>8013401001509</v>
      </c>
      <c r="F27" s="55" t="s">
        <v>0</v>
      </c>
      <c r="G27" s="59">
        <v>9790000</v>
      </c>
      <c r="H27" s="77">
        <v>44547</v>
      </c>
      <c r="I27" s="56">
        <v>44631</v>
      </c>
      <c r="J27" s="53" t="s">
        <v>1473</v>
      </c>
      <c r="K27" s="57" t="s">
        <v>4931</v>
      </c>
      <c r="L27" s="31" t="s">
        <v>1474</v>
      </c>
      <c r="M27" s="65"/>
    </row>
    <row r="28" spans="2:16" s="71" customFormat="1" ht="117" customHeight="1" x14ac:dyDescent="0.15">
      <c r="B28" s="41">
        <v>24</v>
      </c>
      <c r="C28" s="73" t="s">
        <v>1475</v>
      </c>
      <c r="D28" s="58" t="s">
        <v>1476</v>
      </c>
      <c r="E28" s="54">
        <v>6010405010463</v>
      </c>
      <c r="F28" s="55" t="s">
        <v>5</v>
      </c>
      <c r="G28" s="59">
        <v>979000</v>
      </c>
      <c r="H28" s="77">
        <v>44475</v>
      </c>
      <c r="I28" s="56" t="s">
        <v>3773</v>
      </c>
      <c r="J28" s="53" t="s">
        <v>1477</v>
      </c>
      <c r="K28" s="57" t="s">
        <v>4932</v>
      </c>
      <c r="L28" s="31" t="s">
        <v>1474</v>
      </c>
      <c r="M28" s="65"/>
    </row>
    <row r="29" spans="2:16" s="71" customFormat="1" ht="54" x14ac:dyDescent="0.15">
      <c r="B29" s="41">
        <v>25</v>
      </c>
      <c r="C29" s="61" t="s">
        <v>1478</v>
      </c>
      <c r="D29" s="32" t="s">
        <v>1472</v>
      </c>
      <c r="E29" s="62">
        <v>8013401001509</v>
      </c>
      <c r="F29" s="55" t="s">
        <v>5</v>
      </c>
      <c r="G29" s="35">
        <v>800800</v>
      </c>
      <c r="H29" s="36">
        <v>44497</v>
      </c>
      <c r="I29" s="36" t="s">
        <v>3773</v>
      </c>
      <c r="J29" s="52" t="s">
        <v>1479</v>
      </c>
      <c r="K29" s="53" t="s">
        <v>4933</v>
      </c>
      <c r="L29" s="31" t="s">
        <v>1474</v>
      </c>
      <c r="M29" s="39"/>
    </row>
    <row r="30" spans="2:16" s="71" customFormat="1" ht="117" customHeight="1" x14ac:dyDescent="0.15">
      <c r="B30" s="41">
        <v>26</v>
      </c>
      <c r="C30" s="73" t="s">
        <v>4934</v>
      </c>
      <c r="D30" s="93" t="s">
        <v>40</v>
      </c>
      <c r="E30" s="186">
        <v>4010405010556</v>
      </c>
      <c r="F30" s="63" t="s">
        <v>41</v>
      </c>
      <c r="G30" s="59">
        <v>7997000</v>
      </c>
      <c r="H30" s="56">
        <v>44554</v>
      </c>
      <c r="I30" s="56" t="s">
        <v>902</v>
      </c>
      <c r="J30" s="53" t="s">
        <v>4935</v>
      </c>
      <c r="K30" s="53" t="s">
        <v>4936</v>
      </c>
      <c r="L30" s="31" t="s">
        <v>1474</v>
      </c>
      <c r="M30" s="65"/>
    </row>
    <row r="31" spans="2:16" s="71" customFormat="1" ht="79.5" customHeight="1" x14ac:dyDescent="0.15">
      <c r="B31" s="41">
        <v>27</v>
      </c>
      <c r="C31" s="42" t="s">
        <v>78</v>
      </c>
      <c r="D31" s="32" t="s">
        <v>79</v>
      </c>
      <c r="E31" s="62">
        <v>1010005002667</v>
      </c>
      <c r="F31" s="34" t="s">
        <v>10</v>
      </c>
      <c r="G31" s="35">
        <v>12100000</v>
      </c>
      <c r="H31" s="36">
        <v>44341</v>
      </c>
      <c r="I31" s="36"/>
      <c r="J31" s="52" t="s">
        <v>80</v>
      </c>
      <c r="K31" s="37" t="s">
        <v>1747</v>
      </c>
      <c r="L31" s="30" t="s">
        <v>949</v>
      </c>
      <c r="M31" s="39"/>
    </row>
    <row r="32" spans="2:16" s="71" customFormat="1" ht="155.25" customHeight="1" x14ac:dyDescent="0.15">
      <c r="B32" s="41">
        <v>28</v>
      </c>
      <c r="C32" s="42" t="s">
        <v>950</v>
      </c>
      <c r="D32" s="32" t="s">
        <v>951</v>
      </c>
      <c r="E32" s="62">
        <v>6010005018493</v>
      </c>
      <c r="F32" s="34" t="s">
        <v>10</v>
      </c>
      <c r="G32" s="35">
        <v>11770000</v>
      </c>
      <c r="H32" s="36">
        <v>44386</v>
      </c>
      <c r="I32" s="36"/>
      <c r="J32" s="52" t="s">
        <v>952</v>
      </c>
      <c r="K32" s="37" t="s">
        <v>1748</v>
      </c>
      <c r="L32" s="30" t="s">
        <v>953</v>
      </c>
      <c r="M32" s="39"/>
    </row>
    <row r="33" spans="2:13" s="71" customFormat="1" ht="78" customHeight="1" x14ac:dyDescent="0.15">
      <c r="B33" s="41">
        <v>29</v>
      </c>
      <c r="C33" s="42" t="s">
        <v>954</v>
      </c>
      <c r="D33" s="32" t="s">
        <v>955</v>
      </c>
      <c r="E33" s="62">
        <v>6010001116094</v>
      </c>
      <c r="F33" s="34" t="s">
        <v>10</v>
      </c>
      <c r="G33" s="35">
        <v>12100000</v>
      </c>
      <c r="H33" s="36">
        <v>44392</v>
      </c>
      <c r="I33" s="36">
        <v>44540</v>
      </c>
      <c r="J33" s="52" t="s">
        <v>956</v>
      </c>
      <c r="K33" s="37" t="s">
        <v>1749</v>
      </c>
      <c r="L33" s="30" t="s">
        <v>957</v>
      </c>
      <c r="M33" s="39"/>
    </row>
    <row r="34" spans="2:13" s="71" customFormat="1" ht="85.5" customHeight="1" x14ac:dyDescent="0.15">
      <c r="B34" s="41">
        <v>30</v>
      </c>
      <c r="C34" s="42" t="s">
        <v>958</v>
      </c>
      <c r="D34" s="32" t="s">
        <v>959</v>
      </c>
      <c r="E34" s="62">
        <v>4010005018719</v>
      </c>
      <c r="F34" s="34" t="s">
        <v>14</v>
      </c>
      <c r="G34" s="35">
        <v>19580000</v>
      </c>
      <c r="H34" s="36">
        <v>44405</v>
      </c>
      <c r="I34" s="36"/>
      <c r="J34" s="52" t="s">
        <v>960</v>
      </c>
      <c r="K34" s="37" t="s">
        <v>1750</v>
      </c>
      <c r="L34" s="30" t="s">
        <v>949</v>
      </c>
      <c r="M34" s="39"/>
    </row>
    <row r="35" spans="2:13" s="71" customFormat="1" ht="103.5" customHeight="1" x14ac:dyDescent="0.15">
      <c r="B35" s="41">
        <v>31</v>
      </c>
      <c r="C35" s="42" t="s">
        <v>961</v>
      </c>
      <c r="D35" s="32" t="s">
        <v>962</v>
      </c>
      <c r="E35" s="62">
        <v>4010401039038</v>
      </c>
      <c r="F35" s="34" t="s">
        <v>14</v>
      </c>
      <c r="G35" s="35">
        <v>45320000</v>
      </c>
      <c r="H35" s="36">
        <v>44427</v>
      </c>
      <c r="I35" s="36"/>
      <c r="J35" s="52" t="s">
        <v>963</v>
      </c>
      <c r="K35" s="37" t="s">
        <v>4835</v>
      </c>
      <c r="L35" s="30" t="s">
        <v>964</v>
      </c>
      <c r="M35" s="39"/>
    </row>
    <row r="36" spans="2:13" s="71" customFormat="1" ht="98.25" customHeight="1" x14ac:dyDescent="0.15">
      <c r="B36" s="41">
        <v>32</v>
      </c>
      <c r="C36" s="42" t="s">
        <v>965</v>
      </c>
      <c r="D36" s="32" t="s">
        <v>966</v>
      </c>
      <c r="E36" s="62">
        <v>4010005018719</v>
      </c>
      <c r="F36" s="34" t="s">
        <v>14</v>
      </c>
      <c r="G36" s="35">
        <v>15180000</v>
      </c>
      <c r="H36" s="36">
        <v>44431</v>
      </c>
      <c r="I36" s="36"/>
      <c r="J36" s="52" t="s">
        <v>967</v>
      </c>
      <c r="K36" s="52" t="s">
        <v>1751</v>
      </c>
      <c r="L36" s="30" t="s">
        <v>968</v>
      </c>
      <c r="M36" s="39"/>
    </row>
    <row r="37" spans="2:13" s="71" customFormat="1" ht="100.5" customHeight="1" x14ac:dyDescent="0.15">
      <c r="B37" s="23">
        <v>33</v>
      </c>
      <c r="C37" s="28" t="s">
        <v>969</v>
      </c>
      <c r="D37" s="255" t="s">
        <v>970</v>
      </c>
      <c r="E37" s="22">
        <v>4010405010399</v>
      </c>
      <c r="F37" s="24" t="s">
        <v>14</v>
      </c>
      <c r="G37" s="25">
        <v>51480000</v>
      </c>
      <c r="H37" s="26">
        <v>44440</v>
      </c>
      <c r="I37" s="26">
        <v>45000</v>
      </c>
      <c r="J37" s="225" t="s">
        <v>971</v>
      </c>
      <c r="K37" s="256" t="s">
        <v>4986</v>
      </c>
      <c r="L37" s="257" t="s">
        <v>972</v>
      </c>
      <c r="M37" s="27"/>
    </row>
    <row r="38" spans="2:13" s="71" customFormat="1" ht="126" customHeight="1" x14ac:dyDescent="0.15">
      <c r="B38" s="41">
        <v>34</v>
      </c>
      <c r="C38" s="42" t="s">
        <v>973</v>
      </c>
      <c r="D38" s="32" t="s">
        <v>974</v>
      </c>
      <c r="E38" s="62">
        <v>4010401039038</v>
      </c>
      <c r="F38" s="34" t="s">
        <v>10</v>
      </c>
      <c r="G38" s="35">
        <v>11990000</v>
      </c>
      <c r="H38" s="36">
        <v>44454</v>
      </c>
      <c r="I38" s="36"/>
      <c r="J38" s="52" t="s">
        <v>975</v>
      </c>
      <c r="K38" s="37" t="s">
        <v>1752</v>
      </c>
      <c r="L38" s="30" t="s">
        <v>976</v>
      </c>
      <c r="M38" s="39"/>
    </row>
    <row r="39" spans="2:13" s="71" customFormat="1" ht="105" customHeight="1" x14ac:dyDescent="0.15">
      <c r="B39" s="41">
        <v>35</v>
      </c>
      <c r="C39" s="42" t="s">
        <v>977</v>
      </c>
      <c r="D39" s="32" t="s">
        <v>966</v>
      </c>
      <c r="E39" s="62">
        <v>4010005018719</v>
      </c>
      <c r="F39" s="34" t="s">
        <v>14</v>
      </c>
      <c r="G39" s="35">
        <v>19250000</v>
      </c>
      <c r="H39" s="36">
        <v>44467</v>
      </c>
      <c r="I39" s="36"/>
      <c r="J39" s="52" t="s">
        <v>978</v>
      </c>
      <c r="K39" s="37" t="s">
        <v>1753</v>
      </c>
      <c r="L39" s="30" t="s">
        <v>979</v>
      </c>
      <c r="M39" s="39"/>
    </row>
    <row r="40" spans="2:13" s="71" customFormat="1" ht="126" customHeight="1" x14ac:dyDescent="0.15">
      <c r="B40" s="41">
        <v>36</v>
      </c>
      <c r="C40" s="42" t="s">
        <v>1480</v>
      </c>
      <c r="D40" s="32" t="s">
        <v>962</v>
      </c>
      <c r="E40" s="62">
        <v>4010401039038</v>
      </c>
      <c r="F40" s="34" t="s">
        <v>10</v>
      </c>
      <c r="G40" s="35">
        <v>9756032</v>
      </c>
      <c r="H40" s="36">
        <v>44473</v>
      </c>
      <c r="I40" s="36">
        <v>44588</v>
      </c>
      <c r="J40" s="52" t="s">
        <v>1481</v>
      </c>
      <c r="K40" s="37" t="s">
        <v>1754</v>
      </c>
      <c r="L40" s="30" t="s">
        <v>1482</v>
      </c>
      <c r="M40" s="39"/>
    </row>
    <row r="41" spans="2:13" s="71" customFormat="1" ht="153.75" customHeight="1" x14ac:dyDescent="0.15">
      <c r="B41" s="41">
        <v>37</v>
      </c>
      <c r="C41" s="42" t="s">
        <v>1483</v>
      </c>
      <c r="D41" s="32" t="s">
        <v>1484</v>
      </c>
      <c r="E41" s="62">
        <v>7011201001655</v>
      </c>
      <c r="F41" s="34" t="s">
        <v>14</v>
      </c>
      <c r="G41" s="35">
        <v>23650000</v>
      </c>
      <c r="H41" s="36">
        <v>44474</v>
      </c>
      <c r="I41" s="36"/>
      <c r="J41" s="52" t="s">
        <v>1485</v>
      </c>
      <c r="K41" s="37" t="s">
        <v>1755</v>
      </c>
      <c r="L41" s="30" t="s">
        <v>1486</v>
      </c>
      <c r="M41" s="39"/>
    </row>
    <row r="42" spans="2:13" s="71" customFormat="1" ht="89.25" customHeight="1" x14ac:dyDescent="0.15">
      <c r="B42" s="23">
        <v>38</v>
      </c>
      <c r="C42" s="28" t="s">
        <v>1756</v>
      </c>
      <c r="D42" s="255" t="s">
        <v>962</v>
      </c>
      <c r="E42" s="22">
        <v>4010401039038</v>
      </c>
      <c r="F42" s="24" t="s">
        <v>10</v>
      </c>
      <c r="G42" s="25">
        <v>9834000</v>
      </c>
      <c r="H42" s="26">
        <v>44585</v>
      </c>
      <c r="I42" s="26">
        <v>44970</v>
      </c>
      <c r="J42" s="256" t="s">
        <v>4947</v>
      </c>
      <c r="K42" s="256" t="s">
        <v>4987</v>
      </c>
      <c r="L42" s="257" t="s">
        <v>1757</v>
      </c>
      <c r="M42" s="27"/>
    </row>
    <row r="43" spans="2:13" s="74" customFormat="1" ht="78.75" customHeight="1" x14ac:dyDescent="0.15">
      <c r="B43" s="41">
        <v>39</v>
      </c>
      <c r="C43" s="58" t="s">
        <v>1487</v>
      </c>
      <c r="D43" s="58" t="s">
        <v>110</v>
      </c>
      <c r="E43" s="54">
        <v>5180001118926</v>
      </c>
      <c r="F43" s="55" t="s">
        <v>0</v>
      </c>
      <c r="G43" s="59">
        <v>22330000</v>
      </c>
      <c r="H43" s="56">
        <v>44287</v>
      </c>
      <c r="I43" s="56">
        <v>44531</v>
      </c>
      <c r="J43" s="57" t="s">
        <v>111</v>
      </c>
      <c r="K43" s="57" t="s">
        <v>1759</v>
      </c>
      <c r="L43" s="31" t="s">
        <v>112</v>
      </c>
      <c r="M43" s="65"/>
    </row>
    <row r="44" spans="2:13" s="74" customFormat="1" ht="119.25" customHeight="1" x14ac:dyDescent="0.15">
      <c r="B44" s="41">
        <v>40</v>
      </c>
      <c r="C44" s="58" t="s">
        <v>1488</v>
      </c>
      <c r="D44" s="58" t="s">
        <v>113</v>
      </c>
      <c r="E44" s="54" t="s">
        <v>91</v>
      </c>
      <c r="F44" s="55" t="s">
        <v>0</v>
      </c>
      <c r="G44" s="59">
        <v>14993000</v>
      </c>
      <c r="H44" s="56">
        <v>44301</v>
      </c>
      <c r="I44" s="56"/>
      <c r="J44" s="57" t="s">
        <v>114</v>
      </c>
      <c r="K44" s="57" t="s">
        <v>1760</v>
      </c>
      <c r="L44" s="31" t="s">
        <v>112</v>
      </c>
      <c r="M44" s="65"/>
    </row>
    <row r="45" spans="2:13" s="74" customFormat="1" ht="390" customHeight="1" x14ac:dyDescent="0.15">
      <c r="B45" s="41">
        <v>41</v>
      </c>
      <c r="C45" s="73" t="s">
        <v>1489</v>
      </c>
      <c r="D45" s="73" t="s">
        <v>980</v>
      </c>
      <c r="E45" s="54" t="s">
        <v>91</v>
      </c>
      <c r="F45" s="55" t="s">
        <v>0</v>
      </c>
      <c r="G45" s="59">
        <v>11990000</v>
      </c>
      <c r="H45" s="56">
        <v>44314</v>
      </c>
      <c r="I45" s="56"/>
      <c r="J45" s="57" t="s">
        <v>1490</v>
      </c>
      <c r="K45" s="190" t="s">
        <v>1761</v>
      </c>
      <c r="L45" s="31" t="s">
        <v>981</v>
      </c>
      <c r="M45" s="65"/>
    </row>
    <row r="46" spans="2:13" s="74" customFormat="1" ht="135.75" customHeight="1" x14ac:dyDescent="0.15">
      <c r="B46" s="41">
        <v>42</v>
      </c>
      <c r="C46" s="60" t="s">
        <v>1491</v>
      </c>
      <c r="D46" s="60" t="s">
        <v>1492</v>
      </c>
      <c r="E46" s="54">
        <v>5010405001703</v>
      </c>
      <c r="F46" s="55" t="s">
        <v>0</v>
      </c>
      <c r="G46" s="59">
        <v>26950000</v>
      </c>
      <c r="H46" s="56">
        <v>44316</v>
      </c>
      <c r="I46" s="56"/>
      <c r="J46" s="85" t="s">
        <v>1762</v>
      </c>
      <c r="K46" s="57" t="s">
        <v>1763</v>
      </c>
      <c r="L46" s="31" t="s">
        <v>982</v>
      </c>
      <c r="M46" s="65"/>
    </row>
    <row r="47" spans="2:13" s="74" customFormat="1" ht="133.5" customHeight="1" x14ac:dyDescent="0.15">
      <c r="B47" s="41">
        <v>43</v>
      </c>
      <c r="C47" s="60" t="s">
        <v>1493</v>
      </c>
      <c r="D47" s="60" t="s">
        <v>1494</v>
      </c>
      <c r="E47" s="54">
        <v>3250001015465</v>
      </c>
      <c r="F47" s="55" t="s">
        <v>0</v>
      </c>
      <c r="G47" s="59">
        <v>24970000</v>
      </c>
      <c r="H47" s="56">
        <v>44316</v>
      </c>
      <c r="I47" s="56"/>
      <c r="J47" s="85" t="s">
        <v>1764</v>
      </c>
      <c r="K47" s="57" t="s">
        <v>1765</v>
      </c>
      <c r="L47" s="31" t="s">
        <v>982</v>
      </c>
      <c r="M47" s="65"/>
    </row>
    <row r="48" spans="2:13" s="74" customFormat="1" ht="114" customHeight="1" x14ac:dyDescent="0.15">
      <c r="B48" s="41">
        <v>44</v>
      </c>
      <c r="C48" s="60" t="s">
        <v>1495</v>
      </c>
      <c r="D48" s="60" t="s">
        <v>1496</v>
      </c>
      <c r="E48" s="54">
        <v>8013401001509</v>
      </c>
      <c r="F48" s="55" t="s">
        <v>0</v>
      </c>
      <c r="G48" s="59">
        <v>23210000</v>
      </c>
      <c r="H48" s="56">
        <v>44316</v>
      </c>
      <c r="I48" s="56"/>
      <c r="J48" s="85" t="s">
        <v>1766</v>
      </c>
      <c r="K48" s="57" t="s">
        <v>1767</v>
      </c>
      <c r="L48" s="31" t="s">
        <v>982</v>
      </c>
      <c r="M48" s="65"/>
    </row>
    <row r="49" spans="2:13" s="74" customFormat="1" ht="111" customHeight="1" x14ac:dyDescent="0.15">
      <c r="B49" s="41">
        <v>45</v>
      </c>
      <c r="C49" s="60" t="s">
        <v>1497</v>
      </c>
      <c r="D49" s="60" t="s">
        <v>1492</v>
      </c>
      <c r="E49" s="54">
        <v>5010405001703</v>
      </c>
      <c r="F49" s="55" t="s">
        <v>0</v>
      </c>
      <c r="G49" s="59">
        <v>18920000</v>
      </c>
      <c r="H49" s="56">
        <v>44316</v>
      </c>
      <c r="I49" s="56"/>
      <c r="J49" s="85" t="s">
        <v>1768</v>
      </c>
      <c r="K49" s="57" t="s">
        <v>1769</v>
      </c>
      <c r="L49" s="31" t="s">
        <v>982</v>
      </c>
      <c r="M49" s="65"/>
    </row>
    <row r="50" spans="2:13" s="74" customFormat="1" ht="100.5" customHeight="1" x14ac:dyDescent="0.15">
      <c r="B50" s="41">
        <v>46</v>
      </c>
      <c r="C50" s="60" t="s">
        <v>1498</v>
      </c>
      <c r="D50" s="58" t="s">
        <v>1499</v>
      </c>
      <c r="E50" s="54">
        <v>3010001088790</v>
      </c>
      <c r="F50" s="55" t="s">
        <v>0</v>
      </c>
      <c r="G50" s="59">
        <v>12430000</v>
      </c>
      <c r="H50" s="56">
        <v>44323</v>
      </c>
      <c r="I50" s="56"/>
      <c r="J50" s="85" t="s">
        <v>104</v>
      </c>
      <c r="K50" s="57" t="s">
        <v>1770</v>
      </c>
      <c r="L50" s="31" t="s">
        <v>105</v>
      </c>
      <c r="M50" s="65"/>
    </row>
    <row r="51" spans="2:13" s="74" customFormat="1" ht="67.5" x14ac:dyDescent="0.15">
      <c r="B51" s="41">
        <v>47</v>
      </c>
      <c r="C51" s="60" t="s">
        <v>1500</v>
      </c>
      <c r="D51" s="58" t="s">
        <v>1494</v>
      </c>
      <c r="E51" s="54">
        <v>3250001015465</v>
      </c>
      <c r="F51" s="55" t="s">
        <v>0</v>
      </c>
      <c r="G51" s="59">
        <v>12100000</v>
      </c>
      <c r="H51" s="56">
        <v>44323</v>
      </c>
      <c r="I51" s="56"/>
      <c r="J51" s="85" t="s">
        <v>106</v>
      </c>
      <c r="K51" s="57" t="s">
        <v>1771</v>
      </c>
      <c r="L51" s="31" t="s">
        <v>105</v>
      </c>
      <c r="M51" s="65"/>
    </row>
    <row r="52" spans="2:13" s="74" customFormat="1" ht="67.5" collapsed="1" x14ac:dyDescent="0.15">
      <c r="B52" s="41">
        <v>48</v>
      </c>
      <c r="C52" s="60" t="s">
        <v>1501</v>
      </c>
      <c r="D52" s="60" t="s">
        <v>1496</v>
      </c>
      <c r="E52" s="54">
        <v>8013401001509</v>
      </c>
      <c r="F52" s="55" t="s">
        <v>0</v>
      </c>
      <c r="G52" s="59">
        <v>8250000</v>
      </c>
      <c r="H52" s="86">
        <v>44323</v>
      </c>
      <c r="I52" s="56"/>
      <c r="J52" s="57" t="s">
        <v>107</v>
      </c>
      <c r="K52" s="87" t="s">
        <v>1772</v>
      </c>
      <c r="L52" s="31" t="s">
        <v>108</v>
      </c>
      <c r="M52" s="65"/>
    </row>
    <row r="53" spans="2:13" s="74" customFormat="1" ht="138" customHeight="1" x14ac:dyDescent="0.15">
      <c r="B53" s="41">
        <v>49</v>
      </c>
      <c r="C53" s="58" t="s">
        <v>1502</v>
      </c>
      <c r="D53" s="58" t="s">
        <v>115</v>
      </c>
      <c r="E53" s="54">
        <v>4240001010433</v>
      </c>
      <c r="F53" s="55" t="s">
        <v>0</v>
      </c>
      <c r="G53" s="59">
        <v>15675000</v>
      </c>
      <c r="H53" s="56">
        <v>44326</v>
      </c>
      <c r="I53" s="56"/>
      <c r="J53" s="88" t="s">
        <v>116</v>
      </c>
      <c r="K53" s="57" t="s">
        <v>1773</v>
      </c>
      <c r="L53" s="31" t="s">
        <v>117</v>
      </c>
      <c r="M53" s="65"/>
    </row>
    <row r="54" spans="2:13" s="74" customFormat="1" ht="78" customHeight="1" x14ac:dyDescent="0.15">
      <c r="B54" s="41">
        <v>50</v>
      </c>
      <c r="C54" s="73" t="s">
        <v>92</v>
      </c>
      <c r="D54" s="58" t="s">
        <v>93</v>
      </c>
      <c r="E54" s="54" t="s">
        <v>91</v>
      </c>
      <c r="F54" s="55" t="s">
        <v>0</v>
      </c>
      <c r="G54" s="59">
        <v>149992855</v>
      </c>
      <c r="H54" s="56">
        <v>44347</v>
      </c>
      <c r="I54" s="56"/>
      <c r="J54" s="57" t="s">
        <v>1774</v>
      </c>
      <c r="K54" s="57" t="s">
        <v>1775</v>
      </c>
      <c r="L54" s="31" t="s">
        <v>88</v>
      </c>
      <c r="M54" s="65"/>
    </row>
    <row r="55" spans="2:13" s="74" customFormat="1" ht="78" customHeight="1" x14ac:dyDescent="0.15">
      <c r="B55" s="41">
        <v>51</v>
      </c>
      <c r="C55" s="73" t="s">
        <v>98</v>
      </c>
      <c r="D55" s="58" t="s">
        <v>99</v>
      </c>
      <c r="E55" s="54">
        <v>9010001067748</v>
      </c>
      <c r="F55" s="55" t="s">
        <v>0</v>
      </c>
      <c r="G55" s="59">
        <v>11997367</v>
      </c>
      <c r="H55" s="56">
        <v>44347</v>
      </c>
      <c r="I55" s="56"/>
      <c r="J55" s="57" t="s">
        <v>100</v>
      </c>
      <c r="K55" s="57" t="s">
        <v>1776</v>
      </c>
      <c r="L55" s="31" t="s">
        <v>97</v>
      </c>
      <c r="M55" s="65"/>
    </row>
    <row r="56" spans="2:13" s="74" customFormat="1" ht="67.5" x14ac:dyDescent="0.15">
      <c r="B56" s="41">
        <v>52</v>
      </c>
      <c r="C56" s="73" t="s">
        <v>101</v>
      </c>
      <c r="D56" s="58" t="s">
        <v>102</v>
      </c>
      <c r="E56" s="54">
        <v>1010001143390</v>
      </c>
      <c r="F56" s="55" t="s">
        <v>0</v>
      </c>
      <c r="G56" s="59">
        <v>11000000</v>
      </c>
      <c r="H56" s="56">
        <v>44347</v>
      </c>
      <c r="I56" s="56"/>
      <c r="J56" s="57" t="s">
        <v>103</v>
      </c>
      <c r="K56" s="57" t="s">
        <v>1777</v>
      </c>
      <c r="L56" s="31" t="s">
        <v>97</v>
      </c>
      <c r="M56" s="65"/>
    </row>
    <row r="57" spans="2:13" s="74" customFormat="1" ht="54" x14ac:dyDescent="0.15">
      <c r="B57" s="41">
        <v>53</v>
      </c>
      <c r="C57" s="73" t="s">
        <v>86</v>
      </c>
      <c r="D57" s="58" t="s">
        <v>87</v>
      </c>
      <c r="E57" s="54">
        <v>7011101057995</v>
      </c>
      <c r="F57" s="55" t="s">
        <v>0</v>
      </c>
      <c r="G57" s="59">
        <v>8492000</v>
      </c>
      <c r="H57" s="56">
        <v>44347</v>
      </c>
      <c r="I57" s="56"/>
      <c r="J57" s="57" t="s">
        <v>1778</v>
      </c>
      <c r="K57" s="57" t="s">
        <v>1779</v>
      </c>
      <c r="L57" s="31" t="s">
        <v>88</v>
      </c>
      <c r="M57" s="65"/>
    </row>
    <row r="58" spans="2:13" s="74" customFormat="1" ht="108" customHeight="1" x14ac:dyDescent="0.15">
      <c r="B58" s="41">
        <v>54</v>
      </c>
      <c r="C58" s="73" t="s">
        <v>94</v>
      </c>
      <c r="D58" s="58" t="s">
        <v>95</v>
      </c>
      <c r="E58" s="54">
        <v>5013201004656</v>
      </c>
      <c r="F58" s="55" t="s">
        <v>0</v>
      </c>
      <c r="G58" s="59">
        <v>7953000</v>
      </c>
      <c r="H58" s="56">
        <v>44347</v>
      </c>
      <c r="I58" s="56"/>
      <c r="J58" s="57" t="s">
        <v>96</v>
      </c>
      <c r="K58" s="57" t="s">
        <v>1780</v>
      </c>
      <c r="L58" s="31" t="s">
        <v>1781</v>
      </c>
      <c r="M58" s="65"/>
    </row>
    <row r="59" spans="2:13" s="74" customFormat="1" ht="54" x14ac:dyDescent="0.15">
      <c r="B59" s="41">
        <v>55</v>
      </c>
      <c r="C59" s="73" t="s">
        <v>82</v>
      </c>
      <c r="D59" s="58" t="s">
        <v>83</v>
      </c>
      <c r="E59" s="54">
        <v>5011105004806</v>
      </c>
      <c r="F59" s="55" t="s">
        <v>0</v>
      </c>
      <c r="G59" s="59">
        <v>7700000</v>
      </c>
      <c r="H59" s="56">
        <v>44347</v>
      </c>
      <c r="I59" s="56"/>
      <c r="J59" s="89" t="s">
        <v>84</v>
      </c>
      <c r="K59" s="57" t="s">
        <v>1782</v>
      </c>
      <c r="L59" s="90" t="s">
        <v>85</v>
      </c>
      <c r="M59" s="65"/>
    </row>
    <row r="60" spans="2:13" s="74" customFormat="1" ht="67.5" x14ac:dyDescent="0.15">
      <c r="B60" s="41">
        <v>56</v>
      </c>
      <c r="C60" s="73" t="s">
        <v>89</v>
      </c>
      <c r="D60" s="58" t="s">
        <v>90</v>
      </c>
      <c r="E60" s="54" t="s">
        <v>91</v>
      </c>
      <c r="F60" s="55" t="s">
        <v>0</v>
      </c>
      <c r="G60" s="59">
        <v>7000000</v>
      </c>
      <c r="H60" s="56">
        <v>44347</v>
      </c>
      <c r="I60" s="56"/>
      <c r="J60" s="57" t="s">
        <v>1783</v>
      </c>
      <c r="K60" s="57" t="s">
        <v>1784</v>
      </c>
      <c r="L60" s="31" t="s">
        <v>88</v>
      </c>
      <c r="M60" s="65"/>
    </row>
    <row r="61" spans="2:13" s="74" customFormat="1" ht="95.25" customHeight="1" x14ac:dyDescent="0.15">
      <c r="B61" s="41">
        <v>57</v>
      </c>
      <c r="C61" s="60" t="s">
        <v>1503</v>
      </c>
      <c r="D61" s="60" t="s">
        <v>1504</v>
      </c>
      <c r="E61" s="54">
        <v>7010001042703</v>
      </c>
      <c r="F61" s="55" t="s">
        <v>0</v>
      </c>
      <c r="G61" s="59">
        <v>25938000</v>
      </c>
      <c r="H61" s="56">
        <v>44358</v>
      </c>
      <c r="I61" s="56"/>
      <c r="J61" s="85" t="s">
        <v>109</v>
      </c>
      <c r="K61" s="57" t="s">
        <v>1785</v>
      </c>
      <c r="L61" s="31" t="s">
        <v>105</v>
      </c>
      <c r="M61" s="65"/>
    </row>
    <row r="62" spans="2:13" s="74" customFormat="1" ht="97.5" customHeight="1" x14ac:dyDescent="0.15">
      <c r="B62" s="41">
        <v>58</v>
      </c>
      <c r="C62" s="60" t="s">
        <v>1505</v>
      </c>
      <c r="D62" s="60" t="s">
        <v>1506</v>
      </c>
      <c r="E62" s="54">
        <v>3010001076738</v>
      </c>
      <c r="F62" s="55" t="s">
        <v>0</v>
      </c>
      <c r="G62" s="59">
        <v>25498000</v>
      </c>
      <c r="H62" s="56">
        <v>44358</v>
      </c>
      <c r="I62" s="56"/>
      <c r="J62" s="85" t="s">
        <v>1786</v>
      </c>
      <c r="K62" s="57" t="s">
        <v>1787</v>
      </c>
      <c r="L62" s="31" t="s">
        <v>105</v>
      </c>
      <c r="M62" s="65"/>
    </row>
    <row r="63" spans="2:13" s="74" customFormat="1" ht="93.75" customHeight="1" x14ac:dyDescent="0.15">
      <c r="B63" s="41">
        <v>59</v>
      </c>
      <c r="C63" s="60" t="s">
        <v>1507</v>
      </c>
      <c r="D63" s="60" t="s">
        <v>1496</v>
      </c>
      <c r="E63" s="54">
        <v>8013401001509</v>
      </c>
      <c r="F63" s="55" t="s">
        <v>0</v>
      </c>
      <c r="G63" s="59">
        <v>22495000</v>
      </c>
      <c r="H63" s="56">
        <v>44358</v>
      </c>
      <c r="I63" s="56"/>
      <c r="J63" s="85" t="s">
        <v>1786</v>
      </c>
      <c r="K63" s="57" t="s">
        <v>1787</v>
      </c>
      <c r="L63" s="31" t="s">
        <v>105</v>
      </c>
      <c r="M63" s="65"/>
    </row>
    <row r="64" spans="2:13" s="74" customFormat="1" ht="100.5" customHeight="1" x14ac:dyDescent="0.15">
      <c r="B64" s="41">
        <v>60</v>
      </c>
      <c r="C64" s="60" t="s">
        <v>1508</v>
      </c>
      <c r="D64" s="60" t="s">
        <v>1496</v>
      </c>
      <c r="E64" s="54">
        <v>8013401001509</v>
      </c>
      <c r="F64" s="55" t="s">
        <v>0</v>
      </c>
      <c r="G64" s="59">
        <v>21945000</v>
      </c>
      <c r="H64" s="56">
        <v>44358</v>
      </c>
      <c r="I64" s="56"/>
      <c r="J64" s="85" t="s">
        <v>109</v>
      </c>
      <c r="K64" s="57" t="s">
        <v>1785</v>
      </c>
      <c r="L64" s="31" t="s">
        <v>105</v>
      </c>
      <c r="M64" s="65"/>
    </row>
    <row r="65" spans="2:13" s="74" customFormat="1" ht="181.5" customHeight="1" x14ac:dyDescent="0.15">
      <c r="B65" s="41">
        <v>61</v>
      </c>
      <c r="C65" s="73" t="s">
        <v>1509</v>
      </c>
      <c r="D65" s="58" t="s">
        <v>1510</v>
      </c>
      <c r="E65" s="54">
        <v>6010001107003</v>
      </c>
      <c r="F65" s="55" t="s">
        <v>0</v>
      </c>
      <c r="G65" s="59">
        <v>23285790</v>
      </c>
      <c r="H65" s="56">
        <v>44363</v>
      </c>
      <c r="I65" s="56">
        <v>44427</v>
      </c>
      <c r="J65" s="57" t="s">
        <v>1788</v>
      </c>
      <c r="K65" s="57" t="s">
        <v>1789</v>
      </c>
      <c r="L65" s="31" t="s">
        <v>81</v>
      </c>
      <c r="M65" s="76"/>
    </row>
    <row r="66" spans="2:13" s="74" customFormat="1" ht="97.5" customHeight="1" x14ac:dyDescent="0.15">
      <c r="B66" s="41">
        <v>62</v>
      </c>
      <c r="C66" s="73" t="s">
        <v>1511</v>
      </c>
      <c r="D66" s="73" t="s">
        <v>1512</v>
      </c>
      <c r="E66" s="54">
        <v>3010005018587</v>
      </c>
      <c r="F66" s="55" t="s">
        <v>0</v>
      </c>
      <c r="G66" s="59">
        <v>25355000</v>
      </c>
      <c r="H66" s="56">
        <v>44372</v>
      </c>
      <c r="I66" s="56"/>
      <c r="J66" s="57" t="s">
        <v>1513</v>
      </c>
      <c r="K66" s="190" t="s">
        <v>1761</v>
      </c>
      <c r="L66" s="31" t="s">
        <v>983</v>
      </c>
      <c r="M66" s="65"/>
    </row>
    <row r="67" spans="2:13" s="74" customFormat="1" ht="408" customHeight="1" collapsed="1" x14ac:dyDescent="0.15">
      <c r="B67" s="41">
        <v>63</v>
      </c>
      <c r="C67" s="60" t="s">
        <v>5015</v>
      </c>
      <c r="D67" s="60" t="s">
        <v>984</v>
      </c>
      <c r="E67" s="54">
        <v>4010001086950</v>
      </c>
      <c r="F67" s="55" t="s">
        <v>0</v>
      </c>
      <c r="G67" s="59">
        <v>16980700</v>
      </c>
      <c r="H67" s="56">
        <v>44372</v>
      </c>
      <c r="I67" s="56">
        <v>44736</v>
      </c>
      <c r="J67" s="31" t="s">
        <v>1716</v>
      </c>
      <c r="K67" s="57" t="s">
        <v>5016</v>
      </c>
      <c r="L67" s="31" t="s">
        <v>1514</v>
      </c>
      <c r="M67" s="76"/>
    </row>
    <row r="68" spans="2:13" s="74" customFormat="1" ht="67.5" x14ac:dyDescent="0.15">
      <c r="B68" s="41">
        <v>64</v>
      </c>
      <c r="C68" s="73" t="s">
        <v>1515</v>
      </c>
      <c r="D68" s="73" t="s">
        <v>985</v>
      </c>
      <c r="E68" s="54" t="s">
        <v>91</v>
      </c>
      <c r="F68" s="55" t="s">
        <v>0</v>
      </c>
      <c r="G68" s="59">
        <v>15048000</v>
      </c>
      <c r="H68" s="56">
        <v>44372</v>
      </c>
      <c r="I68" s="56"/>
      <c r="J68" s="57" t="s">
        <v>1516</v>
      </c>
      <c r="K68" s="190" t="s">
        <v>1761</v>
      </c>
      <c r="L68" s="31" t="s">
        <v>986</v>
      </c>
      <c r="M68" s="65"/>
    </row>
    <row r="69" spans="2:13" s="74" customFormat="1" ht="374.25" customHeight="1" x14ac:dyDescent="0.15">
      <c r="B69" s="41">
        <v>65</v>
      </c>
      <c r="C69" s="60" t="s">
        <v>4808</v>
      </c>
      <c r="D69" s="60" t="s">
        <v>987</v>
      </c>
      <c r="E69" s="54" t="s">
        <v>91</v>
      </c>
      <c r="F69" s="55" t="s">
        <v>0</v>
      </c>
      <c r="G69" s="59">
        <v>20669000</v>
      </c>
      <c r="H69" s="56">
        <v>44372</v>
      </c>
      <c r="I69" s="92">
        <v>44557</v>
      </c>
      <c r="J69" s="31" t="s">
        <v>1717</v>
      </c>
      <c r="K69" s="190" t="s">
        <v>1761</v>
      </c>
      <c r="L69" s="31" t="s">
        <v>988</v>
      </c>
      <c r="M69" s="76"/>
    </row>
    <row r="70" spans="2:13" s="74" customFormat="1" ht="306" customHeight="1" x14ac:dyDescent="0.15">
      <c r="B70" s="41">
        <v>66</v>
      </c>
      <c r="C70" s="58" t="s">
        <v>4809</v>
      </c>
      <c r="D70" s="58" t="s">
        <v>1517</v>
      </c>
      <c r="E70" s="54" t="s">
        <v>91</v>
      </c>
      <c r="F70" s="55" t="s">
        <v>0</v>
      </c>
      <c r="G70" s="59">
        <v>19993000</v>
      </c>
      <c r="H70" s="56">
        <v>44372</v>
      </c>
      <c r="I70" s="56">
        <v>44572</v>
      </c>
      <c r="J70" s="53" t="s">
        <v>1718</v>
      </c>
      <c r="K70" s="190" t="s">
        <v>1761</v>
      </c>
      <c r="L70" s="31" t="s">
        <v>981</v>
      </c>
      <c r="M70" s="76"/>
    </row>
    <row r="71" spans="2:13" s="74" customFormat="1" ht="360.75" customHeight="1" x14ac:dyDescent="0.15">
      <c r="B71" s="41">
        <v>67</v>
      </c>
      <c r="C71" s="58" t="s">
        <v>1518</v>
      </c>
      <c r="D71" s="58" t="s">
        <v>1519</v>
      </c>
      <c r="E71" s="54" t="s">
        <v>91</v>
      </c>
      <c r="F71" s="55" t="s">
        <v>0</v>
      </c>
      <c r="G71" s="59">
        <v>15004000</v>
      </c>
      <c r="H71" s="56">
        <v>44372</v>
      </c>
      <c r="I71" s="56"/>
      <c r="J71" s="53" t="s">
        <v>1719</v>
      </c>
      <c r="K71" s="190" t="s">
        <v>1761</v>
      </c>
      <c r="L71" s="31" t="s">
        <v>981</v>
      </c>
      <c r="M71" s="76"/>
    </row>
    <row r="72" spans="2:13" s="74" customFormat="1" ht="327" customHeight="1" x14ac:dyDescent="0.15">
      <c r="B72" s="41">
        <v>68</v>
      </c>
      <c r="C72" s="93" t="s">
        <v>1520</v>
      </c>
      <c r="D72" s="93" t="s">
        <v>1521</v>
      </c>
      <c r="E72" s="54">
        <v>2011001100372</v>
      </c>
      <c r="F72" s="55" t="s">
        <v>0</v>
      </c>
      <c r="G72" s="59">
        <v>14993000</v>
      </c>
      <c r="H72" s="56">
        <v>44372</v>
      </c>
      <c r="I72" s="88"/>
      <c r="J72" s="31" t="s">
        <v>1790</v>
      </c>
      <c r="K72" s="190" t="s">
        <v>1761</v>
      </c>
      <c r="L72" s="31" t="s">
        <v>988</v>
      </c>
      <c r="M72" s="76"/>
    </row>
    <row r="73" spans="2:13" s="74" customFormat="1" ht="351" customHeight="1" x14ac:dyDescent="0.15">
      <c r="B73" s="41">
        <v>69</v>
      </c>
      <c r="C73" s="93" t="s">
        <v>1522</v>
      </c>
      <c r="D73" s="93" t="s">
        <v>1523</v>
      </c>
      <c r="E73" s="54">
        <v>2010001016851</v>
      </c>
      <c r="F73" s="55" t="s">
        <v>0</v>
      </c>
      <c r="G73" s="59">
        <v>9998000</v>
      </c>
      <c r="H73" s="56">
        <v>44376</v>
      </c>
      <c r="I73" s="88"/>
      <c r="J73" s="31" t="s">
        <v>1720</v>
      </c>
      <c r="K73" s="190" t="s">
        <v>1761</v>
      </c>
      <c r="L73" s="31" t="s">
        <v>1514</v>
      </c>
      <c r="M73" s="76"/>
    </row>
    <row r="74" spans="2:13" s="74" customFormat="1" ht="337.5" customHeight="1" x14ac:dyDescent="0.15">
      <c r="B74" s="41">
        <v>70</v>
      </c>
      <c r="C74" s="94" t="s">
        <v>1524</v>
      </c>
      <c r="D74" s="94" t="s">
        <v>989</v>
      </c>
      <c r="E74" s="95">
        <v>8010705001805</v>
      </c>
      <c r="F74" s="55" t="s">
        <v>0</v>
      </c>
      <c r="G74" s="96">
        <v>15003340</v>
      </c>
      <c r="H74" s="86">
        <v>44376</v>
      </c>
      <c r="I74" s="97"/>
      <c r="J74" s="98" t="s">
        <v>1721</v>
      </c>
      <c r="K74" s="190" t="s">
        <v>1761</v>
      </c>
      <c r="L74" s="98" t="s">
        <v>1514</v>
      </c>
      <c r="M74" s="99"/>
    </row>
    <row r="75" spans="2:13" s="74" customFormat="1" ht="210.75" customHeight="1" x14ac:dyDescent="0.15">
      <c r="B75" s="41">
        <v>71</v>
      </c>
      <c r="C75" s="58" t="s">
        <v>4810</v>
      </c>
      <c r="D75" s="58" t="s">
        <v>1525</v>
      </c>
      <c r="E75" s="54" t="s">
        <v>91</v>
      </c>
      <c r="F75" s="55" t="s">
        <v>0</v>
      </c>
      <c r="G75" s="59">
        <v>12793000</v>
      </c>
      <c r="H75" s="56">
        <v>44379</v>
      </c>
      <c r="I75" s="56">
        <v>44593</v>
      </c>
      <c r="J75" s="53" t="s">
        <v>1722</v>
      </c>
      <c r="K75" s="190" t="s">
        <v>1761</v>
      </c>
      <c r="L75" s="31" t="s">
        <v>983</v>
      </c>
      <c r="M75" s="76"/>
    </row>
    <row r="76" spans="2:13" s="74" customFormat="1" ht="96" customHeight="1" x14ac:dyDescent="0.15">
      <c r="B76" s="41">
        <v>72</v>
      </c>
      <c r="C76" s="100" t="s">
        <v>1526</v>
      </c>
      <c r="D76" s="100" t="s">
        <v>1512</v>
      </c>
      <c r="E76" s="95">
        <v>3010005018587</v>
      </c>
      <c r="F76" s="55" t="s">
        <v>0</v>
      </c>
      <c r="G76" s="96">
        <v>15356000</v>
      </c>
      <c r="H76" s="86">
        <v>44382</v>
      </c>
      <c r="I76" s="101"/>
      <c r="J76" s="102" t="s">
        <v>1527</v>
      </c>
      <c r="K76" s="190" t="s">
        <v>1761</v>
      </c>
      <c r="L76" s="98" t="s">
        <v>983</v>
      </c>
      <c r="M76" s="103"/>
    </row>
    <row r="77" spans="2:13" s="74" customFormat="1" ht="367.5" customHeight="1" x14ac:dyDescent="0.15">
      <c r="B77" s="41">
        <v>73</v>
      </c>
      <c r="C77" s="104" t="s">
        <v>4811</v>
      </c>
      <c r="D77" s="104" t="s">
        <v>990</v>
      </c>
      <c r="E77" s="105" t="s">
        <v>91</v>
      </c>
      <c r="F77" s="55" t="s">
        <v>0</v>
      </c>
      <c r="G77" s="96">
        <v>32318000</v>
      </c>
      <c r="H77" s="86">
        <v>44383</v>
      </c>
      <c r="I77" s="101">
        <v>44518</v>
      </c>
      <c r="J77" s="31" t="s">
        <v>1723</v>
      </c>
      <c r="K77" s="190" t="s">
        <v>1761</v>
      </c>
      <c r="L77" s="31" t="s">
        <v>1841</v>
      </c>
      <c r="M77" s="99"/>
    </row>
    <row r="78" spans="2:13" s="74" customFormat="1" ht="270.75" customHeight="1" x14ac:dyDescent="0.15">
      <c r="B78" s="41">
        <v>74</v>
      </c>
      <c r="C78" s="106" t="s">
        <v>1528</v>
      </c>
      <c r="D78" s="106" t="s">
        <v>1529</v>
      </c>
      <c r="E78" s="95" t="s">
        <v>91</v>
      </c>
      <c r="F78" s="55" t="s">
        <v>0</v>
      </c>
      <c r="G78" s="96">
        <v>15004000</v>
      </c>
      <c r="H78" s="86">
        <v>44383</v>
      </c>
      <c r="I78" s="101"/>
      <c r="J78" s="53" t="s">
        <v>1724</v>
      </c>
      <c r="K78" s="190" t="s">
        <v>1761</v>
      </c>
      <c r="L78" s="31" t="s">
        <v>1841</v>
      </c>
      <c r="M78" s="99"/>
    </row>
    <row r="79" spans="2:13" s="74" customFormat="1" ht="97.5" customHeight="1" x14ac:dyDescent="0.15">
      <c r="B79" s="41">
        <v>75</v>
      </c>
      <c r="C79" s="191" t="s">
        <v>5104</v>
      </c>
      <c r="D79" s="106" t="s">
        <v>1530</v>
      </c>
      <c r="E79" s="95" t="s">
        <v>91</v>
      </c>
      <c r="F79" s="55" t="s">
        <v>0</v>
      </c>
      <c r="G79" s="96">
        <v>26114000</v>
      </c>
      <c r="H79" s="86">
        <v>44386</v>
      </c>
      <c r="I79" s="101">
        <v>44650</v>
      </c>
      <c r="J79" s="107" t="s">
        <v>5105</v>
      </c>
      <c r="K79" s="57" t="s">
        <v>5017</v>
      </c>
      <c r="L79" s="98" t="s">
        <v>988</v>
      </c>
      <c r="M79" s="99"/>
    </row>
    <row r="80" spans="2:13" s="74" customFormat="1" ht="360" customHeight="1" x14ac:dyDescent="0.15">
      <c r="B80" s="41">
        <v>76</v>
      </c>
      <c r="C80" s="58" t="s">
        <v>1531</v>
      </c>
      <c r="D80" s="58" t="s">
        <v>1532</v>
      </c>
      <c r="E80" s="54">
        <v>4010001086950</v>
      </c>
      <c r="F80" s="55" t="s">
        <v>0</v>
      </c>
      <c r="G80" s="59">
        <v>15022700</v>
      </c>
      <c r="H80" s="56">
        <v>44389</v>
      </c>
      <c r="I80" s="56"/>
      <c r="J80" s="53" t="s">
        <v>1791</v>
      </c>
      <c r="K80" s="190" t="s">
        <v>1761</v>
      </c>
      <c r="L80" s="31" t="s">
        <v>988</v>
      </c>
      <c r="M80" s="76"/>
    </row>
    <row r="81" spans="2:13" s="74" customFormat="1" ht="283.5" x14ac:dyDescent="0.15">
      <c r="B81" s="41">
        <v>77</v>
      </c>
      <c r="C81" s="94" t="s">
        <v>1533</v>
      </c>
      <c r="D81" s="94" t="s">
        <v>991</v>
      </c>
      <c r="E81" s="95" t="s">
        <v>91</v>
      </c>
      <c r="F81" s="55" t="s">
        <v>0</v>
      </c>
      <c r="G81" s="59">
        <v>14963300</v>
      </c>
      <c r="H81" s="86">
        <v>44389</v>
      </c>
      <c r="I81" s="108"/>
      <c r="J81" s="31" t="s">
        <v>1725</v>
      </c>
      <c r="K81" s="190" t="s">
        <v>1761</v>
      </c>
      <c r="L81" s="31" t="s">
        <v>988</v>
      </c>
      <c r="M81" s="99"/>
    </row>
    <row r="82" spans="2:13" s="74" customFormat="1" ht="409.5" customHeight="1" x14ac:dyDescent="0.15">
      <c r="B82" s="41">
        <v>78</v>
      </c>
      <c r="C82" s="104" t="s">
        <v>4812</v>
      </c>
      <c r="D82" s="104" t="s">
        <v>992</v>
      </c>
      <c r="E82" s="105" t="s">
        <v>91</v>
      </c>
      <c r="F82" s="55" t="s">
        <v>0</v>
      </c>
      <c r="G82" s="96">
        <v>22506000</v>
      </c>
      <c r="H82" s="86">
        <v>44392</v>
      </c>
      <c r="I82" s="101">
        <v>44515</v>
      </c>
      <c r="J82" s="31" t="s">
        <v>1726</v>
      </c>
      <c r="K82" s="190" t="s">
        <v>1761</v>
      </c>
      <c r="L82" s="31" t="s">
        <v>1841</v>
      </c>
      <c r="M82" s="99"/>
    </row>
    <row r="83" spans="2:13" s="74" customFormat="1" ht="165" customHeight="1" x14ac:dyDescent="0.15">
      <c r="B83" s="41">
        <v>79</v>
      </c>
      <c r="C83" s="106" t="s">
        <v>4813</v>
      </c>
      <c r="D83" s="106" t="s">
        <v>1792</v>
      </c>
      <c r="E83" s="95" t="s">
        <v>91</v>
      </c>
      <c r="F83" s="55" t="s">
        <v>0</v>
      </c>
      <c r="G83" s="96">
        <v>19930000</v>
      </c>
      <c r="H83" s="86">
        <v>44396</v>
      </c>
      <c r="I83" s="101">
        <v>44599</v>
      </c>
      <c r="J83" s="53" t="s">
        <v>1727</v>
      </c>
      <c r="K83" s="190" t="s">
        <v>1761</v>
      </c>
      <c r="L83" s="31" t="s">
        <v>983</v>
      </c>
      <c r="M83" s="99"/>
    </row>
    <row r="84" spans="2:13" s="74" customFormat="1" ht="361.5" customHeight="1" x14ac:dyDescent="0.15">
      <c r="B84" s="41">
        <v>80</v>
      </c>
      <c r="C84" s="58" t="s">
        <v>1793</v>
      </c>
      <c r="D84" s="104" t="s">
        <v>1534</v>
      </c>
      <c r="E84" s="95">
        <v>8013401001509</v>
      </c>
      <c r="F84" s="55" t="s">
        <v>0</v>
      </c>
      <c r="G84" s="96">
        <v>22033000</v>
      </c>
      <c r="H84" s="86">
        <v>44403</v>
      </c>
      <c r="I84" s="56">
        <v>44538</v>
      </c>
      <c r="J84" s="98" t="s">
        <v>1728</v>
      </c>
      <c r="K84" s="190" t="s">
        <v>1761</v>
      </c>
      <c r="L84" s="98" t="s">
        <v>1841</v>
      </c>
      <c r="M84" s="99"/>
    </row>
    <row r="85" spans="2:13" s="74" customFormat="1" ht="409.5" customHeight="1" x14ac:dyDescent="0.15">
      <c r="B85" s="41">
        <v>81</v>
      </c>
      <c r="C85" s="58" t="s">
        <v>4814</v>
      </c>
      <c r="D85" s="58" t="s">
        <v>1535</v>
      </c>
      <c r="E85" s="54">
        <v>2010001016851</v>
      </c>
      <c r="F85" s="55" t="s">
        <v>0</v>
      </c>
      <c r="G85" s="59">
        <v>25069000</v>
      </c>
      <c r="H85" s="56">
        <v>44403</v>
      </c>
      <c r="I85" s="56">
        <v>44627</v>
      </c>
      <c r="J85" s="53" t="s">
        <v>1738</v>
      </c>
      <c r="K85" s="190" t="s">
        <v>1761</v>
      </c>
      <c r="L85" s="31" t="s">
        <v>981</v>
      </c>
      <c r="M85" s="76"/>
    </row>
    <row r="86" spans="2:13" s="74" customFormat="1" ht="67.5" x14ac:dyDescent="0.15">
      <c r="B86" s="41">
        <v>82</v>
      </c>
      <c r="C86" s="60" t="s">
        <v>1536</v>
      </c>
      <c r="D86" s="58" t="s">
        <v>1537</v>
      </c>
      <c r="E86" s="54">
        <v>4240001010433</v>
      </c>
      <c r="F86" s="55" t="s">
        <v>0</v>
      </c>
      <c r="G86" s="59">
        <v>6688000</v>
      </c>
      <c r="H86" s="56">
        <v>44403</v>
      </c>
      <c r="I86" s="56"/>
      <c r="J86" s="53" t="s">
        <v>993</v>
      </c>
      <c r="K86" s="57" t="s">
        <v>1794</v>
      </c>
      <c r="L86" s="31" t="s">
        <v>994</v>
      </c>
      <c r="M86" s="65"/>
    </row>
    <row r="87" spans="2:13" s="74" customFormat="1" ht="380.1" customHeight="1" x14ac:dyDescent="0.15">
      <c r="B87" s="41">
        <v>83</v>
      </c>
      <c r="C87" s="93" t="s">
        <v>1538</v>
      </c>
      <c r="D87" s="60" t="s">
        <v>1539</v>
      </c>
      <c r="E87" s="54">
        <v>8013401001509</v>
      </c>
      <c r="F87" s="55" t="s">
        <v>0</v>
      </c>
      <c r="G87" s="59">
        <v>14993000</v>
      </c>
      <c r="H87" s="56">
        <v>44405</v>
      </c>
      <c r="I87" s="88"/>
      <c r="J87" s="31" t="s">
        <v>1739</v>
      </c>
      <c r="K87" s="190" t="s">
        <v>1761</v>
      </c>
      <c r="L87" s="31" t="s">
        <v>995</v>
      </c>
      <c r="M87" s="76"/>
    </row>
    <row r="88" spans="2:13" s="74" customFormat="1" ht="408.75" customHeight="1" x14ac:dyDescent="0.15">
      <c r="B88" s="41">
        <v>84</v>
      </c>
      <c r="C88" s="110" t="s">
        <v>4815</v>
      </c>
      <c r="D88" s="110" t="s">
        <v>1540</v>
      </c>
      <c r="E88" s="111" t="s">
        <v>91</v>
      </c>
      <c r="F88" s="112" t="s">
        <v>0</v>
      </c>
      <c r="G88" s="113">
        <v>22440000</v>
      </c>
      <c r="H88" s="86">
        <v>44406</v>
      </c>
      <c r="I88" s="86">
        <v>44595</v>
      </c>
      <c r="J88" s="192" t="s">
        <v>1740</v>
      </c>
      <c r="K88" s="190" t="s">
        <v>1761</v>
      </c>
      <c r="L88" s="90" t="s">
        <v>1841</v>
      </c>
      <c r="M88" s="114"/>
    </row>
    <row r="89" spans="2:13" s="74" customFormat="1" ht="408.75" customHeight="1" x14ac:dyDescent="0.15">
      <c r="B89" s="41">
        <v>85</v>
      </c>
      <c r="C89" s="58" t="s">
        <v>1541</v>
      </c>
      <c r="D89" s="58" t="s">
        <v>1542</v>
      </c>
      <c r="E89" s="54" t="s">
        <v>91</v>
      </c>
      <c r="F89" s="55" t="s">
        <v>0</v>
      </c>
      <c r="G89" s="59">
        <v>14962000</v>
      </c>
      <c r="H89" s="56">
        <v>44406</v>
      </c>
      <c r="I89" s="56"/>
      <c r="J89" s="53" t="s">
        <v>1741</v>
      </c>
      <c r="K89" s="190" t="s">
        <v>1761</v>
      </c>
      <c r="L89" s="31" t="s">
        <v>988</v>
      </c>
      <c r="M89" s="76"/>
    </row>
    <row r="90" spans="2:13" s="74" customFormat="1" ht="154.5" customHeight="1" x14ac:dyDescent="0.15">
      <c r="B90" s="41">
        <v>86</v>
      </c>
      <c r="C90" s="58" t="s">
        <v>4816</v>
      </c>
      <c r="D90" s="58" t="s">
        <v>1543</v>
      </c>
      <c r="E90" s="54" t="s">
        <v>91</v>
      </c>
      <c r="F90" s="55" t="s">
        <v>0</v>
      </c>
      <c r="G90" s="59">
        <v>24602000</v>
      </c>
      <c r="H90" s="56">
        <v>44407</v>
      </c>
      <c r="I90" s="56">
        <v>44550</v>
      </c>
      <c r="J90" s="53" t="s">
        <v>4837</v>
      </c>
      <c r="K90" s="190" t="s">
        <v>1761</v>
      </c>
      <c r="L90" s="31" t="s">
        <v>1544</v>
      </c>
      <c r="M90" s="76"/>
    </row>
    <row r="91" spans="2:13" s="74" customFormat="1" ht="90.75" customHeight="1" x14ac:dyDescent="0.15">
      <c r="B91" s="41">
        <v>87</v>
      </c>
      <c r="C91" s="73" t="s">
        <v>4817</v>
      </c>
      <c r="D91" s="73" t="s">
        <v>996</v>
      </c>
      <c r="E91" s="54" t="s">
        <v>91</v>
      </c>
      <c r="F91" s="55" t="s">
        <v>0</v>
      </c>
      <c r="G91" s="59">
        <v>15804852</v>
      </c>
      <c r="H91" s="56">
        <v>44412</v>
      </c>
      <c r="I91" s="56">
        <v>44606</v>
      </c>
      <c r="J91" s="57" t="s">
        <v>1545</v>
      </c>
      <c r="K91" s="190" t="s">
        <v>1761</v>
      </c>
      <c r="L91" s="31" t="s">
        <v>983</v>
      </c>
      <c r="M91" s="65"/>
    </row>
    <row r="92" spans="2:13" s="74" customFormat="1" ht="239.25" customHeight="1" collapsed="1" x14ac:dyDescent="0.15">
      <c r="B92" s="41">
        <v>88</v>
      </c>
      <c r="C92" s="60" t="s">
        <v>4818</v>
      </c>
      <c r="D92" s="60" t="s">
        <v>1523</v>
      </c>
      <c r="E92" s="54">
        <v>2010001016851</v>
      </c>
      <c r="F92" s="55" t="s">
        <v>0</v>
      </c>
      <c r="G92" s="59">
        <v>16995000</v>
      </c>
      <c r="H92" s="56">
        <v>44413</v>
      </c>
      <c r="I92" s="92">
        <v>44593</v>
      </c>
      <c r="J92" s="31" t="s">
        <v>1729</v>
      </c>
      <c r="K92" s="190" t="s">
        <v>1761</v>
      </c>
      <c r="L92" s="31" t="s">
        <v>1841</v>
      </c>
      <c r="M92" s="76"/>
    </row>
    <row r="93" spans="2:13" s="74" customFormat="1" ht="216" customHeight="1" x14ac:dyDescent="0.15">
      <c r="B93" s="41">
        <v>89</v>
      </c>
      <c r="C93" s="193" t="s">
        <v>1546</v>
      </c>
      <c r="D93" s="58" t="s">
        <v>1547</v>
      </c>
      <c r="E93" s="54" t="s">
        <v>91</v>
      </c>
      <c r="F93" s="55" t="s">
        <v>0</v>
      </c>
      <c r="G93" s="59">
        <v>16951000</v>
      </c>
      <c r="H93" s="56">
        <v>44413</v>
      </c>
      <c r="I93" s="56"/>
      <c r="J93" s="53" t="s">
        <v>1795</v>
      </c>
      <c r="K93" s="190" t="s">
        <v>1796</v>
      </c>
      <c r="L93" s="31" t="s">
        <v>981</v>
      </c>
      <c r="M93" s="76"/>
    </row>
    <row r="94" spans="2:13" s="74" customFormat="1" ht="202.5" x14ac:dyDescent="0.15">
      <c r="B94" s="41">
        <v>90</v>
      </c>
      <c r="C94" s="58" t="s">
        <v>1548</v>
      </c>
      <c r="D94" s="58" t="s">
        <v>1532</v>
      </c>
      <c r="E94" s="54">
        <v>4010001086950</v>
      </c>
      <c r="F94" s="55" t="s">
        <v>0</v>
      </c>
      <c r="G94" s="59">
        <v>16933400</v>
      </c>
      <c r="H94" s="56">
        <v>44413</v>
      </c>
      <c r="I94" s="56"/>
      <c r="J94" s="53" t="s">
        <v>1730</v>
      </c>
      <c r="K94" s="190" t="s">
        <v>1796</v>
      </c>
      <c r="L94" s="31" t="s">
        <v>981</v>
      </c>
      <c r="M94" s="76"/>
    </row>
    <row r="95" spans="2:13" s="74" customFormat="1" ht="189" x14ac:dyDescent="0.15">
      <c r="B95" s="41">
        <v>91</v>
      </c>
      <c r="C95" s="58" t="s">
        <v>1549</v>
      </c>
      <c r="D95" s="58" t="s">
        <v>1550</v>
      </c>
      <c r="E95" s="54">
        <v>1010401060384</v>
      </c>
      <c r="F95" s="55" t="s">
        <v>0</v>
      </c>
      <c r="G95" s="59">
        <v>16984000</v>
      </c>
      <c r="H95" s="56">
        <v>44414</v>
      </c>
      <c r="I95" s="56"/>
      <c r="J95" s="53" t="s">
        <v>1731</v>
      </c>
      <c r="K95" s="190" t="s">
        <v>1796</v>
      </c>
      <c r="L95" s="31" t="s">
        <v>981</v>
      </c>
      <c r="M95" s="76"/>
    </row>
    <row r="96" spans="2:13" s="74" customFormat="1" ht="189" x14ac:dyDescent="0.15">
      <c r="B96" s="41">
        <v>92</v>
      </c>
      <c r="C96" s="58" t="s">
        <v>1551</v>
      </c>
      <c r="D96" s="58" t="s">
        <v>1552</v>
      </c>
      <c r="E96" s="54" t="s">
        <v>91</v>
      </c>
      <c r="F96" s="55" t="s">
        <v>0</v>
      </c>
      <c r="G96" s="59">
        <v>16951000</v>
      </c>
      <c r="H96" s="56">
        <v>44414</v>
      </c>
      <c r="I96" s="56"/>
      <c r="J96" s="53" t="s">
        <v>1732</v>
      </c>
      <c r="K96" s="190" t="s">
        <v>1796</v>
      </c>
      <c r="L96" s="31" t="s">
        <v>981</v>
      </c>
      <c r="M96" s="76"/>
    </row>
    <row r="97" spans="1:13" s="74" customFormat="1" ht="202.5" x14ac:dyDescent="0.15">
      <c r="B97" s="41">
        <v>93</v>
      </c>
      <c r="C97" s="58" t="s">
        <v>4819</v>
      </c>
      <c r="D97" s="58" t="s">
        <v>1553</v>
      </c>
      <c r="E97" s="54" t="s">
        <v>91</v>
      </c>
      <c r="F97" s="55" t="s">
        <v>0</v>
      </c>
      <c r="G97" s="59">
        <v>22484000</v>
      </c>
      <c r="H97" s="56">
        <v>44418</v>
      </c>
      <c r="I97" s="56">
        <v>44557</v>
      </c>
      <c r="J97" s="53" t="s">
        <v>1733</v>
      </c>
      <c r="K97" s="190" t="s">
        <v>1761</v>
      </c>
      <c r="L97" s="31" t="s">
        <v>981</v>
      </c>
      <c r="M97" s="76"/>
    </row>
    <row r="98" spans="1:13" s="74" customFormat="1" ht="228" customHeight="1" x14ac:dyDescent="0.15">
      <c r="B98" s="41">
        <v>94</v>
      </c>
      <c r="C98" s="58" t="s">
        <v>4820</v>
      </c>
      <c r="D98" s="58" t="s">
        <v>1554</v>
      </c>
      <c r="E98" s="54" t="s">
        <v>91</v>
      </c>
      <c r="F98" s="55" t="s">
        <v>0</v>
      </c>
      <c r="G98" s="59">
        <v>16973000</v>
      </c>
      <c r="H98" s="56">
        <v>44418</v>
      </c>
      <c r="I98" s="56">
        <v>44593</v>
      </c>
      <c r="J98" s="53" t="s">
        <v>1734</v>
      </c>
      <c r="K98" s="190" t="s">
        <v>1761</v>
      </c>
      <c r="L98" s="31" t="s">
        <v>1841</v>
      </c>
      <c r="M98" s="76"/>
    </row>
    <row r="99" spans="1:13" s="74" customFormat="1" ht="222.75" customHeight="1" x14ac:dyDescent="0.15">
      <c r="B99" s="41">
        <v>95</v>
      </c>
      <c r="C99" s="58" t="s">
        <v>4821</v>
      </c>
      <c r="D99" s="58" t="s">
        <v>1555</v>
      </c>
      <c r="E99" s="54" t="s">
        <v>91</v>
      </c>
      <c r="F99" s="55" t="s">
        <v>0</v>
      </c>
      <c r="G99" s="59">
        <v>20834000</v>
      </c>
      <c r="H99" s="56">
        <v>44425</v>
      </c>
      <c r="I99" s="56">
        <v>44515</v>
      </c>
      <c r="J99" s="53" t="s">
        <v>4941</v>
      </c>
      <c r="K99" s="190" t="s">
        <v>1761</v>
      </c>
      <c r="L99" s="31" t="s">
        <v>988</v>
      </c>
      <c r="M99" s="76"/>
    </row>
    <row r="100" spans="1:13" s="74" customFormat="1" ht="243.75" customHeight="1" x14ac:dyDescent="0.15">
      <c r="B100" s="41">
        <v>96</v>
      </c>
      <c r="C100" s="58" t="s">
        <v>1556</v>
      </c>
      <c r="D100" s="58" t="s">
        <v>1535</v>
      </c>
      <c r="E100" s="54">
        <v>2010001016851</v>
      </c>
      <c r="F100" s="55" t="s">
        <v>0</v>
      </c>
      <c r="G100" s="59">
        <v>21956000</v>
      </c>
      <c r="H100" s="56">
        <v>44427</v>
      </c>
      <c r="I100" s="56">
        <v>44550</v>
      </c>
      <c r="J100" s="53" t="s">
        <v>4942</v>
      </c>
      <c r="K100" s="190" t="s">
        <v>1761</v>
      </c>
      <c r="L100" s="31" t="s">
        <v>988</v>
      </c>
      <c r="M100" s="76"/>
    </row>
    <row r="101" spans="1:13" s="74" customFormat="1" ht="105" customHeight="1" x14ac:dyDescent="0.15">
      <c r="B101" s="41">
        <v>97</v>
      </c>
      <c r="C101" s="60" t="s">
        <v>1557</v>
      </c>
      <c r="D101" s="58" t="s">
        <v>1558</v>
      </c>
      <c r="E101" s="54">
        <v>6010001032853</v>
      </c>
      <c r="F101" s="55" t="s">
        <v>0</v>
      </c>
      <c r="G101" s="59">
        <v>12980000</v>
      </c>
      <c r="H101" s="56">
        <v>44428</v>
      </c>
      <c r="I101" s="115"/>
      <c r="J101" s="53" t="s">
        <v>1797</v>
      </c>
      <c r="K101" s="57" t="s">
        <v>1798</v>
      </c>
      <c r="L101" s="67" t="s">
        <v>105</v>
      </c>
      <c r="M101" s="65"/>
    </row>
    <row r="102" spans="1:13" s="74" customFormat="1" ht="162" x14ac:dyDescent="0.15">
      <c r="B102" s="41">
        <v>98</v>
      </c>
      <c r="C102" s="58" t="s">
        <v>1559</v>
      </c>
      <c r="D102" s="58" t="s">
        <v>1560</v>
      </c>
      <c r="E102" s="54" t="s">
        <v>91</v>
      </c>
      <c r="F102" s="55" t="s">
        <v>0</v>
      </c>
      <c r="G102" s="59">
        <v>9999000</v>
      </c>
      <c r="H102" s="56">
        <v>44434</v>
      </c>
      <c r="I102" s="56"/>
      <c r="J102" s="57" t="s">
        <v>1737</v>
      </c>
      <c r="K102" s="190" t="s">
        <v>1761</v>
      </c>
      <c r="L102" s="31" t="s">
        <v>981</v>
      </c>
      <c r="M102" s="76"/>
    </row>
    <row r="103" spans="1:13" s="74" customFormat="1" ht="130.5" customHeight="1" x14ac:dyDescent="0.15">
      <c r="B103" s="41">
        <v>99</v>
      </c>
      <c r="C103" s="58" t="s">
        <v>1561</v>
      </c>
      <c r="D103" s="58" t="s">
        <v>1562</v>
      </c>
      <c r="E103" s="54">
        <v>5013201004656</v>
      </c>
      <c r="F103" s="55" t="s">
        <v>0</v>
      </c>
      <c r="G103" s="59">
        <v>15972000</v>
      </c>
      <c r="H103" s="56">
        <v>44438</v>
      </c>
      <c r="I103" s="56"/>
      <c r="J103" s="53" t="s">
        <v>4943</v>
      </c>
      <c r="K103" s="190" t="s">
        <v>1761</v>
      </c>
      <c r="L103" s="31" t="s">
        <v>1544</v>
      </c>
      <c r="M103" s="76"/>
    </row>
    <row r="104" spans="1:13" s="74" customFormat="1" ht="208.5" customHeight="1" x14ac:dyDescent="0.15">
      <c r="B104" s="41">
        <v>100</v>
      </c>
      <c r="C104" s="58" t="s">
        <v>1563</v>
      </c>
      <c r="D104" s="58" t="s">
        <v>1535</v>
      </c>
      <c r="E104" s="54">
        <v>2010001016851</v>
      </c>
      <c r="F104" s="55" t="s">
        <v>0</v>
      </c>
      <c r="G104" s="59">
        <v>16985000</v>
      </c>
      <c r="H104" s="56">
        <v>44440</v>
      </c>
      <c r="I104" s="56"/>
      <c r="J104" s="53" t="s">
        <v>1564</v>
      </c>
      <c r="K104" s="190" t="s">
        <v>1761</v>
      </c>
      <c r="L104" s="31" t="s">
        <v>1841</v>
      </c>
      <c r="M104" s="76"/>
    </row>
    <row r="105" spans="1:13" s="74" customFormat="1" ht="108" x14ac:dyDescent="0.15">
      <c r="B105" s="41">
        <v>101</v>
      </c>
      <c r="C105" s="58" t="s">
        <v>1565</v>
      </c>
      <c r="D105" s="58" t="s">
        <v>1566</v>
      </c>
      <c r="E105" s="54" t="s">
        <v>91</v>
      </c>
      <c r="F105" s="55" t="s">
        <v>0</v>
      </c>
      <c r="G105" s="59">
        <v>14905000</v>
      </c>
      <c r="H105" s="56">
        <v>44440</v>
      </c>
      <c r="I105" s="56"/>
      <c r="J105" s="53" t="s">
        <v>4944</v>
      </c>
      <c r="K105" s="190" t="s">
        <v>1761</v>
      </c>
      <c r="L105" s="31" t="s">
        <v>1841</v>
      </c>
      <c r="M105" s="76"/>
    </row>
    <row r="106" spans="1:13" s="74" customFormat="1" ht="67.5" x14ac:dyDescent="0.15">
      <c r="A106" s="116"/>
      <c r="B106" s="41">
        <v>102</v>
      </c>
      <c r="C106" s="73" t="s">
        <v>1799</v>
      </c>
      <c r="D106" s="58" t="s">
        <v>1800</v>
      </c>
      <c r="E106" s="54">
        <v>6010405010463</v>
      </c>
      <c r="F106" s="55" t="s">
        <v>0</v>
      </c>
      <c r="G106" s="59">
        <v>14949000</v>
      </c>
      <c r="H106" s="56">
        <v>44445</v>
      </c>
      <c r="I106" s="56">
        <v>44645</v>
      </c>
      <c r="J106" s="57" t="s">
        <v>1801</v>
      </c>
      <c r="K106" s="190" t="s">
        <v>1761</v>
      </c>
      <c r="L106" s="31" t="s">
        <v>1802</v>
      </c>
      <c r="M106" s="76"/>
    </row>
    <row r="107" spans="1:13" s="74" customFormat="1" ht="222" customHeight="1" collapsed="1" x14ac:dyDescent="0.15">
      <c r="B107" s="41">
        <v>103</v>
      </c>
      <c r="C107" s="58" t="s">
        <v>1567</v>
      </c>
      <c r="D107" s="58" t="s">
        <v>1568</v>
      </c>
      <c r="E107" s="54" t="s">
        <v>91</v>
      </c>
      <c r="F107" s="55" t="s">
        <v>0</v>
      </c>
      <c r="G107" s="59">
        <v>14966000</v>
      </c>
      <c r="H107" s="56">
        <v>44448</v>
      </c>
      <c r="I107" s="56"/>
      <c r="J107" s="53" t="s">
        <v>1569</v>
      </c>
      <c r="K107" s="190" t="s">
        <v>1761</v>
      </c>
      <c r="L107" s="31" t="s">
        <v>981</v>
      </c>
      <c r="M107" s="76"/>
    </row>
    <row r="108" spans="1:13" s="74" customFormat="1" ht="151.5" customHeight="1" x14ac:dyDescent="0.15">
      <c r="B108" s="41">
        <v>104</v>
      </c>
      <c r="C108" s="73" t="s">
        <v>1570</v>
      </c>
      <c r="D108" s="58" t="s">
        <v>1571</v>
      </c>
      <c r="E108" s="54">
        <v>4010001054032</v>
      </c>
      <c r="F108" s="55" t="s">
        <v>0</v>
      </c>
      <c r="G108" s="59">
        <v>6979940</v>
      </c>
      <c r="H108" s="56">
        <v>44454</v>
      </c>
      <c r="I108" s="56"/>
      <c r="J108" s="57" t="s">
        <v>4945</v>
      </c>
      <c r="K108" s="57" t="s">
        <v>1789</v>
      </c>
      <c r="L108" s="31" t="s">
        <v>1572</v>
      </c>
      <c r="M108" s="76"/>
    </row>
    <row r="109" spans="1:13" s="74" customFormat="1" ht="332.25" customHeight="1" x14ac:dyDescent="0.15">
      <c r="B109" s="41">
        <v>105</v>
      </c>
      <c r="C109" s="58" t="s">
        <v>1573</v>
      </c>
      <c r="D109" s="58" t="s">
        <v>1574</v>
      </c>
      <c r="E109" s="54" t="s">
        <v>91</v>
      </c>
      <c r="F109" s="55" t="s">
        <v>0</v>
      </c>
      <c r="G109" s="59">
        <v>9982500</v>
      </c>
      <c r="H109" s="56">
        <v>44468</v>
      </c>
      <c r="I109" s="56"/>
      <c r="J109" s="53" t="s">
        <v>1803</v>
      </c>
      <c r="K109" s="190" t="s">
        <v>1761</v>
      </c>
      <c r="L109" s="31" t="s">
        <v>988</v>
      </c>
      <c r="M109" s="76"/>
    </row>
    <row r="110" spans="1:13" s="74" customFormat="1" ht="301.5" customHeight="1" x14ac:dyDescent="0.15">
      <c r="B110" s="41">
        <v>106</v>
      </c>
      <c r="C110" s="58" t="s">
        <v>1575</v>
      </c>
      <c r="D110" s="58" t="s">
        <v>1532</v>
      </c>
      <c r="E110" s="54">
        <v>4010001086950</v>
      </c>
      <c r="F110" s="55" t="s">
        <v>0</v>
      </c>
      <c r="G110" s="59">
        <v>8909000</v>
      </c>
      <c r="H110" s="56">
        <v>44468</v>
      </c>
      <c r="I110" s="56"/>
      <c r="J110" s="53" t="s">
        <v>1735</v>
      </c>
      <c r="K110" s="190" t="s">
        <v>1761</v>
      </c>
      <c r="L110" s="31" t="s">
        <v>988</v>
      </c>
      <c r="M110" s="76"/>
    </row>
    <row r="111" spans="1:13" s="74" customFormat="1" ht="153" customHeight="1" x14ac:dyDescent="0.15">
      <c r="B111" s="41">
        <v>107</v>
      </c>
      <c r="C111" s="58" t="s">
        <v>1576</v>
      </c>
      <c r="D111" s="58" t="s">
        <v>1577</v>
      </c>
      <c r="E111" s="54" t="s">
        <v>91</v>
      </c>
      <c r="F111" s="55" t="s">
        <v>0</v>
      </c>
      <c r="G111" s="59">
        <v>16951000</v>
      </c>
      <c r="H111" s="56">
        <v>44470</v>
      </c>
      <c r="I111" s="56"/>
      <c r="J111" s="53" t="s">
        <v>1804</v>
      </c>
      <c r="K111" s="190" t="s">
        <v>1761</v>
      </c>
      <c r="L111" s="31" t="s">
        <v>1841</v>
      </c>
      <c r="M111" s="76"/>
    </row>
    <row r="112" spans="1:13" s="74" customFormat="1" ht="121.5" customHeight="1" x14ac:dyDescent="0.15">
      <c r="B112" s="41">
        <v>108</v>
      </c>
      <c r="C112" s="58" t="s">
        <v>1578</v>
      </c>
      <c r="D112" s="58" t="s">
        <v>1535</v>
      </c>
      <c r="E112" s="54">
        <v>2010001016851</v>
      </c>
      <c r="F112" s="55" t="s">
        <v>0</v>
      </c>
      <c r="G112" s="59">
        <v>15995000</v>
      </c>
      <c r="H112" s="56">
        <v>44470</v>
      </c>
      <c r="I112" s="56"/>
      <c r="J112" s="53" t="s">
        <v>1805</v>
      </c>
      <c r="K112" s="190" t="s">
        <v>1761</v>
      </c>
      <c r="L112" s="31" t="s">
        <v>1544</v>
      </c>
      <c r="M112" s="76"/>
    </row>
    <row r="113" spans="1:13" s="74" customFormat="1" ht="150" customHeight="1" x14ac:dyDescent="0.15">
      <c r="B113" s="41">
        <v>109</v>
      </c>
      <c r="C113" s="58" t="s">
        <v>1579</v>
      </c>
      <c r="D113" s="58" t="s">
        <v>1580</v>
      </c>
      <c r="E113" s="54" t="s">
        <v>91</v>
      </c>
      <c r="F113" s="55" t="s">
        <v>0</v>
      </c>
      <c r="G113" s="59">
        <v>15972000</v>
      </c>
      <c r="H113" s="56">
        <v>44470</v>
      </c>
      <c r="I113" s="56"/>
      <c r="J113" s="53" t="s">
        <v>1806</v>
      </c>
      <c r="K113" s="190" t="s">
        <v>1761</v>
      </c>
      <c r="L113" s="31" t="s">
        <v>1544</v>
      </c>
      <c r="M113" s="76"/>
    </row>
    <row r="114" spans="1:13" s="74" customFormat="1" ht="67.5" x14ac:dyDescent="0.15">
      <c r="B114" s="41">
        <v>110</v>
      </c>
      <c r="C114" s="58" t="s">
        <v>1807</v>
      </c>
      <c r="D114" s="58" t="s">
        <v>1808</v>
      </c>
      <c r="E114" s="54">
        <v>2120001041913</v>
      </c>
      <c r="F114" s="55" t="s">
        <v>0</v>
      </c>
      <c r="G114" s="59">
        <v>15004000</v>
      </c>
      <c r="H114" s="56">
        <v>44470</v>
      </c>
      <c r="I114" s="56">
        <v>44650</v>
      </c>
      <c r="J114" s="57" t="s">
        <v>1809</v>
      </c>
      <c r="K114" s="57" t="s">
        <v>4838</v>
      </c>
      <c r="L114" s="31" t="s">
        <v>983</v>
      </c>
      <c r="M114" s="65"/>
    </row>
    <row r="115" spans="1:13" s="74" customFormat="1" ht="213.75" customHeight="1" x14ac:dyDescent="0.15">
      <c r="B115" s="41">
        <v>111</v>
      </c>
      <c r="C115" s="58" t="s">
        <v>4822</v>
      </c>
      <c r="D115" s="58" t="s">
        <v>1581</v>
      </c>
      <c r="E115" s="54">
        <v>4011001005165</v>
      </c>
      <c r="F115" s="55" t="s">
        <v>0</v>
      </c>
      <c r="G115" s="59">
        <v>16995000</v>
      </c>
      <c r="H115" s="56">
        <v>44473</v>
      </c>
      <c r="I115" s="56">
        <v>44610</v>
      </c>
      <c r="J115" s="53" t="s">
        <v>1736</v>
      </c>
      <c r="K115" s="190" t="s">
        <v>1761</v>
      </c>
      <c r="L115" s="31" t="s">
        <v>981</v>
      </c>
      <c r="M115" s="76"/>
    </row>
    <row r="116" spans="1:13" s="74" customFormat="1" ht="103.5" customHeight="1" x14ac:dyDescent="0.15">
      <c r="B116" s="41">
        <v>112</v>
      </c>
      <c r="C116" s="58" t="s">
        <v>1810</v>
      </c>
      <c r="D116" s="58" t="s">
        <v>1506</v>
      </c>
      <c r="E116" s="54">
        <v>3010001076738</v>
      </c>
      <c r="F116" s="55" t="s">
        <v>0</v>
      </c>
      <c r="G116" s="59">
        <v>14998500</v>
      </c>
      <c r="H116" s="56">
        <v>44484</v>
      </c>
      <c r="I116" s="56"/>
      <c r="J116" s="57" t="s">
        <v>1811</v>
      </c>
      <c r="K116" s="190" t="s">
        <v>1761</v>
      </c>
      <c r="L116" s="31" t="s">
        <v>983</v>
      </c>
      <c r="M116" s="65"/>
    </row>
    <row r="117" spans="1:13" s="74" customFormat="1" ht="105.75" customHeight="1" x14ac:dyDescent="0.15">
      <c r="A117" s="116"/>
      <c r="B117" s="41">
        <v>113</v>
      </c>
      <c r="C117" s="73" t="s">
        <v>1812</v>
      </c>
      <c r="D117" s="58" t="s">
        <v>1813</v>
      </c>
      <c r="E117" s="54">
        <v>8010401006744</v>
      </c>
      <c r="F117" s="55" t="s">
        <v>14</v>
      </c>
      <c r="G117" s="59">
        <v>24999260</v>
      </c>
      <c r="H117" s="56">
        <v>44490</v>
      </c>
      <c r="I117" s="56"/>
      <c r="J117" s="57" t="s">
        <v>1814</v>
      </c>
      <c r="K117" s="190" t="s">
        <v>4852</v>
      </c>
      <c r="L117" s="31" t="s">
        <v>1802</v>
      </c>
      <c r="M117" s="76"/>
    </row>
    <row r="118" spans="1:13" s="74" customFormat="1" ht="54" x14ac:dyDescent="0.15">
      <c r="A118" s="116"/>
      <c r="B118" s="41">
        <v>114</v>
      </c>
      <c r="C118" s="73" t="s">
        <v>1815</v>
      </c>
      <c r="D118" s="58" t="s">
        <v>1816</v>
      </c>
      <c r="E118" s="54">
        <v>1210001001082</v>
      </c>
      <c r="F118" s="55" t="s">
        <v>14</v>
      </c>
      <c r="G118" s="59">
        <v>7000400</v>
      </c>
      <c r="H118" s="56">
        <v>44490</v>
      </c>
      <c r="I118" s="56">
        <v>44645</v>
      </c>
      <c r="J118" s="57" t="s">
        <v>1817</v>
      </c>
      <c r="K118" s="190" t="s">
        <v>4852</v>
      </c>
      <c r="L118" s="31" t="s">
        <v>1802</v>
      </c>
      <c r="M118" s="76"/>
    </row>
    <row r="119" spans="1:13" s="74" customFormat="1" ht="54" x14ac:dyDescent="0.15">
      <c r="A119" s="116"/>
      <c r="B119" s="41">
        <v>115</v>
      </c>
      <c r="C119" s="73" t="s">
        <v>1818</v>
      </c>
      <c r="D119" s="58" t="s">
        <v>1819</v>
      </c>
      <c r="E119" s="54">
        <v>9130005004289</v>
      </c>
      <c r="F119" s="55" t="s">
        <v>14</v>
      </c>
      <c r="G119" s="59">
        <v>6935500</v>
      </c>
      <c r="H119" s="56">
        <v>44491</v>
      </c>
      <c r="I119" s="56">
        <v>44645</v>
      </c>
      <c r="J119" s="57" t="s">
        <v>1820</v>
      </c>
      <c r="K119" s="190" t="s">
        <v>4852</v>
      </c>
      <c r="L119" s="31" t="s">
        <v>1802</v>
      </c>
      <c r="M119" s="76"/>
    </row>
    <row r="120" spans="1:13" s="74" customFormat="1" ht="67.5" x14ac:dyDescent="0.15">
      <c r="A120" s="116"/>
      <c r="B120" s="41">
        <v>116</v>
      </c>
      <c r="C120" s="73" t="s">
        <v>1821</v>
      </c>
      <c r="D120" s="58" t="s">
        <v>1822</v>
      </c>
      <c r="E120" s="54">
        <v>7010401088742</v>
      </c>
      <c r="F120" s="55" t="s">
        <v>14</v>
      </c>
      <c r="G120" s="59">
        <v>7000400</v>
      </c>
      <c r="H120" s="56">
        <v>44491</v>
      </c>
      <c r="I120" s="56"/>
      <c r="J120" s="57" t="s">
        <v>1823</v>
      </c>
      <c r="K120" s="190" t="s">
        <v>4852</v>
      </c>
      <c r="L120" s="31" t="s">
        <v>1802</v>
      </c>
      <c r="M120" s="76"/>
    </row>
    <row r="121" spans="1:13" s="74" customFormat="1" ht="150" customHeight="1" x14ac:dyDescent="0.15">
      <c r="A121" s="116"/>
      <c r="B121" s="41">
        <v>117</v>
      </c>
      <c r="C121" s="73" t="s">
        <v>1824</v>
      </c>
      <c r="D121" s="58" t="s">
        <v>1822</v>
      </c>
      <c r="E121" s="54">
        <v>7010401088742</v>
      </c>
      <c r="F121" s="55" t="s">
        <v>14</v>
      </c>
      <c r="G121" s="59">
        <v>7000400</v>
      </c>
      <c r="H121" s="56">
        <v>44491</v>
      </c>
      <c r="I121" s="56"/>
      <c r="J121" s="57" t="s">
        <v>1825</v>
      </c>
      <c r="K121" s="190" t="s">
        <v>4852</v>
      </c>
      <c r="L121" s="31" t="s">
        <v>1802</v>
      </c>
      <c r="M121" s="76"/>
    </row>
    <row r="122" spans="1:13" s="74" customFormat="1" ht="94.5" x14ac:dyDescent="0.15">
      <c r="A122" s="116"/>
      <c r="B122" s="41">
        <v>118</v>
      </c>
      <c r="C122" s="73" t="s">
        <v>1826</v>
      </c>
      <c r="D122" s="58" t="s">
        <v>1827</v>
      </c>
      <c r="E122" s="54">
        <v>1010401013565</v>
      </c>
      <c r="F122" s="55" t="s">
        <v>14</v>
      </c>
      <c r="G122" s="59">
        <v>6999300</v>
      </c>
      <c r="H122" s="56">
        <v>44491</v>
      </c>
      <c r="I122" s="56"/>
      <c r="J122" s="57" t="s">
        <v>1828</v>
      </c>
      <c r="K122" s="190" t="s">
        <v>4852</v>
      </c>
      <c r="L122" s="31" t="s">
        <v>1802</v>
      </c>
      <c r="M122" s="76"/>
    </row>
    <row r="123" spans="1:13" s="74" customFormat="1" ht="105" customHeight="1" x14ac:dyDescent="0.15">
      <c r="A123" s="116"/>
      <c r="B123" s="41">
        <v>119</v>
      </c>
      <c r="C123" s="73" t="s">
        <v>1829</v>
      </c>
      <c r="D123" s="58" t="s">
        <v>1830</v>
      </c>
      <c r="E123" s="54">
        <v>1010401010455</v>
      </c>
      <c r="F123" s="55" t="s">
        <v>14</v>
      </c>
      <c r="G123" s="59">
        <v>4290000</v>
      </c>
      <c r="H123" s="56">
        <v>44491</v>
      </c>
      <c r="I123" s="56"/>
      <c r="J123" s="57" t="s">
        <v>1831</v>
      </c>
      <c r="K123" s="190" t="s">
        <v>4852</v>
      </c>
      <c r="L123" s="31" t="s">
        <v>1802</v>
      </c>
      <c r="M123" s="76"/>
    </row>
    <row r="124" spans="1:13" s="74" customFormat="1" ht="100.5" customHeight="1" x14ac:dyDescent="0.15">
      <c r="A124" s="116"/>
      <c r="B124" s="41">
        <v>120</v>
      </c>
      <c r="C124" s="73" t="s">
        <v>1832</v>
      </c>
      <c r="D124" s="58" t="s">
        <v>1827</v>
      </c>
      <c r="E124" s="54">
        <v>1010401013565</v>
      </c>
      <c r="F124" s="55" t="s">
        <v>14</v>
      </c>
      <c r="G124" s="59">
        <v>24953500</v>
      </c>
      <c r="H124" s="56">
        <v>44491</v>
      </c>
      <c r="I124" s="56">
        <v>44645</v>
      </c>
      <c r="J124" s="57" t="s">
        <v>1833</v>
      </c>
      <c r="K124" s="190" t="s">
        <v>4852</v>
      </c>
      <c r="L124" s="31" t="s">
        <v>1802</v>
      </c>
      <c r="M124" s="76"/>
    </row>
    <row r="125" spans="1:13" s="74" customFormat="1" ht="119.25" customHeight="1" x14ac:dyDescent="0.15">
      <c r="A125" s="116"/>
      <c r="B125" s="41">
        <v>121</v>
      </c>
      <c r="C125" s="73" t="s">
        <v>1834</v>
      </c>
      <c r="D125" s="58" t="s">
        <v>1835</v>
      </c>
      <c r="E125" s="54">
        <v>5011105000953</v>
      </c>
      <c r="F125" s="55" t="s">
        <v>14</v>
      </c>
      <c r="G125" s="59">
        <v>7000000</v>
      </c>
      <c r="H125" s="56">
        <v>44491</v>
      </c>
      <c r="I125" s="56">
        <v>44645</v>
      </c>
      <c r="J125" s="57" t="s">
        <v>1836</v>
      </c>
      <c r="K125" s="190" t="s">
        <v>4852</v>
      </c>
      <c r="L125" s="31" t="s">
        <v>1802</v>
      </c>
      <c r="M125" s="76"/>
    </row>
    <row r="126" spans="1:13" s="74" customFormat="1" ht="130.5" customHeight="1" x14ac:dyDescent="0.15">
      <c r="A126" s="116"/>
      <c r="B126" s="41">
        <v>122</v>
      </c>
      <c r="C126" s="73" t="s">
        <v>1837</v>
      </c>
      <c r="D126" s="58" t="s">
        <v>1838</v>
      </c>
      <c r="E126" s="54">
        <v>5490001000359</v>
      </c>
      <c r="F126" s="55" t="s">
        <v>14</v>
      </c>
      <c r="G126" s="59">
        <v>6942650</v>
      </c>
      <c r="H126" s="56">
        <v>44491</v>
      </c>
      <c r="I126" s="56">
        <v>44645</v>
      </c>
      <c r="J126" s="57" t="s">
        <v>4839</v>
      </c>
      <c r="K126" s="190" t="s">
        <v>4852</v>
      </c>
      <c r="L126" s="31" t="s">
        <v>1802</v>
      </c>
      <c r="M126" s="76"/>
    </row>
    <row r="127" spans="1:13" s="74" customFormat="1" ht="224.25" customHeight="1" x14ac:dyDescent="0.15">
      <c r="A127" s="117"/>
      <c r="B127" s="41">
        <v>123</v>
      </c>
      <c r="C127" s="58" t="s">
        <v>1839</v>
      </c>
      <c r="D127" s="58" t="s">
        <v>1506</v>
      </c>
      <c r="E127" s="54">
        <v>3010001076738</v>
      </c>
      <c r="F127" s="55" t="s">
        <v>0</v>
      </c>
      <c r="G127" s="59">
        <v>16995000</v>
      </c>
      <c r="H127" s="56">
        <v>44496</v>
      </c>
      <c r="I127" s="56"/>
      <c r="J127" s="57" t="s">
        <v>1840</v>
      </c>
      <c r="K127" s="190" t="s">
        <v>1761</v>
      </c>
      <c r="L127" s="31" t="s">
        <v>1841</v>
      </c>
      <c r="M127" s="65"/>
    </row>
    <row r="128" spans="1:13" s="74" customFormat="1" ht="162" customHeight="1" x14ac:dyDescent="0.15">
      <c r="A128" s="117"/>
      <c r="B128" s="41">
        <v>124</v>
      </c>
      <c r="C128" s="58" t="s">
        <v>1582</v>
      </c>
      <c r="D128" s="58" t="s">
        <v>1583</v>
      </c>
      <c r="E128" s="54" t="s">
        <v>91</v>
      </c>
      <c r="F128" s="55" t="s">
        <v>0</v>
      </c>
      <c r="G128" s="59">
        <v>9977000</v>
      </c>
      <c r="H128" s="56">
        <v>44497</v>
      </c>
      <c r="I128" s="56"/>
      <c r="J128" s="53" t="s">
        <v>1842</v>
      </c>
      <c r="K128" s="190" t="s">
        <v>1761</v>
      </c>
      <c r="L128" s="31" t="s">
        <v>988</v>
      </c>
      <c r="M128" s="76"/>
    </row>
    <row r="129" spans="1:14" s="74" customFormat="1" ht="130.5" customHeight="1" x14ac:dyDescent="0.15">
      <c r="A129" s="117"/>
      <c r="B129" s="41">
        <v>125</v>
      </c>
      <c r="C129" s="58" t="s">
        <v>1843</v>
      </c>
      <c r="D129" s="58" t="s">
        <v>1844</v>
      </c>
      <c r="E129" s="54" t="s">
        <v>91</v>
      </c>
      <c r="F129" s="55" t="s">
        <v>0</v>
      </c>
      <c r="G129" s="59">
        <v>24937000</v>
      </c>
      <c r="H129" s="56">
        <v>44504</v>
      </c>
      <c r="I129" s="56"/>
      <c r="J129" s="57" t="s">
        <v>1845</v>
      </c>
      <c r="K129" s="190" t="s">
        <v>1761</v>
      </c>
      <c r="L129" s="31" t="s">
        <v>983</v>
      </c>
      <c r="M129" s="65"/>
    </row>
    <row r="130" spans="1:14" s="74" customFormat="1" ht="162" customHeight="1" x14ac:dyDescent="0.15">
      <c r="A130" s="117"/>
      <c r="B130" s="41">
        <v>126</v>
      </c>
      <c r="C130" s="73" t="s">
        <v>1584</v>
      </c>
      <c r="D130" s="58" t="s">
        <v>1571</v>
      </c>
      <c r="E130" s="54">
        <v>4010001054032</v>
      </c>
      <c r="F130" s="55" t="s">
        <v>0</v>
      </c>
      <c r="G130" s="59">
        <v>7912300</v>
      </c>
      <c r="H130" s="56">
        <v>44509</v>
      </c>
      <c r="I130" s="56"/>
      <c r="J130" s="57" t="s">
        <v>1585</v>
      </c>
      <c r="K130" s="57" t="s">
        <v>1789</v>
      </c>
      <c r="L130" s="31" t="s">
        <v>81</v>
      </c>
      <c r="M130" s="76"/>
    </row>
    <row r="131" spans="1:14" s="74" customFormat="1" ht="121.5" customHeight="1" x14ac:dyDescent="0.15">
      <c r="A131" s="117"/>
      <c r="B131" s="41">
        <v>127</v>
      </c>
      <c r="C131" s="58" t="s">
        <v>1586</v>
      </c>
      <c r="D131" s="58" t="s">
        <v>1587</v>
      </c>
      <c r="E131" s="54">
        <v>9010001067748</v>
      </c>
      <c r="F131" s="55" t="s">
        <v>0</v>
      </c>
      <c r="G131" s="59">
        <v>132350685</v>
      </c>
      <c r="H131" s="56">
        <v>44511</v>
      </c>
      <c r="I131" s="56">
        <v>44634</v>
      </c>
      <c r="J131" s="57" t="s">
        <v>1846</v>
      </c>
      <c r="K131" s="57" t="s">
        <v>1847</v>
      </c>
      <c r="L131" s="31" t="s">
        <v>88</v>
      </c>
      <c r="M131" s="76"/>
    </row>
    <row r="132" spans="1:14" s="74" customFormat="1" ht="123" customHeight="1" x14ac:dyDescent="0.15">
      <c r="A132" s="117"/>
      <c r="B132" s="41">
        <v>128</v>
      </c>
      <c r="C132" s="73" t="s">
        <v>1588</v>
      </c>
      <c r="D132" s="58" t="s">
        <v>1589</v>
      </c>
      <c r="E132" s="54">
        <v>4013301013616</v>
      </c>
      <c r="F132" s="55" t="s">
        <v>0</v>
      </c>
      <c r="G132" s="59">
        <v>12540000</v>
      </c>
      <c r="H132" s="56">
        <v>44518</v>
      </c>
      <c r="I132" s="56">
        <v>44544</v>
      </c>
      <c r="J132" s="57" t="s">
        <v>1590</v>
      </c>
      <c r="K132" s="57" t="s">
        <v>1789</v>
      </c>
      <c r="L132" s="31" t="s">
        <v>81</v>
      </c>
      <c r="M132" s="76"/>
    </row>
    <row r="133" spans="1:14" s="74" customFormat="1" ht="162" customHeight="1" x14ac:dyDescent="0.15">
      <c r="A133" s="117"/>
      <c r="B133" s="41">
        <v>129</v>
      </c>
      <c r="C133" s="60" t="s">
        <v>1848</v>
      </c>
      <c r="D133" s="60" t="s">
        <v>1849</v>
      </c>
      <c r="E133" s="118">
        <v>6010001107003</v>
      </c>
      <c r="F133" s="55" t="s">
        <v>0</v>
      </c>
      <c r="G133" s="119">
        <v>6340000</v>
      </c>
      <c r="H133" s="120">
        <v>44536</v>
      </c>
      <c r="I133" s="91"/>
      <c r="J133" s="57" t="s">
        <v>1850</v>
      </c>
      <c r="K133" s="73" t="s">
        <v>1851</v>
      </c>
      <c r="L133" s="60" t="s">
        <v>1852</v>
      </c>
      <c r="M133" s="76"/>
    </row>
    <row r="134" spans="1:14" s="74" customFormat="1" ht="270" customHeight="1" x14ac:dyDescent="0.15">
      <c r="A134" s="117"/>
      <c r="B134" s="41">
        <v>130</v>
      </c>
      <c r="C134" s="58" t="s">
        <v>1853</v>
      </c>
      <c r="D134" s="58" t="s">
        <v>1854</v>
      </c>
      <c r="E134" s="54">
        <v>4010405000185</v>
      </c>
      <c r="F134" s="55" t="s">
        <v>0</v>
      </c>
      <c r="G134" s="59">
        <v>8008000</v>
      </c>
      <c r="H134" s="56">
        <v>44547</v>
      </c>
      <c r="I134" s="56"/>
      <c r="J134" s="57" t="s">
        <v>1855</v>
      </c>
      <c r="K134" s="190" t="s">
        <v>1761</v>
      </c>
      <c r="L134" s="31" t="s">
        <v>981</v>
      </c>
      <c r="M134" s="65"/>
    </row>
    <row r="135" spans="1:14" s="74" customFormat="1" ht="179.25" customHeight="1" x14ac:dyDescent="0.15">
      <c r="A135" s="117"/>
      <c r="B135" s="41">
        <v>131</v>
      </c>
      <c r="C135" s="58" t="s">
        <v>1856</v>
      </c>
      <c r="D135" s="58" t="s">
        <v>1857</v>
      </c>
      <c r="E135" s="54">
        <v>7010001033082</v>
      </c>
      <c r="F135" s="55" t="s">
        <v>0</v>
      </c>
      <c r="G135" s="59">
        <v>16984000</v>
      </c>
      <c r="H135" s="56">
        <v>44565</v>
      </c>
      <c r="I135" s="56"/>
      <c r="J135" s="57" t="s">
        <v>1858</v>
      </c>
      <c r="K135" s="190" t="s">
        <v>1761</v>
      </c>
      <c r="L135" s="31" t="s">
        <v>983</v>
      </c>
      <c r="M135" s="65"/>
    </row>
    <row r="136" spans="1:14" s="74" customFormat="1" ht="107.25" customHeight="1" x14ac:dyDescent="0.15">
      <c r="A136" s="117"/>
      <c r="B136" s="41">
        <v>132</v>
      </c>
      <c r="C136" s="60" t="s">
        <v>5106</v>
      </c>
      <c r="D136" s="73" t="s">
        <v>5107</v>
      </c>
      <c r="E136" s="54" t="s">
        <v>91</v>
      </c>
      <c r="F136" s="55" t="s">
        <v>0</v>
      </c>
      <c r="G136" s="59">
        <v>60000000</v>
      </c>
      <c r="H136" s="56">
        <v>44643</v>
      </c>
      <c r="I136" s="56"/>
      <c r="J136" s="60" t="s">
        <v>5108</v>
      </c>
      <c r="K136" s="204" t="s">
        <v>5109</v>
      </c>
      <c r="L136" s="60" t="s">
        <v>97</v>
      </c>
      <c r="M136" s="76"/>
    </row>
    <row r="137" spans="1:14" s="74" customFormat="1" ht="167.25" customHeight="1" x14ac:dyDescent="0.15">
      <c r="A137" s="117"/>
      <c r="B137" s="41">
        <v>133</v>
      </c>
      <c r="C137" s="60" t="s">
        <v>1859</v>
      </c>
      <c r="D137" s="91" t="s">
        <v>5110</v>
      </c>
      <c r="E137" s="54">
        <v>5013201004656</v>
      </c>
      <c r="F137" s="55" t="s">
        <v>0</v>
      </c>
      <c r="G137" s="59">
        <v>49830000</v>
      </c>
      <c r="H137" s="56">
        <v>44643</v>
      </c>
      <c r="I137" s="56"/>
      <c r="J137" s="60" t="s">
        <v>5111</v>
      </c>
      <c r="K137" s="204" t="s">
        <v>5018</v>
      </c>
      <c r="L137" s="60" t="s">
        <v>97</v>
      </c>
      <c r="M137" s="76"/>
    </row>
    <row r="138" spans="1:14" s="71" customFormat="1" ht="60.75" customHeight="1" x14ac:dyDescent="0.15">
      <c r="B138" s="41">
        <v>134</v>
      </c>
      <c r="C138" s="42" t="s">
        <v>2473</v>
      </c>
      <c r="D138" s="32" t="s">
        <v>2474</v>
      </c>
      <c r="E138" s="62">
        <v>2011001000473</v>
      </c>
      <c r="F138" s="34" t="s">
        <v>13</v>
      </c>
      <c r="G138" s="35">
        <v>5775652</v>
      </c>
      <c r="H138" s="36">
        <v>44287</v>
      </c>
      <c r="I138" s="36" t="s">
        <v>91</v>
      </c>
      <c r="J138" s="37" t="s">
        <v>2475</v>
      </c>
      <c r="K138" s="52" t="s">
        <v>2476</v>
      </c>
      <c r="L138" s="30" t="s">
        <v>2477</v>
      </c>
      <c r="M138" s="80"/>
      <c r="N138" s="71">
        <v>39</v>
      </c>
    </row>
    <row r="139" spans="1:14" s="71" customFormat="1" ht="123" customHeight="1" x14ac:dyDescent="0.15">
      <c r="B139" s="41">
        <v>135</v>
      </c>
      <c r="C139" s="42" t="s">
        <v>2478</v>
      </c>
      <c r="D139" s="32" t="s">
        <v>2479</v>
      </c>
      <c r="E139" s="62">
        <v>1013201015327</v>
      </c>
      <c r="F139" s="34" t="s">
        <v>13</v>
      </c>
      <c r="G139" s="35">
        <v>4268000</v>
      </c>
      <c r="H139" s="36">
        <v>44302</v>
      </c>
      <c r="I139" s="36" t="s">
        <v>91</v>
      </c>
      <c r="J139" s="37" t="s">
        <v>2480</v>
      </c>
      <c r="K139" s="121" t="s">
        <v>2481</v>
      </c>
      <c r="L139" s="30" t="s">
        <v>2482</v>
      </c>
      <c r="M139" s="80"/>
      <c r="N139" s="71">
        <v>43</v>
      </c>
    </row>
    <row r="140" spans="1:14" s="71" customFormat="1" ht="75.75" customHeight="1" x14ac:dyDescent="0.15">
      <c r="B140" s="41">
        <v>136</v>
      </c>
      <c r="C140" s="42" t="s">
        <v>2483</v>
      </c>
      <c r="D140" s="32" t="s">
        <v>2484</v>
      </c>
      <c r="E140" s="62">
        <v>4010001095836</v>
      </c>
      <c r="F140" s="34" t="s">
        <v>13</v>
      </c>
      <c r="G140" s="35">
        <v>4928000</v>
      </c>
      <c r="H140" s="36">
        <v>44326</v>
      </c>
      <c r="I140" s="36" t="s">
        <v>91</v>
      </c>
      <c r="J140" s="37" t="s">
        <v>2485</v>
      </c>
      <c r="K140" s="37" t="s">
        <v>4886</v>
      </c>
      <c r="L140" s="30" t="s">
        <v>2482</v>
      </c>
      <c r="M140" s="122"/>
      <c r="N140" s="71">
        <v>54</v>
      </c>
    </row>
    <row r="141" spans="1:14" s="71" customFormat="1" ht="75.75" customHeight="1" x14ac:dyDescent="0.15">
      <c r="B141" s="41">
        <v>137</v>
      </c>
      <c r="C141" s="42" t="s">
        <v>2486</v>
      </c>
      <c r="D141" s="32" t="s">
        <v>2479</v>
      </c>
      <c r="E141" s="62">
        <v>1013201015327</v>
      </c>
      <c r="F141" s="34" t="s">
        <v>13</v>
      </c>
      <c r="G141" s="35">
        <v>4147000</v>
      </c>
      <c r="H141" s="36">
        <v>44330</v>
      </c>
      <c r="I141" s="36" t="s">
        <v>91</v>
      </c>
      <c r="J141" s="37" t="s">
        <v>2487</v>
      </c>
      <c r="K141" s="121" t="s">
        <v>2488</v>
      </c>
      <c r="L141" s="30" t="s">
        <v>2482</v>
      </c>
      <c r="M141" s="122"/>
      <c r="N141" s="71">
        <v>55</v>
      </c>
    </row>
    <row r="142" spans="1:14" s="71" customFormat="1" ht="113.25" customHeight="1" x14ac:dyDescent="0.15">
      <c r="B142" s="41">
        <v>138</v>
      </c>
      <c r="C142" s="42" t="s">
        <v>2489</v>
      </c>
      <c r="D142" s="32" t="s">
        <v>2490</v>
      </c>
      <c r="E142" s="62" t="s">
        <v>91</v>
      </c>
      <c r="F142" s="34" t="s">
        <v>0</v>
      </c>
      <c r="G142" s="35">
        <v>335132905</v>
      </c>
      <c r="H142" s="36">
        <v>44333</v>
      </c>
      <c r="I142" s="36" t="s">
        <v>91</v>
      </c>
      <c r="J142" s="37" t="s">
        <v>2491</v>
      </c>
      <c r="K142" s="52" t="s">
        <v>2492</v>
      </c>
      <c r="L142" s="30" t="s">
        <v>2493</v>
      </c>
      <c r="M142" s="80"/>
      <c r="N142" s="71">
        <v>58</v>
      </c>
    </row>
    <row r="143" spans="1:14" s="71" customFormat="1" ht="105.75" customHeight="1" x14ac:dyDescent="0.15">
      <c r="B143" s="41">
        <v>139</v>
      </c>
      <c r="C143" s="42" t="s">
        <v>2494</v>
      </c>
      <c r="D143" s="32" t="s">
        <v>2479</v>
      </c>
      <c r="E143" s="62">
        <v>1013201015327</v>
      </c>
      <c r="F143" s="34" t="s">
        <v>13</v>
      </c>
      <c r="G143" s="35">
        <v>99880000</v>
      </c>
      <c r="H143" s="36">
        <v>44335</v>
      </c>
      <c r="I143" s="36" t="s">
        <v>91</v>
      </c>
      <c r="J143" s="37" t="s">
        <v>2495</v>
      </c>
      <c r="K143" s="52" t="s">
        <v>2496</v>
      </c>
      <c r="L143" s="30" t="s">
        <v>2493</v>
      </c>
      <c r="M143" s="122"/>
      <c r="N143" s="71">
        <v>81</v>
      </c>
    </row>
    <row r="144" spans="1:14" s="71" customFormat="1" ht="60.75" customHeight="1" x14ac:dyDescent="0.15">
      <c r="B144" s="41">
        <v>140</v>
      </c>
      <c r="C144" s="42" t="s">
        <v>2497</v>
      </c>
      <c r="D144" s="32" t="s">
        <v>2498</v>
      </c>
      <c r="E144" s="62">
        <v>3012405002559</v>
      </c>
      <c r="F144" s="34" t="s">
        <v>14</v>
      </c>
      <c r="G144" s="35">
        <v>16720000</v>
      </c>
      <c r="H144" s="36">
        <v>44336</v>
      </c>
      <c r="I144" s="36" t="s">
        <v>91</v>
      </c>
      <c r="J144" s="37" t="s">
        <v>2499</v>
      </c>
      <c r="K144" s="52" t="s">
        <v>2500</v>
      </c>
      <c r="L144" s="30" t="s">
        <v>2493</v>
      </c>
      <c r="M144" s="80"/>
      <c r="N144" s="71">
        <v>85</v>
      </c>
    </row>
    <row r="145" spans="2:14" s="71" customFormat="1" ht="87.75" customHeight="1" x14ac:dyDescent="0.15">
      <c r="B145" s="41">
        <v>141</v>
      </c>
      <c r="C145" s="42" t="s">
        <v>2501</v>
      </c>
      <c r="D145" s="32" t="s">
        <v>2502</v>
      </c>
      <c r="E145" s="62" t="s">
        <v>91</v>
      </c>
      <c r="F145" s="34" t="s">
        <v>14</v>
      </c>
      <c r="G145" s="35">
        <v>11996524</v>
      </c>
      <c r="H145" s="36">
        <v>44336</v>
      </c>
      <c r="I145" s="36" t="s">
        <v>91</v>
      </c>
      <c r="J145" s="37" t="s">
        <v>2503</v>
      </c>
      <c r="K145" s="52" t="s">
        <v>2504</v>
      </c>
      <c r="L145" s="30" t="s">
        <v>2493</v>
      </c>
      <c r="M145" s="80"/>
      <c r="N145" s="71">
        <v>87</v>
      </c>
    </row>
    <row r="146" spans="2:14" s="71" customFormat="1" ht="86.25" customHeight="1" x14ac:dyDescent="0.15">
      <c r="B146" s="41">
        <v>142</v>
      </c>
      <c r="C146" s="42" t="s">
        <v>2505</v>
      </c>
      <c r="D146" s="32" t="s">
        <v>2506</v>
      </c>
      <c r="E146" s="62">
        <v>5012405001732</v>
      </c>
      <c r="F146" s="34" t="s">
        <v>14</v>
      </c>
      <c r="G146" s="35">
        <v>16562798</v>
      </c>
      <c r="H146" s="36">
        <v>44336</v>
      </c>
      <c r="I146" s="36" t="s">
        <v>91</v>
      </c>
      <c r="J146" s="37" t="s">
        <v>2507</v>
      </c>
      <c r="K146" s="52" t="s">
        <v>4806</v>
      </c>
      <c r="L146" s="30" t="s">
        <v>2493</v>
      </c>
      <c r="M146" s="80"/>
      <c r="N146" s="71">
        <v>104</v>
      </c>
    </row>
    <row r="147" spans="2:14" s="71" customFormat="1" ht="79.5" customHeight="1" x14ac:dyDescent="0.15">
      <c r="B147" s="41">
        <v>143</v>
      </c>
      <c r="C147" s="42" t="s">
        <v>2508</v>
      </c>
      <c r="D147" s="32" t="s">
        <v>2509</v>
      </c>
      <c r="E147" s="62" t="s">
        <v>91</v>
      </c>
      <c r="F147" s="34" t="s">
        <v>14</v>
      </c>
      <c r="G147" s="35">
        <v>20012587</v>
      </c>
      <c r="H147" s="36">
        <v>44336</v>
      </c>
      <c r="I147" s="36" t="s">
        <v>91</v>
      </c>
      <c r="J147" s="37" t="s">
        <v>2510</v>
      </c>
      <c r="K147" s="52" t="s">
        <v>2511</v>
      </c>
      <c r="L147" s="30" t="s">
        <v>2493</v>
      </c>
      <c r="M147" s="80"/>
      <c r="N147" s="71">
        <v>105</v>
      </c>
    </row>
    <row r="148" spans="2:14" s="71" customFormat="1" ht="54" x14ac:dyDescent="0.15">
      <c r="B148" s="41">
        <v>144</v>
      </c>
      <c r="C148" s="42" t="s">
        <v>2512</v>
      </c>
      <c r="D148" s="32" t="s">
        <v>2513</v>
      </c>
      <c r="E148" s="62" t="s">
        <v>91</v>
      </c>
      <c r="F148" s="34" t="s">
        <v>14</v>
      </c>
      <c r="G148" s="35">
        <v>20000000</v>
      </c>
      <c r="H148" s="36">
        <v>44336</v>
      </c>
      <c r="I148" s="36" t="s">
        <v>91</v>
      </c>
      <c r="J148" s="37" t="s">
        <v>2514</v>
      </c>
      <c r="K148" s="52" t="s">
        <v>2515</v>
      </c>
      <c r="L148" s="30" t="s">
        <v>2493</v>
      </c>
      <c r="M148" s="80"/>
      <c r="N148" s="71">
        <v>106</v>
      </c>
    </row>
    <row r="149" spans="2:14" s="71" customFormat="1" ht="94.5" customHeight="1" x14ac:dyDescent="0.15">
      <c r="B149" s="41">
        <v>145</v>
      </c>
      <c r="C149" s="42" t="s">
        <v>2516</v>
      </c>
      <c r="D149" s="32" t="s">
        <v>2484</v>
      </c>
      <c r="E149" s="62">
        <v>4010001095836</v>
      </c>
      <c r="F149" s="34" t="s">
        <v>13</v>
      </c>
      <c r="G149" s="35">
        <v>3938000</v>
      </c>
      <c r="H149" s="36">
        <v>44362</v>
      </c>
      <c r="I149" s="36" t="s">
        <v>91</v>
      </c>
      <c r="J149" s="37" t="s">
        <v>2517</v>
      </c>
      <c r="K149" s="121" t="s">
        <v>2518</v>
      </c>
      <c r="L149" s="30" t="s">
        <v>2482</v>
      </c>
      <c r="M149" s="80"/>
      <c r="N149" s="71">
        <v>107</v>
      </c>
    </row>
    <row r="150" spans="2:14" s="71" customFormat="1" ht="63.75" customHeight="1" x14ac:dyDescent="0.15">
      <c r="B150" s="41">
        <v>146</v>
      </c>
      <c r="C150" s="42" t="s">
        <v>2519</v>
      </c>
      <c r="D150" s="32" t="s">
        <v>2520</v>
      </c>
      <c r="E150" s="62">
        <v>3010401051209</v>
      </c>
      <c r="F150" s="34" t="s">
        <v>13</v>
      </c>
      <c r="G150" s="35">
        <v>63580000</v>
      </c>
      <c r="H150" s="36">
        <v>44365</v>
      </c>
      <c r="I150" s="36" t="s">
        <v>91</v>
      </c>
      <c r="J150" s="37" t="s">
        <v>2521</v>
      </c>
      <c r="K150" s="52" t="s">
        <v>4991</v>
      </c>
      <c r="L150" s="31" t="s">
        <v>2522</v>
      </c>
      <c r="M150" s="76"/>
      <c r="N150" s="71">
        <v>108</v>
      </c>
    </row>
    <row r="151" spans="2:14" s="71" customFormat="1" ht="117.75" customHeight="1" x14ac:dyDescent="0.15">
      <c r="B151" s="41">
        <v>147</v>
      </c>
      <c r="C151" s="123" t="s">
        <v>2523</v>
      </c>
      <c r="D151" s="124" t="s">
        <v>2484</v>
      </c>
      <c r="E151" s="125">
        <v>4010001095836</v>
      </c>
      <c r="F151" s="126" t="s">
        <v>13</v>
      </c>
      <c r="G151" s="127">
        <v>4917000</v>
      </c>
      <c r="H151" s="128">
        <v>44382</v>
      </c>
      <c r="I151" s="128" t="s">
        <v>91</v>
      </c>
      <c r="J151" s="129" t="s">
        <v>2524</v>
      </c>
      <c r="K151" s="130" t="s">
        <v>2525</v>
      </c>
      <c r="L151" s="90" t="s">
        <v>2482</v>
      </c>
      <c r="M151" s="131"/>
      <c r="N151" s="71">
        <v>90</v>
      </c>
    </row>
    <row r="152" spans="2:14" s="71" customFormat="1" ht="76.5" customHeight="1" x14ac:dyDescent="0.15">
      <c r="B152" s="41">
        <v>148</v>
      </c>
      <c r="C152" s="123" t="s">
        <v>2526</v>
      </c>
      <c r="D152" s="124" t="s">
        <v>2527</v>
      </c>
      <c r="E152" s="125">
        <v>5011105004806</v>
      </c>
      <c r="F152" s="126" t="s">
        <v>13</v>
      </c>
      <c r="G152" s="127">
        <v>6534000</v>
      </c>
      <c r="H152" s="128">
        <v>44390</v>
      </c>
      <c r="I152" s="128" t="s">
        <v>91</v>
      </c>
      <c r="J152" s="129" t="s">
        <v>2528</v>
      </c>
      <c r="K152" s="133" t="s">
        <v>2529</v>
      </c>
      <c r="L152" s="90" t="s">
        <v>2530</v>
      </c>
      <c r="M152" s="134"/>
      <c r="N152" s="71">
        <v>97</v>
      </c>
    </row>
    <row r="153" spans="2:14" s="71" customFormat="1" ht="56.25" customHeight="1" x14ac:dyDescent="0.15">
      <c r="B153" s="41">
        <v>149</v>
      </c>
      <c r="C153" s="42" t="s">
        <v>2531</v>
      </c>
      <c r="D153" s="32" t="s">
        <v>2532</v>
      </c>
      <c r="E153" s="62">
        <v>6010001030403</v>
      </c>
      <c r="F153" s="34" t="s">
        <v>13</v>
      </c>
      <c r="G153" s="35">
        <v>9680000</v>
      </c>
      <c r="H153" s="36">
        <v>44393</v>
      </c>
      <c r="I153" s="36" t="s">
        <v>91</v>
      </c>
      <c r="J153" s="37" t="s">
        <v>2533</v>
      </c>
      <c r="K153" s="53" t="s">
        <v>2534</v>
      </c>
      <c r="L153" s="31" t="s">
        <v>2535</v>
      </c>
      <c r="M153" s="135"/>
      <c r="N153" s="71">
        <v>111</v>
      </c>
    </row>
    <row r="154" spans="2:14" s="71" customFormat="1" ht="78.75" customHeight="1" x14ac:dyDescent="0.15">
      <c r="B154" s="41">
        <v>150</v>
      </c>
      <c r="C154" s="42" t="s">
        <v>2536</v>
      </c>
      <c r="D154" s="32" t="s">
        <v>2537</v>
      </c>
      <c r="E154" s="62">
        <v>9010001027685</v>
      </c>
      <c r="F154" s="34" t="s">
        <v>0</v>
      </c>
      <c r="G154" s="35">
        <v>35990156</v>
      </c>
      <c r="H154" s="36">
        <v>44393</v>
      </c>
      <c r="I154" s="36" t="s">
        <v>91</v>
      </c>
      <c r="J154" s="37" t="s">
        <v>2538</v>
      </c>
      <c r="K154" s="52" t="s">
        <v>2539</v>
      </c>
      <c r="L154" s="31" t="s">
        <v>2540</v>
      </c>
      <c r="M154" s="65"/>
      <c r="N154" s="71">
        <v>117</v>
      </c>
    </row>
    <row r="155" spans="2:14" s="71" customFormat="1" ht="177.75" customHeight="1" x14ac:dyDescent="0.15">
      <c r="B155" s="41">
        <v>151</v>
      </c>
      <c r="C155" s="42" t="s">
        <v>2541</v>
      </c>
      <c r="D155" s="32" t="s">
        <v>2542</v>
      </c>
      <c r="E155" s="62">
        <v>4010001054032</v>
      </c>
      <c r="F155" s="34" t="s">
        <v>0</v>
      </c>
      <c r="G155" s="35">
        <v>58964994</v>
      </c>
      <c r="H155" s="36">
        <v>44406</v>
      </c>
      <c r="I155" s="36" t="s">
        <v>91</v>
      </c>
      <c r="J155" s="37" t="s">
        <v>2543</v>
      </c>
      <c r="K155" s="57" t="s">
        <v>2544</v>
      </c>
      <c r="L155" s="31" t="s">
        <v>2545</v>
      </c>
      <c r="M155" s="65"/>
      <c r="N155" s="71">
        <v>118</v>
      </c>
    </row>
    <row r="156" spans="2:14" s="71" customFormat="1" ht="105.75" customHeight="1" x14ac:dyDescent="0.15">
      <c r="B156" s="41">
        <v>152</v>
      </c>
      <c r="C156" s="42" t="s">
        <v>2546</v>
      </c>
      <c r="D156" s="32" t="s">
        <v>2547</v>
      </c>
      <c r="E156" s="62">
        <v>6010001011007</v>
      </c>
      <c r="F156" s="34" t="s">
        <v>13</v>
      </c>
      <c r="G156" s="35">
        <v>1980000</v>
      </c>
      <c r="H156" s="36">
        <v>44414</v>
      </c>
      <c r="I156" s="36" t="s">
        <v>91</v>
      </c>
      <c r="J156" s="37" t="s">
        <v>2548</v>
      </c>
      <c r="K156" s="37" t="s">
        <v>4823</v>
      </c>
      <c r="L156" s="31" t="s">
        <v>2549</v>
      </c>
      <c r="M156" s="65"/>
      <c r="N156" s="71">
        <v>122</v>
      </c>
    </row>
    <row r="157" spans="2:14" s="71" customFormat="1" ht="60.75" customHeight="1" x14ac:dyDescent="0.15">
      <c r="B157" s="41">
        <v>153</v>
      </c>
      <c r="C157" s="42" t="s">
        <v>2550</v>
      </c>
      <c r="D157" s="32" t="s">
        <v>2551</v>
      </c>
      <c r="E157" s="62">
        <v>7011101045942</v>
      </c>
      <c r="F157" s="34" t="s">
        <v>13</v>
      </c>
      <c r="G157" s="35">
        <v>1980000</v>
      </c>
      <c r="H157" s="36">
        <v>44428</v>
      </c>
      <c r="I157" s="36" t="s">
        <v>91</v>
      </c>
      <c r="J157" s="37" t="s">
        <v>2552</v>
      </c>
      <c r="K157" s="53" t="s">
        <v>2553</v>
      </c>
      <c r="L157" s="31" t="s">
        <v>2554</v>
      </c>
      <c r="M157" s="65"/>
      <c r="N157" s="71">
        <v>127</v>
      </c>
    </row>
    <row r="158" spans="2:14" s="71" customFormat="1" ht="66" customHeight="1" x14ac:dyDescent="0.15">
      <c r="B158" s="41">
        <v>154</v>
      </c>
      <c r="C158" s="42" t="s">
        <v>2555</v>
      </c>
      <c r="D158" s="32" t="s">
        <v>2556</v>
      </c>
      <c r="E158" s="62">
        <v>2010405010335</v>
      </c>
      <c r="F158" s="34" t="s">
        <v>13</v>
      </c>
      <c r="G158" s="35">
        <v>13233000</v>
      </c>
      <c r="H158" s="36">
        <v>44439</v>
      </c>
      <c r="I158" s="36">
        <v>44505</v>
      </c>
      <c r="J158" s="37" t="s">
        <v>2557</v>
      </c>
      <c r="K158" s="75" t="s">
        <v>4948</v>
      </c>
      <c r="L158" s="31" t="s">
        <v>2549</v>
      </c>
      <c r="M158" s="65"/>
      <c r="N158" s="71">
        <v>130</v>
      </c>
    </row>
    <row r="159" spans="2:14" s="71" customFormat="1" ht="62.25" customHeight="1" x14ac:dyDescent="0.15">
      <c r="B159" s="41">
        <v>155</v>
      </c>
      <c r="C159" s="42" t="s">
        <v>2558</v>
      </c>
      <c r="D159" s="32" t="s">
        <v>2559</v>
      </c>
      <c r="E159" s="62">
        <v>3012405002559</v>
      </c>
      <c r="F159" s="34"/>
      <c r="G159" s="35">
        <v>13000000</v>
      </c>
      <c r="H159" s="36">
        <v>44440</v>
      </c>
      <c r="I159" s="36" t="s">
        <v>91</v>
      </c>
      <c r="J159" s="37" t="s">
        <v>2560</v>
      </c>
      <c r="K159" s="53" t="s">
        <v>2561</v>
      </c>
      <c r="L159" s="31" t="s">
        <v>2562</v>
      </c>
      <c r="M159" s="65" t="s">
        <v>2563</v>
      </c>
      <c r="N159" s="71">
        <v>145</v>
      </c>
    </row>
    <row r="160" spans="2:14" s="71" customFormat="1" ht="119.25" customHeight="1" x14ac:dyDescent="0.15">
      <c r="B160" s="41">
        <v>156</v>
      </c>
      <c r="C160" s="42" t="s">
        <v>2564</v>
      </c>
      <c r="D160" s="32" t="s">
        <v>2565</v>
      </c>
      <c r="E160" s="62" t="s">
        <v>91</v>
      </c>
      <c r="F160" s="34" t="s">
        <v>0</v>
      </c>
      <c r="G160" s="35">
        <v>19994223</v>
      </c>
      <c r="H160" s="36">
        <v>44449</v>
      </c>
      <c r="I160" s="36" t="s">
        <v>91</v>
      </c>
      <c r="J160" s="37" t="s">
        <v>2566</v>
      </c>
      <c r="K160" s="52" t="s">
        <v>2567</v>
      </c>
      <c r="L160" s="30" t="s">
        <v>2568</v>
      </c>
      <c r="M160" s="39"/>
      <c r="N160" s="71">
        <v>155</v>
      </c>
    </row>
    <row r="161" spans="2:14" s="71" customFormat="1" ht="90" customHeight="1" x14ac:dyDescent="0.15">
      <c r="B161" s="41">
        <v>157</v>
      </c>
      <c r="C161" s="42" t="s">
        <v>2569</v>
      </c>
      <c r="D161" s="32" t="s">
        <v>2570</v>
      </c>
      <c r="E161" s="62">
        <v>7010005016678</v>
      </c>
      <c r="F161" s="34" t="s">
        <v>0</v>
      </c>
      <c r="G161" s="35">
        <v>9762280</v>
      </c>
      <c r="H161" s="36">
        <v>44463</v>
      </c>
      <c r="I161" s="36" t="s">
        <v>91</v>
      </c>
      <c r="J161" s="37" t="s">
        <v>2571</v>
      </c>
      <c r="K161" s="52" t="s">
        <v>2572</v>
      </c>
      <c r="L161" s="30" t="s">
        <v>2549</v>
      </c>
      <c r="M161" s="39"/>
      <c r="N161" s="71">
        <v>159</v>
      </c>
    </row>
    <row r="162" spans="2:14" s="71" customFormat="1" ht="102.75" customHeight="1" x14ac:dyDescent="0.15">
      <c r="B162" s="41">
        <v>158</v>
      </c>
      <c r="C162" s="42" t="s">
        <v>2573</v>
      </c>
      <c r="D162" s="32" t="s">
        <v>2574</v>
      </c>
      <c r="E162" s="62">
        <v>2011101037696</v>
      </c>
      <c r="F162" s="34" t="s">
        <v>0</v>
      </c>
      <c r="G162" s="35">
        <v>14949000</v>
      </c>
      <c r="H162" s="36">
        <v>44463</v>
      </c>
      <c r="I162" s="36" t="s">
        <v>91</v>
      </c>
      <c r="J162" s="37" t="s">
        <v>2575</v>
      </c>
      <c r="K162" s="52" t="s">
        <v>2576</v>
      </c>
      <c r="L162" s="30" t="s">
        <v>2568</v>
      </c>
      <c r="M162" s="39"/>
      <c r="N162" s="71">
        <v>160</v>
      </c>
    </row>
    <row r="163" spans="2:14" s="71" customFormat="1" ht="108" customHeight="1" x14ac:dyDescent="0.15">
      <c r="B163" s="41">
        <v>159</v>
      </c>
      <c r="C163" s="42" t="s">
        <v>2577</v>
      </c>
      <c r="D163" s="32" t="s">
        <v>2578</v>
      </c>
      <c r="E163" s="62">
        <v>7013201000455</v>
      </c>
      <c r="F163" s="34" t="s">
        <v>0</v>
      </c>
      <c r="G163" s="35">
        <v>14960000</v>
      </c>
      <c r="H163" s="36">
        <v>44463</v>
      </c>
      <c r="I163" s="36" t="s">
        <v>91</v>
      </c>
      <c r="J163" s="37" t="s">
        <v>2579</v>
      </c>
      <c r="K163" s="52" t="s">
        <v>2580</v>
      </c>
      <c r="L163" s="30" t="s">
        <v>2568</v>
      </c>
      <c r="M163" s="39"/>
      <c r="N163" s="71">
        <v>163</v>
      </c>
    </row>
    <row r="164" spans="2:14" s="71" customFormat="1" ht="78.75" customHeight="1" x14ac:dyDescent="0.15">
      <c r="B164" s="41">
        <v>160</v>
      </c>
      <c r="C164" s="42" t="s">
        <v>2581</v>
      </c>
      <c r="D164" s="32" t="s">
        <v>2582</v>
      </c>
      <c r="E164" s="62">
        <v>5011105004806</v>
      </c>
      <c r="F164" s="34" t="s">
        <v>0</v>
      </c>
      <c r="G164" s="35">
        <v>2992000</v>
      </c>
      <c r="H164" s="36">
        <v>44470</v>
      </c>
      <c r="I164" s="36" t="s">
        <v>91</v>
      </c>
      <c r="J164" s="37" t="s">
        <v>2583</v>
      </c>
      <c r="K164" s="52" t="s">
        <v>2584</v>
      </c>
      <c r="L164" s="30" t="s">
        <v>2585</v>
      </c>
      <c r="M164" s="39"/>
      <c r="N164" s="71">
        <v>170</v>
      </c>
    </row>
    <row r="165" spans="2:14" s="71" customFormat="1" ht="65.25" customHeight="1" x14ac:dyDescent="0.15">
      <c r="B165" s="41">
        <v>161</v>
      </c>
      <c r="C165" s="42" t="s">
        <v>2586</v>
      </c>
      <c r="D165" s="32" t="s">
        <v>2479</v>
      </c>
      <c r="E165" s="62">
        <v>1013201015327</v>
      </c>
      <c r="F165" s="34" t="s">
        <v>0</v>
      </c>
      <c r="G165" s="35">
        <v>16984519</v>
      </c>
      <c r="H165" s="36">
        <v>44498</v>
      </c>
      <c r="I165" s="36" t="s">
        <v>91</v>
      </c>
      <c r="J165" s="37" t="s">
        <v>2587</v>
      </c>
      <c r="K165" s="52" t="s">
        <v>2588</v>
      </c>
      <c r="L165" s="30" t="s">
        <v>2568</v>
      </c>
      <c r="M165" s="39"/>
      <c r="N165" s="71">
        <v>184</v>
      </c>
    </row>
    <row r="166" spans="2:14" s="71" customFormat="1" ht="51.75" customHeight="1" x14ac:dyDescent="0.15">
      <c r="B166" s="41">
        <v>162</v>
      </c>
      <c r="C166" s="42" t="s">
        <v>2589</v>
      </c>
      <c r="D166" s="32" t="s">
        <v>2590</v>
      </c>
      <c r="E166" s="62">
        <v>5010401023057</v>
      </c>
      <c r="F166" s="34" t="s">
        <v>13</v>
      </c>
      <c r="G166" s="35">
        <v>63481000</v>
      </c>
      <c r="H166" s="36">
        <v>44531</v>
      </c>
      <c r="I166" s="36" t="s">
        <v>91</v>
      </c>
      <c r="J166" s="37" t="s">
        <v>2591</v>
      </c>
      <c r="K166" s="121" t="s">
        <v>2592</v>
      </c>
      <c r="L166" s="30" t="s">
        <v>2593</v>
      </c>
      <c r="M166" s="39"/>
      <c r="N166" s="71">
        <v>189</v>
      </c>
    </row>
    <row r="167" spans="2:14" s="71" customFormat="1" ht="126" customHeight="1" x14ac:dyDescent="0.15">
      <c r="B167" s="41">
        <v>163</v>
      </c>
      <c r="C167" s="42" t="s">
        <v>2594</v>
      </c>
      <c r="D167" s="32" t="s">
        <v>2595</v>
      </c>
      <c r="E167" s="62">
        <v>3010001076738</v>
      </c>
      <c r="F167" s="34" t="s">
        <v>0</v>
      </c>
      <c r="G167" s="35">
        <v>13492220</v>
      </c>
      <c r="H167" s="36">
        <v>44505</v>
      </c>
      <c r="I167" s="36" t="s">
        <v>91</v>
      </c>
      <c r="J167" s="37" t="s">
        <v>2596</v>
      </c>
      <c r="K167" s="52" t="s">
        <v>2597</v>
      </c>
      <c r="L167" s="30" t="s">
        <v>2568</v>
      </c>
      <c r="M167" s="39"/>
      <c r="N167" s="71">
        <v>190</v>
      </c>
    </row>
    <row r="168" spans="2:14" s="71" customFormat="1" ht="65.25" customHeight="1" x14ac:dyDescent="0.15">
      <c r="B168" s="41">
        <v>164</v>
      </c>
      <c r="C168" s="42" t="s">
        <v>2598</v>
      </c>
      <c r="D168" s="32" t="s">
        <v>2479</v>
      </c>
      <c r="E168" s="62">
        <v>1013201015327</v>
      </c>
      <c r="F168" s="34" t="s">
        <v>13</v>
      </c>
      <c r="G168" s="35">
        <v>9900000</v>
      </c>
      <c r="H168" s="36">
        <v>44517</v>
      </c>
      <c r="I168" s="36" t="s">
        <v>91</v>
      </c>
      <c r="J168" s="37" t="s">
        <v>2599</v>
      </c>
      <c r="K168" s="52" t="s">
        <v>2600</v>
      </c>
      <c r="L168" s="31" t="s">
        <v>2562</v>
      </c>
      <c r="M168" s="39"/>
      <c r="N168" s="71">
        <v>196</v>
      </c>
    </row>
    <row r="169" spans="2:14" s="71" customFormat="1" ht="40.5" x14ac:dyDescent="0.15">
      <c r="B169" s="41">
        <v>165</v>
      </c>
      <c r="C169" s="42" t="s">
        <v>2601</v>
      </c>
      <c r="D169" s="32" t="s">
        <v>2602</v>
      </c>
      <c r="E169" s="62">
        <v>4010401058533</v>
      </c>
      <c r="F169" s="34" t="s">
        <v>13</v>
      </c>
      <c r="G169" s="35">
        <v>2200000</v>
      </c>
      <c r="H169" s="36">
        <v>44526</v>
      </c>
      <c r="I169" s="36" t="s">
        <v>91</v>
      </c>
      <c r="J169" s="37" t="s">
        <v>2603</v>
      </c>
      <c r="K169" s="52" t="s">
        <v>2604</v>
      </c>
      <c r="L169" s="40" t="s">
        <v>2605</v>
      </c>
      <c r="M169" s="39"/>
      <c r="N169" s="71">
        <v>199</v>
      </c>
    </row>
    <row r="170" spans="2:14" s="71" customFormat="1" ht="69" customHeight="1" x14ac:dyDescent="0.15">
      <c r="B170" s="41">
        <v>166</v>
      </c>
      <c r="C170" s="42" t="s">
        <v>2606</v>
      </c>
      <c r="D170" s="32" t="s">
        <v>2607</v>
      </c>
      <c r="E170" s="62">
        <v>6010001107003</v>
      </c>
      <c r="F170" s="34" t="s">
        <v>0</v>
      </c>
      <c r="G170" s="35">
        <v>14943500</v>
      </c>
      <c r="H170" s="36">
        <v>44510</v>
      </c>
      <c r="I170" s="36" t="s">
        <v>91</v>
      </c>
      <c r="J170" s="37" t="s">
        <v>2608</v>
      </c>
      <c r="K170" s="52" t="s">
        <v>2609</v>
      </c>
      <c r="L170" s="132" t="s">
        <v>2585</v>
      </c>
      <c r="M170" s="39"/>
      <c r="N170" s="71">
        <v>200</v>
      </c>
    </row>
    <row r="171" spans="2:14" s="71" customFormat="1" ht="80.25" customHeight="1" x14ac:dyDescent="0.15">
      <c r="B171" s="41">
        <v>167</v>
      </c>
      <c r="C171" s="42" t="s">
        <v>2610</v>
      </c>
      <c r="D171" s="32" t="s">
        <v>2611</v>
      </c>
      <c r="E171" s="62">
        <v>9010405010460</v>
      </c>
      <c r="F171" s="34" t="s">
        <v>0</v>
      </c>
      <c r="G171" s="35">
        <v>13702613</v>
      </c>
      <c r="H171" s="36">
        <v>44497</v>
      </c>
      <c r="I171" s="36" t="s">
        <v>91</v>
      </c>
      <c r="J171" s="37" t="s">
        <v>2612</v>
      </c>
      <c r="K171" s="52" t="s">
        <v>2613</v>
      </c>
      <c r="L171" s="31" t="s">
        <v>2562</v>
      </c>
      <c r="M171" s="39"/>
      <c r="N171" s="71">
        <v>202</v>
      </c>
    </row>
    <row r="172" spans="2:14" s="71" customFormat="1" ht="102" customHeight="1" x14ac:dyDescent="0.15">
      <c r="B172" s="41">
        <v>168</v>
      </c>
      <c r="C172" s="42" t="s">
        <v>2614</v>
      </c>
      <c r="D172" s="32" t="s">
        <v>2615</v>
      </c>
      <c r="E172" s="62">
        <v>2010005019116</v>
      </c>
      <c r="F172" s="34" t="s">
        <v>13</v>
      </c>
      <c r="G172" s="35">
        <v>4167205</v>
      </c>
      <c r="H172" s="36">
        <v>44531</v>
      </c>
      <c r="I172" s="36" t="s">
        <v>91</v>
      </c>
      <c r="J172" s="37" t="s">
        <v>2616</v>
      </c>
      <c r="K172" s="240" t="s">
        <v>2617</v>
      </c>
      <c r="L172" s="31" t="s">
        <v>2549</v>
      </c>
      <c r="M172" s="39"/>
      <c r="N172" s="71">
        <v>207</v>
      </c>
    </row>
    <row r="173" spans="2:14" s="71" customFormat="1" ht="78" customHeight="1" x14ac:dyDescent="0.15">
      <c r="B173" s="41">
        <v>169</v>
      </c>
      <c r="C173" s="42" t="s">
        <v>2618</v>
      </c>
      <c r="D173" s="32" t="s">
        <v>2619</v>
      </c>
      <c r="E173" s="62">
        <v>2010001044539</v>
      </c>
      <c r="F173" s="34" t="s">
        <v>13</v>
      </c>
      <c r="G173" s="35">
        <v>4180000</v>
      </c>
      <c r="H173" s="36">
        <v>44530</v>
      </c>
      <c r="I173" s="36" t="s">
        <v>91</v>
      </c>
      <c r="J173" s="37" t="s">
        <v>2620</v>
      </c>
      <c r="K173" s="53" t="s">
        <v>2621</v>
      </c>
      <c r="L173" s="30" t="s">
        <v>2540</v>
      </c>
      <c r="M173" s="39"/>
      <c r="N173" s="71">
        <v>212</v>
      </c>
    </row>
    <row r="174" spans="2:14" s="71" customFormat="1" ht="127.5" customHeight="1" x14ac:dyDescent="0.15">
      <c r="B174" s="41">
        <v>170</v>
      </c>
      <c r="C174" s="42" t="s">
        <v>2622</v>
      </c>
      <c r="D174" s="32" t="s">
        <v>2623</v>
      </c>
      <c r="E174" s="62">
        <v>3010401011971</v>
      </c>
      <c r="F174" s="34" t="s">
        <v>0</v>
      </c>
      <c r="G174" s="35">
        <v>9999825</v>
      </c>
      <c r="H174" s="36">
        <v>44501</v>
      </c>
      <c r="I174" s="36" t="s">
        <v>91</v>
      </c>
      <c r="J174" s="37" t="s">
        <v>2624</v>
      </c>
      <c r="K174" s="52" t="s">
        <v>2625</v>
      </c>
      <c r="L174" s="31" t="s">
        <v>2545</v>
      </c>
      <c r="M174" s="39"/>
      <c r="N174" s="71">
        <v>218</v>
      </c>
    </row>
    <row r="175" spans="2:14" s="71" customFormat="1" ht="96" customHeight="1" x14ac:dyDescent="0.15">
      <c r="B175" s="41">
        <v>171</v>
      </c>
      <c r="C175" s="42" t="s">
        <v>2626</v>
      </c>
      <c r="D175" s="32" t="s">
        <v>2627</v>
      </c>
      <c r="E175" s="62">
        <v>3010001076738</v>
      </c>
      <c r="F175" s="34" t="s">
        <v>0</v>
      </c>
      <c r="G175" s="35">
        <v>28999300</v>
      </c>
      <c r="H175" s="36">
        <v>44530</v>
      </c>
      <c r="I175" s="36" t="s">
        <v>91</v>
      </c>
      <c r="J175" s="37" t="s">
        <v>2628</v>
      </c>
      <c r="K175" s="52" t="s">
        <v>2629</v>
      </c>
      <c r="L175" s="30" t="s">
        <v>2568</v>
      </c>
      <c r="M175" s="39"/>
      <c r="N175" s="71">
        <v>219</v>
      </c>
    </row>
    <row r="176" spans="2:14" s="71" customFormat="1" ht="123" customHeight="1" x14ac:dyDescent="0.15">
      <c r="B176" s="41">
        <v>172</v>
      </c>
      <c r="C176" s="42" t="s">
        <v>2630</v>
      </c>
      <c r="D176" s="32" t="s">
        <v>2631</v>
      </c>
      <c r="E176" s="62">
        <v>4240001010433</v>
      </c>
      <c r="F176" s="34" t="s">
        <v>0</v>
      </c>
      <c r="G176" s="35">
        <v>5995000</v>
      </c>
      <c r="H176" s="36">
        <v>44515</v>
      </c>
      <c r="I176" s="36" t="s">
        <v>91</v>
      </c>
      <c r="J176" s="37" t="s">
        <v>2632</v>
      </c>
      <c r="K176" s="52" t="s">
        <v>2633</v>
      </c>
      <c r="L176" s="132" t="s">
        <v>2585</v>
      </c>
      <c r="M176" s="39"/>
      <c r="N176" s="71">
        <v>220</v>
      </c>
    </row>
    <row r="177" spans="2:14" s="71" customFormat="1" ht="101.25" customHeight="1" x14ac:dyDescent="0.15">
      <c r="B177" s="41">
        <v>173</v>
      </c>
      <c r="C177" s="42" t="s">
        <v>2634</v>
      </c>
      <c r="D177" s="32" t="s">
        <v>2635</v>
      </c>
      <c r="E177" s="62" t="s">
        <v>35</v>
      </c>
      <c r="F177" s="34" t="s">
        <v>0</v>
      </c>
      <c r="G177" s="35">
        <v>14980000</v>
      </c>
      <c r="H177" s="36">
        <v>44547</v>
      </c>
      <c r="I177" s="36" t="s">
        <v>91</v>
      </c>
      <c r="J177" s="37" t="s">
        <v>2636</v>
      </c>
      <c r="K177" s="52" t="s">
        <v>2637</v>
      </c>
      <c r="L177" s="30" t="s">
        <v>2568</v>
      </c>
      <c r="M177" s="39"/>
      <c r="N177" s="71">
        <v>234</v>
      </c>
    </row>
    <row r="178" spans="2:14" s="71" customFormat="1" ht="249" customHeight="1" x14ac:dyDescent="0.15">
      <c r="B178" s="41">
        <v>174</v>
      </c>
      <c r="C178" s="42" t="s">
        <v>2638</v>
      </c>
      <c r="D178" s="32" t="s">
        <v>2623</v>
      </c>
      <c r="E178" s="62">
        <v>3010401011971</v>
      </c>
      <c r="F178" s="34" t="s">
        <v>0</v>
      </c>
      <c r="G178" s="35">
        <v>8998000</v>
      </c>
      <c r="H178" s="36">
        <v>44554</v>
      </c>
      <c r="I178" s="36" t="s">
        <v>91</v>
      </c>
      <c r="J178" s="37" t="s">
        <v>2639</v>
      </c>
      <c r="K178" s="242" t="s">
        <v>4949</v>
      </c>
      <c r="L178" s="30" t="s">
        <v>2640</v>
      </c>
      <c r="M178" s="39"/>
      <c r="N178" s="71">
        <v>238</v>
      </c>
    </row>
    <row r="179" spans="2:14" s="71" customFormat="1" ht="120.75" customHeight="1" x14ac:dyDescent="0.15">
      <c r="B179" s="41">
        <v>175</v>
      </c>
      <c r="C179" s="42" t="s">
        <v>2641</v>
      </c>
      <c r="D179" s="32" t="s">
        <v>2642</v>
      </c>
      <c r="E179" s="62">
        <v>9010601030238</v>
      </c>
      <c r="F179" s="34" t="s">
        <v>0</v>
      </c>
      <c r="G179" s="35">
        <v>20999436</v>
      </c>
      <c r="H179" s="36">
        <v>44558</v>
      </c>
      <c r="I179" s="36" t="s">
        <v>91</v>
      </c>
      <c r="J179" s="37" t="s">
        <v>2643</v>
      </c>
      <c r="K179" s="52" t="s">
        <v>2644</v>
      </c>
      <c r="L179" s="30" t="s">
        <v>2568</v>
      </c>
      <c r="M179" s="39"/>
      <c r="N179" s="71">
        <v>245</v>
      </c>
    </row>
    <row r="180" spans="2:14" s="71" customFormat="1" ht="74.25" customHeight="1" x14ac:dyDescent="0.15">
      <c r="B180" s="41">
        <v>176</v>
      </c>
      <c r="C180" s="42" t="s">
        <v>2645</v>
      </c>
      <c r="D180" s="32" t="s">
        <v>2646</v>
      </c>
      <c r="E180" s="62">
        <v>1010005022789</v>
      </c>
      <c r="F180" s="34" t="s">
        <v>0</v>
      </c>
      <c r="G180" s="35">
        <v>59991800</v>
      </c>
      <c r="H180" s="36">
        <v>44554</v>
      </c>
      <c r="I180" s="36" t="s">
        <v>91</v>
      </c>
      <c r="J180" s="37" t="s">
        <v>2647</v>
      </c>
      <c r="K180" s="52" t="s">
        <v>2648</v>
      </c>
      <c r="L180" s="31" t="s">
        <v>2562</v>
      </c>
      <c r="M180" s="39"/>
      <c r="N180" s="71">
        <v>250</v>
      </c>
    </row>
    <row r="181" spans="2:14" s="71" customFormat="1" ht="76.5" customHeight="1" x14ac:dyDescent="0.15">
      <c r="B181" s="41">
        <v>177</v>
      </c>
      <c r="C181" s="42" t="s">
        <v>2649</v>
      </c>
      <c r="D181" s="32" t="s">
        <v>2650</v>
      </c>
      <c r="E181" s="62">
        <v>7010001088960</v>
      </c>
      <c r="F181" s="34" t="s">
        <v>13</v>
      </c>
      <c r="G181" s="35">
        <v>3599200</v>
      </c>
      <c r="H181" s="36">
        <v>44575</v>
      </c>
      <c r="I181" s="36" t="s">
        <v>91</v>
      </c>
      <c r="J181" s="52" t="s">
        <v>2651</v>
      </c>
      <c r="K181" s="52" t="s">
        <v>2652</v>
      </c>
      <c r="L181" s="31" t="s">
        <v>2562</v>
      </c>
      <c r="M181" s="39"/>
      <c r="N181" s="71">
        <v>240</v>
      </c>
    </row>
    <row r="182" spans="2:14" s="71" customFormat="1" ht="40.5" x14ac:dyDescent="0.15">
      <c r="B182" s="41">
        <v>178</v>
      </c>
      <c r="C182" s="42" t="s">
        <v>2653</v>
      </c>
      <c r="D182" s="32" t="s">
        <v>2654</v>
      </c>
      <c r="E182" s="62">
        <v>7010001079695</v>
      </c>
      <c r="F182" s="34" t="s">
        <v>5</v>
      </c>
      <c r="G182" s="35">
        <v>968568</v>
      </c>
      <c r="H182" s="36">
        <v>44586</v>
      </c>
      <c r="I182" s="36" t="s">
        <v>91</v>
      </c>
      <c r="J182" s="52" t="s">
        <v>2655</v>
      </c>
      <c r="K182" s="52" t="s">
        <v>2656</v>
      </c>
      <c r="L182" s="30" t="s">
        <v>2657</v>
      </c>
      <c r="M182" s="39"/>
      <c r="N182" s="71">
        <v>241</v>
      </c>
    </row>
    <row r="183" spans="2:14" s="71" customFormat="1" ht="42.75" customHeight="1" x14ac:dyDescent="0.15">
      <c r="B183" s="41">
        <v>179</v>
      </c>
      <c r="C183" s="42" t="s">
        <v>2658</v>
      </c>
      <c r="D183" s="32" t="s">
        <v>2659</v>
      </c>
      <c r="E183" s="62">
        <v>1010001015490</v>
      </c>
      <c r="F183" s="34" t="s">
        <v>13</v>
      </c>
      <c r="G183" s="35">
        <v>5959800</v>
      </c>
      <c r="H183" s="36">
        <v>44592</v>
      </c>
      <c r="I183" s="36" t="s">
        <v>91</v>
      </c>
      <c r="J183" s="52" t="s">
        <v>2660</v>
      </c>
      <c r="K183" s="242" t="s">
        <v>4887</v>
      </c>
      <c r="L183" s="31" t="s">
        <v>2545</v>
      </c>
      <c r="M183" s="39"/>
      <c r="N183" s="71">
        <v>247</v>
      </c>
    </row>
    <row r="184" spans="2:14" s="71" customFormat="1" ht="101.25" customHeight="1" x14ac:dyDescent="0.15">
      <c r="B184" s="41">
        <v>180</v>
      </c>
      <c r="C184" s="42" t="s">
        <v>2661</v>
      </c>
      <c r="D184" s="32" t="s">
        <v>2662</v>
      </c>
      <c r="E184" s="62">
        <v>8010001144647</v>
      </c>
      <c r="F184" s="34" t="s">
        <v>0</v>
      </c>
      <c r="G184" s="35">
        <v>19438980</v>
      </c>
      <c r="H184" s="36">
        <v>44575</v>
      </c>
      <c r="I184" s="36" t="s">
        <v>91</v>
      </c>
      <c r="J184" s="52" t="s">
        <v>2663</v>
      </c>
      <c r="K184" s="52" t="s">
        <v>2664</v>
      </c>
      <c r="L184" s="31" t="s">
        <v>2549</v>
      </c>
      <c r="M184" s="39"/>
      <c r="N184" s="71">
        <v>259</v>
      </c>
    </row>
    <row r="185" spans="2:14" s="71" customFormat="1" ht="53.25" customHeight="1" x14ac:dyDescent="0.15">
      <c r="B185" s="41">
        <v>181</v>
      </c>
      <c r="C185" s="42" t="s">
        <v>2665</v>
      </c>
      <c r="D185" s="32" t="s">
        <v>2666</v>
      </c>
      <c r="E185" s="62">
        <v>2011101025379</v>
      </c>
      <c r="F185" s="34" t="s">
        <v>13</v>
      </c>
      <c r="G185" s="35">
        <v>2197800</v>
      </c>
      <c r="H185" s="36">
        <v>44621</v>
      </c>
      <c r="I185" s="36" t="s">
        <v>91</v>
      </c>
      <c r="J185" s="52" t="s">
        <v>2667</v>
      </c>
      <c r="K185" s="52" t="s">
        <v>2668</v>
      </c>
      <c r="L185" s="30" t="s">
        <v>2669</v>
      </c>
      <c r="M185" s="39"/>
      <c r="N185" s="71">
        <v>264</v>
      </c>
    </row>
    <row r="186" spans="2:14" s="71" customFormat="1" ht="93" customHeight="1" x14ac:dyDescent="0.15">
      <c r="B186" s="41">
        <v>182</v>
      </c>
      <c r="C186" s="42" t="s">
        <v>2670</v>
      </c>
      <c r="D186" s="32" t="s">
        <v>2671</v>
      </c>
      <c r="E186" s="62">
        <v>3180005006071</v>
      </c>
      <c r="F186" s="34" t="s">
        <v>14</v>
      </c>
      <c r="G186" s="35">
        <v>43717657</v>
      </c>
      <c r="H186" s="36">
        <v>44565</v>
      </c>
      <c r="I186" s="36" t="s">
        <v>91</v>
      </c>
      <c r="J186" s="52" t="s">
        <v>2672</v>
      </c>
      <c r="K186" s="52" t="s">
        <v>4804</v>
      </c>
      <c r="L186" s="31" t="s">
        <v>2562</v>
      </c>
      <c r="M186" s="39"/>
      <c r="N186" s="71">
        <v>251</v>
      </c>
    </row>
    <row r="187" spans="2:14" s="71" customFormat="1" ht="94.5" customHeight="1" x14ac:dyDescent="0.15">
      <c r="B187" s="41">
        <v>183</v>
      </c>
      <c r="C187" s="42" t="s">
        <v>2673</v>
      </c>
      <c r="D187" s="32" t="s">
        <v>2674</v>
      </c>
      <c r="E187" s="62">
        <v>7011001068366</v>
      </c>
      <c r="F187" s="34" t="s">
        <v>0</v>
      </c>
      <c r="G187" s="35">
        <v>9922000</v>
      </c>
      <c r="H187" s="36">
        <v>44575</v>
      </c>
      <c r="I187" s="36" t="s">
        <v>91</v>
      </c>
      <c r="J187" s="52" t="s">
        <v>2675</v>
      </c>
      <c r="K187" s="52" t="s">
        <v>2676</v>
      </c>
      <c r="L187" s="31" t="s">
        <v>2549</v>
      </c>
      <c r="M187" s="39"/>
      <c r="N187" s="71">
        <v>260</v>
      </c>
    </row>
    <row r="188" spans="2:14" s="71" customFormat="1" ht="95.25" customHeight="1" x14ac:dyDescent="0.15">
      <c r="B188" s="41">
        <v>184</v>
      </c>
      <c r="C188" s="42" t="s">
        <v>2677</v>
      </c>
      <c r="D188" s="32" t="s">
        <v>2659</v>
      </c>
      <c r="E188" s="62">
        <v>1010001015490</v>
      </c>
      <c r="F188" s="34" t="s">
        <v>0</v>
      </c>
      <c r="G188" s="35">
        <v>11966900</v>
      </c>
      <c r="H188" s="36">
        <v>44593</v>
      </c>
      <c r="I188" s="36" t="s">
        <v>91</v>
      </c>
      <c r="J188" s="52" t="s">
        <v>2678</v>
      </c>
      <c r="K188" s="121" t="s">
        <v>2679</v>
      </c>
      <c r="L188" s="31" t="s">
        <v>2549</v>
      </c>
      <c r="M188" s="39"/>
      <c r="N188" s="71">
        <v>284</v>
      </c>
    </row>
    <row r="189" spans="2:14" s="71" customFormat="1" ht="80.25" customHeight="1" x14ac:dyDescent="0.15">
      <c r="B189" s="41">
        <v>185</v>
      </c>
      <c r="C189" s="42" t="s">
        <v>2680</v>
      </c>
      <c r="D189" s="32" t="s">
        <v>1041</v>
      </c>
      <c r="E189" s="62">
        <v>5010401023057</v>
      </c>
      <c r="F189" s="34" t="s">
        <v>0</v>
      </c>
      <c r="G189" s="35">
        <v>23914000</v>
      </c>
      <c r="H189" s="36">
        <v>44599</v>
      </c>
      <c r="I189" s="36" t="s">
        <v>91</v>
      </c>
      <c r="J189" s="52" t="s">
        <v>2681</v>
      </c>
      <c r="K189" s="52" t="s">
        <v>2682</v>
      </c>
      <c r="L189" s="30" t="s">
        <v>2593</v>
      </c>
      <c r="M189" s="39"/>
      <c r="N189" s="71">
        <v>280</v>
      </c>
    </row>
    <row r="190" spans="2:14" s="71" customFormat="1" ht="72.75" customHeight="1" x14ac:dyDescent="0.15">
      <c r="B190" s="41">
        <v>186</v>
      </c>
      <c r="C190" s="42" t="s">
        <v>2683</v>
      </c>
      <c r="D190" s="32" t="s">
        <v>2684</v>
      </c>
      <c r="E190" s="62">
        <v>9010001027685</v>
      </c>
      <c r="F190" s="34" t="s">
        <v>0</v>
      </c>
      <c r="G190" s="35">
        <v>9090240</v>
      </c>
      <c r="H190" s="36">
        <v>44575</v>
      </c>
      <c r="I190" s="36" t="s">
        <v>91</v>
      </c>
      <c r="J190" s="52" t="s">
        <v>2685</v>
      </c>
      <c r="K190" s="52" t="s">
        <v>2686</v>
      </c>
      <c r="L190" s="30" t="s">
        <v>2687</v>
      </c>
      <c r="M190" s="39"/>
      <c r="N190" s="71">
        <v>272</v>
      </c>
    </row>
    <row r="191" spans="2:14" s="71" customFormat="1" ht="47.25" customHeight="1" x14ac:dyDescent="0.15">
      <c r="B191" s="41">
        <v>187</v>
      </c>
      <c r="C191" s="42" t="s">
        <v>2688</v>
      </c>
      <c r="D191" s="32" t="s">
        <v>2689</v>
      </c>
      <c r="E191" s="62">
        <v>7010001012532</v>
      </c>
      <c r="F191" s="34" t="s">
        <v>0</v>
      </c>
      <c r="G191" s="35">
        <v>5998300</v>
      </c>
      <c r="H191" s="36">
        <v>44596</v>
      </c>
      <c r="I191" s="36" t="s">
        <v>91</v>
      </c>
      <c r="J191" s="52" t="s">
        <v>2690</v>
      </c>
      <c r="K191" s="242" t="s">
        <v>4888</v>
      </c>
      <c r="L191" s="30" t="s">
        <v>2691</v>
      </c>
      <c r="M191" s="39"/>
      <c r="N191" s="71">
        <v>296</v>
      </c>
    </row>
    <row r="192" spans="2:14" s="71" customFormat="1" ht="106.5" customHeight="1" x14ac:dyDescent="0.15">
      <c r="B192" s="41">
        <v>188</v>
      </c>
      <c r="C192" s="42" t="s">
        <v>2692</v>
      </c>
      <c r="D192" s="32" t="s">
        <v>2693</v>
      </c>
      <c r="E192" s="62">
        <v>5011105004806</v>
      </c>
      <c r="F192" s="34" t="s">
        <v>0</v>
      </c>
      <c r="G192" s="35">
        <v>14938000</v>
      </c>
      <c r="H192" s="36">
        <v>44610</v>
      </c>
      <c r="I192" s="36" t="s">
        <v>91</v>
      </c>
      <c r="J192" s="52" t="s">
        <v>2694</v>
      </c>
      <c r="K192" s="52" t="s">
        <v>2695</v>
      </c>
      <c r="L192" s="30" t="s">
        <v>2687</v>
      </c>
      <c r="M192" s="39"/>
      <c r="N192" s="71">
        <v>299</v>
      </c>
    </row>
    <row r="193" spans="2:14" s="71" customFormat="1" ht="95.25" customHeight="1" x14ac:dyDescent="0.15">
      <c r="B193" s="41">
        <v>189</v>
      </c>
      <c r="C193" s="42" t="s">
        <v>2696</v>
      </c>
      <c r="D193" s="32" t="s">
        <v>2697</v>
      </c>
      <c r="E193" s="62">
        <v>6010001030403</v>
      </c>
      <c r="F193" s="34" t="s">
        <v>0</v>
      </c>
      <c r="G193" s="35">
        <v>19913300</v>
      </c>
      <c r="H193" s="36">
        <v>44532</v>
      </c>
      <c r="I193" s="36" t="s">
        <v>91</v>
      </c>
      <c r="J193" s="52" t="s">
        <v>2698</v>
      </c>
      <c r="K193" s="52" t="s">
        <v>2699</v>
      </c>
      <c r="L193" s="30" t="s">
        <v>2687</v>
      </c>
      <c r="M193" s="39"/>
      <c r="N193" s="71">
        <v>265</v>
      </c>
    </row>
    <row r="194" spans="2:14" s="71" customFormat="1" ht="75.75" customHeight="1" x14ac:dyDescent="0.15">
      <c r="B194" s="41">
        <v>190</v>
      </c>
      <c r="C194" s="42" t="s">
        <v>2700</v>
      </c>
      <c r="D194" s="32" t="s">
        <v>2542</v>
      </c>
      <c r="E194" s="62">
        <v>4010001054032</v>
      </c>
      <c r="F194" s="34" t="s">
        <v>0</v>
      </c>
      <c r="G194" s="35">
        <v>26996992</v>
      </c>
      <c r="H194" s="36">
        <v>44550</v>
      </c>
      <c r="I194" s="36" t="s">
        <v>91</v>
      </c>
      <c r="J194" s="52" t="s">
        <v>2701</v>
      </c>
      <c r="K194" s="52" t="s">
        <v>2702</v>
      </c>
      <c r="L194" s="30" t="s">
        <v>2549</v>
      </c>
      <c r="M194" s="39"/>
      <c r="N194" s="71">
        <v>244</v>
      </c>
    </row>
    <row r="195" spans="2:14" s="71" customFormat="1" ht="124.5" customHeight="1" x14ac:dyDescent="0.15">
      <c r="B195" s="41">
        <v>191</v>
      </c>
      <c r="C195" s="60" t="s">
        <v>1591</v>
      </c>
      <c r="D195" s="58" t="s">
        <v>903</v>
      </c>
      <c r="E195" s="54">
        <v>9010001074645</v>
      </c>
      <c r="F195" s="55" t="s">
        <v>904</v>
      </c>
      <c r="G195" s="35">
        <v>16444600</v>
      </c>
      <c r="H195" s="36">
        <v>44287</v>
      </c>
      <c r="I195" s="36">
        <v>44608</v>
      </c>
      <c r="J195" s="53" t="s">
        <v>1592</v>
      </c>
      <c r="K195" s="53" t="s">
        <v>1860</v>
      </c>
      <c r="L195" s="31" t="s">
        <v>905</v>
      </c>
      <c r="M195" s="39"/>
    </row>
    <row r="196" spans="2:14" s="71" customFormat="1" ht="164.25" customHeight="1" x14ac:dyDescent="0.15">
      <c r="B196" s="41">
        <v>192</v>
      </c>
      <c r="C196" s="42" t="s">
        <v>1861</v>
      </c>
      <c r="D196" s="32" t="s">
        <v>906</v>
      </c>
      <c r="E196" s="136">
        <v>5010401023057</v>
      </c>
      <c r="F196" s="34" t="s">
        <v>0</v>
      </c>
      <c r="G196" s="35">
        <v>18194000</v>
      </c>
      <c r="H196" s="36">
        <v>44292</v>
      </c>
      <c r="I196" s="36"/>
      <c r="J196" s="37" t="s">
        <v>907</v>
      </c>
      <c r="K196" s="137" t="s">
        <v>1862</v>
      </c>
      <c r="L196" s="30" t="s">
        <v>908</v>
      </c>
      <c r="M196" s="39"/>
    </row>
    <row r="197" spans="2:14" s="71" customFormat="1" ht="156" customHeight="1" x14ac:dyDescent="0.15">
      <c r="B197" s="41">
        <v>193</v>
      </c>
      <c r="C197" s="42" t="s">
        <v>1863</v>
      </c>
      <c r="D197" s="32" t="s">
        <v>909</v>
      </c>
      <c r="E197" s="136">
        <v>3010401011971</v>
      </c>
      <c r="F197" s="34" t="s">
        <v>1864</v>
      </c>
      <c r="G197" s="35">
        <v>14868304</v>
      </c>
      <c r="H197" s="36">
        <v>44293</v>
      </c>
      <c r="I197" s="36"/>
      <c r="J197" s="37" t="s">
        <v>1865</v>
      </c>
      <c r="K197" s="52" t="s">
        <v>1866</v>
      </c>
      <c r="L197" s="30" t="s">
        <v>910</v>
      </c>
      <c r="M197" s="39"/>
    </row>
    <row r="198" spans="2:14" s="71" customFormat="1" ht="166.5" customHeight="1" x14ac:dyDescent="0.15">
      <c r="B198" s="41">
        <v>194</v>
      </c>
      <c r="C198" s="60" t="s">
        <v>911</v>
      </c>
      <c r="D198" s="58" t="s">
        <v>912</v>
      </c>
      <c r="E198" s="54">
        <v>1180001010764</v>
      </c>
      <c r="F198" s="55" t="s">
        <v>913</v>
      </c>
      <c r="G198" s="138">
        <v>6732000</v>
      </c>
      <c r="H198" s="36">
        <v>44329</v>
      </c>
      <c r="I198" s="36"/>
      <c r="J198" s="53" t="s">
        <v>914</v>
      </c>
      <c r="K198" s="53" t="s">
        <v>1867</v>
      </c>
      <c r="L198" s="31" t="s">
        <v>905</v>
      </c>
      <c r="M198" s="39"/>
    </row>
    <row r="199" spans="2:14" s="71" customFormat="1" ht="127.5" customHeight="1" x14ac:dyDescent="0.15">
      <c r="B199" s="41">
        <v>195</v>
      </c>
      <c r="C199" s="42" t="s">
        <v>1868</v>
      </c>
      <c r="D199" s="32" t="s">
        <v>1869</v>
      </c>
      <c r="E199" s="136">
        <v>9010001031943</v>
      </c>
      <c r="F199" s="34" t="s">
        <v>1864</v>
      </c>
      <c r="G199" s="35">
        <v>7689000</v>
      </c>
      <c r="H199" s="36">
        <v>44330</v>
      </c>
      <c r="I199" s="36"/>
      <c r="J199" s="37" t="s">
        <v>1870</v>
      </c>
      <c r="K199" s="52" t="s">
        <v>1871</v>
      </c>
      <c r="L199" s="30" t="s">
        <v>4824</v>
      </c>
      <c r="M199" s="39"/>
    </row>
    <row r="200" spans="2:14" s="71" customFormat="1" ht="162" customHeight="1" x14ac:dyDescent="0.15">
      <c r="B200" s="41">
        <v>196</v>
      </c>
      <c r="C200" s="42" t="s">
        <v>915</v>
      </c>
      <c r="D200" s="32" t="s">
        <v>916</v>
      </c>
      <c r="E200" s="54">
        <v>4010001054032</v>
      </c>
      <c r="F200" s="55" t="s">
        <v>0</v>
      </c>
      <c r="G200" s="139">
        <v>29478900</v>
      </c>
      <c r="H200" s="56">
        <v>44351</v>
      </c>
      <c r="I200" s="56">
        <v>44582</v>
      </c>
      <c r="J200" s="57" t="s">
        <v>917</v>
      </c>
      <c r="K200" s="53" t="s">
        <v>1872</v>
      </c>
      <c r="L200" s="31" t="s">
        <v>918</v>
      </c>
      <c r="M200" s="39"/>
    </row>
    <row r="201" spans="2:14" s="71" customFormat="1" ht="165.75" customHeight="1" x14ac:dyDescent="0.15">
      <c r="B201" s="41">
        <v>197</v>
      </c>
      <c r="C201" s="42" t="s">
        <v>919</v>
      </c>
      <c r="D201" s="58" t="s">
        <v>920</v>
      </c>
      <c r="E201" s="54">
        <v>5011105004806</v>
      </c>
      <c r="F201" s="55" t="s">
        <v>0</v>
      </c>
      <c r="G201" s="59">
        <v>29491000</v>
      </c>
      <c r="H201" s="56">
        <v>44364</v>
      </c>
      <c r="I201" s="56"/>
      <c r="J201" s="53" t="s">
        <v>921</v>
      </c>
      <c r="K201" s="52" t="s">
        <v>1873</v>
      </c>
      <c r="L201" s="31" t="s">
        <v>922</v>
      </c>
      <c r="M201" s="39"/>
    </row>
    <row r="202" spans="2:14" s="71" customFormat="1" ht="110.25" customHeight="1" x14ac:dyDescent="0.15">
      <c r="B202" s="41">
        <v>198</v>
      </c>
      <c r="C202" s="42" t="s">
        <v>997</v>
      </c>
      <c r="D202" s="32" t="s">
        <v>998</v>
      </c>
      <c r="E202" s="62">
        <v>2010405000906</v>
      </c>
      <c r="F202" s="34" t="s">
        <v>0</v>
      </c>
      <c r="G202" s="35">
        <v>14495800</v>
      </c>
      <c r="H202" s="36">
        <v>44363</v>
      </c>
      <c r="I202" s="36"/>
      <c r="J202" s="37" t="s">
        <v>999</v>
      </c>
      <c r="K202" s="52" t="s">
        <v>1874</v>
      </c>
      <c r="L202" s="30" t="s">
        <v>1000</v>
      </c>
      <c r="M202" s="140"/>
    </row>
    <row r="203" spans="2:14" s="71" customFormat="1" ht="124.5" customHeight="1" x14ac:dyDescent="0.15">
      <c r="B203" s="41">
        <v>199</v>
      </c>
      <c r="C203" s="42" t="s">
        <v>923</v>
      </c>
      <c r="D203" s="32" t="s">
        <v>924</v>
      </c>
      <c r="E203" s="54">
        <v>2011001014011</v>
      </c>
      <c r="F203" s="55" t="s">
        <v>0</v>
      </c>
      <c r="G203" s="59">
        <v>7696700</v>
      </c>
      <c r="H203" s="56">
        <v>44372</v>
      </c>
      <c r="I203" s="56"/>
      <c r="J203" s="37" t="s">
        <v>925</v>
      </c>
      <c r="K203" s="52" t="s">
        <v>1875</v>
      </c>
      <c r="L203" s="30" t="s">
        <v>4825</v>
      </c>
      <c r="M203" s="39"/>
    </row>
    <row r="204" spans="2:14" s="71" customFormat="1" ht="111.75" customHeight="1" x14ac:dyDescent="0.15">
      <c r="B204" s="41">
        <v>200</v>
      </c>
      <c r="C204" s="42" t="s">
        <v>1001</v>
      </c>
      <c r="D204" s="60" t="s">
        <v>1002</v>
      </c>
      <c r="E204" s="54">
        <v>5013201004656</v>
      </c>
      <c r="F204" s="55" t="s">
        <v>13</v>
      </c>
      <c r="G204" s="59">
        <v>18370000</v>
      </c>
      <c r="H204" s="56">
        <v>44385</v>
      </c>
      <c r="I204" s="56"/>
      <c r="J204" s="57" t="s">
        <v>1003</v>
      </c>
      <c r="K204" s="52" t="s">
        <v>1876</v>
      </c>
      <c r="L204" s="30" t="s">
        <v>1004</v>
      </c>
      <c r="M204" s="39"/>
    </row>
    <row r="205" spans="2:14" s="71" customFormat="1" ht="97.5" customHeight="1" x14ac:dyDescent="0.15">
      <c r="B205" s="41">
        <v>201</v>
      </c>
      <c r="C205" s="42" t="s">
        <v>1005</v>
      </c>
      <c r="D205" s="61" t="s">
        <v>1006</v>
      </c>
      <c r="E205" s="54">
        <v>7260005009384</v>
      </c>
      <c r="F205" s="55" t="s">
        <v>5</v>
      </c>
      <c r="G205" s="59">
        <v>150040</v>
      </c>
      <c r="H205" s="56">
        <v>44386</v>
      </c>
      <c r="I205" s="56">
        <v>44575</v>
      </c>
      <c r="J205" s="57" t="s">
        <v>1877</v>
      </c>
      <c r="K205" s="52" t="s">
        <v>1878</v>
      </c>
      <c r="L205" s="31" t="s">
        <v>1007</v>
      </c>
      <c r="M205" s="39"/>
    </row>
    <row r="206" spans="2:14" s="71" customFormat="1" ht="177.75" customHeight="1" x14ac:dyDescent="0.15">
      <c r="B206" s="41">
        <v>202</v>
      </c>
      <c r="C206" s="42" t="s">
        <v>1008</v>
      </c>
      <c r="D206" s="32" t="s">
        <v>1009</v>
      </c>
      <c r="E206" s="62">
        <v>3010401037091</v>
      </c>
      <c r="F206" s="34" t="s">
        <v>0</v>
      </c>
      <c r="G206" s="35">
        <v>2992000</v>
      </c>
      <c r="H206" s="36">
        <v>44391</v>
      </c>
      <c r="I206" s="36"/>
      <c r="J206" s="37" t="s">
        <v>1879</v>
      </c>
      <c r="K206" s="52" t="s">
        <v>1880</v>
      </c>
      <c r="L206" s="30" t="s">
        <v>1010</v>
      </c>
      <c r="M206" s="39"/>
    </row>
    <row r="207" spans="2:14" s="71" customFormat="1" ht="120.75" customHeight="1" x14ac:dyDescent="0.15">
      <c r="B207" s="41">
        <v>203</v>
      </c>
      <c r="C207" s="60" t="s">
        <v>1011</v>
      </c>
      <c r="D207" s="141" t="s">
        <v>1012</v>
      </c>
      <c r="E207" s="142">
        <v>8011101028104</v>
      </c>
      <c r="F207" s="58" t="s">
        <v>0</v>
      </c>
      <c r="G207" s="143">
        <v>11638000</v>
      </c>
      <c r="H207" s="144">
        <v>44410</v>
      </c>
      <c r="I207" s="56"/>
      <c r="J207" s="57" t="s">
        <v>1013</v>
      </c>
      <c r="K207" s="53" t="s">
        <v>1881</v>
      </c>
      <c r="L207" s="31" t="s">
        <v>905</v>
      </c>
      <c r="M207" s="65"/>
    </row>
    <row r="208" spans="2:14" s="71" customFormat="1" ht="108.75" customHeight="1" x14ac:dyDescent="0.15">
      <c r="B208" s="41">
        <v>204</v>
      </c>
      <c r="C208" s="60" t="s">
        <v>1014</v>
      </c>
      <c r="D208" s="60" t="s">
        <v>1015</v>
      </c>
      <c r="E208" s="142">
        <v>2010001016851</v>
      </c>
      <c r="F208" s="58" t="s">
        <v>0</v>
      </c>
      <c r="G208" s="143">
        <v>17270000</v>
      </c>
      <c r="H208" s="144">
        <v>44410</v>
      </c>
      <c r="I208" s="56">
        <v>44572</v>
      </c>
      <c r="J208" s="57" t="s">
        <v>1016</v>
      </c>
      <c r="K208" s="53" t="s">
        <v>1882</v>
      </c>
      <c r="L208" s="31" t="s">
        <v>905</v>
      </c>
      <c r="M208" s="65"/>
    </row>
    <row r="209" spans="2:13" s="71" customFormat="1" ht="160.5" customHeight="1" x14ac:dyDescent="0.15">
      <c r="B209" s="41">
        <v>205</v>
      </c>
      <c r="C209" s="60" t="s">
        <v>1017</v>
      </c>
      <c r="D209" s="60" t="s">
        <v>1018</v>
      </c>
      <c r="E209" s="142">
        <v>9000020152242</v>
      </c>
      <c r="F209" s="58" t="s">
        <v>0</v>
      </c>
      <c r="G209" s="145">
        <v>15240460</v>
      </c>
      <c r="H209" s="144">
        <v>44410</v>
      </c>
      <c r="I209" s="56"/>
      <c r="J209" s="57" t="s">
        <v>1019</v>
      </c>
      <c r="K209" s="53" t="s">
        <v>1883</v>
      </c>
      <c r="L209" s="31" t="s">
        <v>905</v>
      </c>
      <c r="M209" s="65"/>
    </row>
    <row r="210" spans="2:13" s="71" customFormat="1" ht="160.5" customHeight="1" x14ac:dyDescent="0.15">
      <c r="B210" s="41">
        <v>206</v>
      </c>
      <c r="C210" s="60" t="s">
        <v>1020</v>
      </c>
      <c r="D210" s="60" t="s">
        <v>1021</v>
      </c>
      <c r="E210" s="142">
        <v>1180005014191</v>
      </c>
      <c r="F210" s="58" t="s">
        <v>0</v>
      </c>
      <c r="G210" s="143">
        <v>14564000</v>
      </c>
      <c r="H210" s="144">
        <v>44410</v>
      </c>
      <c r="I210" s="56">
        <v>44592</v>
      </c>
      <c r="J210" s="57" t="s">
        <v>1022</v>
      </c>
      <c r="K210" s="53" t="s">
        <v>1884</v>
      </c>
      <c r="L210" s="31" t="s">
        <v>905</v>
      </c>
      <c r="M210" s="65"/>
    </row>
    <row r="211" spans="2:13" s="71" customFormat="1" ht="108.75" customHeight="1" x14ac:dyDescent="0.15">
      <c r="B211" s="41">
        <v>207</v>
      </c>
      <c r="C211" s="60" t="s">
        <v>1023</v>
      </c>
      <c r="D211" s="60" t="s">
        <v>1024</v>
      </c>
      <c r="E211" s="142">
        <v>4240001010433</v>
      </c>
      <c r="F211" s="58" t="s">
        <v>0</v>
      </c>
      <c r="G211" s="143">
        <v>16115000</v>
      </c>
      <c r="H211" s="144">
        <v>44410</v>
      </c>
      <c r="I211" s="56"/>
      <c r="J211" s="57" t="s">
        <v>1025</v>
      </c>
      <c r="K211" s="53" t="s">
        <v>1885</v>
      </c>
      <c r="L211" s="31" t="s">
        <v>905</v>
      </c>
      <c r="M211" s="65"/>
    </row>
    <row r="212" spans="2:13" s="71" customFormat="1" ht="130.5" customHeight="1" x14ac:dyDescent="0.15">
      <c r="B212" s="41">
        <v>208</v>
      </c>
      <c r="C212" s="60" t="s">
        <v>1026</v>
      </c>
      <c r="D212" s="60" t="s">
        <v>1027</v>
      </c>
      <c r="E212" s="142">
        <v>7010001088960</v>
      </c>
      <c r="F212" s="58" t="s">
        <v>0</v>
      </c>
      <c r="G212" s="143">
        <v>15020500</v>
      </c>
      <c r="H212" s="144">
        <v>44410</v>
      </c>
      <c r="I212" s="56"/>
      <c r="J212" s="57" t="s">
        <v>1028</v>
      </c>
      <c r="K212" s="53" t="s">
        <v>1886</v>
      </c>
      <c r="L212" s="31" t="s">
        <v>905</v>
      </c>
      <c r="M212" s="65"/>
    </row>
    <row r="213" spans="2:13" s="71" customFormat="1" ht="163.5" customHeight="1" x14ac:dyDescent="0.15">
      <c r="B213" s="41">
        <v>209</v>
      </c>
      <c r="C213" s="60" t="s">
        <v>1029</v>
      </c>
      <c r="D213" s="60" t="s">
        <v>1030</v>
      </c>
      <c r="E213" s="142">
        <v>8120002068636</v>
      </c>
      <c r="F213" s="58" t="s">
        <v>0</v>
      </c>
      <c r="G213" s="143">
        <v>16343888</v>
      </c>
      <c r="H213" s="144">
        <v>44410</v>
      </c>
      <c r="I213" s="56">
        <v>44572</v>
      </c>
      <c r="J213" s="57" t="s">
        <v>1031</v>
      </c>
      <c r="K213" s="53" t="s">
        <v>1887</v>
      </c>
      <c r="L213" s="31" t="s">
        <v>905</v>
      </c>
      <c r="M213" s="65"/>
    </row>
    <row r="214" spans="2:13" s="71" customFormat="1" ht="134.25" customHeight="1" x14ac:dyDescent="0.15">
      <c r="B214" s="41">
        <v>210</v>
      </c>
      <c r="C214" s="60" t="s">
        <v>1032</v>
      </c>
      <c r="D214" s="60" t="s">
        <v>1033</v>
      </c>
      <c r="E214" s="142">
        <v>7010701007666</v>
      </c>
      <c r="F214" s="58" t="s">
        <v>0</v>
      </c>
      <c r="G214" s="143">
        <v>15095700</v>
      </c>
      <c r="H214" s="144">
        <v>44410</v>
      </c>
      <c r="I214" s="56"/>
      <c r="J214" s="57" t="s">
        <v>1888</v>
      </c>
      <c r="K214" s="53" t="s">
        <v>1889</v>
      </c>
      <c r="L214" s="31" t="s">
        <v>905</v>
      </c>
      <c r="M214" s="65"/>
    </row>
    <row r="215" spans="2:13" s="71" customFormat="1" ht="164.25" customHeight="1" x14ac:dyDescent="0.15">
      <c r="B215" s="41">
        <v>211</v>
      </c>
      <c r="C215" s="60" t="s">
        <v>1034</v>
      </c>
      <c r="D215" s="60" t="s">
        <v>1035</v>
      </c>
      <c r="E215" s="142">
        <v>7000020422118</v>
      </c>
      <c r="F215" s="58" t="s">
        <v>0</v>
      </c>
      <c r="G215" s="143">
        <v>15946000</v>
      </c>
      <c r="H215" s="144">
        <v>44410</v>
      </c>
      <c r="I215" s="56">
        <v>44572</v>
      </c>
      <c r="J215" s="57" t="s">
        <v>1036</v>
      </c>
      <c r="K215" s="53" t="s">
        <v>1890</v>
      </c>
      <c r="L215" s="31" t="s">
        <v>905</v>
      </c>
      <c r="M215" s="65"/>
    </row>
    <row r="216" spans="2:13" s="71" customFormat="1" ht="108" customHeight="1" x14ac:dyDescent="0.15">
      <c r="B216" s="41">
        <v>212</v>
      </c>
      <c r="C216" s="42" t="s">
        <v>1037</v>
      </c>
      <c r="D216" s="61" t="s">
        <v>1038</v>
      </c>
      <c r="E216" s="62">
        <v>1010501005611</v>
      </c>
      <c r="F216" s="34" t="s">
        <v>13</v>
      </c>
      <c r="G216" s="35">
        <v>12694000</v>
      </c>
      <c r="H216" s="36">
        <v>44434</v>
      </c>
      <c r="I216" s="36"/>
      <c r="J216" s="45" t="s">
        <v>1039</v>
      </c>
      <c r="K216" s="52" t="s">
        <v>1891</v>
      </c>
      <c r="L216" s="30" t="s">
        <v>1004</v>
      </c>
      <c r="M216" s="39"/>
    </row>
    <row r="217" spans="2:13" s="71" customFormat="1" ht="138.75" customHeight="1" x14ac:dyDescent="0.15">
      <c r="B217" s="41">
        <v>213</v>
      </c>
      <c r="C217" s="42" t="s">
        <v>1892</v>
      </c>
      <c r="D217" s="32" t="s">
        <v>1040</v>
      </c>
      <c r="E217" s="62">
        <v>9010001031943</v>
      </c>
      <c r="F217" s="34" t="s">
        <v>904</v>
      </c>
      <c r="G217" s="35">
        <v>5170000</v>
      </c>
      <c r="H217" s="146">
        <v>44440</v>
      </c>
      <c r="I217" s="146"/>
      <c r="J217" s="37" t="s">
        <v>1893</v>
      </c>
      <c r="K217" s="52" t="s">
        <v>1894</v>
      </c>
      <c r="L217" s="37" t="s">
        <v>1895</v>
      </c>
      <c r="M217" s="39"/>
    </row>
    <row r="218" spans="2:13" s="71" customFormat="1" ht="142.5" customHeight="1" x14ac:dyDescent="0.15">
      <c r="B218" s="41">
        <v>214</v>
      </c>
      <c r="C218" s="42" t="s">
        <v>4826</v>
      </c>
      <c r="D218" s="32" t="s">
        <v>1041</v>
      </c>
      <c r="E218" s="62">
        <v>5010401023057</v>
      </c>
      <c r="F218" s="34" t="s">
        <v>0</v>
      </c>
      <c r="G218" s="35">
        <v>3498000</v>
      </c>
      <c r="H218" s="36">
        <v>44442</v>
      </c>
      <c r="I218" s="36"/>
      <c r="J218" s="147" t="s">
        <v>1042</v>
      </c>
      <c r="K218" s="53" t="s">
        <v>1896</v>
      </c>
      <c r="L218" s="30" t="s">
        <v>1043</v>
      </c>
      <c r="M218" s="39"/>
    </row>
    <row r="219" spans="2:13" s="71" customFormat="1" ht="126" customHeight="1" x14ac:dyDescent="0.15">
      <c r="B219" s="41">
        <v>215</v>
      </c>
      <c r="C219" s="42" t="s">
        <v>1593</v>
      </c>
      <c r="D219" s="32" t="s">
        <v>1594</v>
      </c>
      <c r="E219" s="62">
        <v>2010005003136</v>
      </c>
      <c r="F219" s="34" t="s">
        <v>13</v>
      </c>
      <c r="G219" s="35">
        <v>2728000</v>
      </c>
      <c r="H219" s="36">
        <v>44490</v>
      </c>
      <c r="I219" s="36"/>
      <c r="J219" s="37" t="s">
        <v>1595</v>
      </c>
      <c r="K219" s="52" t="s">
        <v>1897</v>
      </c>
      <c r="L219" s="30" t="s">
        <v>1004</v>
      </c>
      <c r="M219" s="39"/>
    </row>
    <row r="220" spans="2:13" s="71" customFormat="1" ht="80.25" customHeight="1" x14ac:dyDescent="0.15">
      <c r="B220" s="41">
        <v>216</v>
      </c>
      <c r="C220" s="42" t="s">
        <v>1596</v>
      </c>
      <c r="D220" s="32" t="s">
        <v>1597</v>
      </c>
      <c r="E220" s="62">
        <v>2010001025159</v>
      </c>
      <c r="F220" s="34" t="s">
        <v>5</v>
      </c>
      <c r="G220" s="35">
        <v>990000</v>
      </c>
      <c r="H220" s="36">
        <v>44546</v>
      </c>
      <c r="I220" s="36"/>
      <c r="J220" s="37" t="s">
        <v>1598</v>
      </c>
      <c r="K220" s="52" t="s">
        <v>4959</v>
      </c>
      <c r="L220" s="30" t="s">
        <v>1004</v>
      </c>
      <c r="M220" s="39"/>
    </row>
    <row r="221" spans="2:13" s="71" customFormat="1" ht="86.25" customHeight="1" x14ac:dyDescent="0.15">
      <c r="B221" s="41">
        <v>217</v>
      </c>
      <c r="C221" s="42" t="s">
        <v>1898</v>
      </c>
      <c r="D221" s="32" t="s">
        <v>1002</v>
      </c>
      <c r="E221" s="62">
        <v>5013201004656</v>
      </c>
      <c r="F221" s="34" t="s">
        <v>13</v>
      </c>
      <c r="G221" s="35">
        <v>38500000</v>
      </c>
      <c r="H221" s="36">
        <v>44599</v>
      </c>
      <c r="I221" s="36"/>
      <c r="J221" s="37" t="s">
        <v>1899</v>
      </c>
      <c r="K221" s="225" t="s">
        <v>4988</v>
      </c>
      <c r="L221" s="30" t="s">
        <v>1900</v>
      </c>
      <c r="M221" s="39"/>
    </row>
    <row r="222" spans="2:13" s="71" customFormat="1" ht="99" customHeight="1" x14ac:dyDescent="0.15">
      <c r="B222" s="41">
        <v>218</v>
      </c>
      <c r="C222" s="42" t="s">
        <v>1901</v>
      </c>
      <c r="D222" s="32" t="s">
        <v>1902</v>
      </c>
      <c r="E222" s="62">
        <v>1010001133490</v>
      </c>
      <c r="F222" s="34" t="s">
        <v>13</v>
      </c>
      <c r="G222" s="35">
        <v>2048200</v>
      </c>
      <c r="H222" s="36">
        <v>44600</v>
      </c>
      <c r="I222" s="36"/>
      <c r="J222" s="37" t="s">
        <v>4827</v>
      </c>
      <c r="K222" s="53" t="s">
        <v>1903</v>
      </c>
      <c r="L222" s="30" t="s">
        <v>1904</v>
      </c>
      <c r="M222" s="39"/>
    </row>
    <row r="223" spans="2:13" s="71" customFormat="1" ht="99" customHeight="1" x14ac:dyDescent="0.15">
      <c r="B223" s="41">
        <v>219</v>
      </c>
      <c r="C223" s="42" t="s">
        <v>1905</v>
      </c>
      <c r="D223" s="32" t="s">
        <v>1906</v>
      </c>
      <c r="E223" s="62">
        <v>9430001000336</v>
      </c>
      <c r="F223" s="34" t="s">
        <v>13</v>
      </c>
      <c r="G223" s="35">
        <v>19800000</v>
      </c>
      <c r="H223" s="36">
        <v>44630</v>
      </c>
      <c r="I223" s="36"/>
      <c r="J223" s="37" t="s">
        <v>1907</v>
      </c>
      <c r="K223" s="225" t="s">
        <v>4989</v>
      </c>
      <c r="L223" s="30" t="s">
        <v>1908</v>
      </c>
      <c r="M223" s="39"/>
    </row>
    <row r="224" spans="2:13" s="71" customFormat="1" ht="99" customHeight="1" x14ac:dyDescent="0.15">
      <c r="B224" s="41">
        <v>220</v>
      </c>
      <c r="C224" s="42" t="s">
        <v>1909</v>
      </c>
      <c r="D224" s="32" t="s">
        <v>1594</v>
      </c>
      <c r="E224" s="62">
        <v>2010005003136</v>
      </c>
      <c r="F224" s="34" t="s">
        <v>13</v>
      </c>
      <c r="G224" s="35">
        <v>17600000</v>
      </c>
      <c r="H224" s="36">
        <v>44630</v>
      </c>
      <c r="I224" s="36"/>
      <c r="J224" s="37" t="s">
        <v>1910</v>
      </c>
      <c r="K224" s="225" t="s">
        <v>4990</v>
      </c>
      <c r="L224" s="30" t="s">
        <v>1908</v>
      </c>
      <c r="M224" s="39"/>
    </row>
    <row r="225" spans="2:15" s="71" customFormat="1" ht="80.25" customHeight="1" x14ac:dyDescent="0.15">
      <c r="B225" s="41">
        <v>221</v>
      </c>
      <c r="C225" s="194" t="s">
        <v>118</v>
      </c>
      <c r="D225" s="194" t="s">
        <v>119</v>
      </c>
      <c r="E225" s="195">
        <v>8010005023467</v>
      </c>
      <c r="F225" s="196" t="s">
        <v>0</v>
      </c>
      <c r="G225" s="197">
        <v>99994999</v>
      </c>
      <c r="H225" s="198">
        <v>44287</v>
      </c>
      <c r="I225" s="198"/>
      <c r="J225" s="199" t="s">
        <v>120</v>
      </c>
      <c r="K225" s="199" t="s">
        <v>1911</v>
      </c>
      <c r="L225" s="200" t="s">
        <v>121</v>
      </c>
      <c r="M225" s="201"/>
      <c r="N225" s="71" t="s">
        <v>1044</v>
      </c>
      <c r="O225" s="71">
        <v>4</v>
      </c>
    </row>
    <row r="226" spans="2:15" s="71" customFormat="1" ht="57.75" customHeight="1" x14ac:dyDescent="0.15">
      <c r="B226" s="41">
        <v>222</v>
      </c>
      <c r="C226" s="194" t="s">
        <v>122</v>
      </c>
      <c r="D226" s="194" t="s">
        <v>123</v>
      </c>
      <c r="E226" s="195">
        <v>9010001001855</v>
      </c>
      <c r="F226" s="196" t="s">
        <v>13</v>
      </c>
      <c r="G226" s="197">
        <v>4883780</v>
      </c>
      <c r="H226" s="198">
        <v>44287</v>
      </c>
      <c r="I226" s="198"/>
      <c r="J226" s="199" t="s">
        <v>124</v>
      </c>
      <c r="K226" s="199" t="s">
        <v>1617</v>
      </c>
      <c r="L226" s="200" t="s">
        <v>125</v>
      </c>
      <c r="M226" s="201"/>
      <c r="N226" s="71" t="s">
        <v>1045</v>
      </c>
      <c r="O226" s="71">
        <v>1</v>
      </c>
    </row>
    <row r="227" spans="2:15" s="71" customFormat="1" ht="127.5" customHeight="1" x14ac:dyDescent="0.15">
      <c r="B227" s="41">
        <v>223</v>
      </c>
      <c r="C227" s="194" t="s">
        <v>126</v>
      </c>
      <c r="D227" s="194" t="s">
        <v>127</v>
      </c>
      <c r="E227" s="195">
        <v>2010005016674</v>
      </c>
      <c r="F227" s="196" t="s">
        <v>13</v>
      </c>
      <c r="G227" s="197">
        <v>15378000</v>
      </c>
      <c r="H227" s="198">
        <v>44287</v>
      </c>
      <c r="I227" s="198"/>
      <c r="J227" s="199" t="s">
        <v>128</v>
      </c>
      <c r="K227" s="199" t="s">
        <v>1912</v>
      </c>
      <c r="L227" s="200" t="s">
        <v>129</v>
      </c>
      <c r="M227" s="201"/>
      <c r="N227" s="71" t="s">
        <v>1045</v>
      </c>
      <c r="O227" s="71">
        <v>2</v>
      </c>
    </row>
    <row r="228" spans="2:15" s="71" customFormat="1" ht="85.5" customHeight="1" x14ac:dyDescent="0.15">
      <c r="B228" s="41">
        <v>224</v>
      </c>
      <c r="C228" s="194" t="s">
        <v>130</v>
      </c>
      <c r="D228" s="194" t="s">
        <v>131</v>
      </c>
      <c r="E228" s="195">
        <v>5010401023057</v>
      </c>
      <c r="F228" s="196" t="s">
        <v>0</v>
      </c>
      <c r="G228" s="197">
        <v>25953000</v>
      </c>
      <c r="H228" s="198">
        <v>44287</v>
      </c>
      <c r="I228" s="198"/>
      <c r="J228" s="199" t="s">
        <v>132</v>
      </c>
      <c r="K228" s="199" t="s">
        <v>1913</v>
      </c>
      <c r="L228" s="200" t="s">
        <v>125</v>
      </c>
      <c r="M228" s="201"/>
      <c r="N228" s="71" t="s">
        <v>1045</v>
      </c>
      <c r="O228" s="71">
        <v>3</v>
      </c>
    </row>
    <row r="229" spans="2:15" s="71" customFormat="1" ht="77.25" customHeight="1" x14ac:dyDescent="0.15">
      <c r="B229" s="41">
        <v>225</v>
      </c>
      <c r="C229" s="194" t="s">
        <v>133</v>
      </c>
      <c r="D229" s="194" t="s">
        <v>134</v>
      </c>
      <c r="E229" s="195">
        <v>2230001000255</v>
      </c>
      <c r="F229" s="196" t="s">
        <v>13</v>
      </c>
      <c r="G229" s="197">
        <v>3675263049</v>
      </c>
      <c r="H229" s="198">
        <v>44287</v>
      </c>
      <c r="I229" s="198">
        <v>44596</v>
      </c>
      <c r="J229" s="199" t="s">
        <v>135</v>
      </c>
      <c r="K229" s="199" t="s">
        <v>1914</v>
      </c>
      <c r="L229" s="200" t="s">
        <v>136</v>
      </c>
      <c r="M229" s="201"/>
      <c r="N229" s="71" t="s">
        <v>1046</v>
      </c>
      <c r="O229" s="71">
        <v>1</v>
      </c>
    </row>
    <row r="230" spans="2:15" s="71" customFormat="1" ht="40.5" x14ac:dyDescent="0.15">
      <c r="B230" s="41">
        <v>226</v>
      </c>
      <c r="C230" s="194" t="s">
        <v>137</v>
      </c>
      <c r="D230" s="194" t="s">
        <v>138</v>
      </c>
      <c r="E230" s="195">
        <v>2010405009567</v>
      </c>
      <c r="F230" s="196" t="s">
        <v>0</v>
      </c>
      <c r="G230" s="197">
        <v>19987000</v>
      </c>
      <c r="H230" s="198">
        <v>44287</v>
      </c>
      <c r="I230" s="198"/>
      <c r="J230" s="199" t="s">
        <v>139</v>
      </c>
      <c r="K230" s="199" t="s">
        <v>1915</v>
      </c>
      <c r="L230" s="200" t="s">
        <v>136</v>
      </c>
      <c r="M230" s="201"/>
      <c r="N230" s="71" t="s">
        <v>1046</v>
      </c>
      <c r="O230" s="71">
        <v>3</v>
      </c>
    </row>
    <row r="231" spans="2:15" s="71" customFormat="1" ht="66" customHeight="1" x14ac:dyDescent="0.15">
      <c r="B231" s="41">
        <v>227</v>
      </c>
      <c r="C231" s="194" t="s">
        <v>140</v>
      </c>
      <c r="D231" s="194" t="s">
        <v>141</v>
      </c>
      <c r="E231" s="195">
        <v>7010405010470</v>
      </c>
      <c r="F231" s="196" t="s">
        <v>0</v>
      </c>
      <c r="G231" s="197">
        <v>41879200</v>
      </c>
      <c r="H231" s="198">
        <v>44287</v>
      </c>
      <c r="I231" s="198"/>
      <c r="J231" s="199" t="s">
        <v>142</v>
      </c>
      <c r="K231" s="199" t="s">
        <v>1916</v>
      </c>
      <c r="L231" s="200" t="s">
        <v>136</v>
      </c>
      <c r="M231" s="201"/>
      <c r="N231" s="71" t="s">
        <v>1046</v>
      </c>
      <c r="O231" s="71">
        <v>4</v>
      </c>
    </row>
    <row r="232" spans="2:15" s="71" customFormat="1" ht="67.5" x14ac:dyDescent="0.15">
      <c r="B232" s="41">
        <v>228</v>
      </c>
      <c r="C232" s="194" t="s">
        <v>143</v>
      </c>
      <c r="D232" s="194" t="s">
        <v>144</v>
      </c>
      <c r="E232" s="195">
        <v>1010001143390</v>
      </c>
      <c r="F232" s="196" t="s">
        <v>0</v>
      </c>
      <c r="G232" s="197">
        <v>4950000</v>
      </c>
      <c r="H232" s="198">
        <v>44287</v>
      </c>
      <c r="I232" s="198"/>
      <c r="J232" s="199" t="s">
        <v>145</v>
      </c>
      <c r="K232" s="202" t="s">
        <v>1917</v>
      </c>
      <c r="L232" s="200" t="s">
        <v>146</v>
      </c>
      <c r="M232" s="201"/>
      <c r="N232" s="71" t="s">
        <v>1047</v>
      </c>
      <c r="O232" s="71">
        <v>2</v>
      </c>
    </row>
    <row r="233" spans="2:15" s="71" customFormat="1" ht="78.75" customHeight="1" x14ac:dyDescent="0.15">
      <c r="B233" s="41">
        <v>229</v>
      </c>
      <c r="C233" s="194" t="s">
        <v>147</v>
      </c>
      <c r="D233" s="194" t="s">
        <v>148</v>
      </c>
      <c r="E233" s="195">
        <v>9010601021385</v>
      </c>
      <c r="F233" s="196" t="s">
        <v>0</v>
      </c>
      <c r="G233" s="197">
        <v>29700000</v>
      </c>
      <c r="H233" s="198">
        <v>44287</v>
      </c>
      <c r="I233" s="198"/>
      <c r="J233" s="199" t="s">
        <v>149</v>
      </c>
      <c r="K233" s="203" t="s">
        <v>1918</v>
      </c>
      <c r="L233" s="200" t="s">
        <v>150</v>
      </c>
      <c r="M233" s="201"/>
      <c r="N233" s="71" t="s">
        <v>1047</v>
      </c>
      <c r="O233" s="71">
        <v>3</v>
      </c>
    </row>
    <row r="234" spans="2:15" s="71" customFormat="1" ht="78.75" customHeight="1" x14ac:dyDescent="0.15">
      <c r="B234" s="41">
        <v>230</v>
      </c>
      <c r="C234" s="194" t="s">
        <v>151</v>
      </c>
      <c r="D234" s="194" t="s">
        <v>152</v>
      </c>
      <c r="E234" s="195">
        <v>7010001007490</v>
      </c>
      <c r="F234" s="196" t="s">
        <v>0</v>
      </c>
      <c r="G234" s="197">
        <v>11550000</v>
      </c>
      <c r="H234" s="198">
        <v>44287</v>
      </c>
      <c r="I234" s="198"/>
      <c r="J234" s="199" t="s">
        <v>153</v>
      </c>
      <c r="K234" s="204" t="s">
        <v>1919</v>
      </c>
      <c r="L234" s="200" t="s">
        <v>154</v>
      </c>
      <c r="M234" s="201"/>
      <c r="N234" s="71" t="s">
        <v>1047</v>
      </c>
      <c r="O234" s="71">
        <v>4</v>
      </c>
    </row>
    <row r="235" spans="2:15" s="71" customFormat="1" ht="79.5" customHeight="1" x14ac:dyDescent="0.15">
      <c r="B235" s="41">
        <v>231</v>
      </c>
      <c r="C235" s="194" t="s">
        <v>155</v>
      </c>
      <c r="D235" s="194" t="s">
        <v>156</v>
      </c>
      <c r="E235" s="195">
        <v>1010401106625</v>
      </c>
      <c r="F235" s="196" t="s">
        <v>0</v>
      </c>
      <c r="G235" s="197">
        <v>15840000</v>
      </c>
      <c r="H235" s="198">
        <v>44287</v>
      </c>
      <c r="I235" s="198"/>
      <c r="J235" s="199" t="s">
        <v>157</v>
      </c>
      <c r="K235" s="199" t="s">
        <v>1920</v>
      </c>
      <c r="L235" s="205" t="s">
        <v>158</v>
      </c>
      <c r="M235" s="201"/>
      <c r="N235" s="71" t="s">
        <v>1048</v>
      </c>
      <c r="O235" s="71">
        <v>2</v>
      </c>
    </row>
    <row r="236" spans="2:15" s="71" customFormat="1" ht="66.75" customHeight="1" x14ac:dyDescent="0.15">
      <c r="B236" s="41">
        <v>232</v>
      </c>
      <c r="C236" s="206" t="s">
        <v>159</v>
      </c>
      <c r="D236" s="206" t="s">
        <v>160</v>
      </c>
      <c r="E236" s="207">
        <v>5290801002046</v>
      </c>
      <c r="F236" s="208" t="s">
        <v>0</v>
      </c>
      <c r="G236" s="209">
        <v>13200000</v>
      </c>
      <c r="H236" s="210">
        <v>44287</v>
      </c>
      <c r="I236" s="210"/>
      <c r="J236" s="204" t="s">
        <v>161</v>
      </c>
      <c r="K236" s="199" t="s">
        <v>1921</v>
      </c>
      <c r="L236" s="205" t="s">
        <v>158</v>
      </c>
      <c r="M236" s="211"/>
      <c r="N236" s="71" t="s">
        <v>1048</v>
      </c>
      <c r="O236" s="71">
        <v>3</v>
      </c>
    </row>
    <row r="237" spans="2:15" s="71" customFormat="1" ht="60" customHeight="1" x14ac:dyDescent="0.15">
      <c r="B237" s="41">
        <v>233</v>
      </c>
      <c r="C237" s="194" t="s">
        <v>162</v>
      </c>
      <c r="D237" s="194" t="s">
        <v>163</v>
      </c>
      <c r="E237" s="195" t="s">
        <v>35</v>
      </c>
      <c r="F237" s="196" t="s">
        <v>0</v>
      </c>
      <c r="G237" s="197">
        <v>6985000</v>
      </c>
      <c r="H237" s="198">
        <v>44287</v>
      </c>
      <c r="I237" s="198"/>
      <c r="J237" s="199" t="s">
        <v>164</v>
      </c>
      <c r="K237" s="199" t="s">
        <v>1922</v>
      </c>
      <c r="L237" s="205" t="s">
        <v>158</v>
      </c>
      <c r="M237" s="201"/>
      <c r="N237" s="71" t="s">
        <v>1048</v>
      </c>
      <c r="O237" s="71">
        <v>4</v>
      </c>
    </row>
    <row r="238" spans="2:15" s="71" customFormat="1" ht="73.5" customHeight="1" x14ac:dyDescent="0.15">
      <c r="B238" s="41">
        <v>234</v>
      </c>
      <c r="C238" s="194" t="s">
        <v>165</v>
      </c>
      <c r="D238" s="194" t="s">
        <v>138</v>
      </c>
      <c r="E238" s="195">
        <v>2010405009567</v>
      </c>
      <c r="F238" s="196" t="s">
        <v>0</v>
      </c>
      <c r="G238" s="197">
        <v>7986000</v>
      </c>
      <c r="H238" s="198">
        <v>44287</v>
      </c>
      <c r="I238" s="198"/>
      <c r="J238" s="199" t="s">
        <v>166</v>
      </c>
      <c r="K238" s="199" t="s">
        <v>1923</v>
      </c>
      <c r="L238" s="205" t="s">
        <v>158</v>
      </c>
      <c r="M238" s="201"/>
      <c r="N238" s="71" t="s">
        <v>1048</v>
      </c>
      <c r="O238" s="71">
        <v>5</v>
      </c>
    </row>
    <row r="239" spans="2:15" s="71" customFormat="1" ht="54" x14ac:dyDescent="0.15">
      <c r="B239" s="41">
        <v>235</v>
      </c>
      <c r="C239" s="194" t="s">
        <v>167</v>
      </c>
      <c r="D239" s="194" t="s">
        <v>168</v>
      </c>
      <c r="E239" s="195">
        <v>7010001042703</v>
      </c>
      <c r="F239" s="196" t="s">
        <v>0</v>
      </c>
      <c r="G239" s="197">
        <v>12936000</v>
      </c>
      <c r="H239" s="198">
        <v>44287</v>
      </c>
      <c r="I239" s="198">
        <v>44629</v>
      </c>
      <c r="J239" s="199" t="s">
        <v>169</v>
      </c>
      <c r="K239" s="199" t="s">
        <v>1924</v>
      </c>
      <c r="L239" s="205" t="s">
        <v>170</v>
      </c>
      <c r="M239" s="201"/>
      <c r="N239" s="71" t="s">
        <v>1049</v>
      </c>
      <c r="O239" s="71">
        <v>4</v>
      </c>
    </row>
    <row r="240" spans="2:15" s="71" customFormat="1" ht="114.75" customHeight="1" x14ac:dyDescent="0.15">
      <c r="B240" s="41">
        <v>236</v>
      </c>
      <c r="C240" s="194" t="s">
        <v>171</v>
      </c>
      <c r="D240" s="194" t="s">
        <v>172</v>
      </c>
      <c r="E240" s="195" t="s">
        <v>173</v>
      </c>
      <c r="F240" s="196" t="s">
        <v>0</v>
      </c>
      <c r="G240" s="197">
        <v>12980000</v>
      </c>
      <c r="H240" s="198">
        <v>44291</v>
      </c>
      <c r="I240" s="198">
        <v>44606</v>
      </c>
      <c r="J240" s="204" t="s">
        <v>174</v>
      </c>
      <c r="K240" s="199" t="s">
        <v>1925</v>
      </c>
      <c r="L240" s="205" t="s">
        <v>175</v>
      </c>
      <c r="M240" s="201"/>
      <c r="N240" s="71" t="s">
        <v>1050</v>
      </c>
      <c r="O240" s="71">
        <v>5</v>
      </c>
    </row>
    <row r="241" spans="1:15" s="71" customFormat="1" ht="107.25" customHeight="1" x14ac:dyDescent="0.15">
      <c r="B241" s="41">
        <v>237</v>
      </c>
      <c r="C241" s="194" t="s">
        <v>176</v>
      </c>
      <c r="D241" s="194" t="s">
        <v>177</v>
      </c>
      <c r="E241" s="195">
        <v>3010001025942</v>
      </c>
      <c r="F241" s="196" t="s">
        <v>0</v>
      </c>
      <c r="G241" s="197">
        <v>11000000</v>
      </c>
      <c r="H241" s="198">
        <v>44292</v>
      </c>
      <c r="I241" s="198"/>
      <c r="J241" s="199" t="s">
        <v>178</v>
      </c>
      <c r="K241" s="204" t="s">
        <v>1926</v>
      </c>
      <c r="L241" s="200" t="s">
        <v>179</v>
      </c>
      <c r="M241" s="201"/>
      <c r="N241" s="71" t="s">
        <v>1051</v>
      </c>
      <c r="O241" s="71">
        <v>5</v>
      </c>
    </row>
    <row r="242" spans="1:15" s="71" customFormat="1" ht="89.25" customHeight="1" x14ac:dyDescent="0.15">
      <c r="B242" s="41">
        <v>238</v>
      </c>
      <c r="C242" s="194" t="s">
        <v>180</v>
      </c>
      <c r="D242" s="194" t="s">
        <v>181</v>
      </c>
      <c r="E242" s="195">
        <v>4120001180783</v>
      </c>
      <c r="F242" s="196" t="s">
        <v>0</v>
      </c>
      <c r="G242" s="197">
        <v>7996175</v>
      </c>
      <c r="H242" s="198">
        <v>44292</v>
      </c>
      <c r="I242" s="198"/>
      <c r="J242" s="199" t="s">
        <v>182</v>
      </c>
      <c r="K242" s="204" t="s">
        <v>1927</v>
      </c>
      <c r="L242" s="200" t="s">
        <v>179</v>
      </c>
      <c r="M242" s="201"/>
      <c r="N242" s="71" t="s">
        <v>1051</v>
      </c>
      <c r="O242" s="71">
        <v>6</v>
      </c>
    </row>
    <row r="243" spans="1:15" s="71" customFormat="1" ht="114.75" customHeight="1" x14ac:dyDescent="0.15">
      <c r="B243" s="41">
        <v>239</v>
      </c>
      <c r="C243" s="194" t="s">
        <v>183</v>
      </c>
      <c r="D243" s="194" t="s">
        <v>184</v>
      </c>
      <c r="E243" s="195">
        <v>3010401011971</v>
      </c>
      <c r="F243" s="196" t="s">
        <v>0</v>
      </c>
      <c r="G243" s="197">
        <v>9591457</v>
      </c>
      <c r="H243" s="198">
        <v>44292</v>
      </c>
      <c r="I243" s="198"/>
      <c r="J243" s="199" t="s">
        <v>185</v>
      </c>
      <c r="K243" s="204" t="s">
        <v>1928</v>
      </c>
      <c r="L243" s="200" t="s">
        <v>186</v>
      </c>
      <c r="M243" s="201"/>
      <c r="N243" s="71" t="s">
        <v>1051</v>
      </c>
      <c r="O243" s="71">
        <v>7</v>
      </c>
    </row>
    <row r="244" spans="1:15" s="71" customFormat="1" ht="78.75" customHeight="1" x14ac:dyDescent="0.15">
      <c r="B244" s="41">
        <v>240</v>
      </c>
      <c r="C244" s="194" t="s">
        <v>187</v>
      </c>
      <c r="D244" s="194" t="s">
        <v>177</v>
      </c>
      <c r="E244" s="195">
        <v>3010001025942</v>
      </c>
      <c r="F244" s="196" t="s">
        <v>0</v>
      </c>
      <c r="G244" s="197">
        <v>8998000</v>
      </c>
      <c r="H244" s="198">
        <v>44292</v>
      </c>
      <c r="I244" s="198"/>
      <c r="J244" s="199" t="s">
        <v>188</v>
      </c>
      <c r="K244" s="204" t="s">
        <v>1929</v>
      </c>
      <c r="L244" s="200" t="s">
        <v>189</v>
      </c>
      <c r="M244" s="201"/>
      <c r="N244" s="71" t="s">
        <v>1047</v>
      </c>
      <c r="O244" s="71">
        <v>5</v>
      </c>
    </row>
    <row r="245" spans="1:15" s="71" customFormat="1" ht="80.25" customHeight="1" x14ac:dyDescent="0.15">
      <c r="B245" s="41">
        <v>241</v>
      </c>
      <c r="C245" s="194" t="s">
        <v>190</v>
      </c>
      <c r="D245" s="194" t="s">
        <v>191</v>
      </c>
      <c r="E245" s="195">
        <v>4011001005165</v>
      </c>
      <c r="F245" s="196" t="s">
        <v>0</v>
      </c>
      <c r="G245" s="197">
        <v>21499500</v>
      </c>
      <c r="H245" s="198">
        <v>44292</v>
      </c>
      <c r="I245" s="198"/>
      <c r="J245" s="199" t="s">
        <v>192</v>
      </c>
      <c r="K245" s="199" t="s">
        <v>1930</v>
      </c>
      <c r="L245" s="200" t="s">
        <v>193</v>
      </c>
      <c r="M245" s="201"/>
      <c r="N245" s="71" t="s">
        <v>1044</v>
      </c>
      <c r="O245" s="71">
        <v>6</v>
      </c>
    </row>
    <row r="246" spans="1:15" s="71" customFormat="1" ht="50.25" customHeight="1" x14ac:dyDescent="0.15">
      <c r="B246" s="41">
        <v>242</v>
      </c>
      <c r="C246" s="194" t="s">
        <v>194</v>
      </c>
      <c r="D246" s="194" t="s">
        <v>195</v>
      </c>
      <c r="E246" s="195">
        <v>6010001030403</v>
      </c>
      <c r="F246" s="196" t="s">
        <v>0</v>
      </c>
      <c r="G246" s="197">
        <v>82134800</v>
      </c>
      <c r="H246" s="198">
        <v>44300</v>
      </c>
      <c r="I246" s="198"/>
      <c r="J246" s="199" t="s">
        <v>196</v>
      </c>
      <c r="K246" s="199" t="s">
        <v>1931</v>
      </c>
      <c r="L246" s="200" t="s">
        <v>197</v>
      </c>
      <c r="M246" s="201"/>
      <c r="N246" s="71" t="s">
        <v>1052</v>
      </c>
      <c r="O246" s="71">
        <v>4</v>
      </c>
    </row>
    <row r="247" spans="1:15" s="71" customFormat="1" ht="99.75" customHeight="1" x14ac:dyDescent="0.15">
      <c r="B247" s="41">
        <v>243</v>
      </c>
      <c r="C247" s="194" t="s">
        <v>198</v>
      </c>
      <c r="D247" s="194" t="s">
        <v>199</v>
      </c>
      <c r="E247" s="195">
        <v>1010005018944</v>
      </c>
      <c r="F247" s="196" t="s">
        <v>0</v>
      </c>
      <c r="G247" s="197">
        <v>18876000</v>
      </c>
      <c r="H247" s="198">
        <v>44300</v>
      </c>
      <c r="I247" s="198"/>
      <c r="J247" s="199" t="s">
        <v>200</v>
      </c>
      <c r="K247" s="199" t="s">
        <v>1932</v>
      </c>
      <c r="L247" s="205" t="s">
        <v>201</v>
      </c>
      <c r="M247" s="201"/>
      <c r="N247" s="71" t="s">
        <v>1052</v>
      </c>
      <c r="O247" s="71">
        <v>5</v>
      </c>
    </row>
    <row r="248" spans="1:15" s="71" customFormat="1" ht="68.25" customHeight="1" x14ac:dyDescent="0.15">
      <c r="B248" s="41">
        <v>244</v>
      </c>
      <c r="C248" s="194" t="s">
        <v>202</v>
      </c>
      <c r="D248" s="194" t="s">
        <v>203</v>
      </c>
      <c r="E248" s="195">
        <v>8010405017606</v>
      </c>
      <c r="F248" s="196" t="s">
        <v>0</v>
      </c>
      <c r="G248" s="197">
        <v>59730000</v>
      </c>
      <c r="H248" s="198">
        <v>44301</v>
      </c>
      <c r="I248" s="198"/>
      <c r="J248" s="199" t="s">
        <v>204</v>
      </c>
      <c r="K248" s="199" t="s">
        <v>1933</v>
      </c>
      <c r="L248" s="200" t="s">
        <v>205</v>
      </c>
      <c r="M248" s="201"/>
      <c r="N248" s="71" t="s">
        <v>1044</v>
      </c>
      <c r="O248" s="71">
        <v>10</v>
      </c>
    </row>
    <row r="249" spans="1:15" s="71" customFormat="1" ht="96.75" customHeight="1" x14ac:dyDescent="0.15">
      <c r="B249" s="41">
        <v>245</v>
      </c>
      <c r="C249" s="194" t="s">
        <v>206</v>
      </c>
      <c r="D249" s="194" t="s">
        <v>207</v>
      </c>
      <c r="E249" s="195">
        <v>3010401037091</v>
      </c>
      <c r="F249" s="196" t="s">
        <v>0</v>
      </c>
      <c r="G249" s="197">
        <v>98884500</v>
      </c>
      <c r="H249" s="198">
        <v>44302</v>
      </c>
      <c r="I249" s="198"/>
      <c r="J249" s="199" t="s">
        <v>208</v>
      </c>
      <c r="K249" s="199" t="s">
        <v>1934</v>
      </c>
      <c r="L249" s="200" t="s">
        <v>209</v>
      </c>
      <c r="M249" s="201"/>
      <c r="N249" s="71" t="s">
        <v>1052</v>
      </c>
      <c r="O249" s="71">
        <v>7</v>
      </c>
    </row>
    <row r="250" spans="1:15" s="71" customFormat="1" ht="140.25" customHeight="1" x14ac:dyDescent="0.15">
      <c r="B250" s="41">
        <v>246</v>
      </c>
      <c r="C250" s="194" t="s">
        <v>210</v>
      </c>
      <c r="D250" s="194" t="s">
        <v>131</v>
      </c>
      <c r="E250" s="195">
        <v>5010401023057</v>
      </c>
      <c r="F250" s="196" t="s">
        <v>0</v>
      </c>
      <c r="G250" s="197">
        <v>17490000</v>
      </c>
      <c r="H250" s="198">
        <v>44302</v>
      </c>
      <c r="I250" s="198"/>
      <c r="J250" s="199" t="s">
        <v>211</v>
      </c>
      <c r="K250" s="199" t="s">
        <v>1935</v>
      </c>
      <c r="L250" s="200" t="s">
        <v>212</v>
      </c>
      <c r="M250" s="201"/>
      <c r="N250" s="71" t="s">
        <v>1053</v>
      </c>
      <c r="O250" s="71">
        <v>1</v>
      </c>
    </row>
    <row r="251" spans="1:15" s="71" customFormat="1" ht="128.25" customHeight="1" x14ac:dyDescent="0.15">
      <c r="B251" s="41">
        <v>247</v>
      </c>
      <c r="C251" s="194" t="s">
        <v>213</v>
      </c>
      <c r="D251" s="194" t="s">
        <v>148</v>
      </c>
      <c r="E251" s="195">
        <v>9010601021385</v>
      </c>
      <c r="F251" s="196" t="s">
        <v>0</v>
      </c>
      <c r="G251" s="197">
        <v>12980000</v>
      </c>
      <c r="H251" s="198">
        <v>44305</v>
      </c>
      <c r="I251" s="198"/>
      <c r="J251" s="204" t="s">
        <v>214</v>
      </c>
      <c r="K251" s="199" t="s">
        <v>1936</v>
      </c>
      <c r="L251" s="200" t="s">
        <v>215</v>
      </c>
      <c r="M251" s="201"/>
      <c r="N251" s="71" t="s">
        <v>1052</v>
      </c>
      <c r="O251" s="71">
        <v>7</v>
      </c>
    </row>
    <row r="252" spans="1:15" s="71" customFormat="1" ht="96.75" customHeight="1" x14ac:dyDescent="0.15">
      <c r="B252" s="41">
        <v>248</v>
      </c>
      <c r="C252" s="194" t="s">
        <v>216</v>
      </c>
      <c r="D252" s="194" t="s">
        <v>217</v>
      </c>
      <c r="E252" s="195">
        <v>7020005011554</v>
      </c>
      <c r="F252" s="196" t="s">
        <v>0</v>
      </c>
      <c r="G252" s="197">
        <v>22904000</v>
      </c>
      <c r="H252" s="198">
        <v>44305</v>
      </c>
      <c r="I252" s="198"/>
      <c r="J252" s="204" t="s">
        <v>218</v>
      </c>
      <c r="K252" s="199" t="s">
        <v>1937</v>
      </c>
      <c r="L252" s="200" t="s">
        <v>219</v>
      </c>
      <c r="M252" s="201"/>
      <c r="N252" s="71" t="s">
        <v>1052</v>
      </c>
      <c r="O252" s="71">
        <v>8</v>
      </c>
    </row>
    <row r="253" spans="1:15" s="71" customFormat="1" ht="85.5" customHeight="1" x14ac:dyDescent="0.15">
      <c r="B253" s="41">
        <v>249</v>
      </c>
      <c r="C253" s="194" t="s">
        <v>220</v>
      </c>
      <c r="D253" s="194" t="s">
        <v>221</v>
      </c>
      <c r="E253" s="195">
        <v>9010001008669</v>
      </c>
      <c r="F253" s="196" t="s">
        <v>0</v>
      </c>
      <c r="G253" s="197">
        <v>49995000</v>
      </c>
      <c r="H253" s="198">
        <v>44305</v>
      </c>
      <c r="I253" s="198"/>
      <c r="J253" s="204" t="s">
        <v>222</v>
      </c>
      <c r="K253" s="199" t="s">
        <v>1938</v>
      </c>
      <c r="L253" s="200" t="s">
        <v>209</v>
      </c>
      <c r="M253" s="201"/>
      <c r="N253" s="71" t="s">
        <v>1052</v>
      </c>
      <c r="O253" s="71">
        <v>9</v>
      </c>
    </row>
    <row r="254" spans="1:15" s="74" customFormat="1" ht="93" customHeight="1" x14ac:dyDescent="0.15">
      <c r="A254" s="148"/>
      <c r="B254" s="41">
        <v>250</v>
      </c>
      <c r="C254" s="206" t="s">
        <v>223</v>
      </c>
      <c r="D254" s="206" t="s">
        <v>224</v>
      </c>
      <c r="E254" s="207">
        <v>9010701001312</v>
      </c>
      <c r="F254" s="208" t="s">
        <v>5</v>
      </c>
      <c r="G254" s="209">
        <v>491700</v>
      </c>
      <c r="H254" s="210">
        <v>44306</v>
      </c>
      <c r="I254" s="210" t="s">
        <v>35</v>
      </c>
      <c r="J254" s="204" t="s">
        <v>225</v>
      </c>
      <c r="K254" s="204" t="s">
        <v>1939</v>
      </c>
      <c r="L254" s="205" t="s">
        <v>226</v>
      </c>
      <c r="M254" s="211"/>
      <c r="N254" s="74" t="s">
        <v>1054</v>
      </c>
      <c r="O254" s="74">
        <v>4</v>
      </c>
    </row>
    <row r="255" spans="1:15" s="71" customFormat="1" ht="84" customHeight="1" x14ac:dyDescent="0.15">
      <c r="A255" s="148"/>
      <c r="B255" s="41">
        <v>251</v>
      </c>
      <c r="C255" s="194" t="s">
        <v>227</v>
      </c>
      <c r="D255" s="194" t="s">
        <v>228</v>
      </c>
      <c r="E255" s="195">
        <v>6030001095808</v>
      </c>
      <c r="F255" s="196" t="s">
        <v>0</v>
      </c>
      <c r="G255" s="197">
        <v>9999000</v>
      </c>
      <c r="H255" s="198">
        <v>44307</v>
      </c>
      <c r="I255" s="210" t="s">
        <v>35</v>
      </c>
      <c r="J255" s="204" t="s">
        <v>229</v>
      </c>
      <c r="K255" s="212" t="s">
        <v>1940</v>
      </c>
      <c r="L255" s="200" t="s">
        <v>226</v>
      </c>
      <c r="M255" s="201"/>
      <c r="N255" s="71" t="s">
        <v>1054</v>
      </c>
      <c r="O255" s="71">
        <v>6</v>
      </c>
    </row>
    <row r="256" spans="1:15" s="71" customFormat="1" ht="54" x14ac:dyDescent="0.15">
      <c r="B256" s="41">
        <v>252</v>
      </c>
      <c r="C256" s="194" t="s">
        <v>230</v>
      </c>
      <c r="D256" s="194" t="s">
        <v>168</v>
      </c>
      <c r="E256" s="195">
        <v>7010001042703</v>
      </c>
      <c r="F256" s="196" t="s">
        <v>0</v>
      </c>
      <c r="G256" s="197">
        <v>16940000</v>
      </c>
      <c r="H256" s="198">
        <v>44312</v>
      </c>
      <c r="I256" s="198">
        <v>44629</v>
      </c>
      <c r="J256" s="199" t="s">
        <v>231</v>
      </c>
      <c r="K256" s="199" t="s">
        <v>1941</v>
      </c>
      <c r="L256" s="205" t="s">
        <v>170</v>
      </c>
      <c r="M256" s="201"/>
      <c r="N256" s="71" t="s">
        <v>1055</v>
      </c>
      <c r="O256" s="71">
        <v>7</v>
      </c>
    </row>
    <row r="257" spans="1:15" s="71" customFormat="1" ht="87" customHeight="1" x14ac:dyDescent="0.15">
      <c r="A257" s="148"/>
      <c r="B257" s="41">
        <v>253</v>
      </c>
      <c r="C257" s="194" t="s">
        <v>232</v>
      </c>
      <c r="D257" s="194" t="s">
        <v>233</v>
      </c>
      <c r="E257" s="195">
        <v>3010001181141</v>
      </c>
      <c r="F257" s="196" t="s">
        <v>13</v>
      </c>
      <c r="G257" s="197">
        <v>6600000</v>
      </c>
      <c r="H257" s="198">
        <v>44326</v>
      </c>
      <c r="I257" s="210" t="s">
        <v>35</v>
      </c>
      <c r="J257" s="204" t="s">
        <v>1942</v>
      </c>
      <c r="K257" s="204" t="s">
        <v>1943</v>
      </c>
      <c r="L257" s="200" t="s">
        <v>4840</v>
      </c>
      <c r="M257" s="201"/>
      <c r="N257" s="71" t="s">
        <v>1054</v>
      </c>
      <c r="O257" s="71">
        <v>3</v>
      </c>
    </row>
    <row r="258" spans="1:15" s="71" customFormat="1" ht="117" customHeight="1" x14ac:dyDescent="0.15">
      <c r="B258" s="41">
        <v>254</v>
      </c>
      <c r="C258" s="194" t="s">
        <v>234</v>
      </c>
      <c r="D258" s="194" t="s">
        <v>235</v>
      </c>
      <c r="E258" s="195">
        <v>3010401037091</v>
      </c>
      <c r="F258" s="196" t="s">
        <v>0</v>
      </c>
      <c r="G258" s="197">
        <v>6996000</v>
      </c>
      <c r="H258" s="198">
        <v>44333</v>
      </c>
      <c r="I258" s="198"/>
      <c r="J258" s="199" t="s">
        <v>236</v>
      </c>
      <c r="K258" s="204" t="s">
        <v>1944</v>
      </c>
      <c r="L258" s="200" t="s">
        <v>189</v>
      </c>
      <c r="M258" s="201"/>
      <c r="N258" s="71" t="s">
        <v>1047</v>
      </c>
      <c r="O258" s="71">
        <v>7</v>
      </c>
    </row>
    <row r="259" spans="1:15" s="71" customFormat="1" ht="72" customHeight="1" x14ac:dyDescent="0.15">
      <c r="B259" s="41">
        <v>255</v>
      </c>
      <c r="C259" s="194" t="s">
        <v>237</v>
      </c>
      <c r="D259" s="194" t="s">
        <v>238</v>
      </c>
      <c r="E259" s="195">
        <v>3010001076738</v>
      </c>
      <c r="F259" s="196" t="s">
        <v>0</v>
      </c>
      <c r="G259" s="197">
        <v>9999900</v>
      </c>
      <c r="H259" s="198">
        <v>44335</v>
      </c>
      <c r="I259" s="198"/>
      <c r="J259" s="199" t="s">
        <v>239</v>
      </c>
      <c r="K259" s="199" t="s">
        <v>1945</v>
      </c>
      <c r="L259" s="200" t="s">
        <v>240</v>
      </c>
      <c r="M259" s="201"/>
      <c r="N259" s="71" t="s">
        <v>1044</v>
      </c>
      <c r="O259" s="71">
        <v>11</v>
      </c>
    </row>
    <row r="260" spans="1:15" s="71" customFormat="1" ht="87" customHeight="1" x14ac:dyDescent="0.15">
      <c r="B260" s="41">
        <v>256</v>
      </c>
      <c r="C260" s="194" t="s">
        <v>241</v>
      </c>
      <c r="D260" s="194" t="s">
        <v>242</v>
      </c>
      <c r="E260" s="195">
        <v>3010005018876</v>
      </c>
      <c r="F260" s="196" t="s">
        <v>0</v>
      </c>
      <c r="G260" s="197">
        <v>6776000</v>
      </c>
      <c r="H260" s="198">
        <v>44341</v>
      </c>
      <c r="I260" s="198"/>
      <c r="J260" s="199" t="s">
        <v>243</v>
      </c>
      <c r="K260" s="199" t="s">
        <v>1946</v>
      </c>
      <c r="L260" s="200" t="s">
        <v>244</v>
      </c>
      <c r="M260" s="201"/>
      <c r="N260" s="71" t="s">
        <v>1053</v>
      </c>
      <c r="O260" s="71">
        <v>2</v>
      </c>
    </row>
    <row r="261" spans="1:15" s="71" customFormat="1" ht="122.25" customHeight="1" x14ac:dyDescent="0.15">
      <c r="B261" s="41">
        <v>257</v>
      </c>
      <c r="C261" s="194" t="s">
        <v>245</v>
      </c>
      <c r="D261" s="194" t="s">
        <v>246</v>
      </c>
      <c r="E261" s="213">
        <v>2010001155749</v>
      </c>
      <c r="F261" s="196" t="s">
        <v>13</v>
      </c>
      <c r="G261" s="197">
        <v>5610000</v>
      </c>
      <c r="H261" s="198">
        <v>44349</v>
      </c>
      <c r="I261" s="198"/>
      <c r="J261" s="199" t="s">
        <v>247</v>
      </c>
      <c r="K261" s="199" t="s">
        <v>1947</v>
      </c>
      <c r="L261" s="200" t="s">
        <v>248</v>
      </c>
      <c r="M261" s="201"/>
      <c r="N261" s="71" t="s">
        <v>1050</v>
      </c>
      <c r="O261" s="71">
        <v>6</v>
      </c>
    </row>
    <row r="262" spans="1:15" s="71" customFormat="1" ht="74.25" customHeight="1" x14ac:dyDescent="0.15">
      <c r="B262" s="41">
        <v>258</v>
      </c>
      <c r="C262" s="194" t="s">
        <v>249</v>
      </c>
      <c r="D262" s="194" t="s">
        <v>250</v>
      </c>
      <c r="E262" s="195">
        <v>2010405009567</v>
      </c>
      <c r="F262" s="196" t="s">
        <v>0</v>
      </c>
      <c r="G262" s="197">
        <v>7700000</v>
      </c>
      <c r="H262" s="198">
        <v>44350</v>
      </c>
      <c r="I262" s="198"/>
      <c r="J262" s="199" t="s">
        <v>251</v>
      </c>
      <c r="K262" s="199" t="s">
        <v>1948</v>
      </c>
      <c r="L262" s="200" t="s">
        <v>252</v>
      </c>
      <c r="M262" s="201"/>
      <c r="N262" s="71" t="s">
        <v>1045</v>
      </c>
      <c r="O262" s="71">
        <v>5</v>
      </c>
    </row>
    <row r="263" spans="1:15" s="71" customFormat="1" ht="78.75" customHeight="1" x14ac:dyDescent="0.15">
      <c r="B263" s="41">
        <v>259</v>
      </c>
      <c r="C263" s="194" t="s">
        <v>253</v>
      </c>
      <c r="D263" s="194" t="s">
        <v>207</v>
      </c>
      <c r="E263" s="195">
        <v>3010401037091</v>
      </c>
      <c r="F263" s="196" t="s">
        <v>0</v>
      </c>
      <c r="G263" s="197">
        <v>5995000</v>
      </c>
      <c r="H263" s="198">
        <v>44350</v>
      </c>
      <c r="I263" s="198"/>
      <c r="J263" s="199" t="s">
        <v>254</v>
      </c>
      <c r="K263" s="199" t="s">
        <v>4841</v>
      </c>
      <c r="L263" s="200" t="s">
        <v>4842</v>
      </c>
      <c r="M263" s="201"/>
      <c r="N263" s="71" t="s">
        <v>1048</v>
      </c>
      <c r="O263" s="71">
        <v>6</v>
      </c>
    </row>
    <row r="264" spans="1:15" s="71" customFormat="1" ht="111" customHeight="1" x14ac:dyDescent="0.15">
      <c r="B264" s="41">
        <v>260</v>
      </c>
      <c r="C264" s="194" t="s">
        <v>255</v>
      </c>
      <c r="D264" s="194" t="s">
        <v>256</v>
      </c>
      <c r="E264" s="214">
        <v>7010001072436</v>
      </c>
      <c r="F264" s="196" t="s">
        <v>0</v>
      </c>
      <c r="G264" s="197">
        <v>19800000</v>
      </c>
      <c r="H264" s="198">
        <v>44350</v>
      </c>
      <c r="I264" s="198"/>
      <c r="J264" s="204" t="s">
        <v>257</v>
      </c>
      <c r="K264" s="199" t="s">
        <v>1949</v>
      </c>
      <c r="L264" s="205" t="s">
        <v>248</v>
      </c>
      <c r="M264" s="201"/>
      <c r="N264" s="71" t="s">
        <v>1050</v>
      </c>
      <c r="O264" s="71">
        <v>8</v>
      </c>
    </row>
    <row r="265" spans="1:15" s="71" customFormat="1" ht="94.5" customHeight="1" x14ac:dyDescent="0.15">
      <c r="B265" s="41">
        <v>261</v>
      </c>
      <c r="C265" s="194" t="s">
        <v>1056</v>
      </c>
      <c r="D265" s="194" t="s">
        <v>131</v>
      </c>
      <c r="E265" s="195">
        <v>5010401023057</v>
      </c>
      <c r="F265" s="196" t="s">
        <v>0</v>
      </c>
      <c r="G265" s="197">
        <v>23379000</v>
      </c>
      <c r="H265" s="198">
        <v>44287</v>
      </c>
      <c r="I265" s="198"/>
      <c r="J265" s="199" t="s">
        <v>1057</v>
      </c>
      <c r="K265" s="199" t="s">
        <v>1950</v>
      </c>
      <c r="L265" s="200" t="s">
        <v>1058</v>
      </c>
      <c r="M265" s="201"/>
      <c r="N265" s="71" t="s">
        <v>1045</v>
      </c>
      <c r="O265" s="71">
        <v>4</v>
      </c>
    </row>
    <row r="266" spans="1:15" s="71" customFormat="1" ht="69.75" customHeight="1" x14ac:dyDescent="0.15">
      <c r="A266" s="148"/>
      <c r="B266" s="41">
        <v>262</v>
      </c>
      <c r="C266" s="206" t="s">
        <v>1059</v>
      </c>
      <c r="D266" s="206" t="s">
        <v>1060</v>
      </c>
      <c r="E266" s="207">
        <v>2010405010376</v>
      </c>
      <c r="F266" s="208" t="s">
        <v>0</v>
      </c>
      <c r="G266" s="209">
        <v>9994600</v>
      </c>
      <c r="H266" s="210">
        <v>44378</v>
      </c>
      <c r="I266" s="210" t="s">
        <v>35</v>
      </c>
      <c r="J266" s="204" t="s">
        <v>1061</v>
      </c>
      <c r="K266" s="215" t="s">
        <v>1951</v>
      </c>
      <c r="L266" s="205" t="s">
        <v>1062</v>
      </c>
      <c r="M266" s="201"/>
    </row>
    <row r="267" spans="1:15" s="71" customFormat="1" ht="93.75" customHeight="1" x14ac:dyDescent="0.15">
      <c r="B267" s="41">
        <v>263</v>
      </c>
      <c r="C267" s="206" t="s">
        <v>1063</v>
      </c>
      <c r="D267" s="206" t="s">
        <v>1064</v>
      </c>
      <c r="E267" s="207" t="s">
        <v>902</v>
      </c>
      <c r="F267" s="208" t="s">
        <v>0</v>
      </c>
      <c r="G267" s="209">
        <v>209599500</v>
      </c>
      <c r="H267" s="210">
        <v>44379</v>
      </c>
      <c r="I267" s="210"/>
      <c r="J267" s="204" t="s">
        <v>1065</v>
      </c>
      <c r="K267" s="204" t="s">
        <v>1952</v>
      </c>
      <c r="L267" s="205" t="s">
        <v>1066</v>
      </c>
      <c r="M267" s="201"/>
    </row>
    <row r="268" spans="1:15" s="71" customFormat="1" ht="69" customHeight="1" x14ac:dyDescent="0.15">
      <c r="B268" s="41">
        <v>264</v>
      </c>
      <c r="C268" s="206" t="s">
        <v>1067</v>
      </c>
      <c r="D268" s="206" t="s">
        <v>1068</v>
      </c>
      <c r="E268" s="207">
        <v>5013201004656</v>
      </c>
      <c r="F268" s="208" t="s">
        <v>13</v>
      </c>
      <c r="G268" s="209">
        <v>58630000</v>
      </c>
      <c r="H268" s="210">
        <v>44392</v>
      </c>
      <c r="I268" s="210">
        <v>44630</v>
      </c>
      <c r="J268" s="204" t="s">
        <v>1069</v>
      </c>
      <c r="K268" s="203" t="s">
        <v>1953</v>
      </c>
      <c r="L268" s="205" t="s">
        <v>1070</v>
      </c>
      <c r="M268" s="201"/>
    </row>
    <row r="269" spans="1:15" s="71" customFormat="1" ht="63.75" customHeight="1" x14ac:dyDescent="0.15">
      <c r="B269" s="41">
        <v>265</v>
      </c>
      <c r="C269" s="206" t="s">
        <v>1071</v>
      </c>
      <c r="D269" s="206" t="s">
        <v>1072</v>
      </c>
      <c r="E269" s="207">
        <v>1120001007221</v>
      </c>
      <c r="F269" s="208" t="s">
        <v>13</v>
      </c>
      <c r="G269" s="209">
        <v>25190000</v>
      </c>
      <c r="H269" s="210">
        <v>44403</v>
      </c>
      <c r="I269" s="210">
        <v>44636</v>
      </c>
      <c r="J269" s="204" t="s">
        <v>1069</v>
      </c>
      <c r="K269" s="204" t="s">
        <v>1953</v>
      </c>
      <c r="L269" s="205" t="s">
        <v>1070</v>
      </c>
      <c r="M269" s="201"/>
    </row>
    <row r="270" spans="1:15" s="71" customFormat="1" ht="63.75" customHeight="1" x14ac:dyDescent="0.15">
      <c r="B270" s="41">
        <v>266</v>
      </c>
      <c r="C270" s="206" t="s">
        <v>1073</v>
      </c>
      <c r="D270" s="206" t="s">
        <v>1074</v>
      </c>
      <c r="E270" s="207" t="s">
        <v>902</v>
      </c>
      <c r="F270" s="208" t="s">
        <v>0</v>
      </c>
      <c r="G270" s="209">
        <v>9913255</v>
      </c>
      <c r="H270" s="210">
        <v>44410</v>
      </c>
      <c r="I270" s="210"/>
      <c r="J270" s="204" t="s">
        <v>1075</v>
      </c>
      <c r="K270" s="204" t="s">
        <v>1954</v>
      </c>
      <c r="L270" s="205" t="s">
        <v>240</v>
      </c>
      <c r="M270" s="201"/>
    </row>
    <row r="271" spans="1:15" s="71" customFormat="1" ht="86.25" customHeight="1" x14ac:dyDescent="0.15">
      <c r="B271" s="41">
        <v>267</v>
      </c>
      <c r="C271" s="206" t="s">
        <v>1076</v>
      </c>
      <c r="D271" s="206" t="s">
        <v>1077</v>
      </c>
      <c r="E271" s="207">
        <v>4010001000696</v>
      </c>
      <c r="F271" s="208" t="s">
        <v>0</v>
      </c>
      <c r="G271" s="209">
        <v>4950000</v>
      </c>
      <c r="H271" s="210">
        <v>44410</v>
      </c>
      <c r="I271" s="210"/>
      <c r="J271" s="204" t="s">
        <v>1078</v>
      </c>
      <c r="K271" s="204" t="s">
        <v>1955</v>
      </c>
      <c r="L271" s="205" t="s">
        <v>1079</v>
      </c>
      <c r="M271" s="201"/>
    </row>
    <row r="272" spans="1:15" s="71" customFormat="1" ht="131.25" customHeight="1" x14ac:dyDescent="0.15">
      <c r="B272" s="41">
        <v>268</v>
      </c>
      <c r="C272" s="206" t="s">
        <v>1080</v>
      </c>
      <c r="D272" s="206" t="s">
        <v>1081</v>
      </c>
      <c r="E272" s="207">
        <v>7010001042703</v>
      </c>
      <c r="F272" s="208" t="s">
        <v>0</v>
      </c>
      <c r="G272" s="209">
        <v>18392528</v>
      </c>
      <c r="H272" s="210">
        <v>44383</v>
      </c>
      <c r="I272" s="210">
        <v>44482</v>
      </c>
      <c r="J272" s="204" t="s">
        <v>1082</v>
      </c>
      <c r="K272" s="199" t="s">
        <v>1956</v>
      </c>
      <c r="L272" s="205" t="s">
        <v>248</v>
      </c>
      <c r="M272" s="201"/>
    </row>
    <row r="273" spans="1:15" s="71" customFormat="1" ht="79.5" customHeight="1" x14ac:dyDescent="0.15">
      <c r="A273" s="148"/>
      <c r="B273" s="41">
        <v>269</v>
      </c>
      <c r="C273" s="206" t="s">
        <v>1083</v>
      </c>
      <c r="D273" s="206" t="s">
        <v>1084</v>
      </c>
      <c r="E273" s="207">
        <v>6010001009455</v>
      </c>
      <c r="F273" s="208" t="s">
        <v>0</v>
      </c>
      <c r="G273" s="209">
        <v>9955000</v>
      </c>
      <c r="H273" s="210">
        <v>44392</v>
      </c>
      <c r="I273" s="210" t="s">
        <v>35</v>
      </c>
      <c r="J273" s="204" t="s">
        <v>1085</v>
      </c>
      <c r="K273" s="216" t="s">
        <v>1957</v>
      </c>
      <c r="L273" s="205" t="s">
        <v>1086</v>
      </c>
      <c r="M273" s="201"/>
    </row>
    <row r="274" spans="1:15" s="71" customFormat="1" ht="79.5" customHeight="1" x14ac:dyDescent="0.15">
      <c r="B274" s="41">
        <v>270</v>
      </c>
      <c r="C274" s="206" t="s">
        <v>1087</v>
      </c>
      <c r="D274" s="206" t="s">
        <v>1088</v>
      </c>
      <c r="E274" s="207">
        <v>2010405009567</v>
      </c>
      <c r="F274" s="208" t="s">
        <v>0</v>
      </c>
      <c r="G274" s="209">
        <v>4992399</v>
      </c>
      <c r="H274" s="210">
        <v>44432</v>
      </c>
      <c r="I274" s="210"/>
      <c r="J274" s="204" t="s">
        <v>1089</v>
      </c>
      <c r="K274" s="204" t="s">
        <v>1958</v>
      </c>
      <c r="L274" s="205" t="s">
        <v>1090</v>
      </c>
      <c r="M274" s="201"/>
    </row>
    <row r="275" spans="1:15" s="71" customFormat="1" ht="78" customHeight="1" x14ac:dyDescent="0.15">
      <c r="B275" s="41">
        <v>271</v>
      </c>
      <c r="C275" s="206" t="s">
        <v>1091</v>
      </c>
      <c r="D275" s="206" t="s">
        <v>1072</v>
      </c>
      <c r="E275" s="207">
        <v>1120001007221</v>
      </c>
      <c r="F275" s="208" t="s">
        <v>13</v>
      </c>
      <c r="G275" s="209">
        <v>12100000</v>
      </c>
      <c r="H275" s="210">
        <v>44434</v>
      </c>
      <c r="I275" s="210"/>
      <c r="J275" s="204" t="s">
        <v>1069</v>
      </c>
      <c r="K275" s="204" t="s">
        <v>1953</v>
      </c>
      <c r="L275" s="205" t="s">
        <v>1070</v>
      </c>
      <c r="M275" s="201"/>
    </row>
    <row r="276" spans="1:15" s="71" customFormat="1" ht="90.75" customHeight="1" x14ac:dyDescent="0.15">
      <c r="B276" s="41">
        <v>272</v>
      </c>
      <c r="C276" s="206" t="s">
        <v>1092</v>
      </c>
      <c r="D276" s="206" t="s">
        <v>1093</v>
      </c>
      <c r="E276" s="207">
        <v>3010401037091</v>
      </c>
      <c r="F276" s="208" t="s">
        <v>0</v>
      </c>
      <c r="G276" s="209">
        <v>14984200</v>
      </c>
      <c r="H276" s="210">
        <v>44397</v>
      </c>
      <c r="I276" s="210"/>
      <c r="J276" s="204" t="s">
        <v>1094</v>
      </c>
      <c r="K276" s="199" t="s">
        <v>1959</v>
      </c>
      <c r="L276" s="205" t="s">
        <v>1095</v>
      </c>
      <c r="M276" s="201"/>
    </row>
    <row r="277" spans="1:15" s="71" customFormat="1" ht="75.75" customHeight="1" x14ac:dyDescent="0.15">
      <c r="B277" s="41">
        <v>273</v>
      </c>
      <c r="C277" s="206" t="s">
        <v>1096</v>
      </c>
      <c r="D277" s="206" t="s">
        <v>1097</v>
      </c>
      <c r="E277" s="207">
        <v>2010001193831</v>
      </c>
      <c r="F277" s="208" t="s">
        <v>13</v>
      </c>
      <c r="G277" s="209">
        <v>6600000</v>
      </c>
      <c r="H277" s="210">
        <v>44441</v>
      </c>
      <c r="I277" s="210"/>
      <c r="J277" s="204" t="s">
        <v>1098</v>
      </c>
      <c r="K277" s="204" t="s">
        <v>1960</v>
      </c>
      <c r="L277" s="205" t="s">
        <v>158</v>
      </c>
      <c r="M277" s="201"/>
    </row>
    <row r="278" spans="1:15" s="71" customFormat="1" ht="64.5" customHeight="1" x14ac:dyDescent="0.15">
      <c r="B278" s="41">
        <v>274</v>
      </c>
      <c r="C278" s="206" t="s">
        <v>1099</v>
      </c>
      <c r="D278" s="206" t="s">
        <v>1100</v>
      </c>
      <c r="E278" s="207">
        <v>2010001155749</v>
      </c>
      <c r="F278" s="208" t="s">
        <v>13</v>
      </c>
      <c r="G278" s="209">
        <v>6600000</v>
      </c>
      <c r="H278" s="210">
        <v>44439</v>
      </c>
      <c r="I278" s="210">
        <v>44636</v>
      </c>
      <c r="J278" s="204" t="s">
        <v>1101</v>
      </c>
      <c r="K278" s="204" t="s">
        <v>4843</v>
      </c>
      <c r="L278" s="205" t="s">
        <v>1102</v>
      </c>
      <c r="M278" s="201"/>
    </row>
    <row r="279" spans="1:15" s="71" customFormat="1" ht="54" x14ac:dyDescent="0.15">
      <c r="B279" s="41">
        <v>275</v>
      </c>
      <c r="C279" s="206" t="s">
        <v>1103</v>
      </c>
      <c r="D279" s="206" t="s">
        <v>1104</v>
      </c>
      <c r="E279" s="207">
        <v>3010401026805</v>
      </c>
      <c r="F279" s="208" t="s">
        <v>0</v>
      </c>
      <c r="G279" s="209">
        <v>12463000</v>
      </c>
      <c r="H279" s="210">
        <v>44384</v>
      </c>
      <c r="I279" s="210">
        <v>44614</v>
      </c>
      <c r="J279" s="204" t="s">
        <v>1105</v>
      </c>
      <c r="K279" s="204" t="s">
        <v>1961</v>
      </c>
      <c r="L279" s="205" t="s">
        <v>1106</v>
      </c>
      <c r="M279" s="201"/>
    </row>
    <row r="280" spans="1:15" s="71" customFormat="1" ht="79.5" customHeight="1" x14ac:dyDescent="0.15">
      <c r="B280" s="41">
        <v>276</v>
      </c>
      <c r="C280" s="206" t="s">
        <v>1107</v>
      </c>
      <c r="D280" s="206" t="s">
        <v>1108</v>
      </c>
      <c r="E280" s="207">
        <v>1010401140970</v>
      </c>
      <c r="F280" s="208" t="s">
        <v>0</v>
      </c>
      <c r="G280" s="209">
        <v>23936000</v>
      </c>
      <c r="H280" s="210">
        <v>44449</v>
      </c>
      <c r="I280" s="210"/>
      <c r="J280" s="204" t="s">
        <v>1109</v>
      </c>
      <c r="K280" s="217" t="s">
        <v>1962</v>
      </c>
      <c r="L280" s="205" t="s">
        <v>205</v>
      </c>
      <c r="M280" s="201"/>
    </row>
    <row r="281" spans="1:15" s="71" customFormat="1" ht="80.25" customHeight="1" x14ac:dyDescent="0.15">
      <c r="B281" s="41">
        <v>277</v>
      </c>
      <c r="C281" s="206" t="s">
        <v>1110</v>
      </c>
      <c r="D281" s="206" t="s">
        <v>1111</v>
      </c>
      <c r="E281" s="207">
        <v>8010005018896</v>
      </c>
      <c r="F281" s="208" t="s">
        <v>0</v>
      </c>
      <c r="G281" s="209">
        <v>2200000</v>
      </c>
      <c r="H281" s="210">
        <v>44392</v>
      </c>
      <c r="I281" s="210"/>
      <c r="J281" s="204" t="s">
        <v>1112</v>
      </c>
      <c r="K281" s="204" t="s">
        <v>1963</v>
      </c>
      <c r="L281" s="205" t="s">
        <v>240</v>
      </c>
      <c r="M281" s="201"/>
    </row>
    <row r="282" spans="1:15" s="71" customFormat="1" ht="94.5" customHeight="1" x14ac:dyDescent="0.15">
      <c r="A282" s="148"/>
      <c r="B282" s="41">
        <v>278</v>
      </c>
      <c r="C282" s="206" t="s">
        <v>1113</v>
      </c>
      <c r="D282" s="206" t="s">
        <v>1114</v>
      </c>
      <c r="E282" s="207">
        <v>6290001049738</v>
      </c>
      <c r="F282" s="208" t="s">
        <v>13</v>
      </c>
      <c r="G282" s="209">
        <v>104252830</v>
      </c>
      <c r="H282" s="210">
        <v>44435</v>
      </c>
      <c r="I282" s="210">
        <v>44532</v>
      </c>
      <c r="J282" s="204" t="s">
        <v>1115</v>
      </c>
      <c r="K282" s="203" t="s">
        <v>1964</v>
      </c>
      <c r="L282" s="205" t="s">
        <v>1116</v>
      </c>
      <c r="M282" s="201"/>
    </row>
    <row r="283" spans="1:15" s="71" customFormat="1" ht="69.75" customHeight="1" x14ac:dyDescent="0.15">
      <c r="B283" s="41">
        <v>279</v>
      </c>
      <c r="C283" s="206" t="s">
        <v>1117</v>
      </c>
      <c r="D283" s="206" t="s">
        <v>1118</v>
      </c>
      <c r="E283" s="207">
        <v>7010001007490</v>
      </c>
      <c r="F283" s="208" t="s">
        <v>13</v>
      </c>
      <c r="G283" s="209">
        <v>3300000</v>
      </c>
      <c r="H283" s="210">
        <v>44455</v>
      </c>
      <c r="I283" s="210"/>
      <c r="J283" s="204" t="s">
        <v>1119</v>
      </c>
      <c r="K283" s="204" t="s">
        <v>1965</v>
      </c>
      <c r="L283" s="205" t="s">
        <v>158</v>
      </c>
      <c r="M283" s="201"/>
    </row>
    <row r="284" spans="1:15" s="71" customFormat="1" ht="78.75" customHeight="1" x14ac:dyDescent="0.15">
      <c r="B284" s="41">
        <v>280</v>
      </c>
      <c r="C284" s="206" t="s">
        <v>1120</v>
      </c>
      <c r="D284" s="206" t="s">
        <v>1121</v>
      </c>
      <c r="E284" s="207">
        <v>4010001054032</v>
      </c>
      <c r="F284" s="208" t="s">
        <v>0</v>
      </c>
      <c r="G284" s="209">
        <v>9999000</v>
      </c>
      <c r="H284" s="210">
        <v>44460</v>
      </c>
      <c r="I284" s="210"/>
      <c r="J284" s="204" t="s">
        <v>1122</v>
      </c>
      <c r="K284" s="199" t="s">
        <v>1966</v>
      </c>
      <c r="L284" s="205" t="s">
        <v>1123</v>
      </c>
      <c r="M284" s="201"/>
    </row>
    <row r="285" spans="1:15" s="71" customFormat="1" ht="160.5" customHeight="1" x14ac:dyDescent="0.15">
      <c r="A285" s="148"/>
      <c r="B285" s="41">
        <v>281</v>
      </c>
      <c r="C285" s="206" t="s">
        <v>1124</v>
      </c>
      <c r="D285" s="206" t="s">
        <v>1125</v>
      </c>
      <c r="E285" s="207">
        <v>2010405010376</v>
      </c>
      <c r="F285" s="208" t="s">
        <v>0</v>
      </c>
      <c r="G285" s="209">
        <v>94050000</v>
      </c>
      <c r="H285" s="210">
        <v>44407</v>
      </c>
      <c r="I285" s="210" t="s">
        <v>35</v>
      </c>
      <c r="J285" s="204" t="s">
        <v>1126</v>
      </c>
      <c r="K285" s="204" t="s">
        <v>1967</v>
      </c>
      <c r="L285" s="205" t="s">
        <v>1086</v>
      </c>
      <c r="M285" s="201"/>
    </row>
    <row r="286" spans="1:15" s="71" customFormat="1" ht="86.25" customHeight="1" x14ac:dyDescent="0.15">
      <c r="B286" s="41">
        <v>282</v>
      </c>
      <c r="C286" s="194" t="s">
        <v>1599</v>
      </c>
      <c r="D286" s="206" t="s">
        <v>1600</v>
      </c>
      <c r="E286" s="207">
        <v>6011101000700</v>
      </c>
      <c r="F286" s="208" t="s">
        <v>0</v>
      </c>
      <c r="G286" s="209">
        <v>9988000</v>
      </c>
      <c r="H286" s="210">
        <v>44477</v>
      </c>
      <c r="I286" s="210"/>
      <c r="J286" s="204" t="s">
        <v>1601</v>
      </c>
      <c r="K286" s="204" t="s">
        <v>1968</v>
      </c>
      <c r="L286" s="205" t="s">
        <v>1602</v>
      </c>
      <c r="M286" s="201"/>
      <c r="N286" s="71" t="s">
        <v>1603</v>
      </c>
      <c r="O286" s="71">
        <v>13</v>
      </c>
    </row>
    <row r="287" spans="1:15" s="71" customFormat="1" ht="104.25" customHeight="1" x14ac:dyDescent="0.15">
      <c r="A287" s="148"/>
      <c r="B287" s="41">
        <v>283</v>
      </c>
      <c r="C287" s="206" t="s">
        <v>1604</v>
      </c>
      <c r="D287" s="206" t="s">
        <v>1605</v>
      </c>
      <c r="E287" s="207">
        <v>6010001009455</v>
      </c>
      <c r="F287" s="208" t="s">
        <v>0</v>
      </c>
      <c r="G287" s="209">
        <v>8966100</v>
      </c>
      <c r="H287" s="210">
        <v>44490</v>
      </c>
      <c r="I287" s="210" t="s">
        <v>35</v>
      </c>
      <c r="J287" s="204" t="s">
        <v>1606</v>
      </c>
      <c r="K287" s="203" t="s">
        <v>1969</v>
      </c>
      <c r="L287" s="205" t="s">
        <v>1607</v>
      </c>
      <c r="M287" s="201"/>
      <c r="N287" s="71" t="s">
        <v>1608</v>
      </c>
      <c r="O287" s="71">
        <v>13</v>
      </c>
    </row>
    <row r="288" spans="1:15" s="71" customFormat="1" ht="98.25" customHeight="1" x14ac:dyDescent="0.15">
      <c r="B288" s="41">
        <v>284</v>
      </c>
      <c r="C288" s="206" t="s">
        <v>1609</v>
      </c>
      <c r="D288" s="206" t="s">
        <v>1610</v>
      </c>
      <c r="E288" s="207">
        <v>8013401001509</v>
      </c>
      <c r="F288" s="208" t="s">
        <v>0</v>
      </c>
      <c r="G288" s="209">
        <v>9790000</v>
      </c>
      <c r="H288" s="210">
        <v>44494</v>
      </c>
      <c r="I288" s="210"/>
      <c r="J288" s="204" t="s">
        <v>1611</v>
      </c>
      <c r="K288" s="204" t="s">
        <v>1970</v>
      </c>
      <c r="L288" s="205" t="s">
        <v>1612</v>
      </c>
      <c r="M288" s="201"/>
      <c r="N288" s="71" t="s">
        <v>1613</v>
      </c>
      <c r="O288" s="71">
        <v>1</v>
      </c>
    </row>
    <row r="289" spans="1:15" s="71" customFormat="1" ht="72" customHeight="1" x14ac:dyDescent="0.15">
      <c r="B289" s="41">
        <v>285</v>
      </c>
      <c r="C289" s="206" t="s">
        <v>1614</v>
      </c>
      <c r="D289" s="206" t="s">
        <v>1615</v>
      </c>
      <c r="E289" s="207">
        <v>2010405010392</v>
      </c>
      <c r="F289" s="208" t="s">
        <v>13</v>
      </c>
      <c r="G289" s="209">
        <v>1872640</v>
      </c>
      <c r="H289" s="210">
        <v>44497</v>
      </c>
      <c r="I289" s="210"/>
      <c r="J289" s="204" t="s">
        <v>1616</v>
      </c>
      <c r="K289" s="204" t="s">
        <v>1617</v>
      </c>
      <c r="L289" s="205" t="s">
        <v>1618</v>
      </c>
      <c r="M289" s="201"/>
      <c r="N289" s="71" t="s">
        <v>1045</v>
      </c>
      <c r="O289" s="71">
        <v>9</v>
      </c>
    </row>
    <row r="290" spans="1:15" s="71" customFormat="1" ht="103.5" customHeight="1" x14ac:dyDescent="0.15">
      <c r="A290" s="148"/>
      <c r="B290" s="41">
        <v>286</v>
      </c>
      <c r="C290" s="206" t="s">
        <v>1619</v>
      </c>
      <c r="D290" s="206" t="s">
        <v>1605</v>
      </c>
      <c r="E290" s="207">
        <v>6010001009455</v>
      </c>
      <c r="F290" s="208" t="s">
        <v>5</v>
      </c>
      <c r="G290" s="209">
        <v>987360</v>
      </c>
      <c r="H290" s="210">
        <v>44501</v>
      </c>
      <c r="I290" s="210" t="s">
        <v>35</v>
      </c>
      <c r="J290" s="204" t="s">
        <v>1620</v>
      </c>
      <c r="K290" s="204" t="s">
        <v>1971</v>
      </c>
      <c r="L290" s="205" t="s">
        <v>1621</v>
      </c>
      <c r="M290" s="201"/>
      <c r="N290" s="71" t="s">
        <v>1608</v>
      </c>
      <c r="O290" s="71">
        <v>16</v>
      </c>
    </row>
    <row r="291" spans="1:15" s="71" customFormat="1" ht="79.5" customHeight="1" x14ac:dyDescent="0.15">
      <c r="B291" s="41">
        <v>287</v>
      </c>
      <c r="C291" s="206" t="s">
        <v>1623</v>
      </c>
      <c r="D291" s="206" t="s">
        <v>1624</v>
      </c>
      <c r="E291" s="207">
        <v>7010601041419</v>
      </c>
      <c r="F291" s="208" t="s">
        <v>13</v>
      </c>
      <c r="G291" s="209">
        <v>16390000</v>
      </c>
      <c r="H291" s="210">
        <v>44529</v>
      </c>
      <c r="I291" s="210"/>
      <c r="J291" s="204" t="s">
        <v>1625</v>
      </c>
      <c r="K291" s="204" t="s">
        <v>1972</v>
      </c>
      <c r="L291" s="205" t="s">
        <v>1626</v>
      </c>
      <c r="M291" s="201"/>
      <c r="N291" s="71" t="s">
        <v>1603</v>
      </c>
      <c r="O291" s="71">
        <v>14</v>
      </c>
    </row>
    <row r="292" spans="1:15" s="71" customFormat="1" ht="54" x14ac:dyDescent="0.15">
      <c r="B292" s="41">
        <v>288</v>
      </c>
      <c r="C292" s="206" t="s">
        <v>1627</v>
      </c>
      <c r="D292" s="206" t="s">
        <v>1628</v>
      </c>
      <c r="E292" s="207">
        <v>1030001098352</v>
      </c>
      <c r="F292" s="208" t="s">
        <v>13</v>
      </c>
      <c r="G292" s="209">
        <v>979000</v>
      </c>
      <c r="H292" s="210">
        <v>44524</v>
      </c>
      <c r="I292" s="210"/>
      <c r="J292" s="204" t="s">
        <v>1629</v>
      </c>
      <c r="K292" s="204" t="s">
        <v>1973</v>
      </c>
      <c r="L292" s="205" t="s">
        <v>1630</v>
      </c>
      <c r="M292" s="201"/>
      <c r="N292" s="71" t="s">
        <v>1046</v>
      </c>
      <c r="O292" s="71">
        <v>22</v>
      </c>
    </row>
    <row r="293" spans="1:15" s="71" customFormat="1" ht="54" x14ac:dyDescent="0.15">
      <c r="B293" s="41">
        <v>289</v>
      </c>
      <c r="C293" s="206" t="s">
        <v>1631</v>
      </c>
      <c r="D293" s="206" t="s">
        <v>1632</v>
      </c>
      <c r="E293" s="207">
        <v>5011105000160</v>
      </c>
      <c r="F293" s="208" t="s">
        <v>5</v>
      </c>
      <c r="G293" s="209">
        <v>399080</v>
      </c>
      <c r="H293" s="210">
        <v>44530</v>
      </c>
      <c r="I293" s="210" t="s">
        <v>35</v>
      </c>
      <c r="J293" s="204" t="s">
        <v>4946</v>
      </c>
      <c r="K293" s="204" t="s">
        <v>1974</v>
      </c>
      <c r="L293" s="205" t="s">
        <v>158</v>
      </c>
      <c r="M293" s="201"/>
      <c r="N293" s="71" t="s">
        <v>1633</v>
      </c>
      <c r="O293" s="71">
        <v>11</v>
      </c>
    </row>
    <row r="294" spans="1:15" s="71" customFormat="1" ht="70.5" customHeight="1" x14ac:dyDescent="0.15">
      <c r="B294" s="41">
        <v>290</v>
      </c>
      <c r="C294" s="194" t="s">
        <v>1634</v>
      </c>
      <c r="D294" s="206" t="s">
        <v>1635</v>
      </c>
      <c r="E294" s="207">
        <v>6010005003132</v>
      </c>
      <c r="F294" s="208" t="s">
        <v>13</v>
      </c>
      <c r="G294" s="209">
        <v>3971000</v>
      </c>
      <c r="H294" s="210">
        <v>44547</v>
      </c>
      <c r="I294" s="210"/>
      <c r="J294" s="204" t="s">
        <v>1636</v>
      </c>
      <c r="K294" s="215" t="s">
        <v>1975</v>
      </c>
      <c r="L294" s="205" t="s">
        <v>1637</v>
      </c>
      <c r="M294" s="201"/>
      <c r="N294" s="71" t="s">
        <v>1603</v>
      </c>
      <c r="O294" s="71">
        <v>15</v>
      </c>
    </row>
    <row r="295" spans="1:15" s="71" customFormat="1" ht="98.25" customHeight="1" x14ac:dyDescent="0.15">
      <c r="B295" s="41">
        <v>291</v>
      </c>
      <c r="C295" s="206" t="s">
        <v>1638</v>
      </c>
      <c r="D295" s="206" t="s">
        <v>184</v>
      </c>
      <c r="E295" s="207">
        <v>3010401011971</v>
      </c>
      <c r="F295" s="208" t="s">
        <v>0</v>
      </c>
      <c r="G295" s="209">
        <v>5489000</v>
      </c>
      <c r="H295" s="210">
        <v>44550</v>
      </c>
      <c r="I295" s="210"/>
      <c r="J295" s="204" t="s">
        <v>1639</v>
      </c>
      <c r="K295" s="204" t="s">
        <v>1976</v>
      </c>
      <c r="L295" s="205" t="s">
        <v>1640</v>
      </c>
      <c r="M295" s="201"/>
      <c r="N295" s="71" t="s">
        <v>1641</v>
      </c>
      <c r="O295" s="71">
        <v>20</v>
      </c>
    </row>
    <row r="296" spans="1:15" s="71" customFormat="1" ht="104.25" customHeight="1" x14ac:dyDescent="0.15">
      <c r="B296" s="41">
        <v>292</v>
      </c>
      <c r="C296" s="206" t="s">
        <v>1642</v>
      </c>
      <c r="D296" s="206" t="s">
        <v>1643</v>
      </c>
      <c r="E296" s="207" t="s">
        <v>902</v>
      </c>
      <c r="F296" s="208" t="s">
        <v>0</v>
      </c>
      <c r="G296" s="209">
        <v>5937162</v>
      </c>
      <c r="H296" s="210">
        <v>44550</v>
      </c>
      <c r="I296" s="210"/>
      <c r="J296" s="204" t="s">
        <v>1644</v>
      </c>
      <c r="K296" s="204" t="s">
        <v>1977</v>
      </c>
      <c r="L296" s="205" t="s">
        <v>1645</v>
      </c>
      <c r="M296" s="201"/>
      <c r="N296" s="71" t="s">
        <v>1641</v>
      </c>
      <c r="O296" s="71">
        <v>21</v>
      </c>
    </row>
    <row r="297" spans="1:15" s="71" customFormat="1" ht="104.25" customHeight="1" x14ac:dyDescent="0.15">
      <c r="B297" s="41">
        <v>293</v>
      </c>
      <c r="C297" s="206" t="s">
        <v>1978</v>
      </c>
      <c r="D297" s="206" t="s">
        <v>1600</v>
      </c>
      <c r="E297" s="207">
        <v>6011101000700</v>
      </c>
      <c r="F297" s="208" t="s">
        <v>13</v>
      </c>
      <c r="G297" s="209">
        <v>7337000</v>
      </c>
      <c r="H297" s="210">
        <v>44589</v>
      </c>
      <c r="I297" s="210"/>
      <c r="J297" s="204" t="s">
        <v>1979</v>
      </c>
      <c r="K297" s="204" t="s">
        <v>1980</v>
      </c>
      <c r="L297" s="205" t="s">
        <v>1626</v>
      </c>
      <c r="M297" s="201"/>
    </row>
    <row r="298" spans="1:15" s="71" customFormat="1" ht="104.25" customHeight="1" x14ac:dyDescent="0.15">
      <c r="B298" s="41">
        <v>294</v>
      </c>
      <c r="C298" s="206" t="s">
        <v>1981</v>
      </c>
      <c r="D298" s="206" t="s">
        <v>1605</v>
      </c>
      <c r="E298" s="207">
        <v>6010001009455</v>
      </c>
      <c r="F298" s="208" t="s">
        <v>0</v>
      </c>
      <c r="G298" s="209">
        <v>22550000</v>
      </c>
      <c r="H298" s="210">
        <v>44585</v>
      </c>
      <c r="I298" s="210"/>
      <c r="J298" s="204" t="s">
        <v>1982</v>
      </c>
      <c r="K298" s="204" t="s">
        <v>1983</v>
      </c>
      <c r="L298" s="205" t="s">
        <v>1079</v>
      </c>
      <c r="M298" s="201"/>
    </row>
    <row r="299" spans="1:15" s="71" customFormat="1" ht="81" customHeight="1" x14ac:dyDescent="0.15">
      <c r="B299" s="41">
        <v>295</v>
      </c>
      <c r="C299" s="206" t="s">
        <v>1984</v>
      </c>
      <c r="D299" s="206" t="s">
        <v>1985</v>
      </c>
      <c r="E299" s="207">
        <v>9010001008669</v>
      </c>
      <c r="F299" s="208" t="s">
        <v>13</v>
      </c>
      <c r="G299" s="209">
        <v>3465000</v>
      </c>
      <c r="H299" s="210">
        <v>44595</v>
      </c>
      <c r="I299" s="210"/>
      <c r="J299" s="204" t="s">
        <v>1986</v>
      </c>
      <c r="K299" s="199" t="s">
        <v>1987</v>
      </c>
      <c r="L299" s="205" t="s">
        <v>1988</v>
      </c>
      <c r="M299" s="201"/>
    </row>
    <row r="300" spans="1:15" s="71" customFormat="1" ht="104.25" customHeight="1" x14ac:dyDescent="0.15">
      <c r="B300" s="41">
        <v>296</v>
      </c>
      <c r="C300" s="206" t="s">
        <v>1989</v>
      </c>
      <c r="D300" s="206" t="s">
        <v>1990</v>
      </c>
      <c r="E300" s="207">
        <v>5010801019828</v>
      </c>
      <c r="F300" s="208" t="s">
        <v>13</v>
      </c>
      <c r="G300" s="209">
        <v>6127000</v>
      </c>
      <c r="H300" s="210">
        <v>44596</v>
      </c>
      <c r="I300" s="210"/>
      <c r="J300" s="204" t="s">
        <v>1991</v>
      </c>
      <c r="K300" s="199" t="s">
        <v>1992</v>
      </c>
      <c r="L300" s="205" t="s">
        <v>1993</v>
      </c>
      <c r="M300" s="201"/>
    </row>
    <row r="301" spans="1:15" s="71" customFormat="1" ht="104.25" customHeight="1" x14ac:dyDescent="0.15">
      <c r="B301" s="41">
        <v>297</v>
      </c>
      <c r="C301" s="206" t="s">
        <v>1994</v>
      </c>
      <c r="D301" s="206" t="s">
        <v>1995</v>
      </c>
      <c r="E301" s="207">
        <v>2011001100372</v>
      </c>
      <c r="F301" s="208" t="s">
        <v>0</v>
      </c>
      <c r="G301" s="209">
        <v>5984000</v>
      </c>
      <c r="H301" s="210">
        <v>44587</v>
      </c>
      <c r="I301" s="210"/>
      <c r="J301" s="204" t="s">
        <v>1996</v>
      </c>
      <c r="K301" s="204" t="s">
        <v>1997</v>
      </c>
      <c r="L301" s="205" t="s">
        <v>1998</v>
      </c>
      <c r="M301" s="201"/>
    </row>
    <row r="302" spans="1:15" s="71" customFormat="1" ht="104.25" customHeight="1" x14ac:dyDescent="0.15">
      <c r="B302" s="41">
        <v>298</v>
      </c>
      <c r="C302" s="206" t="s">
        <v>1999</v>
      </c>
      <c r="D302" s="206" t="s">
        <v>2000</v>
      </c>
      <c r="E302" s="207">
        <v>7010001012532</v>
      </c>
      <c r="F302" s="208" t="s">
        <v>0</v>
      </c>
      <c r="G302" s="209">
        <v>6990500</v>
      </c>
      <c r="H302" s="210">
        <v>44602</v>
      </c>
      <c r="I302" s="210"/>
      <c r="J302" s="204" t="s">
        <v>2001</v>
      </c>
      <c r="K302" s="199" t="s">
        <v>2002</v>
      </c>
      <c r="L302" s="205" t="s">
        <v>2003</v>
      </c>
      <c r="M302" s="201"/>
    </row>
    <row r="303" spans="1:15" s="71" customFormat="1" ht="104.25" customHeight="1" x14ac:dyDescent="0.15">
      <c r="B303" s="41">
        <v>299</v>
      </c>
      <c r="C303" s="206" t="s">
        <v>2004</v>
      </c>
      <c r="D303" s="206" t="s">
        <v>238</v>
      </c>
      <c r="E303" s="207">
        <v>3010001076738</v>
      </c>
      <c r="F303" s="208" t="s">
        <v>0</v>
      </c>
      <c r="G303" s="209">
        <v>5999999</v>
      </c>
      <c r="H303" s="210">
        <v>44620</v>
      </c>
      <c r="I303" s="210"/>
      <c r="J303" s="204" t="s">
        <v>2005</v>
      </c>
      <c r="K303" s="204" t="s">
        <v>2006</v>
      </c>
      <c r="L303" s="205" t="s">
        <v>2007</v>
      </c>
      <c r="M303" s="201"/>
    </row>
    <row r="304" spans="1:15" s="71" customFormat="1" ht="86.25" customHeight="1" x14ac:dyDescent="0.15">
      <c r="A304" s="148"/>
      <c r="B304" s="41">
        <v>300</v>
      </c>
      <c r="C304" s="206" t="s">
        <v>2008</v>
      </c>
      <c r="D304" s="206" t="s">
        <v>2009</v>
      </c>
      <c r="E304" s="207">
        <v>2010405010376</v>
      </c>
      <c r="F304" s="208" t="s">
        <v>0</v>
      </c>
      <c r="G304" s="209">
        <v>147994000</v>
      </c>
      <c r="H304" s="210">
        <v>44650</v>
      </c>
      <c r="I304" s="210" t="s">
        <v>35</v>
      </c>
      <c r="J304" s="204" t="s">
        <v>2010</v>
      </c>
      <c r="K304" s="262" t="s">
        <v>5013</v>
      </c>
      <c r="L304" s="205" t="s">
        <v>1622</v>
      </c>
      <c r="M304" s="201"/>
    </row>
    <row r="305" spans="2:13" s="71" customFormat="1" ht="87" customHeight="1" x14ac:dyDescent="0.15">
      <c r="B305" s="41">
        <v>301</v>
      </c>
      <c r="C305" s="206" t="s">
        <v>2011</v>
      </c>
      <c r="D305" s="206" t="s">
        <v>2012</v>
      </c>
      <c r="E305" s="207" t="s">
        <v>580</v>
      </c>
      <c r="F305" s="208" t="s">
        <v>0</v>
      </c>
      <c r="G305" s="209">
        <v>299970000</v>
      </c>
      <c r="H305" s="210">
        <v>44650</v>
      </c>
      <c r="I305" s="210"/>
      <c r="J305" s="204" t="s">
        <v>1065</v>
      </c>
      <c r="K305" s="262" t="s">
        <v>5014</v>
      </c>
      <c r="L305" s="205" t="s">
        <v>1066</v>
      </c>
      <c r="M305" s="201"/>
    </row>
    <row r="306" spans="2:13" s="71" customFormat="1" ht="101.25" customHeight="1" x14ac:dyDescent="0.15">
      <c r="B306" s="41">
        <v>302</v>
      </c>
      <c r="C306" s="61" t="s">
        <v>288</v>
      </c>
      <c r="D306" s="32" t="s">
        <v>282</v>
      </c>
      <c r="E306" s="62">
        <v>9010005011405</v>
      </c>
      <c r="F306" s="34" t="s">
        <v>0</v>
      </c>
      <c r="G306" s="35">
        <v>38225000</v>
      </c>
      <c r="H306" s="36">
        <v>44287</v>
      </c>
      <c r="I306" s="36"/>
      <c r="J306" s="52" t="s">
        <v>289</v>
      </c>
      <c r="K306" s="37" t="s">
        <v>2022</v>
      </c>
      <c r="L306" s="30" t="s">
        <v>1130</v>
      </c>
      <c r="M306" s="39"/>
    </row>
    <row r="307" spans="2:13" s="71" customFormat="1" ht="142.5" customHeight="1" x14ac:dyDescent="0.15">
      <c r="B307" s="41">
        <v>303</v>
      </c>
      <c r="C307" s="61" t="s">
        <v>272</v>
      </c>
      <c r="D307" s="32" t="s">
        <v>273</v>
      </c>
      <c r="E307" s="62">
        <v>6010401000963</v>
      </c>
      <c r="F307" s="34" t="s">
        <v>0</v>
      </c>
      <c r="G307" s="35">
        <v>24805000</v>
      </c>
      <c r="H307" s="36">
        <v>44287</v>
      </c>
      <c r="I307" s="36">
        <v>44531</v>
      </c>
      <c r="J307" s="52" t="s">
        <v>274</v>
      </c>
      <c r="K307" s="57" t="s">
        <v>2017</v>
      </c>
      <c r="L307" s="30" t="s">
        <v>1130</v>
      </c>
      <c r="M307" s="39"/>
    </row>
    <row r="308" spans="2:13" s="71" customFormat="1" ht="138" customHeight="1" x14ac:dyDescent="0.15">
      <c r="B308" s="41">
        <v>304</v>
      </c>
      <c r="C308" s="61" t="s">
        <v>261</v>
      </c>
      <c r="D308" s="32" t="s">
        <v>262</v>
      </c>
      <c r="E308" s="62">
        <v>3010001088790</v>
      </c>
      <c r="F308" s="34" t="s">
        <v>0</v>
      </c>
      <c r="G308" s="35">
        <v>23980000</v>
      </c>
      <c r="H308" s="36">
        <v>44287</v>
      </c>
      <c r="I308" s="36"/>
      <c r="J308" s="52" t="s">
        <v>263</v>
      </c>
      <c r="K308" s="37" t="s">
        <v>2014</v>
      </c>
      <c r="L308" s="30" t="s">
        <v>1130</v>
      </c>
      <c r="M308" s="39"/>
    </row>
    <row r="309" spans="2:13" s="71" customFormat="1" ht="81" customHeight="1" x14ac:dyDescent="0.15">
      <c r="B309" s="41">
        <v>305</v>
      </c>
      <c r="C309" s="61" t="s">
        <v>267</v>
      </c>
      <c r="D309" s="32" t="s">
        <v>268</v>
      </c>
      <c r="E309" s="62">
        <v>5011105004806</v>
      </c>
      <c r="F309" s="34" t="s">
        <v>0</v>
      </c>
      <c r="G309" s="35">
        <v>19998000</v>
      </c>
      <c r="H309" s="36">
        <v>44287</v>
      </c>
      <c r="I309" s="36">
        <v>44637</v>
      </c>
      <c r="J309" s="52" t="s">
        <v>269</v>
      </c>
      <c r="K309" s="37" t="s">
        <v>4937</v>
      </c>
      <c r="L309" s="30" t="s">
        <v>1130</v>
      </c>
      <c r="M309" s="39"/>
    </row>
    <row r="310" spans="2:13" s="71" customFormat="1" ht="146.25" customHeight="1" x14ac:dyDescent="0.15">
      <c r="B310" s="41">
        <v>306</v>
      </c>
      <c r="C310" s="61" t="s">
        <v>292</v>
      </c>
      <c r="D310" s="32" t="s">
        <v>293</v>
      </c>
      <c r="E310" s="62">
        <v>5010001081785</v>
      </c>
      <c r="F310" s="34" t="s">
        <v>0</v>
      </c>
      <c r="G310" s="35">
        <v>19998000</v>
      </c>
      <c r="H310" s="36">
        <v>44287</v>
      </c>
      <c r="I310" s="36">
        <v>44341</v>
      </c>
      <c r="J310" s="52" t="s">
        <v>294</v>
      </c>
      <c r="K310" s="37" t="s">
        <v>2024</v>
      </c>
      <c r="L310" s="30" t="s">
        <v>1130</v>
      </c>
      <c r="M310" s="39"/>
    </row>
    <row r="311" spans="2:13" s="71" customFormat="1" ht="141.75" customHeight="1" x14ac:dyDescent="0.15">
      <c r="B311" s="41">
        <v>307</v>
      </c>
      <c r="C311" s="61" t="s">
        <v>290</v>
      </c>
      <c r="D311" s="32" t="s">
        <v>282</v>
      </c>
      <c r="E311" s="62">
        <v>9010005011405</v>
      </c>
      <c r="F311" s="34" t="s">
        <v>0</v>
      </c>
      <c r="G311" s="35">
        <v>19670000</v>
      </c>
      <c r="H311" s="36">
        <v>44287</v>
      </c>
      <c r="I311" s="36">
        <v>44637</v>
      </c>
      <c r="J311" s="52" t="s">
        <v>291</v>
      </c>
      <c r="K311" s="57" t="s">
        <v>2023</v>
      </c>
      <c r="L311" s="30" t="s">
        <v>1130</v>
      </c>
      <c r="M311" s="39"/>
    </row>
    <row r="312" spans="2:13" s="71" customFormat="1" ht="99" customHeight="1" x14ac:dyDescent="0.15">
      <c r="B312" s="41">
        <v>308</v>
      </c>
      <c r="C312" s="61" t="s">
        <v>264</v>
      </c>
      <c r="D312" s="32" t="s">
        <v>265</v>
      </c>
      <c r="E312" s="62">
        <v>7010001088960</v>
      </c>
      <c r="F312" s="34" t="s">
        <v>0</v>
      </c>
      <c r="G312" s="35">
        <v>17994958</v>
      </c>
      <c r="H312" s="36">
        <v>44287</v>
      </c>
      <c r="I312" s="36"/>
      <c r="J312" s="52" t="s">
        <v>266</v>
      </c>
      <c r="K312" s="75" t="s">
        <v>2015</v>
      </c>
      <c r="L312" s="30" t="s">
        <v>1130</v>
      </c>
      <c r="M312" s="39"/>
    </row>
    <row r="313" spans="2:13" s="71" customFormat="1" ht="105.75" customHeight="1" x14ac:dyDescent="0.15">
      <c r="B313" s="41">
        <v>309</v>
      </c>
      <c r="C313" s="61" t="s">
        <v>278</v>
      </c>
      <c r="D313" s="32" t="s">
        <v>279</v>
      </c>
      <c r="E313" s="62">
        <v>4010005018652</v>
      </c>
      <c r="F313" s="34" t="s">
        <v>0</v>
      </c>
      <c r="G313" s="35">
        <v>17823300</v>
      </c>
      <c r="H313" s="36">
        <v>44287</v>
      </c>
      <c r="I313" s="36"/>
      <c r="J313" s="52" t="s">
        <v>280</v>
      </c>
      <c r="K313" s="57" t="s">
        <v>2019</v>
      </c>
      <c r="L313" s="30" t="s">
        <v>1130</v>
      </c>
      <c r="M313" s="39"/>
    </row>
    <row r="314" spans="2:13" s="71" customFormat="1" ht="289.5" customHeight="1" x14ac:dyDescent="0.15">
      <c r="B314" s="41">
        <v>310</v>
      </c>
      <c r="C314" s="61" t="s">
        <v>270</v>
      </c>
      <c r="D314" s="32" t="s">
        <v>271</v>
      </c>
      <c r="E314" s="62">
        <v>9013201001170</v>
      </c>
      <c r="F314" s="34" t="s">
        <v>0</v>
      </c>
      <c r="G314" s="35">
        <v>13915000</v>
      </c>
      <c r="H314" s="36">
        <v>44287</v>
      </c>
      <c r="I314" s="36">
        <v>44630</v>
      </c>
      <c r="J314" s="52" t="s">
        <v>5019</v>
      </c>
      <c r="K314" s="37" t="s">
        <v>2016</v>
      </c>
      <c r="L314" s="30" t="s">
        <v>1130</v>
      </c>
      <c r="M314" s="39"/>
    </row>
    <row r="315" spans="2:13" s="71" customFormat="1" ht="67.5" x14ac:dyDescent="0.15">
      <c r="B315" s="41">
        <v>311</v>
      </c>
      <c r="C315" s="61" t="s">
        <v>275</v>
      </c>
      <c r="D315" s="32" t="s">
        <v>276</v>
      </c>
      <c r="E315" s="62">
        <v>4010001000696</v>
      </c>
      <c r="F315" s="34" t="s">
        <v>0</v>
      </c>
      <c r="G315" s="35">
        <v>13860000</v>
      </c>
      <c r="H315" s="36">
        <v>44287</v>
      </c>
      <c r="I315" s="36"/>
      <c r="J315" s="52" t="s">
        <v>277</v>
      </c>
      <c r="K315" s="57" t="s">
        <v>2018</v>
      </c>
      <c r="L315" s="30" t="s">
        <v>1130</v>
      </c>
      <c r="M315" s="39"/>
    </row>
    <row r="316" spans="2:13" s="71" customFormat="1" ht="229.5" x14ac:dyDescent="0.15">
      <c r="B316" s="41">
        <v>312</v>
      </c>
      <c r="C316" s="61" t="s">
        <v>284</v>
      </c>
      <c r="D316" s="32" t="s">
        <v>282</v>
      </c>
      <c r="E316" s="62">
        <v>9010005011405</v>
      </c>
      <c r="F316" s="34" t="s">
        <v>0</v>
      </c>
      <c r="G316" s="35">
        <v>10659000</v>
      </c>
      <c r="H316" s="36">
        <v>44287</v>
      </c>
      <c r="I316" s="36"/>
      <c r="J316" s="52" t="s">
        <v>5020</v>
      </c>
      <c r="K316" s="53" t="s">
        <v>2021</v>
      </c>
      <c r="L316" s="30" t="s">
        <v>1130</v>
      </c>
      <c r="M316" s="39"/>
    </row>
    <row r="317" spans="2:13" s="71" customFormat="1" ht="148.5" x14ac:dyDescent="0.15">
      <c r="B317" s="41">
        <v>313</v>
      </c>
      <c r="C317" s="61" t="s">
        <v>281</v>
      </c>
      <c r="D317" s="32" t="s">
        <v>282</v>
      </c>
      <c r="E317" s="62">
        <v>9010005011405</v>
      </c>
      <c r="F317" s="34" t="s">
        <v>0</v>
      </c>
      <c r="G317" s="35">
        <v>9999000</v>
      </c>
      <c r="H317" s="36">
        <v>44287</v>
      </c>
      <c r="I317" s="36"/>
      <c r="J317" s="52" t="s">
        <v>283</v>
      </c>
      <c r="K317" s="57" t="s">
        <v>2020</v>
      </c>
      <c r="L317" s="30" t="s">
        <v>1130</v>
      </c>
      <c r="M317" s="39"/>
    </row>
    <row r="318" spans="2:13" s="71" customFormat="1" ht="216.75" customHeight="1" x14ac:dyDescent="0.15">
      <c r="B318" s="41">
        <v>314</v>
      </c>
      <c r="C318" s="61" t="s">
        <v>258</v>
      </c>
      <c r="D318" s="32" t="s">
        <v>259</v>
      </c>
      <c r="E318" s="62">
        <v>9013201001170</v>
      </c>
      <c r="F318" s="34" t="s">
        <v>0</v>
      </c>
      <c r="G318" s="35">
        <v>9988000</v>
      </c>
      <c r="H318" s="36">
        <v>44287</v>
      </c>
      <c r="I318" s="36">
        <v>44623</v>
      </c>
      <c r="J318" s="52" t="s">
        <v>260</v>
      </c>
      <c r="K318" s="57" t="s">
        <v>2013</v>
      </c>
      <c r="L318" s="30" t="s">
        <v>1130</v>
      </c>
      <c r="M318" s="39"/>
    </row>
    <row r="319" spans="2:13" s="71" customFormat="1" ht="148.5" customHeight="1" x14ac:dyDescent="0.15">
      <c r="B319" s="41">
        <v>315</v>
      </c>
      <c r="C319" s="61" t="s">
        <v>285</v>
      </c>
      <c r="D319" s="32" t="s">
        <v>286</v>
      </c>
      <c r="E319" s="62">
        <v>8010005018756</v>
      </c>
      <c r="F319" s="34" t="s">
        <v>0</v>
      </c>
      <c r="G319" s="35">
        <v>6985000</v>
      </c>
      <c r="H319" s="36">
        <v>44287</v>
      </c>
      <c r="I319" s="36"/>
      <c r="J319" s="52" t="s">
        <v>287</v>
      </c>
      <c r="K319" s="57" t="s">
        <v>4938</v>
      </c>
      <c r="L319" s="30" t="s">
        <v>1130</v>
      </c>
      <c r="M319" s="39"/>
    </row>
    <row r="320" spans="2:13" s="71" customFormat="1" ht="74.25" customHeight="1" x14ac:dyDescent="0.15">
      <c r="B320" s="41">
        <v>316</v>
      </c>
      <c r="C320" s="61" t="s">
        <v>1131</v>
      </c>
      <c r="D320" s="32" t="s">
        <v>1132</v>
      </c>
      <c r="E320" s="62">
        <v>2010001127112</v>
      </c>
      <c r="F320" s="34" t="s">
        <v>13</v>
      </c>
      <c r="G320" s="35">
        <v>4925800</v>
      </c>
      <c r="H320" s="36">
        <v>44287</v>
      </c>
      <c r="I320" s="36"/>
      <c r="J320" s="52" t="s">
        <v>1133</v>
      </c>
      <c r="K320" s="121" t="s">
        <v>2025</v>
      </c>
      <c r="L320" s="30" t="s">
        <v>1130</v>
      </c>
      <c r="M320" s="39"/>
    </row>
    <row r="321" spans="2:13" s="71" customFormat="1" ht="74.25" customHeight="1" x14ac:dyDescent="0.15">
      <c r="B321" s="41">
        <v>317</v>
      </c>
      <c r="C321" s="61" t="s">
        <v>1127</v>
      </c>
      <c r="D321" s="32" t="s">
        <v>1128</v>
      </c>
      <c r="E321" s="62">
        <v>9010001001855</v>
      </c>
      <c r="F321" s="34" t="s">
        <v>13</v>
      </c>
      <c r="G321" s="35">
        <v>3841651</v>
      </c>
      <c r="H321" s="36">
        <v>44287</v>
      </c>
      <c r="I321" s="36"/>
      <c r="J321" s="52" t="s">
        <v>1129</v>
      </c>
      <c r="K321" s="37" t="s">
        <v>4971</v>
      </c>
      <c r="L321" s="30" t="s">
        <v>1130</v>
      </c>
      <c r="M321" s="39"/>
    </row>
    <row r="322" spans="2:13" s="71" customFormat="1" ht="90.75" customHeight="1" x14ac:dyDescent="0.15">
      <c r="B322" s="41">
        <v>318</v>
      </c>
      <c r="C322" s="61" t="s">
        <v>314</v>
      </c>
      <c r="D322" s="32" t="s">
        <v>315</v>
      </c>
      <c r="E322" s="62">
        <v>5011105004806</v>
      </c>
      <c r="F322" s="34" t="s">
        <v>0</v>
      </c>
      <c r="G322" s="35">
        <v>16489000</v>
      </c>
      <c r="H322" s="36">
        <v>44327</v>
      </c>
      <c r="I322" s="36">
        <v>44578</v>
      </c>
      <c r="J322" s="52" t="s">
        <v>316</v>
      </c>
      <c r="K322" s="37" t="s">
        <v>2035</v>
      </c>
      <c r="L322" s="30" t="s">
        <v>1130</v>
      </c>
      <c r="M322" s="39"/>
    </row>
    <row r="323" spans="2:13" s="71" customFormat="1" ht="161.25" customHeight="1" x14ac:dyDescent="0.15">
      <c r="B323" s="41">
        <v>319</v>
      </c>
      <c r="C323" s="61" t="s">
        <v>2032</v>
      </c>
      <c r="D323" s="32" t="s">
        <v>309</v>
      </c>
      <c r="E323" s="62">
        <v>8010005003758</v>
      </c>
      <c r="F323" s="34" t="s">
        <v>0</v>
      </c>
      <c r="G323" s="35">
        <v>13926000</v>
      </c>
      <c r="H323" s="36">
        <v>44327</v>
      </c>
      <c r="I323" s="56"/>
      <c r="J323" s="52" t="s">
        <v>310</v>
      </c>
      <c r="K323" s="57" t="s">
        <v>2033</v>
      </c>
      <c r="L323" s="30" t="s">
        <v>1130</v>
      </c>
      <c r="M323" s="39"/>
    </row>
    <row r="324" spans="2:13" s="71" customFormat="1" ht="72" customHeight="1" x14ac:dyDescent="0.15">
      <c r="B324" s="41">
        <v>320</v>
      </c>
      <c r="C324" s="61" t="s">
        <v>311</v>
      </c>
      <c r="D324" s="32" t="s">
        <v>312</v>
      </c>
      <c r="E324" s="62">
        <v>7010001007490</v>
      </c>
      <c r="F324" s="34" t="s">
        <v>0</v>
      </c>
      <c r="G324" s="35">
        <v>9999000</v>
      </c>
      <c r="H324" s="36">
        <v>44327</v>
      </c>
      <c r="I324" s="36"/>
      <c r="J324" s="52" t="s">
        <v>313</v>
      </c>
      <c r="K324" s="57" t="s">
        <v>2034</v>
      </c>
      <c r="L324" s="30" t="s">
        <v>1130</v>
      </c>
      <c r="M324" s="39"/>
    </row>
    <row r="325" spans="2:13" s="71" customFormat="1" ht="249.75" customHeight="1" x14ac:dyDescent="0.15">
      <c r="B325" s="41">
        <v>321</v>
      </c>
      <c r="C325" s="61" t="s">
        <v>4984</v>
      </c>
      <c r="D325" s="32" t="s">
        <v>297</v>
      </c>
      <c r="E325" s="62">
        <v>4240001010433</v>
      </c>
      <c r="F325" s="34" t="s">
        <v>0</v>
      </c>
      <c r="G325" s="35">
        <v>15994000</v>
      </c>
      <c r="H325" s="36">
        <v>44336</v>
      </c>
      <c r="I325" s="36">
        <v>44624</v>
      </c>
      <c r="J325" s="52" t="s">
        <v>5021</v>
      </c>
      <c r="K325" s="37" t="s">
        <v>4939</v>
      </c>
      <c r="L325" s="30" t="s">
        <v>1130</v>
      </c>
      <c r="M325" s="39"/>
    </row>
    <row r="326" spans="2:13" s="71" customFormat="1" ht="63" customHeight="1" x14ac:dyDescent="0.15">
      <c r="B326" s="41">
        <v>322</v>
      </c>
      <c r="C326" s="61" t="s">
        <v>322</v>
      </c>
      <c r="D326" s="32" t="s">
        <v>323</v>
      </c>
      <c r="E326" s="62">
        <v>9010005011405</v>
      </c>
      <c r="F326" s="34" t="s">
        <v>0</v>
      </c>
      <c r="G326" s="35">
        <v>15977500</v>
      </c>
      <c r="H326" s="36">
        <v>44336</v>
      </c>
      <c r="I326" s="36"/>
      <c r="J326" s="52" t="s">
        <v>324</v>
      </c>
      <c r="K326" s="37" t="s">
        <v>2037</v>
      </c>
      <c r="L326" s="30" t="s">
        <v>1130</v>
      </c>
      <c r="M326" s="39"/>
    </row>
    <row r="327" spans="2:13" s="71" customFormat="1" ht="105" customHeight="1" x14ac:dyDescent="0.15">
      <c r="B327" s="41">
        <v>323</v>
      </c>
      <c r="C327" s="61" t="s">
        <v>328</v>
      </c>
      <c r="D327" s="32" t="s">
        <v>329</v>
      </c>
      <c r="E327" s="62">
        <v>5010001081785</v>
      </c>
      <c r="F327" s="34" t="s">
        <v>0</v>
      </c>
      <c r="G327" s="35">
        <v>12485000</v>
      </c>
      <c r="H327" s="36">
        <v>44336</v>
      </c>
      <c r="I327" s="36"/>
      <c r="J327" s="52" t="s">
        <v>330</v>
      </c>
      <c r="K327" s="37" t="s">
        <v>2039</v>
      </c>
      <c r="L327" s="30" t="s">
        <v>1130</v>
      </c>
      <c r="M327" s="39"/>
    </row>
    <row r="328" spans="2:13" s="71" customFormat="1" ht="153.75" customHeight="1" x14ac:dyDescent="0.15">
      <c r="B328" s="41">
        <v>324</v>
      </c>
      <c r="C328" s="61" t="s">
        <v>4985</v>
      </c>
      <c r="D328" s="32" t="s">
        <v>295</v>
      </c>
      <c r="E328" s="62">
        <v>8013401001509</v>
      </c>
      <c r="F328" s="34" t="s">
        <v>0</v>
      </c>
      <c r="G328" s="35">
        <v>10098000</v>
      </c>
      <c r="H328" s="36">
        <v>44336</v>
      </c>
      <c r="I328" s="36"/>
      <c r="J328" s="52" t="s">
        <v>298</v>
      </c>
      <c r="K328" s="37" t="s">
        <v>2027</v>
      </c>
      <c r="L328" s="30" t="s">
        <v>1130</v>
      </c>
      <c r="M328" s="39"/>
    </row>
    <row r="329" spans="2:13" s="71" customFormat="1" ht="202.5" customHeight="1" x14ac:dyDescent="0.15">
      <c r="B329" s="41">
        <v>325</v>
      </c>
      <c r="C329" s="32" t="s">
        <v>325</v>
      </c>
      <c r="D329" s="32" t="s">
        <v>326</v>
      </c>
      <c r="E329" s="62">
        <v>5010405001703</v>
      </c>
      <c r="F329" s="34" t="s">
        <v>0</v>
      </c>
      <c r="G329" s="35">
        <v>9999000</v>
      </c>
      <c r="H329" s="36">
        <v>44336</v>
      </c>
      <c r="I329" s="36"/>
      <c r="J329" s="52" t="s">
        <v>327</v>
      </c>
      <c r="K329" s="37" t="s">
        <v>2038</v>
      </c>
      <c r="L329" s="30" t="s">
        <v>1130</v>
      </c>
      <c r="M329" s="39"/>
    </row>
    <row r="330" spans="2:13" s="71" customFormat="1" ht="345.75" customHeight="1" x14ac:dyDescent="0.15">
      <c r="B330" s="41">
        <v>326</v>
      </c>
      <c r="C330" s="61" t="s">
        <v>299</v>
      </c>
      <c r="D330" s="32" t="s">
        <v>300</v>
      </c>
      <c r="E330" s="62">
        <v>5010405001703</v>
      </c>
      <c r="F330" s="34" t="s">
        <v>0</v>
      </c>
      <c r="G330" s="35">
        <v>8945860</v>
      </c>
      <c r="H330" s="36">
        <v>44336</v>
      </c>
      <c r="I330" s="36"/>
      <c r="J330" s="52" t="s">
        <v>301</v>
      </c>
      <c r="K330" s="57" t="s">
        <v>2028</v>
      </c>
      <c r="L330" s="30" t="s">
        <v>1130</v>
      </c>
      <c r="M330" s="39"/>
    </row>
    <row r="331" spans="2:13" s="71" customFormat="1" ht="294.75" customHeight="1" x14ac:dyDescent="0.15">
      <c r="B331" s="41">
        <v>327</v>
      </c>
      <c r="C331" s="61" t="s">
        <v>307</v>
      </c>
      <c r="D331" s="32" t="s">
        <v>308</v>
      </c>
      <c r="E331" s="62">
        <v>8010005018715</v>
      </c>
      <c r="F331" s="34" t="s">
        <v>0</v>
      </c>
      <c r="G331" s="35">
        <v>6996000</v>
      </c>
      <c r="H331" s="36">
        <v>44336</v>
      </c>
      <c r="I331" s="36"/>
      <c r="J331" s="52" t="s">
        <v>5022</v>
      </c>
      <c r="K331" s="57" t="s">
        <v>2031</v>
      </c>
      <c r="L331" s="30" t="s">
        <v>1130</v>
      </c>
      <c r="M331" s="39"/>
    </row>
    <row r="332" spans="2:13" s="71" customFormat="1" ht="77.25" customHeight="1" x14ac:dyDescent="0.15">
      <c r="B332" s="41">
        <v>328</v>
      </c>
      <c r="C332" s="61" t="s">
        <v>317</v>
      </c>
      <c r="D332" s="32" t="s">
        <v>295</v>
      </c>
      <c r="E332" s="62">
        <v>8013401001509</v>
      </c>
      <c r="F332" s="34" t="s">
        <v>0</v>
      </c>
      <c r="G332" s="35">
        <v>6996000</v>
      </c>
      <c r="H332" s="36">
        <v>44336</v>
      </c>
      <c r="I332" s="36"/>
      <c r="J332" s="52" t="s">
        <v>318</v>
      </c>
      <c r="K332" s="52" t="s">
        <v>1134</v>
      </c>
      <c r="L332" s="30" t="s">
        <v>1130</v>
      </c>
      <c r="M332" s="39"/>
    </row>
    <row r="333" spans="2:13" s="71" customFormat="1" ht="99" customHeight="1" x14ac:dyDescent="0.15">
      <c r="B333" s="41">
        <v>329</v>
      </c>
      <c r="C333" s="61" t="s">
        <v>319</v>
      </c>
      <c r="D333" s="32" t="s">
        <v>320</v>
      </c>
      <c r="E333" s="62">
        <v>5011001027530</v>
      </c>
      <c r="F333" s="34" t="s">
        <v>0</v>
      </c>
      <c r="G333" s="35">
        <v>6996000</v>
      </c>
      <c r="H333" s="36">
        <v>44336</v>
      </c>
      <c r="I333" s="36"/>
      <c r="J333" s="52" t="s">
        <v>321</v>
      </c>
      <c r="K333" s="37" t="s">
        <v>2036</v>
      </c>
      <c r="L333" s="30" t="s">
        <v>1130</v>
      </c>
      <c r="M333" s="39"/>
    </row>
    <row r="334" spans="2:13" s="71" customFormat="1" ht="66.75" customHeight="1" x14ac:dyDescent="0.15">
      <c r="B334" s="41">
        <v>330</v>
      </c>
      <c r="C334" s="61" t="s">
        <v>4983</v>
      </c>
      <c r="D334" s="32" t="s">
        <v>295</v>
      </c>
      <c r="E334" s="62">
        <v>8013401001509</v>
      </c>
      <c r="F334" s="34" t="s">
        <v>0</v>
      </c>
      <c r="G334" s="35">
        <v>6974000</v>
      </c>
      <c r="H334" s="36">
        <v>44336</v>
      </c>
      <c r="I334" s="36"/>
      <c r="J334" s="52" t="s">
        <v>296</v>
      </c>
      <c r="K334" s="57" t="s">
        <v>2026</v>
      </c>
      <c r="L334" s="30" t="s">
        <v>1130</v>
      </c>
      <c r="M334" s="39"/>
    </row>
    <row r="335" spans="2:13" s="71" customFormat="1" ht="59.25" customHeight="1" x14ac:dyDescent="0.15">
      <c r="B335" s="41">
        <v>331</v>
      </c>
      <c r="C335" s="61" t="s">
        <v>302</v>
      </c>
      <c r="D335" s="32" t="s">
        <v>303</v>
      </c>
      <c r="E335" s="62">
        <v>7010001007490</v>
      </c>
      <c r="F335" s="34" t="s">
        <v>0</v>
      </c>
      <c r="G335" s="35">
        <v>12991000</v>
      </c>
      <c r="H335" s="36">
        <v>44347</v>
      </c>
      <c r="I335" s="36"/>
      <c r="J335" s="52" t="s">
        <v>304</v>
      </c>
      <c r="K335" s="57" t="s">
        <v>2029</v>
      </c>
      <c r="L335" s="30" t="s">
        <v>1130</v>
      </c>
      <c r="M335" s="39"/>
    </row>
    <row r="336" spans="2:13" s="71" customFormat="1" ht="97.5" customHeight="1" x14ac:dyDescent="0.15">
      <c r="B336" s="41">
        <v>332</v>
      </c>
      <c r="C336" s="61" t="s">
        <v>337</v>
      </c>
      <c r="D336" s="32" t="s">
        <v>2042</v>
      </c>
      <c r="E336" s="62">
        <v>7010001007490</v>
      </c>
      <c r="F336" s="34" t="s">
        <v>0</v>
      </c>
      <c r="G336" s="35">
        <v>29991500</v>
      </c>
      <c r="H336" s="36">
        <v>44348</v>
      </c>
      <c r="I336" s="36"/>
      <c r="J336" s="52" t="s">
        <v>338</v>
      </c>
      <c r="K336" s="57" t="s">
        <v>2043</v>
      </c>
      <c r="L336" s="30" t="s">
        <v>1130</v>
      </c>
      <c r="M336" s="39"/>
    </row>
    <row r="337" spans="2:13" s="71" customFormat="1" ht="72" customHeight="1" x14ac:dyDescent="0.15">
      <c r="B337" s="41">
        <v>333</v>
      </c>
      <c r="C337" s="61" t="s">
        <v>331</v>
      </c>
      <c r="D337" s="32" t="s">
        <v>332</v>
      </c>
      <c r="E337" s="62">
        <v>5011105004806</v>
      </c>
      <c r="F337" s="34" t="s">
        <v>0</v>
      </c>
      <c r="G337" s="35">
        <v>19998000</v>
      </c>
      <c r="H337" s="36">
        <v>44348</v>
      </c>
      <c r="I337" s="36"/>
      <c r="J337" s="52" t="s">
        <v>333</v>
      </c>
      <c r="K337" s="37" t="s">
        <v>2040</v>
      </c>
      <c r="L337" s="30" t="s">
        <v>1130</v>
      </c>
      <c r="M337" s="39"/>
    </row>
    <row r="338" spans="2:13" s="71" customFormat="1" ht="131.25" customHeight="1" x14ac:dyDescent="0.15">
      <c r="B338" s="41">
        <v>334</v>
      </c>
      <c r="C338" s="61" t="s">
        <v>341</v>
      </c>
      <c r="D338" s="32" t="s">
        <v>342</v>
      </c>
      <c r="E338" s="62">
        <v>3010001076738</v>
      </c>
      <c r="F338" s="34" t="s">
        <v>0</v>
      </c>
      <c r="G338" s="35">
        <v>19987000</v>
      </c>
      <c r="H338" s="36">
        <v>44348</v>
      </c>
      <c r="I338" s="36"/>
      <c r="J338" s="52" t="s">
        <v>343</v>
      </c>
      <c r="K338" s="37" t="s">
        <v>2045</v>
      </c>
      <c r="L338" s="30" t="s">
        <v>1130</v>
      </c>
      <c r="M338" s="39"/>
    </row>
    <row r="339" spans="2:13" s="71" customFormat="1" ht="118.5" customHeight="1" x14ac:dyDescent="0.15">
      <c r="B339" s="41">
        <v>335</v>
      </c>
      <c r="C339" s="61" t="s">
        <v>334</v>
      </c>
      <c r="D339" s="61" t="s">
        <v>335</v>
      </c>
      <c r="E339" s="62">
        <v>5011105004806</v>
      </c>
      <c r="F339" s="34" t="s">
        <v>0</v>
      </c>
      <c r="G339" s="35">
        <v>14993000</v>
      </c>
      <c r="H339" s="36">
        <v>44348</v>
      </c>
      <c r="I339" s="36"/>
      <c r="J339" s="52" t="s">
        <v>336</v>
      </c>
      <c r="K339" s="57" t="s">
        <v>2041</v>
      </c>
      <c r="L339" s="30" t="s">
        <v>1130</v>
      </c>
      <c r="M339" s="39"/>
    </row>
    <row r="340" spans="2:13" s="71" customFormat="1" ht="254.25" customHeight="1" x14ac:dyDescent="0.15">
      <c r="B340" s="41">
        <v>336</v>
      </c>
      <c r="C340" s="61" t="s">
        <v>372</v>
      </c>
      <c r="D340" s="32" t="s">
        <v>373</v>
      </c>
      <c r="E340" s="62">
        <v>2010001016851</v>
      </c>
      <c r="F340" s="34" t="s">
        <v>0</v>
      </c>
      <c r="G340" s="35">
        <v>14993000</v>
      </c>
      <c r="H340" s="36">
        <v>44348</v>
      </c>
      <c r="I340" s="36"/>
      <c r="J340" s="52" t="s">
        <v>374</v>
      </c>
      <c r="K340" s="37" t="s">
        <v>2056</v>
      </c>
      <c r="L340" s="30" t="s">
        <v>1130</v>
      </c>
      <c r="M340" s="39"/>
    </row>
    <row r="341" spans="2:13" s="71" customFormat="1" ht="241.5" customHeight="1" x14ac:dyDescent="0.15">
      <c r="B341" s="41">
        <v>337</v>
      </c>
      <c r="C341" s="61" t="s">
        <v>375</v>
      </c>
      <c r="D341" s="32" t="s">
        <v>376</v>
      </c>
      <c r="E341" s="62">
        <v>3010001088790</v>
      </c>
      <c r="F341" s="34" t="s">
        <v>0</v>
      </c>
      <c r="G341" s="35">
        <v>14993000</v>
      </c>
      <c r="H341" s="36">
        <v>44348</v>
      </c>
      <c r="I341" s="36"/>
      <c r="J341" s="52" t="s">
        <v>2057</v>
      </c>
      <c r="K341" s="37" t="s">
        <v>2058</v>
      </c>
      <c r="L341" s="30" t="s">
        <v>1130</v>
      </c>
      <c r="M341" s="39"/>
    </row>
    <row r="342" spans="2:13" s="71" customFormat="1" ht="270" customHeight="1" x14ac:dyDescent="0.15">
      <c r="B342" s="41">
        <v>338</v>
      </c>
      <c r="C342" s="61" t="s">
        <v>339</v>
      </c>
      <c r="D342" s="32" t="s">
        <v>312</v>
      </c>
      <c r="E342" s="62">
        <v>7010001007490</v>
      </c>
      <c r="F342" s="34" t="s">
        <v>0</v>
      </c>
      <c r="G342" s="35">
        <v>13992000</v>
      </c>
      <c r="H342" s="36">
        <v>44348</v>
      </c>
      <c r="I342" s="36"/>
      <c r="J342" s="52" t="s">
        <v>340</v>
      </c>
      <c r="K342" s="57" t="s">
        <v>2044</v>
      </c>
      <c r="L342" s="30" t="s">
        <v>1130</v>
      </c>
      <c r="M342" s="39"/>
    </row>
    <row r="343" spans="2:13" s="71" customFormat="1" ht="70.5" customHeight="1" x14ac:dyDescent="0.15">
      <c r="B343" s="41">
        <v>339</v>
      </c>
      <c r="C343" s="61" t="s">
        <v>305</v>
      </c>
      <c r="D343" s="32" t="s">
        <v>295</v>
      </c>
      <c r="E343" s="62">
        <v>8013401001509</v>
      </c>
      <c r="F343" s="34" t="s">
        <v>0</v>
      </c>
      <c r="G343" s="35">
        <v>13970000</v>
      </c>
      <c r="H343" s="36">
        <v>44348</v>
      </c>
      <c r="I343" s="36"/>
      <c r="J343" s="52" t="s">
        <v>306</v>
      </c>
      <c r="K343" s="37" t="s">
        <v>2030</v>
      </c>
      <c r="L343" s="30" t="s">
        <v>1130</v>
      </c>
      <c r="M343" s="39"/>
    </row>
    <row r="344" spans="2:13" s="71" customFormat="1" ht="139.5" customHeight="1" x14ac:dyDescent="0.15">
      <c r="B344" s="41">
        <v>340</v>
      </c>
      <c r="C344" s="61" t="s">
        <v>359</v>
      </c>
      <c r="D344" s="32" t="s">
        <v>360</v>
      </c>
      <c r="E344" s="62">
        <v>4010701026082</v>
      </c>
      <c r="F344" s="34" t="s">
        <v>0</v>
      </c>
      <c r="G344" s="35">
        <v>13970000</v>
      </c>
      <c r="H344" s="36">
        <v>44348</v>
      </c>
      <c r="I344" s="36"/>
      <c r="J344" s="52" t="s">
        <v>361</v>
      </c>
      <c r="K344" s="37" t="s">
        <v>2052</v>
      </c>
      <c r="L344" s="30" t="s">
        <v>1130</v>
      </c>
      <c r="M344" s="39"/>
    </row>
    <row r="345" spans="2:13" s="71" customFormat="1" ht="138" customHeight="1" x14ac:dyDescent="0.15">
      <c r="B345" s="41">
        <v>341</v>
      </c>
      <c r="C345" s="61" t="s">
        <v>344</v>
      </c>
      <c r="D345" s="32" t="s">
        <v>300</v>
      </c>
      <c r="E345" s="62">
        <v>5010405001703</v>
      </c>
      <c r="F345" s="34" t="s">
        <v>0</v>
      </c>
      <c r="G345" s="35">
        <v>12989000</v>
      </c>
      <c r="H345" s="36">
        <v>44348</v>
      </c>
      <c r="I345" s="36"/>
      <c r="J345" s="52" t="s">
        <v>345</v>
      </c>
      <c r="K345" s="57" t="s">
        <v>2046</v>
      </c>
      <c r="L345" s="30" t="s">
        <v>1130</v>
      </c>
      <c r="M345" s="39"/>
    </row>
    <row r="346" spans="2:13" s="71" customFormat="1" ht="96" customHeight="1" x14ac:dyDescent="0.15">
      <c r="B346" s="41">
        <v>342</v>
      </c>
      <c r="C346" s="61" t="s">
        <v>354</v>
      </c>
      <c r="D346" s="32" t="s">
        <v>355</v>
      </c>
      <c r="E346" s="62">
        <v>8010005003758</v>
      </c>
      <c r="F346" s="34" t="s">
        <v>0</v>
      </c>
      <c r="G346" s="35">
        <v>12903000</v>
      </c>
      <c r="H346" s="36">
        <v>44348</v>
      </c>
      <c r="I346" s="36"/>
      <c r="J346" s="52" t="s">
        <v>356</v>
      </c>
      <c r="K346" s="57" t="s">
        <v>2050</v>
      </c>
      <c r="L346" s="30" t="s">
        <v>1130</v>
      </c>
      <c r="M346" s="39"/>
    </row>
    <row r="347" spans="2:13" s="71" customFormat="1" ht="163.5" customHeight="1" x14ac:dyDescent="0.15">
      <c r="B347" s="41">
        <v>343</v>
      </c>
      <c r="C347" s="61" t="s">
        <v>357</v>
      </c>
      <c r="D347" s="32" t="s">
        <v>347</v>
      </c>
      <c r="E347" s="62">
        <v>6010001030403</v>
      </c>
      <c r="F347" s="34" t="s">
        <v>0</v>
      </c>
      <c r="G347" s="35">
        <v>12485000</v>
      </c>
      <c r="H347" s="36">
        <v>44348</v>
      </c>
      <c r="I347" s="36">
        <v>44593</v>
      </c>
      <c r="J347" s="52" t="s">
        <v>358</v>
      </c>
      <c r="K347" s="57" t="s">
        <v>2051</v>
      </c>
      <c r="L347" s="30" t="s">
        <v>1130</v>
      </c>
      <c r="M347" s="39"/>
    </row>
    <row r="348" spans="2:13" s="71" customFormat="1" ht="152.25" customHeight="1" x14ac:dyDescent="0.15">
      <c r="B348" s="41">
        <v>344</v>
      </c>
      <c r="C348" s="61" t="s">
        <v>346</v>
      </c>
      <c r="D348" s="32" t="s">
        <v>347</v>
      </c>
      <c r="E348" s="62">
        <v>6010001030403</v>
      </c>
      <c r="F348" s="34" t="s">
        <v>0</v>
      </c>
      <c r="G348" s="35">
        <v>9999000</v>
      </c>
      <c r="H348" s="36">
        <v>44348</v>
      </c>
      <c r="I348" s="36"/>
      <c r="J348" s="52" t="s">
        <v>348</v>
      </c>
      <c r="K348" s="57" t="s">
        <v>2047</v>
      </c>
      <c r="L348" s="30" t="s">
        <v>1130</v>
      </c>
      <c r="M348" s="39"/>
    </row>
    <row r="349" spans="2:13" s="71" customFormat="1" ht="123" customHeight="1" x14ac:dyDescent="0.15">
      <c r="B349" s="41">
        <v>345</v>
      </c>
      <c r="C349" s="61" t="s">
        <v>362</v>
      </c>
      <c r="D349" s="32" t="s">
        <v>352</v>
      </c>
      <c r="E349" s="62">
        <v>8010005003758</v>
      </c>
      <c r="F349" s="34" t="s">
        <v>0</v>
      </c>
      <c r="G349" s="35">
        <v>9922000</v>
      </c>
      <c r="H349" s="36">
        <v>44348</v>
      </c>
      <c r="I349" s="36"/>
      <c r="J349" s="52" t="s">
        <v>363</v>
      </c>
      <c r="K349" s="57" t="s">
        <v>2053</v>
      </c>
      <c r="L349" s="30" t="s">
        <v>1130</v>
      </c>
      <c r="M349" s="39"/>
    </row>
    <row r="350" spans="2:13" s="71" customFormat="1" ht="96" customHeight="1" x14ac:dyDescent="0.15">
      <c r="B350" s="41">
        <v>346</v>
      </c>
      <c r="C350" s="61" t="s">
        <v>370</v>
      </c>
      <c r="D350" s="32" t="s">
        <v>286</v>
      </c>
      <c r="E350" s="62">
        <v>8010005018756</v>
      </c>
      <c r="F350" s="34" t="s">
        <v>0</v>
      </c>
      <c r="G350" s="35">
        <v>9295000</v>
      </c>
      <c r="H350" s="36">
        <v>44348</v>
      </c>
      <c r="I350" s="36">
        <v>44637</v>
      </c>
      <c r="J350" s="52" t="s">
        <v>371</v>
      </c>
      <c r="K350" s="37" t="s">
        <v>2055</v>
      </c>
      <c r="L350" s="30" t="s">
        <v>1130</v>
      </c>
      <c r="M350" s="39"/>
    </row>
    <row r="351" spans="2:13" s="71" customFormat="1" ht="121.5" customHeight="1" x14ac:dyDescent="0.15">
      <c r="B351" s="41">
        <v>347</v>
      </c>
      <c r="C351" s="61" t="s">
        <v>351</v>
      </c>
      <c r="D351" s="32" t="s">
        <v>352</v>
      </c>
      <c r="E351" s="62">
        <v>8010005003758</v>
      </c>
      <c r="F351" s="34" t="s">
        <v>0</v>
      </c>
      <c r="G351" s="35">
        <v>7997000</v>
      </c>
      <c r="H351" s="36">
        <v>44348</v>
      </c>
      <c r="I351" s="36"/>
      <c r="J351" s="52" t="s">
        <v>353</v>
      </c>
      <c r="K351" s="52" t="s">
        <v>2049</v>
      </c>
      <c r="L351" s="30" t="s">
        <v>1130</v>
      </c>
      <c r="M351" s="39"/>
    </row>
    <row r="352" spans="2:13" s="71" customFormat="1" ht="54" x14ac:dyDescent="0.15">
      <c r="B352" s="41">
        <v>348</v>
      </c>
      <c r="C352" s="61" t="s">
        <v>349</v>
      </c>
      <c r="D352" s="32" t="s">
        <v>335</v>
      </c>
      <c r="E352" s="62">
        <v>5011105004806</v>
      </c>
      <c r="F352" s="34" t="s">
        <v>0</v>
      </c>
      <c r="G352" s="35">
        <v>7986000</v>
      </c>
      <c r="H352" s="36">
        <v>44348</v>
      </c>
      <c r="I352" s="36"/>
      <c r="J352" s="52" t="s">
        <v>350</v>
      </c>
      <c r="K352" s="37" t="s">
        <v>2048</v>
      </c>
      <c r="L352" s="30" t="s">
        <v>1130</v>
      </c>
      <c r="M352" s="39"/>
    </row>
    <row r="353" spans="2:13" s="71" customFormat="1" ht="140.25" customHeight="1" x14ac:dyDescent="0.15">
      <c r="B353" s="41">
        <v>349</v>
      </c>
      <c r="C353" s="61" t="s">
        <v>364</v>
      </c>
      <c r="D353" s="32" t="s">
        <v>365</v>
      </c>
      <c r="E353" s="62">
        <v>2010001016851</v>
      </c>
      <c r="F353" s="34" t="s">
        <v>0</v>
      </c>
      <c r="G353" s="35">
        <v>6996000</v>
      </c>
      <c r="H353" s="36">
        <v>44348</v>
      </c>
      <c r="I353" s="36"/>
      <c r="J353" s="52" t="s">
        <v>366</v>
      </c>
      <c r="K353" s="37" t="s">
        <v>2054</v>
      </c>
      <c r="L353" s="30" t="s">
        <v>1130</v>
      </c>
      <c r="M353" s="39"/>
    </row>
    <row r="354" spans="2:13" s="71" customFormat="1" ht="166.5" customHeight="1" x14ac:dyDescent="0.15">
      <c r="B354" s="41">
        <v>350</v>
      </c>
      <c r="C354" s="61" t="s">
        <v>367</v>
      </c>
      <c r="D354" s="32" t="s">
        <v>368</v>
      </c>
      <c r="E354" s="62">
        <v>3010005018736</v>
      </c>
      <c r="F354" s="34" t="s">
        <v>0</v>
      </c>
      <c r="G354" s="35">
        <v>6930000</v>
      </c>
      <c r="H354" s="36">
        <v>44348</v>
      </c>
      <c r="I354" s="36"/>
      <c r="J354" s="52" t="s">
        <v>369</v>
      </c>
      <c r="K354" s="57" t="s">
        <v>4972</v>
      </c>
      <c r="L354" s="30" t="s">
        <v>1130</v>
      </c>
      <c r="M354" s="39"/>
    </row>
    <row r="355" spans="2:13" s="71" customFormat="1" ht="114.75" customHeight="1" x14ac:dyDescent="0.15">
      <c r="B355" s="41">
        <v>351</v>
      </c>
      <c r="C355" s="61" t="s">
        <v>1143</v>
      </c>
      <c r="D355" s="32" t="s">
        <v>1144</v>
      </c>
      <c r="E355" s="62">
        <v>9010001008669</v>
      </c>
      <c r="F355" s="34" t="s">
        <v>0</v>
      </c>
      <c r="G355" s="35">
        <v>17875000</v>
      </c>
      <c r="H355" s="36">
        <v>44383</v>
      </c>
      <c r="I355" s="36"/>
      <c r="J355" s="52" t="s">
        <v>5023</v>
      </c>
      <c r="K355" s="37" t="s">
        <v>2064</v>
      </c>
      <c r="L355" s="30" t="s">
        <v>1130</v>
      </c>
      <c r="M355" s="39"/>
    </row>
    <row r="356" spans="2:13" s="71" customFormat="1" ht="162.75" customHeight="1" x14ac:dyDescent="0.15">
      <c r="B356" s="41">
        <v>352</v>
      </c>
      <c r="C356" s="61" t="s">
        <v>1146</v>
      </c>
      <c r="D356" s="32" t="s">
        <v>1138</v>
      </c>
      <c r="E356" s="62">
        <v>4010001054032</v>
      </c>
      <c r="F356" s="34" t="s">
        <v>0</v>
      </c>
      <c r="G356" s="35">
        <v>15884000</v>
      </c>
      <c r="H356" s="36">
        <v>44383</v>
      </c>
      <c r="I356" s="36"/>
      <c r="J356" s="52" t="s">
        <v>5024</v>
      </c>
      <c r="K356" s="37" t="s">
        <v>2066</v>
      </c>
      <c r="L356" s="30" t="s">
        <v>1130</v>
      </c>
      <c r="M356" s="39"/>
    </row>
    <row r="357" spans="2:13" s="71" customFormat="1" ht="292.5" customHeight="1" x14ac:dyDescent="0.15">
      <c r="B357" s="41">
        <v>353</v>
      </c>
      <c r="C357" s="61" t="s">
        <v>1147</v>
      </c>
      <c r="D357" s="32" t="s">
        <v>335</v>
      </c>
      <c r="E357" s="62">
        <v>5011105004806</v>
      </c>
      <c r="F357" s="34" t="s">
        <v>0</v>
      </c>
      <c r="G357" s="35">
        <v>13970000</v>
      </c>
      <c r="H357" s="36">
        <v>44383</v>
      </c>
      <c r="I357" s="36"/>
      <c r="J357" s="52" t="s">
        <v>5025</v>
      </c>
      <c r="K357" s="57" t="s">
        <v>2067</v>
      </c>
      <c r="L357" s="30" t="s">
        <v>1130</v>
      </c>
      <c r="M357" s="39"/>
    </row>
    <row r="358" spans="2:13" s="71" customFormat="1" ht="93.75" customHeight="1" x14ac:dyDescent="0.15">
      <c r="B358" s="41">
        <v>354</v>
      </c>
      <c r="C358" s="61" t="s">
        <v>1145</v>
      </c>
      <c r="D358" s="32" t="s">
        <v>259</v>
      </c>
      <c r="E358" s="62">
        <v>9013201001170</v>
      </c>
      <c r="F358" s="34" t="s">
        <v>0</v>
      </c>
      <c r="G358" s="35">
        <v>13937000</v>
      </c>
      <c r="H358" s="36">
        <v>44383</v>
      </c>
      <c r="I358" s="36"/>
      <c r="J358" s="52" t="s">
        <v>5026</v>
      </c>
      <c r="K358" s="37" t="s">
        <v>2065</v>
      </c>
      <c r="L358" s="30" t="s">
        <v>1130</v>
      </c>
      <c r="M358" s="39"/>
    </row>
    <row r="359" spans="2:13" s="71" customFormat="1" ht="164.25" customHeight="1" x14ac:dyDescent="0.15">
      <c r="B359" s="41">
        <v>355</v>
      </c>
      <c r="C359" s="61" t="s">
        <v>1141</v>
      </c>
      <c r="D359" s="32" t="s">
        <v>1142</v>
      </c>
      <c r="E359" s="62">
        <v>1010001001854</v>
      </c>
      <c r="F359" s="34" t="s">
        <v>0</v>
      </c>
      <c r="G359" s="35">
        <v>12991000</v>
      </c>
      <c r="H359" s="36">
        <v>44383</v>
      </c>
      <c r="I359" s="36"/>
      <c r="J359" s="52" t="s">
        <v>5027</v>
      </c>
      <c r="K359" s="57" t="s">
        <v>2063</v>
      </c>
      <c r="L359" s="30" t="s">
        <v>1130</v>
      </c>
      <c r="M359" s="39"/>
    </row>
    <row r="360" spans="2:13" s="71" customFormat="1" ht="183" customHeight="1" x14ac:dyDescent="0.15">
      <c r="B360" s="41">
        <v>356</v>
      </c>
      <c r="C360" s="61" t="s">
        <v>1152</v>
      </c>
      <c r="D360" s="32" t="s">
        <v>1153</v>
      </c>
      <c r="E360" s="62">
        <v>8010005003758</v>
      </c>
      <c r="F360" s="34" t="s">
        <v>0</v>
      </c>
      <c r="G360" s="35">
        <v>11946000</v>
      </c>
      <c r="H360" s="36">
        <v>44383</v>
      </c>
      <c r="I360" s="36"/>
      <c r="J360" s="52" t="s">
        <v>5028</v>
      </c>
      <c r="K360" s="57" t="s">
        <v>2070</v>
      </c>
      <c r="L360" s="30" t="s">
        <v>1130</v>
      </c>
      <c r="M360" s="39"/>
    </row>
    <row r="361" spans="2:13" s="71" customFormat="1" ht="115.5" customHeight="1" x14ac:dyDescent="0.15">
      <c r="B361" s="41">
        <v>357</v>
      </c>
      <c r="C361" s="61" t="s">
        <v>5029</v>
      </c>
      <c r="D361" s="32" t="s">
        <v>335</v>
      </c>
      <c r="E361" s="62">
        <v>5011105004806</v>
      </c>
      <c r="F361" s="34" t="s">
        <v>0</v>
      </c>
      <c r="G361" s="35">
        <v>10824000</v>
      </c>
      <c r="H361" s="36">
        <v>44383</v>
      </c>
      <c r="I361" s="36"/>
      <c r="J361" s="52" t="s">
        <v>5030</v>
      </c>
      <c r="K361" s="57" t="s">
        <v>2059</v>
      </c>
      <c r="L361" s="30" t="s">
        <v>1130</v>
      </c>
      <c r="M361" s="39"/>
    </row>
    <row r="362" spans="2:13" s="71" customFormat="1" ht="183" customHeight="1" x14ac:dyDescent="0.15">
      <c r="B362" s="41">
        <v>358</v>
      </c>
      <c r="C362" s="61" t="s">
        <v>1157</v>
      </c>
      <c r="D362" s="32" t="s">
        <v>323</v>
      </c>
      <c r="E362" s="62">
        <v>9010005011405</v>
      </c>
      <c r="F362" s="34" t="s">
        <v>0</v>
      </c>
      <c r="G362" s="35">
        <v>9999000</v>
      </c>
      <c r="H362" s="36">
        <v>44383</v>
      </c>
      <c r="I362" s="36"/>
      <c r="J362" s="52" t="s">
        <v>5031</v>
      </c>
      <c r="K362" s="57" t="s">
        <v>2073</v>
      </c>
      <c r="L362" s="30" t="s">
        <v>1130</v>
      </c>
      <c r="M362" s="39"/>
    </row>
    <row r="363" spans="2:13" s="71" customFormat="1" ht="165" customHeight="1" x14ac:dyDescent="0.15">
      <c r="B363" s="41">
        <v>359</v>
      </c>
      <c r="C363" s="61" t="s">
        <v>1139</v>
      </c>
      <c r="D363" s="32" t="s">
        <v>1140</v>
      </c>
      <c r="E363" s="62">
        <v>7010001042703</v>
      </c>
      <c r="F363" s="34" t="s">
        <v>0</v>
      </c>
      <c r="G363" s="35">
        <v>9944000</v>
      </c>
      <c r="H363" s="36">
        <v>44383</v>
      </c>
      <c r="I363" s="36"/>
      <c r="J363" s="52" t="s">
        <v>5032</v>
      </c>
      <c r="K363" s="57" t="s">
        <v>2062</v>
      </c>
      <c r="L363" s="30" t="s">
        <v>1130</v>
      </c>
      <c r="M363" s="39"/>
    </row>
    <row r="364" spans="2:13" s="71" customFormat="1" ht="96.75" customHeight="1" x14ac:dyDescent="0.15">
      <c r="B364" s="41">
        <v>360</v>
      </c>
      <c r="C364" s="61" t="s">
        <v>1137</v>
      </c>
      <c r="D364" s="32" t="s">
        <v>1138</v>
      </c>
      <c r="E364" s="62">
        <v>4010001054032</v>
      </c>
      <c r="F364" s="34" t="s">
        <v>0</v>
      </c>
      <c r="G364" s="35">
        <v>8998000</v>
      </c>
      <c r="H364" s="36">
        <v>44383</v>
      </c>
      <c r="I364" s="36"/>
      <c r="J364" s="52" t="s">
        <v>5033</v>
      </c>
      <c r="K364" s="37" t="s">
        <v>2061</v>
      </c>
      <c r="L364" s="30" t="s">
        <v>1130</v>
      </c>
      <c r="M364" s="39"/>
    </row>
    <row r="365" spans="2:13" s="71" customFormat="1" ht="105.75" customHeight="1" x14ac:dyDescent="0.15">
      <c r="B365" s="41">
        <v>361</v>
      </c>
      <c r="C365" s="61" t="s">
        <v>1154</v>
      </c>
      <c r="D365" s="32" t="s">
        <v>1155</v>
      </c>
      <c r="E365" s="62">
        <v>4010701026082</v>
      </c>
      <c r="F365" s="34" t="s">
        <v>0</v>
      </c>
      <c r="G365" s="35">
        <v>8932000</v>
      </c>
      <c r="H365" s="36">
        <v>44383</v>
      </c>
      <c r="I365" s="36"/>
      <c r="J365" s="52" t="s">
        <v>5034</v>
      </c>
      <c r="K365" s="57" t="s">
        <v>2071</v>
      </c>
      <c r="L365" s="30" t="s">
        <v>1130</v>
      </c>
      <c r="M365" s="39"/>
    </row>
    <row r="366" spans="2:13" s="71" customFormat="1" ht="113.25" customHeight="1" x14ac:dyDescent="0.15">
      <c r="B366" s="41">
        <v>362</v>
      </c>
      <c r="C366" s="61" t="s">
        <v>1156</v>
      </c>
      <c r="D366" s="32" t="s">
        <v>329</v>
      </c>
      <c r="E366" s="62">
        <v>5010001081785</v>
      </c>
      <c r="F366" s="34" t="s">
        <v>0</v>
      </c>
      <c r="G366" s="35">
        <v>8580000</v>
      </c>
      <c r="H366" s="36">
        <v>44383</v>
      </c>
      <c r="I366" s="36"/>
      <c r="J366" s="52" t="s">
        <v>5035</v>
      </c>
      <c r="K366" s="57" t="s">
        <v>2072</v>
      </c>
      <c r="L366" s="30" t="s">
        <v>1130</v>
      </c>
      <c r="M366" s="39"/>
    </row>
    <row r="367" spans="2:13" s="71" customFormat="1" ht="108" customHeight="1" x14ac:dyDescent="0.15">
      <c r="B367" s="41">
        <v>363</v>
      </c>
      <c r="C367" s="61" t="s">
        <v>1148</v>
      </c>
      <c r="D367" s="32" t="s">
        <v>1149</v>
      </c>
      <c r="E367" s="62">
        <v>6010005018907</v>
      </c>
      <c r="F367" s="34" t="s">
        <v>0</v>
      </c>
      <c r="G367" s="35">
        <v>6996000</v>
      </c>
      <c r="H367" s="36">
        <v>44383</v>
      </c>
      <c r="I367" s="36"/>
      <c r="J367" s="52" t="s">
        <v>5036</v>
      </c>
      <c r="K367" s="37" t="s">
        <v>2068</v>
      </c>
      <c r="L367" s="30" t="s">
        <v>1130</v>
      </c>
      <c r="M367" s="39"/>
    </row>
    <row r="368" spans="2:13" s="71" customFormat="1" ht="141.75" customHeight="1" x14ac:dyDescent="0.15">
      <c r="B368" s="41">
        <v>364</v>
      </c>
      <c r="C368" s="61" t="s">
        <v>1150</v>
      </c>
      <c r="D368" s="32" t="s">
        <v>1151</v>
      </c>
      <c r="E368" s="62">
        <v>7010001007490</v>
      </c>
      <c r="F368" s="34" t="s">
        <v>0</v>
      </c>
      <c r="G368" s="35">
        <v>6996000</v>
      </c>
      <c r="H368" s="36">
        <v>44383</v>
      </c>
      <c r="I368" s="36"/>
      <c r="J368" s="52" t="s">
        <v>5037</v>
      </c>
      <c r="K368" s="57" t="s">
        <v>2069</v>
      </c>
      <c r="L368" s="30" t="s">
        <v>1130</v>
      </c>
      <c r="M368" s="39"/>
    </row>
    <row r="369" spans="2:13" s="71" customFormat="1" ht="114.75" customHeight="1" x14ac:dyDescent="0.15">
      <c r="B369" s="41">
        <v>365</v>
      </c>
      <c r="C369" s="61" t="s">
        <v>1135</v>
      </c>
      <c r="D369" s="32" t="s">
        <v>329</v>
      </c>
      <c r="E369" s="62">
        <v>5010001081785</v>
      </c>
      <c r="F369" s="34" t="s">
        <v>0</v>
      </c>
      <c r="G369" s="35">
        <v>4994000</v>
      </c>
      <c r="H369" s="36">
        <v>44383</v>
      </c>
      <c r="I369" s="36"/>
      <c r="J369" s="52" t="s">
        <v>1136</v>
      </c>
      <c r="K369" s="57" t="s">
        <v>2060</v>
      </c>
      <c r="L369" s="30" t="s">
        <v>1130</v>
      </c>
      <c r="M369" s="39"/>
    </row>
    <row r="370" spans="2:13" s="71" customFormat="1" ht="107.25" customHeight="1" x14ac:dyDescent="0.15">
      <c r="B370" s="41">
        <v>366</v>
      </c>
      <c r="C370" s="61" t="s">
        <v>1167</v>
      </c>
      <c r="D370" s="32" t="s">
        <v>335</v>
      </c>
      <c r="E370" s="62">
        <v>5011105004806</v>
      </c>
      <c r="F370" s="34" t="s">
        <v>0</v>
      </c>
      <c r="G370" s="35">
        <v>28072000</v>
      </c>
      <c r="H370" s="36">
        <v>44418</v>
      </c>
      <c r="I370" s="36">
        <v>44648</v>
      </c>
      <c r="J370" s="52" t="s">
        <v>5038</v>
      </c>
      <c r="K370" s="37" t="s">
        <v>4973</v>
      </c>
      <c r="L370" s="30" t="s">
        <v>1130</v>
      </c>
      <c r="M370" s="39"/>
    </row>
    <row r="371" spans="2:13" s="71" customFormat="1" ht="106.5" customHeight="1" x14ac:dyDescent="0.15">
      <c r="B371" s="41">
        <v>367</v>
      </c>
      <c r="C371" s="61" t="s">
        <v>1168</v>
      </c>
      <c r="D371" s="32" t="s">
        <v>1169</v>
      </c>
      <c r="E371" s="62">
        <v>2010001016851</v>
      </c>
      <c r="F371" s="34" t="s">
        <v>0</v>
      </c>
      <c r="G371" s="35">
        <v>15994000</v>
      </c>
      <c r="H371" s="36">
        <v>44418</v>
      </c>
      <c r="I371" s="36"/>
      <c r="J371" s="52" t="s">
        <v>5039</v>
      </c>
      <c r="K371" s="57" t="s">
        <v>2079</v>
      </c>
      <c r="L371" s="30" t="s">
        <v>1130</v>
      </c>
      <c r="M371" s="39"/>
    </row>
    <row r="372" spans="2:13" s="71" customFormat="1" ht="54" x14ac:dyDescent="0.15">
      <c r="B372" s="41">
        <v>368</v>
      </c>
      <c r="C372" s="61" t="s">
        <v>1170</v>
      </c>
      <c r="D372" s="32" t="s">
        <v>1171</v>
      </c>
      <c r="E372" s="62">
        <v>7010001007490</v>
      </c>
      <c r="F372" s="34" t="s">
        <v>0</v>
      </c>
      <c r="G372" s="35">
        <v>15950000</v>
      </c>
      <c r="H372" s="36">
        <v>44418</v>
      </c>
      <c r="I372" s="36"/>
      <c r="J372" s="52" t="s">
        <v>5040</v>
      </c>
      <c r="K372" s="57" t="s">
        <v>2080</v>
      </c>
      <c r="L372" s="30" t="s">
        <v>1130</v>
      </c>
      <c r="M372" s="39"/>
    </row>
    <row r="373" spans="2:13" s="71" customFormat="1" ht="129" customHeight="1" x14ac:dyDescent="0.15">
      <c r="B373" s="41">
        <v>369</v>
      </c>
      <c r="C373" s="61" t="s">
        <v>1158</v>
      </c>
      <c r="D373" s="32" t="s">
        <v>1159</v>
      </c>
      <c r="E373" s="62">
        <v>3010001088790</v>
      </c>
      <c r="F373" s="34" t="s">
        <v>0</v>
      </c>
      <c r="G373" s="35">
        <v>14993000</v>
      </c>
      <c r="H373" s="36">
        <v>44418</v>
      </c>
      <c r="I373" s="36"/>
      <c r="J373" s="52" t="s">
        <v>1161</v>
      </c>
      <c r="K373" s="57" t="s">
        <v>2074</v>
      </c>
      <c r="L373" s="30" t="s">
        <v>1130</v>
      </c>
      <c r="M373" s="39"/>
    </row>
    <row r="374" spans="2:13" s="71" customFormat="1" ht="107.25" customHeight="1" x14ac:dyDescent="0.15">
      <c r="B374" s="41">
        <v>370</v>
      </c>
      <c r="C374" s="61" t="s">
        <v>1160</v>
      </c>
      <c r="D374" s="32" t="s">
        <v>2893</v>
      </c>
      <c r="E374" s="62">
        <v>8700150008194</v>
      </c>
      <c r="F374" s="34" t="s">
        <v>0</v>
      </c>
      <c r="G374" s="35">
        <v>14850000</v>
      </c>
      <c r="H374" s="36">
        <v>44418</v>
      </c>
      <c r="I374" s="36"/>
      <c r="J374" s="52" t="s">
        <v>1161</v>
      </c>
      <c r="K374" s="57" t="s">
        <v>2075</v>
      </c>
      <c r="L374" s="30" t="s">
        <v>1130</v>
      </c>
      <c r="M374" s="39"/>
    </row>
    <row r="375" spans="2:13" s="71" customFormat="1" ht="126.75" customHeight="1" x14ac:dyDescent="0.15">
      <c r="B375" s="41">
        <v>371</v>
      </c>
      <c r="C375" s="61" t="s">
        <v>1172</v>
      </c>
      <c r="D375" s="32" t="s">
        <v>262</v>
      </c>
      <c r="E375" s="62">
        <v>3010001088790</v>
      </c>
      <c r="F375" s="34" t="s">
        <v>0</v>
      </c>
      <c r="G375" s="35">
        <v>14278000</v>
      </c>
      <c r="H375" s="36">
        <v>44418</v>
      </c>
      <c r="I375" s="146">
        <v>44586</v>
      </c>
      <c r="J375" s="52" t="s">
        <v>5041</v>
      </c>
      <c r="K375" s="52" t="s">
        <v>2081</v>
      </c>
      <c r="L375" s="30" t="s">
        <v>1130</v>
      </c>
      <c r="M375" s="39"/>
    </row>
    <row r="376" spans="2:13" s="71" customFormat="1" ht="134.25" customHeight="1" x14ac:dyDescent="0.15">
      <c r="B376" s="41">
        <v>372</v>
      </c>
      <c r="C376" s="61" t="s">
        <v>1165</v>
      </c>
      <c r="D376" s="32" t="s">
        <v>262</v>
      </c>
      <c r="E376" s="62">
        <v>3010001088790</v>
      </c>
      <c r="F376" s="34" t="s">
        <v>0</v>
      </c>
      <c r="G376" s="35">
        <v>9999000</v>
      </c>
      <c r="H376" s="36">
        <v>44418</v>
      </c>
      <c r="I376" s="36"/>
      <c r="J376" s="52" t="s">
        <v>1166</v>
      </c>
      <c r="K376" s="57" t="s">
        <v>2078</v>
      </c>
      <c r="L376" s="30" t="s">
        <v>1130</v>
      </c>
      <c r="M376" s="39"/>
    </row>
    <row r="377" spans="2:13" s="71" customFormat="1" ht="124.5" customHeight="1" x14ac:dyDescent="0.15">
      <c r="B377" s="41">
        <v>373</v>
      </c>
      <c r="C377" s="61" t="s">
        <v>1162</v>
      </c>
      <c r="D377" s="32" t="s">
        <v>1163</v>
      </c>
      <c r="E377" s="62">
        <v>8010401006744</v>
      </c>
      <c r="F377" s="34" t="s">
        <v>0</v>
      </c>
      <c r="G377" s="35">
        <v>9990200</v>
      </c>
      <c r="H377" s="36">
        <v>44418</v>
      </c>
      <c r="I377" s="36"/>
      <c r="J377" s="52" t="s">
        <v>5042</v>
      </c>
      <c r="K377" s="57" t="s">
        <v>2076</v>
      </c>
      <c r="L377" s="30" t="s">
        <v>1130</v>
      </c>
      <c r="M377" s="39"/>
    </row>
    <row r="378" spans="2:13" s="71" customFormat="1" ht="87" customHeight="1" x14ac:dyDescent="0.15">
      <c r="B378" s="41">
        <v>374</v>
      </c>
      <c r="C378" s="61" t="s">
        <v>1164</v>
      </c>
      <c r="D378" s="32" t="s">
        <v>342</v>
      </c>
      <c r="E378" s="62">
        <v>3010001076738</v>
      </c>
      <c r="F378" s="34" t="s">
        <v>0</v>
      </c>
      <c r="G378" s="35">
        <v>9988000</v>
      </c>
      <c r="H378" s="36">
        <v>44418</v>
      </c>
      <c r="I378" s="36"/>
      <c r="J378" s="52" t="s">
        <v>5043</v>
      </c>
      <c r="K378" s="37" t="s">
        <v>2077</v>
      </c>
      <c r="L378" s="30" t="s">
        <v>1130</v>
      </c>
      <c r="M378" s="39"/>
    </row>
    <row r="379" spans="2:13" s="71" customFormat="1" ht="82.5" customHeight="1" x14ac:dyDescent="0.15">
      <c r="B379" s="41">
        <v>375</v>
      </c>
      <c r="C379" s="61" t="s">
        <v>1173</v>
      </c>
      <c r="D379" s="32" t="s">
        <v>1132</v>
      </c>
      <c r="E379" s="62">
        <v>2010001127112</v>
      </c>
      <c r="F379" s="34" t="s">
        <v>13</v>
      </c>
      <c r="G379" s="35">
        <v>3856600</v>
      </c>
      <c r="H379" s="36">
        <v>44435</v>
      </c>
      <c r="I379" s="36">
        <v>44572</v>
      </c>
      <c r="J379" s="52" t="s">
        <v>1174</v>
      </c>
      <c r="K379" s="37" t="s">
        <v>2082</v>
      </c>
      <c r="L379" s="30" t="s">
        <v>1130</v>
      </c>
      <c r="M379" s="39"/>
    </row>
    <row r="380" spans="2:13" s="71" customFormat="1" ht="120.75" customHeight="1" x14ac:dyDescent="0.15">
      <c r="B380" s="41">
        <v>376</v>
      </c>
      <c r="C380" s="61" t="s">
        <v>1179</v>
      </c>
      <c r="D380" s="32" t="s">
        <v>1180</v>
      </c>
      <c r="E380" s="62" t="s">
        <v>580</v>
      </c>
      <c r="F380" s="34" t="s">
        <v>14</v>
      </c>
      <c r="G380" s="35">
        <v>14989998</v>
      </c>
      <c r="H380" s="36">
        <v>44469</v>
      </c>
      <c r="I380" s="36"/>
      <c r="J380" s="52" t="s">
        <v>1176</v>
      </c>
      <c r="K380" s="37" t="s">
        <v>2083</v>
      </c>
      <c r="L380" s="30" t="s">
        <v>1130</v>
      </c>
      <c r="M380" s="39"/>
    </row>
    <row r="381" spans="2:13" s="71" customFormat="1" ht="120.75" customHeight="1" x14ac:dyDescent="0.15">
      <c r="B381" s="41">
        <v>377</v>
      </c>
      <c r="C381" s="61" t="s">
        <v>1178</v>
      </c>
      <c r="D381" s="32" t="s">
        <v>5044</v>
      </c>
      <c r="E381" s="62">
        <v>9010401052465</v>
      </c>
      <c r="F381" s="34" t="s">
        <v>14</v>
      </c>
      <c r="G381" s="35">
        <v>14960000</v>
      </c>
      <c r="H381" s="36">
        <v>44469</v>
      </c>
      <c r="I381" s="36"/>
      <c r="J381" s="52" t="s">
        <v>1176</v>
      </c>
      <c r="K381" s="57" t="s">
        <v>2083</v>
      </c>
      <c r="L381" s="30" t="s">
        <v>1130</v>
      </c>
      <c r="M381" s="39"/>
    </row>
    <row r="382" spans="2:13" s="71" customFormat="1" ht="120.75" customHeight="1" x14ac:dyDescent="0.15">
      <c r="B382" s="41">
        <v>378</v>
      </c>
      <c r="C382" s="61" t="s">
        <v>1197</v>
      </c>
      <c r="D382" s="32" t="s">
        <v>5045</v>
      </c>
      <c r="E382" s="62">
        <v>1010001067912</v>
      </c>
      <c r="F382" s="34" t="s">
        <v>14</v>
      </c>
      <c r="G382" s="35">
        <v>13970000</v>
      </c>
      <c r="H382" s="36">
        <v>44469</v>
      </c>
      <c r="I382" s="36"/>
      <c r="J382" s="52" t="s">
        <v>1176</v>
      </c>
      <c r="K382" s="57" t="s">
        <v>2083</v>
      </c>
      <c r="L382" s="30" t="s">
        <v>1130</v>
      </c>
      <c r="M382" s="39"/>
    </row>
    <row r="383" spans="2:13" s="71" customFormat="1" ht="120.75" customHeight="1" x14ac:dyDescent="0.15">
      <c r="B383" s="41">
        <v>379</v>
      </c>
      <c r="C383" s="61" t="s">
        <v>1182</v>
      </c>
      <c r="D383" s="32" t="s">
        <v>1183</v>
      </c>
      <c r="E383" s="62" t="s">
        <v>580</v>
      </c>
      <c r="F383" s="34" t="s">
        <v>14</v>
      </c>
      <c r="G383" s="35">
        <v>12991000</v>
      </c>
      <c r="H383" s="36">
        <v>44469</v>
      </c>
      <c r="I383" s="36"/>
      <c r="J383" s="52" t="s">
        <v>1176</v>
      </c>
      <c r="K383" s="57" t="s">
        <v>2083</v>
      </c>
      <c r="L383" s="30" t="s">
        <v>1130</v>
      </c>
      <c r="M383" s="39"/>
    </row>
    <row r="384" spans="2:13" s="71" customFormat="1" ht="120.75" customHeight="1" x14ac:dyDescent="0.15">
      <c r="B384" s="41">
        <v>380</v>
      </c>
      <c r="C384" s="61" t="s">
        <v>1193</v>
      </c>
      <c r="D384" s="32" t="s">
        <v>5046</v>
      </c>
      <c r="E384" s="62">
        <v>7010001007490</v>
      </c>
      <c r="F384" s="34" t="s">
        <v>14</v>
      </c>
      <c r="G384" s="35">
        <v>11990000</v>
      </c>
      <c r="H384" s="36">
        <v>44469</v>
      </c>
      <c r="I384" s="36">
        <v>44638</v>
      </c>
      <c r="J384" s="52" t="s">
        <v>1176</v>
      </c>
      <c r="K384" s="57" t="s">
        <v>2083</v>
      </c>
      <c r="L384" s="30" t="s">
        <v>1130</v>
      </c>
      <c r="M384" s="39"/>
    </row>
    <row r="385" spans="2:13" s="71" customFormat="1" ht="120.75" customHeight="1" x14ac:dyDescent="0.15">
      <c r="B385" s="41">
        <v>381</v>
      </c>
      <c r="C385" s="61" t="s">
        <v>1186</v>
      </c>
      <c r="D385" s="32" t="s">
        <v>5047</v>
      </c>
      <c r="E385" s="62">
        <v>2010005018381</v>
      </c>
      <c r="F385" s="34" t="s">
        <v>14</v>
      </c>
      <c r="G385" s="35">
        <v>10989000</v>
      </c>
      <c r="H385" s="36">
        <v>44469</v>
      </c>
      <c r="I385" s="36"/>
      <c r="J385" s="52" t="s">
        <v>1176</v>
      </c>
      <c r="K385" s="57" t="s">
        <v>2083</v>
      </c>
      <c r="L385" s="30" t="s">
        <v>1130</v>
      </c>
      <c r="M385" s="39"/>
    </row>
    <row r="386" spans="2:13" s="71" customFormat="1" ht="120.75" customHeight="1" x14ac:dyDescent="0.15">
      <c r="B386" s="41">
        <v>382</v>
      </c>
      <c r="C386" s="61" t="s">
        <v>1192</v>
      </c>
      <c r="D386" s="32" t="s">
        <v>5048</v>
      </c>
      <c r="E386" s="62">
        <v>4010701026082</v>
      </c>
      <c r="F386" s="34" t="s">
        <v>14</v>
      </c>
      <c r="G386" s="35">
        <v>9997440</v>
      </c>
      <c r="H386" s="36">
        <v>44469</v>
      </c>
      <c r="I386" s="36"/>
      <c r="J386" s="52" t="s">
        <v>1176</v>
      </c>
      <c r="K386" s="84" t="s">
        <v>2083</v>
      </c>
      <c r="L386" s="30" t="s">
        <v>1130</v>
      </c>
      <c r="M386" s="39"/>
    </row>
    <row r="387" spans="2:13" s="71" customFormat="1" ht="120.75" customHeight="1" x14ac:dyDescent="0.15">
      <c r="B387" s="41">
        <v>383</v>
      </c>
      <c r="C387" s="61" t="s">
        <v>1195</v>
      </c>
      <c r="D387" s="32" t="s">
        <v>5049</v>
      </c>
      <c r="E387" s="62">
        <v>1010001143390</v>
      </c>
      <c r="F387" s="34" t="s">
        <v>14</v>
      </c>
      <c r="G387" s="35">
        <v>9997000</v>
      </c>
      <c r="H387" s="36">
        <v>44469</v>
      </c>
      <c r="I387" s="36"/>
      <c r="J387" s="52" t="s">
        <v>1176</v>
      </c>
      <c r="K387" s="241" t="s">
        <v>2083</v>
      </c>
      <c r="L387" s="30" t="s">
        <v>1130</v>
      </c>
      <c r="M387" s="39"/>
    </row>
    <row r="388" spans="2:13" s="71" customFormat="1" ht="120.75" customHeight="1" x14ac:dyDescent="0.15">
      <c r="B388" s="41">
        <v>384</v>
      </c>
      <c r="C388" s="61" t="s">
        <v>1185</v>
      </c>
      <c r="D388" s="58" t="s">
        <v>5050</v>
      </c>
      <c r="E388" s="62">
        <v>6040005014878</v>
      </c>
      <c r="F388" s="34" t="s">
        <v>14</v>
      </c>
      <c r="G388" s="35">
        <v>9995700</v>
      </c>
      <c r="H388" s="36">
        <v>44469</v>
      </c>
      <c r="I388" s="36">
        <v>44638</v>
      </c>
      <c r="J388" s="52" t="s">
        <v>1176</v>
      </c>
      <c r="K388" s="57" t="s">
        <v>2083</v>
      </c>
      <c r="L388" s="30" t="s">
        <v>1130</v>
      </c>
      <c r="M388" s="39"/>
    </row>
    <row r="389" spans="2:13" s="71" customFormat="1" ht="120.75" customHeight="1" x14ac:dyDescent="0.15">
      <c r="B389" s="41">
        <v>385</v>
      </c>
      <c r="C389" s="61" t="s">
        <v>1196</v>
      </c>
      <c r="D389" s="32" t="s">
        <v>5051</v>
      </c>
      <c r="E389" s="62">
        <v>4240001010433</v>
      </c>
      <c r="F389" s="34" t="s">
        <v>14</v>
      </c>
      <c r="G389" s="35">
        <v>9995700</v>
      </c>
      <c r="H389" s="36">
        <v>44469</v>
      </c>
      <c r="I389" s="36">
        <v>44638</v>
      </c>
      <c r="J389" s="52" t="s">
        <v>1176</v>
      </c>
      <c r="K389" s="241" t="s">
        <v>2083</v>
      </c>
      <c r="L389" s="30" t="s">
        <v>1130</v>
      </c>
      <c r="M389" s="39"/>
    </row>
    <row r="390" spans="2:13" s="71" customFormat="1" ht="120.75" customHeight="1" x14ac:dyDescent="0.15">
      <c r="B390" s="41">
        <v>386</v>
      </c>
      <c r="C390" s="61" t="s">
        <v>1190</v>
      </c>
      <c r="D390" s="32" t="s">
        <v>1191</v>
      </c>
      <c r="E390" s="62" t="s">
        <v>580</v>
      </c>
      <c r="F390" s="34" t="s">
        <v>14</v>
      </c>
      <c r="G390" s="35">
        <v>9995590</v>
      </c>
      <c r="H390" s="36">
        <v>44469</v>
      </c>
      <c r="I390" s="36"/>
      <c r="J390" s="52" t="s">
        <v>1176</v>
      </c>
      <c r="K390" s="57" t="s">
        <v>2083</v>
      </c>
      <c r="L390" s="30" t="s">
        <v>1130</v>
      </c>
      <c r="M390" s="39"/>
    </row>
    <row r="391" spans="2:13" s="71" customFormat="1" ht="120.75" customHeight="1" x14ac:dyDescent="0.15">
      <c r="B391" s="41">
        <v>387</v>
      </c>
      <c r="C391" s="61" t="s">
        <v>1188</v>
      </c>
      <c r="D391" s="32" t="s">
        <v>5052</v>
      </c>
      <c r="E391" s="62">
        <v>8010401006744</v>
      </c>
      <c r="F391" s="34" t="s">
        <v>14</v>
      </c>
      <c r="G391" s="35">
        <v>9995000</v>
      </c>
      <c r="H391" s="36">
        <v>44469</v>
      </c>
      <c r="I391" s="36"/>
      <c r="J391" s="52" t="s">
        <v>1176</v>
      </c>
      <c r="K391" s="241" t="s">
        <v>2083</v>
      </c>
      <c r="L391" s="30" t="s">
        <v>1130</v>
      </c>
      <c r="M391" s="39"/>
    </row>
    <row r="392" spans="2:13" s="71" customFormat="1" ht="120.75" customHeight="1" x14ac:dyDescent="0.15">
      <c r="B392" s="41">
        <v>388</v>
      </c>
      <c r="C392" s="61" t="s">
        <v>1189</v>
      </c>
      <c r="D392" s="32" t="s">
        <v>5053</v>
      </c>
      <c r="E392" s="62">
        <v>1010001067912</v>
      </c>
      <c r="F392" s="34" t="s">
        <v>14</v>
      </c>
      <c r="G392" s="35">
        <v>9990200</v>
      </c>
      <c r="H392" s="36">
        <v>44469</v>
      </c>
      <c r="I392" s="36">
        <v>44638</v>
      </c>
      <c r="J392" s="52" t="s">
        <v>1176</v>
      </c>
      <c r="K392" s="57" t="s">
        <v>2083</v>
      </c>
      <c r="L392" s="30" t="s">
        <v>1130</v>
      </c>
      <c r="M392" s="39"/>
    </row>
    <row r="393" spans="2:13" s="71" customFormat="1" ht="120.75" customHeight="1" x14ac:dyDescent="0.15">
      <c r="B393" s="41">
        <v>389</v>
      </c>
      <c r="C393" s="61" t="s">
        <v>1187</v>
      </c>
      <c r="D393" s="32" t="s">
        <v>5054</v>
      </c>
      <c r="E393" s="62" t="s">
        <v>580</v>
      </c>
      <c r="F393" s="34" t="s">
        <v>14</v>
      </c>
      <c r="G393" s="35">
        <v>9990000</v>
      </c>
      <c r="H393" s="36">
        <v>44469</v>
      </c>
      <c r="I393" s="36">
        <v>44638</v>
      </c>
      <c r="J393" s="52" t="s">
        <v>1176</v>
      </c>
      <c r="K393" s="57" t="s">
        <v>2083</v>
      </c>
      <c r="L393" s="30" t="s">
        <v>1130</v>
      </c>
      <c r="M393" s="39"/>
    </row>
    <row r="394" spans="2:13" s="71" customFormat="1" ht="120.75" customHeight="1" x14ac:dyDescent="0.15">
      <c r="B394" s="41">
        <v>390</v>
      </c>
      <c r="C394" s="61" t="s">
        <v>1175</v>
      </c>
      <c r="D394" s="32" t="s">
        <v>5055</v>
      </c>
      <c r="E394" s="62">
        <v>7010001007490</v>
      </c>
      <c r="F394" s="34" t="s">
        <v>14</v>
      </c>
      <c r="G394" s="35">
        <v>9988000</v>
      </c>
      <c r="H394" s="36">
        <v>44469</v>
      </c>
      <c r="I394" s="36"/>
      <c r="J394" s="52" t="s">
        <v>1176</v>
      </c>
      <c r="K394" s="241" t="s">
        <v>2083</v>
      </c>
      <c r="L394" s="30" t="s">
        <v>1130</v>
      </c>
      <c r="M394" s="39"/>
    </row>
    <row r="395" spans="2:13" s="71" customFormat="1" ht="120.75" customHeight="1" x14ac:dyDescent="0.15">
      <c r="B395" s="41">
        <v>391</v>
      </c>
      <c r="C395" s="61" t="s">
        <v>1177</v>
      </c>
      <c r="D395" s="32" t="s">
        <v>5056</v>
      </c>
      <c r="E395" s="62">
        <v>7010401095879</v>
      </c>
      <c r="F395" s="34" t="s">
        <v>14</v>
      </c>
      <c r="G395" s="35">
        <v>9988000</v>
      </c>
      <c r="H395" s="36">
        <v>44469</v>
      </c>
      <c r="I395" s="36"/>
      <c r="J395" s="52" t="s">
        <v>1176</v>
      </c>
      <c r="K395" s="57" t="s">
        <v>2083</v>
      </c>
      <c r="L395" s="30" t="s">
        <v>1130</v>
      </c>
      <c r="M395" s="39"/>
    </row>
    <row r="396" spans="2:13" s="71" customFormat="1" ht="120.75" customHeight="1" x14ac:dyDescent="0.15">
      <c r="B396" s="41">
        <v>392</v>
      </c>
      <c r="C396" s="61" t="s">
        <v>1181</v>
      </c>
      <c r="D396" s="32" t="s">
        <v>5057</v>
      </c>
      <c r="E396" s="62">
        <v>2030005017522</v>
      </c>
      <c r="F396" s="34" t="s">
        <v>14</v>
      </c>
      <c r="G396" s="35">
        <v>9988000</v>
      </c>
      <c r="H396" s="36">
        <v>44469</v>
      </c>
      <c r="I396" s="36"/>
      <c r="J396" s="52" t="s">
        <v>1176</v>
      </c>
      <c r="K396" s="57" t="s">
        <v>2083</v>
      </c>
      <c r="L396" s="30" t="s">
        <v>1130</v>
      </c>
      <c r="M396" s="39"/>
    </row>
    <row r="397" spans="2:13" s="71" customFormat="1" ht="120.75" customHeight="1" x14ac:dyDescent="0.15">
      <c r="B397" s="41">
        <v>393</v>
      </c>
      <c r="C397" s="61" t="s">
        <v>1184</v>
      </c>
      <c r="D397" s="32" t="s">
        <v>5058</v>
      </c>
      <c r="E397" s="62">
        <v>7010601041419</v>
      </c>
      <c r="F397" s="34" t="s">
        <v>14</v>
      </c>
      <c r="G397" s="35">
        <v>9988000</v>
      </c>
      <c r="H397" s="36">
        <v>44469</v>
      </c>
      <c r="I397" s="36">
        <v>44638</v>
      </c>
      <c r="J397" s="52" t="s">
        <v>1176</v>
      </c>
      <c r="K397" s="241" t="s">
        <v>2083</v>
      </c>
      <c r="L397" s="30" t="s">
        <v>1130</v>
      </c>
      <c r="M397" s="39"/>
    </row>
    <row r="398" spans="2:13" s="71" customFormat="1" ht="120.75" customHeight="1" x14ac:dyDescent="0.15">
      <c r="B398" s="41">
        <v>394</v>
      </c>
      <c r="C398" s="61" t="s">
        <v>1194</v>
      </c>
      <c r="D398" s="32" t="s">
        <v>5059</v>
      </c>
      <c r="E398" s="62">
        <v>9010401052465</v>
      </c>
      <c r="F398" s="34" t="s">
        <v>14</v>
      </c>
      <c r="G398" s="35">
        <v>9976450</v>
      </c>
      <c r="H398" s="36">
        <v>44469</v>
      </c>
      <c r="I398" s="36"/>
      <c r="J398" s="52" t="s">
        <v>1176</v>
      </c>
      <c r="K398" s="57" t="s">
        <v>2083</v>
      </c>
      <c r="L398" s="30" t="s">
        <v>1130</v>
      </c>
      <c r="M398" s="39"/>
    </row>
    <row r="399" spans="2:13" s="71" customFormat="1" ht="120.75" customHeight="1" x14ac:dyDescent="0.15">
      <c r="B399" s="41">
        <v>395</v>
      </c>
      <c r="C399" s="61" t="s">
        <v>5060</v>
      </c>
      <c r="D399" s="32" t="s">
        <v>1646</v>
      </c>
      <c r="E399" s="62">
        <v>4010001185942</v>
      </c>
      <c r="F399" s="34" t="s">
        <v>0</v>
      </c>
      <c r="G399" s="35">
        <v>12000000</v>
      </c>
      <c r="H399" s="36">
        <v>44487</v>
      </c>
      <c r="I399" s="36"/>
      <c r="J399" s="52" t="s">
        <v>5061</v>
      </c>
      <c r="K399" s="57" t="s">
        <v>5062</v>
      </c>
      <c r="L399" s="30" t="s">
        <v>1130</v>
      </c>
      <c r="M399" s="39"/>
    </row>
    <row r="400" spans="2:13" s="71" customFormat="1" ht="120.75" customHeight="1" x14ac:dyDescent="0.15">
      <c r="B400" s="41">
        <v>396</v>
      </c>
      <c r="C400" s="61" t="s">
        <v>5063</v>
      </c>
      <c r="D400" s="32" t="s">
        <v>1647</v>
      </c>
      <c r="E400" s="62">
        <v>6010401032932</v>
      </c>
      <c r="F400" s="34" t="s">
        <v>14</v>
      </c>
      <c r="G400" s="35">
        <v>9900000</v>
      </c>
      <c r="H400" s="36">
        <v>44489</v>
      </c>
      <c r="I400" s="36">
        <v>44638</v>
      </c>
      <c r="J400" s="52" t="s">
        <v>5064</v>
      </c>
      <c r="K400" s="241" t="s">
        <v>2083</v>
      </c>
      <c r="L400" s="30" t="s">
        <v>1130</v>
      </c>
      <c r="M400" s="39"/>
    </row>
    <row r="401" spans="2:13" s="71" customFormat="1" ht="123.75" customHeight="1" x14ac:dyDescent="0.15">
      <c r="B401" s="41">
        <v>397</v>
      </c>
      <c r="C401" s="73" t="s">
        <v>2085</v>
      </c>
      <c r="D401" s="58" t="s">
        <v>2086</v>
      </c>
      <c r="E401" s="54" t="s">
        <v>2087</v>
      </c>
      <c r="F401" s="55" t="s">
        <v>0</v>
      </c>
      <c r="G401" s="59">
        <v>255000000</v>
      </c>
      <c r="H401" s="56">
        <v>44593</v>
      </c>
      <c r="I401" s="56">
        <v>44650</v>
      </c>
      <c r="J401" s="57" t="s">
        <v>2088</v>
      </c>
      <c r="K401" s="241" t="s">
        <v>5065</v>
      </c>
      <c r="L401" s="31" t="s">
        <v>1130</v>
      </c>
      <c r="M401" s="65"/>
    </row>
    <row r="402" spans="2:13" s="71" customFormat="1" ht="123.75" customHeight="1" x14ac:dyDescent="0.15">
      <c r="B402" s="41">
        <v>398</v>
      </c>
      <c r="C402" s="73" t="s">
        <v>2089</v>
      </c>
      <c r="D402" s="58" t="s">
        <v>512</v>
      </c>
      <c r="E402" s="54" t="s">
        <v>2090</v>
      </c>
      <c r="F402" s="55" t="s">
        <v>0</v>
      </c>
      <c r="G402" s="59">
        <v>254980000</v>
      </c>
      <c r="H402" s="56">
        <v>44593</v>
      </c>
      <c r="I402" s="56">
        <v>44650</v>
      </c>
      <c r="J402" s="57" t="s">
        <v>2091</v>
      </c>
      <c r="K402" s="241" t="s">
        <v>5066</v>
      </c>
      <c r="L402" s="31" t="s">
        <v>1130</v>
      </c>
      <c r="M402" s="65"/>
    </row>
    <row r="403" spans="2:13" s="71" customFormat="1" ht="123.75" customHeight="1" x14ac:dyDescent="0.15">
      <c r="B403" s="41">
        <v>399</v>
      </c>
      <c r="C403" s="73" t="s">
        <v>2092</v>
      </c>
      <c r="D403" s="58" t="s">
        <v>2093</v>
      </c>
      <c r="E403" s="54" t="s">
        <v>2094</v>
      </c>
      <c r="F403" s="55" t="s">
        <v>0</v>
      </c>
      <c r="G403" s="59">
        <v>225500000</v>
      </c>
      <c r="H403" s="56">
        <v>44593</v>
      </c>
      <c r="I403" s="56">
        <v>44650</v>
      </c>
      <c r="J403" s="57" t="s">
        <v>2095</v>
      </c>
      <c r="K403" s="241" t="s">
        <v>5067</v>
      </c>
      <c r="L403" s="31" t="s">
        <v>1130</v>
      </c>
      <c r="M403" s="65"/>
    </row>
    <row r="404" spans="2:13" s="71" customFormat="1" ht="123.75" customHeight="1" x14ac:dyDescent="0.15">
      <c r="B404" s="41">
        <v>400</v>
      </c>
      <c r="C404" s="73" t="s">
        <v>2096</v>
      </c>
      <c r="D404" s="58" t="s">
        <v>544</v>
      </c>
      <c r="E404" s="54" t="s">
        <v>2097</v>
      </c>
      <c r="F404" s="55" t="s">
        <v>0</v>
      </c>
      <c r="G404" s="59">
        <v>199980000</v>
      </c>
      <c r="H404" s="56">
        <v>44593</v>
      </c>
      <c r="I404" s="56">
        <v>44650</v>
      </c>
      <c r="J404" s="57" t="s">
        <v>2098</v>
      </c>
      <c r="K404" s="241" t="s">
        <v>5068</v>
      </c>
      <c r="L404" s="31" t="s">
        <v>1130</v>
      </c>
      <c r="M404" s="65"/>
    </row>
    <row r="405" spans="2:13" s="71" customFormat="1" ht="123.75" customHeight="1" x14ac:dyDescent="0.15">
      <c r="B405" s="41">
        <v>401</v>
      </c>
      <c r="C405" s="73" t="s">
        <v>4982</v>
      </c>
      <c r="D405" s="58" t="s">
        <v>295</v>
      </c>
      <c r="E405" s="54">
        <v>8013401001509</v>
      </c>
      <c r="F405" s="55" t="s">
        <v>0</v>
      </c>
      <c r="G405" s="59">
        <v>99990000</v>
      </c>
      <c r="H405" s="56">
        <v>44593</v>
      </c>
      <c r="I405" s="56">
        <v>44985</v>
      </c>
      <c r="J405" s="57" t="s">
        <v>2084</v>
      </c>
      <c r="K405" s="241" t="s">
        <v>5069</v>
      </c>
      <c r="L405" s="31" t="s">
        <v>1130</v>
      </c>
      <c r="M405" s="65"/>
    </row>
    <row r="406" spans="2:13" s="71" customFormat="1" ht="123.75" customHeight="1" x14ac:dyDescent="0.15">
      <c r="B406" s="41">
        <v>402</v>
      </c>
      <c r="C406" s="73" t="s">
        <v>2099</v>
      </c>
      <c r="D406" s="58" t="s">
        <v>2100</v>
      </c>
      <c r="E406" s="54" t="s">
        <v>2101</v>
      </c>
      <c r="F406" s="55" t="s">
        <v>0</v>
      </c>
      <c r="G406" s="59">
        <v>50000000</v>
      </c>
      <c r="H406" s="56">
        <v>44593</v>
      </c>
      <c r="I406" s="56">
        <v>44650</v>
      </c>
      <c r="J406" s="57" t="s">
        <v>2102</v>
      </c>
      <c r="K406" s="241" t="s">
        <v>5070</v>
      </c>
      <c r="L406" s="31" t="s">
        <v>1130</v>
      </c>
      <c r="M406" s="65"/>
    </row>
    <row r="407" spans="2:13" s="71" customFormat="1" ht="123.75" customHeight="1" x14ac:dyDescent="0.15">
      <c r="B407" s="41">
        <v>403</v>
      </c>
      <c r="C407" s="73" t="s">
        <v>2103</v>
      </c>
      <c r="D407" s="58" t="s">
        <v>2104</v>
      </c>
      <c r="E407" s="54" t="s">
        <v>2105</v>
      </c>
      <c r="F407" s="55" t="s">
        <v>0</v>
      </c>
      <c r="G407" s="59">
        <v>50000000</v>
      </c>
      <c r="H407" s="56">
        <v>44593</v>
      </c>
      <c r="I407" s="56">
        <v>44650</v>
      </c>
      <c r="J407" s="57" t="s">
        <v>2102</v>
      </c>
      <c r="K407" s="241" t="s">
        <v>5071</v>
      </c>
      <c r="L407" s="31" t="s">
        <v>1130</v>
      </c>
      <c r="M407" s="65"/>
    </row>
    <row r="408" spans="2:13" s="71" customFormat="1" ht="123.75" customHeight="1" x14ac:dyDescent="0.15">
      <c r="B408" s="41">
        <v>404</v>
      </c>
      <c r="C408" s="73" t="s">
        <v>2106</v>
      </c>
      <c r="D408" s="58" t="s">
        <v>2107</v>
      </c>
      <c r="E408" s="54" t="s">
        <v>2108</v>
      </c>
      <c r="F408" s="55" t="s">
        <v>0</v>
      </c>
      <c r="G408" s="59">
        <v>50000000</v>
      </c>
      <c r="H408" s="56">
        <v>44593</v>
      </c>
      <c r="I408" s="56">
        <v>44650</v>
      </c>
      <c r="J408" s="57" t="s">
        <v>2102</v>
      </c>
      <c r="K408" s="241" t="s">
        <v>5072</v>
      </c>
      <c r="L408" s="31" t="s">
        <v>1130</v>
      </c>
      <c r="M408" s="65"/>
    </row>
    <row r="409" spans="2:13" s="71" customFormat="1" ht="123.75" customHeight="1" x14ac:dyDescent="0.15">
      <c r="B409" s="41">
        <v>405</v>
      </c>
      <c r="C409" s="73" t="s">
        <v>2109</v>
      </c>
      <c r="D409" s="58" t="s">
        <v>2110</v>
      </c>
      <c r="E409" s="54" t="s">
        <v>2111</v>
      </c>
      <c r="F409" s="55" t="s">
        <v>0</v>
      </c>
      <c r="G409" s="59">
        <v>49995000</v>
      </c>
      <c r="H409" s="56">
        <v>44593</v>
      </c>
      <c r="I409" s="56">
        <v>44650</v>
      </c>
      <c r="J409" s="57" t="s">
        <v>2102</v>
      </c>
      <c r="K409" s="241" t="s">
        <v>5073</v>
      </c>
      <c r="L409" s="31" t="s">
        <v>1130</v>
      </c>
      <c r="M409" s="65"/>
    </row>
    <row r="410" spans="2:13" s="71" customFormat="1" ht="123.75" customHeight="1" x14ac:dyDescent="0.15">
      <c r="B410" s="41">
        <v>406</v>
      </c>
      <c r="C410" s="73" t="s">
        <v>2112</v>
      </c>
      <c r="D410" s="58" t="s">
        <v>5074</v>
      </c>
      <c r="E410" s="54" t="s">
        <v>2113</v>
      </c>
      <c r="F410" s="55" t="s">
        <v>0</v>
      </c>
      <c r="G410" s="59">
        <v>49786000</v>
      </c>
      <c r="H410" s="56">
        <v>44593</v>
      </c>
      <c r="I410" s="56">
        <v>44650</v>
      </c>
      <c r="J410" s="57" t="s">
        <v>2102</v>
      </c>
      <c r="K410" s="241" t="s">
        <v>5075</v>
      </c>
      <c r="L410" s="31" t="s">
        <v>1130</v>
      </c>
      <c r="M410" s="65"/>
    </row>
    <row r="411" spans="2:13" s="71" customFormat="1" ht="123.75" customHeight="1" x14ac:dyDescent="0.15">
      <c r="B411" s="41">
        <v>407</v>
      </c>
      <c r="C411" s="73" t="s">
        <v>2114</v>
      </c>
      <c r="D411" s="58" t="s">
        <v>2115</v>
      </c>
      <c r="E411" s="54" t="s">
        <v>2116</v>
      </c>
      <c r="F411" s="55" t="s">
        <v>0</v>
      </c>
      <c r="G411" s="59">
        <v>44511000</v>
      </c>
      <c r="H411" s="56">
        <v>44593</v>
      </c>
      <c r="I411" s="56">
        <v>44650</v>
      </c>
      <c r="J411" s="57" t="s">
        <v>2102</v>
      </c>
      <c r="K411" s="241" t="s">
        <v>5076</v>
      </c>
      <c r="L411" s="31" t="s">
        <v>1130</v>
      </c>
      <c r="M411" s="65"/>
    </row>
    <row r="412" spans="2:13" s="71" customFormat="1" ht="123.75" customHeight="1" x14ac:dyDescent="0.15">
      <c r="B412" s="41">
        <v>408</v>
      </c>
      <c r="C412" s="73" t="s">
        <v>2117</v>
      </c>
      <c r="D412" s="58" t="s">
        <v>2118</v>
      </c>
      <c r="E412" s="54" t="s">
        <v>2105</v>
      </c>
      <c r="F412" s="55" t="s">
        <v>0</v>
      </c>
      <c r="G412" s="59">
        <v>40000000</v>
      </c>
      <c r="H412" s="56">
        <v>44593</v>
      </c>
      <c r="I412" s="56">
        <v>44650</v>
      </c>
      <c r="J412" s="57" t="s">
        <v>2102</v>
      </c>
      <c r="K412" s="241" t="s">
        <v>5077</v>
      </c>
      <c r="L412" s="31" t="s">
        <v>1130</v>
      </c>
      <c r="M412" s="65"/>
    </row>
    <row r="413" spans="2:13" s="71" customFormat="1" ht="123.75" customHeight="1" x14ac:dyDescent="0.15">
      <c r="B413" s="41">
        <v>409</v>
      </c>
      <c r="C413" s="73" t="s">
        <v>2119</v>
      </c>
      <c r="D413" s="58" t="s">
        <v>2120</v>
      </c>
      <c r="E413" s="54" t="s">
        <v>2121</v>
      </c>
      <c r="F413" s="55" t="s">
        <v>0</v>
      </c>
      <c r="G413" s="59">
        <v>39952000</v>
      </c>
      <c r="H413" s="56">
        <v>44593</v>
      </c>
      <c r="I413" s="56">
        <v>44650</v>
      </c>
      <c r="J413" s="57" t="s">
        <v>2102</v>
      </c>
      <c r="K413" s="241" t="s">
        <v>5078</v>
      </c>
      <c r="L413" s="31" t="s">
        <v>1130</v>
      </c>
      <c r="M413" s="65"/>
    </row>
    <row r="414" spans="2:13" s="71" customFormat="1" ht="123.75" customHeight="1" x14ac:dyDescent="0.15">
      <c r="B414" s="41">
        <v>410</v>
      </c>
      <c r="C414" s="73" t="s">
        <v>2122</v>
      </c>
      <c r="D414" s="58" t="s">
        <v>2123</v>
      </c>
      <c r="E414" s="54" t="s">
        <v>2124</v>
      </c>
      <c r="F414" s="55" t="s">
        <v>0</v>
      </c>
      <c r="G414" s="59">
        <v>39900000</v>
      </c>
      <c r="H414" s="56">
        <v>44593</v>
      </c>
      <c r="I414" s="56">
        <v>44650</v>
      </c>
      <c r="J414" s="57" t="s">
        <v>2102</v>
      </c>
      <c r="K414" s="241" t="s">
        <v>5079</v>
      </c>
      <c r="L414" s="31" t="s">
        <v>1130</v>
      </c>
      <c r="M414" s="65"/>
    </row>
    <row r="415" spans="2:13" s="71" customFormat="1" ht="123.75" customHeight="1" x14ac:dyDescent="0.15">
      <c r="B415" s="41">
        <v>411</v>
      </c>
      <c r="C415" s="73" t="s">
        <v>2125</v>
      </c>
      <c r="D415" s="58" t="s">
        <v>2126</v>
      </c>
      <c r="E415" s="54" t="s">
        <v>2127</v>
      </c>
      <c r="F415" s="55" t="s">
        <v>0</v>
      </c>
      <c r="G415" s="59">
        <v>39820000</v>
      </c>
      <c r="H415" s="56">
        <v>44593</v>
      </c>
      <c r="I415" s="56">
        <v>44650</v>
      </c>
      <c r="J415" s="57" t="s">
        <v>2102</v>
      </c>
      <c r="K415" s="241" t="s">
        <v>5080</v>
      </c>
      <c r="L415" s="31" t="s">
        <v>1130</v>
      </c>
      <c r="M415" s="65"/>
    </row>
    <row r="416" spans="2:13" s="71" customFormat="1" ht="123.75" customHeight="1" x14ac:dyDescent="0.15">
      <c r="B416" s="41">
        <v>412</v>
      </c>
      <c r="C416" s="73" t="s">
        <v>2128</v>
      </c>
      <c r="D416" s="58" t="s">
        <v>2129</v>
      </c>
      <c r="E416" s="54" t="s">
        <v>2130</v>
      </c>
      <c r="F416" s="55" t="s">
        <v>0</v>
      </c>
      <c r="G416" s="59">
        <v>39710000</v>
      </c>
      <c r="H416" s="56">
        <v>44593</v>
      </c>
      <c r="I416" s="56">
        <v>44650</v>
      </c>
      <c r="J416" s="57" t="s">
        <v>2102</v>
      </c>
      <c r="K416" s="241" t="s">
        <v>5081</v>
      </c>
      <c r="L416" s="31" t="s">
        <v>1130</v>
      </c>
      <c r="M416" s="65"/>
    </row>
    <row r="417" spans="2:13" s="71" customFormat="1" ht="123.75" customHeight="1" x14ac:dyDescent="0.15">
      <c r="B417" s="41">
        <v>413</v>
      </c>
      <c r="C417" s="73" t="s">
        <v>2131</v>
      </c>
      <c r="D417" s="58" t="s">
        <v>2132</v>
      </c>
      <c r="E417" s="54" t="s">
        <v>2113</v>
      </c>
      <c r="F417" s="55" t="s">
        <v>0</v>
      </c>
      <c r="G417" s="59">
        <v>36069000</v>
      </c>
      <c r="H417" s="56">
        <v>44593</v>
      </c>
      <c r="I417" s="56">
        <v>44650</v>
      </c>
      <c r="J417" s="57" t="s">
        <v>2102</v>
      </c>
      <c r="K417" s="241" t="s">
        <v>5082</v>
      </c>
      <c r="L417" s="31" t="s">
        <v>1130</v>
      </c>
      <c r="M417" s="65"/>
    </row>
    <row r="418" spans="2:13" s="71" customFormat="1" ht="123.75" customHeight="1" x14ac:dyDescent="0.15">
      <c r="B418" s="41">
        <v>414</v>
      </c>
      <c r="C418" s="73" t="s">
        <v>2133</v>
      </c>
      <c r="D418" s="58" t="s">
        <v>2134</v>
      </c>
      <c r="E418" s="54" t="s">
        <v>2135</v>
      </c>
      <c r="F418" s="55" t="s">
        <v>0</v>
      </c>
      <c r="G418" s="59">
        <v>35000000</v>
      </c>
      <c r="H418" s="56">
        <v>44593</v>
      </c>
      <c r="I418" s="56">
        <v>44650</v>
      </c>
      <c r="J418" s="57" t="s">
        <v>2102</v>
      </c>
      <c r="K418" s="241" t="s">
        <v>5083</v>
      </c>
      <c r="L418" s="31" t="s">
        <v>1130</v>
      </c>
      <c r="M418" s="65"/>
    </row>
    <row r="419" spans="2:13" s="71" customFormat="1" ht="123.75" customHeight="1" x14ac:dyDescent="0.15">
      <c r="B419" s="41">
        <v>415</v>
      </c>
      <c r="C419" s="73" t="s">
        <v>2136</v>
      </c>
      <c r="D419" s="58" t="s">
        <v>1715</v>
      </c>
      <c r="E419" s="54" t="s">
        <v>2113</v>
      </c>
      <c r="F419" s="55" t="s">
        <v>0</v>
      </c>
      <c r="G419" s="59">
        <v>33000000</v>
      </c>
      <c r="H419" s="56">
        <v>44593</v>
      </c>
      <c r="I419" s="56">
        <v>44650</v>
      </c>
      <c r="J419" s="57" t="s">
        <v>2102</v>
      </c>
      <c r="K419" s="241" t="s">
        <v>5084</v>
      </c>
      <c r="L419" s="31" t="s">
        <v>1130</v>
      </c>
      <c r="M419" s="65"/>
    </row>
    <row r="420" spans="2:13" s="71" customFormat="1" ht="123.75" customHeight="1" x14ac:dyDescent="0.15">
      <c r="B420" s="41">
        <v>416</v>
      </c>
      <c r="C420" s="73" t="s">
        <v>2137</v>
      </c>
      <c r="D420" s="58" t="s">
        <v>2138</v>
      </c>
      <c r="E420" s="54" t="s">
        <v>2139</v>
      </c>
      <c r="F420" s="55" t="s">
        <v>0</v>
      </c>
      <c r="G420" s="59">
        <v>29999970</v>
      </c>
      <c r="H420" s="56">
        <v>44593</v>
      </c>
      <c r="I420" s="56">
        <v>44650</v>
      </c>
      <c r="J420" s="57" t="s">
        <v>2102</v>
      </c>
      <c r="K420" s="241" t="s">
        <v>5085</v>
      </c>
      <c r="L420" s="31" t="s">
        <v>1130</v>
      </c>
      <c r="M420" s="65"/>
    </row>
    <row r="421" spans="2:13" s="71" customFormat="1" ht="123.75" customHeight="1" x14ac:dyDescent="0.15">
      <c r="B421" s="41">
        <v>417</v>
      </c>
      <c r="C421" s="73" t="s">
        <v>2140</v>
      </c>
      <c r="D421" s="58" t="s">
        <v>2141</v>
      </c>
      <c r="E421" s="54" t="s">
        <v>2142</v>
      </c>
      <c r="F421" s="55" t="s">
        <v>0</v>
      </c>
      <c r="G421" s="59">
        <v>29986000</v>
      </c>
      <c r="H421" s="56">
        <v>44593</v>
      </c>
      <c r="I421" s="56">
        <v>44650</v>
      </c>
      <c r="J421" s="57" t="s">
        <v>2102</v>
      </c>
      <c r="K421" s="241" t="s">
        <v>5086</v>
      </c>
      <c r="L421" s="31" t="s">
        <v>1130</v>
      </c>
      <c r="M421" s="65"/>
    </row>
    <row r="422" spans="2:13" s="71" customFormat="1" ht="123.75" customHeight="1" x14ac:dyDescent="0.15">
      <c r="B422" s="41">
        <v>418</v>
      </c>
      <c r="C422" s="73" t="s">
        <v>2143</v>
      </c>
      <c r="D422" s="58" t="s">
        <v>2144</v>
      </c>
      <c r="E422" s="54" t="s">
        <v>2145</v>
      </c>
      <c r="F422" s="55" t="s">
        <v>0</v>
      </c>
      <c r="G422" s="59">
        <v>29920000</v>
      </c>
      <c r="H422" s="56">
        <v>44593</v>
      </c>
      <c r="I422" s="56">
        <v>44650</v>
      </c>
      <c r="J422" s="57" t="s">
        <v>2102</v>
      </c>
      <c r="K422" s="241" t="s">
        <v>5087</v>
      </c>
      <c r="L422" s="31" t="s">
        <v>1130</v>
      </c>
      <c r="M422" s="65"/>
    </row>
    <row r="423" spans="2:13" s="71" customFormat="1" ht="123.75" customHeight="1" x14ac:dyDescent="0.15">
      <c r="B423" s="41">
        <v>419</v>
      </c>
      <c r="C423" s="73" t="s">
        <v>2146</v>
      </c>
      <c r="D423" s="58" t="s">
        <v>2147</v>
      </c>
      <c r="E423" s="54" t="s">
        <v>2116</v>
      </c>
      <c r="F423" s="55" t="s">
        <v>0</v>
      </c>
      <c r="G423" s="59">
        <v>29733000</v>
      </c>
      <c r="H423" s="56">
        <v>44593</v>
      </c>
      <c r="I423" s="56">
        <v>44650</v>
      </c>
      <c r="J423" s="57" t="s">
        <v>2102</v>
      </c>
      <c r="K423" s="241" t="s">
        <v>5088</v>
      </c>
      <c r="L423" s="31" t="s">
        <v>1130</v>
      </c>
      <c r="M423" s="65"/>
    </row>
    <row r="424" spans="2:13" s="71" customFormat="1" ht="123.75" customHeight="1" x14ac:dyDescent="0.15">
      <c r="B424" s="41">
        <v>420</v>
      </c>
      <c r="C424" s="73" t="s">
        <v>2148</v>
      </c>
      <c r="D424" s="58" t="s">
        <v>2149</v>
      </c>
      <c r="E424" s="54" t="s">
        <v>2145</v>
      </c>
      <c r="F424" s="55" t="s">
        <v>0</v>
      </c>
      <c r="G424" s="59">
        <v>29700000</v>
      </c>
      <c r="H424" s="56">
        <v>44593</v>
      </c>
      <c r="I424" s="56">
        <v>44650</v>
      </c>
      <c r="J424" s="57" t="s">
        <v>2102</v>
      </c>
      <c r="K424" s="241" t="s">
        <v>5089</v>
      </c>
      <c r="L424" s="31" t="s">
        <v>1130</v>
      </c>
      <c r="M424" s="65"/>
    </row>
    <row r="425" spans="2:13" s="71" customFormat="1" ht="123.75" customHeight="1" x14ac:dyDescent="0.15">
      <c r="B425" s="41">
        <v>421</v>
      </c>
      <c r="C425" s="73" t="s">
        <v>2150</v>
      </c>
      <c r="D425" s="58" t="s">
        <v>1715</v>
      </c>
      <c r="E425" s="54" t="s">
        <v>2113</v>
      </c>
      <c r="F425" s="55" t="s">
        <v>0</v>
      </c>
      <c r="G425" s="59">
        <v>29700000</v>
      </c>
      <c r="H425" s="56">
        <v>44593</v>
      </c>
      <c r="I425" s="56">
        <v>44650</v>
      </c>
      <c r="J425" s="57" t="s">
        <v>2102</v>
      </c>
      <c r="K425" s="241" t="s">
        <v>5090</v>
      </c>
      <c r="L425" s="31" t="s">
        <v>1130</v>
      </c>
      <c r="M425" s="65"/>
    </row>
    <row r="426" spans="2:13" s="71" customFormat="1" ht="123.75" customHeight="1" x14ac:dyDescent="0.15">
      <c r="B426" s="41">
        <v>422</v>
      </c>
      <c r="C426" s="73" t="s">
        <v>2151</v>
      </c>
      <c r="D426" s="58" t="s">
        <v>2152</v>
      </c>
      <c r="E426" s="54" t="s">
        <v>2139</v>
      </c>
      <c r="F426" s="55" t="s">
        <v>0</v>
      </c>
      <c r="G426" s="59">
        <v>29438549</v>
      </c>
      <c r="H426" s="56">
        <v>44593</v>
      </c>
      <c r="I426" s="56">
        <v>44650</v>
      </c>
      <c r="J426" s="57" t="s">
        <v>2102</v>
      </c>
      <c r="K426" s="241" t="s">
        <v>5091</v>
      </c>
      <c r="L426" s="31" t="s">
        <v>1130</v>
      </c>
      <c r="M426" s="65"/>
    </row>
    <row r="427" spans="2:13" s="71" customFormat="1" ht="123.75" customHeight="1" x14ac:dyDescent="0.15">
      <c r="B427" s="41">
        <v>423</v>
      </c>
      <c r="C427" s="73" t="s">
        <v>2153</v>
      </c>
      <c r="D427" s="58" t="s">
        <v>2154</v>
      </c>
      <c r="E427" s="54" t="s">
        <v>2155</v>
      </c>
      <c r="F427" s="55" t="s">
        <v>0</v>
      </c>
      <c r="G427" s="59">
        <v>28600000</v>
      </c>
      <c r="H427" s="56">
        <v>44593</v>
      </c>
      <c r="I427" s="56">
        <v>44650</v>
      </c>
      <c r="J427" s="57" t="s">
        <v>2102</v>
      </c>
      <c r="K427" s="241" t="s">
        <v>5092</v>
      </c>
      <c r="L427" s="31" t="s">
        <v>1130</v>
      </c>
      <c r="M427" s="65"/>
    </row>
    <row r="428" spans="2:13" s="71" customFormat="1" ht="123.75" customHeight="1" x14ac:dyDescent="0.15">
      <c r="B428" s="41">
        <v>424</v>
      </c>
      <c r="C428" s="73" t="s">
        <v>2156</v>
      </c>
      <c r="D428" s="58" t="s">
        <v>2157</v>
      </c>
      <c r="E428" s="54" t="s">
        <v>2158</v>
      </c>
      <c r="F428" s="55" t="s">
        <v>0</v>
      </c>
      <c r="G428" s="59">
        <v>28490000</v>
      </c>
      <c r="H428" s="56">
        <v>44593</v>
      </c>
      <c r="I428" s="56">
        <v>44650</v>
      </c>
      <c r="J428" s="57" t="s">
        <v>2102</v>
      </c>
      <c r="K428" s="241" t="s">
        <v>5093</v>
      </c>
      <c r="L428" s="31" t="s">
        <v>1130</v>
      </c>
      <c r="M428" s="65"/>
    </row>
    <row r="429" spans="2:13" s="71" customFormat="1" ht="123.75" customHeight="1" x14ac:dyDescent="0.15">
      <c r="B429" s="41">
        <v>425</v>
      </c>
      <c r="C429" s="73" t="s">
        <v>2159</v>
      </c>
      <c r="D429" s="58" t="s">
        <v>1713</v>
      </c>
      <c r="E429" s="54" t="s">
        <v>2158</v>
      </c>
      <c r="F429" s="55" t="s">
        <v>0</v>
      </c>
      <c r="G429" s="59">
        <v>28490000</v>
      </c>
      <c r="H429" s="56">
        <v>44593</v>
      </c>
      <c r="I429" s="56">
        <v>44650</v>
      </c>
      <c r="J429" s="57" t="s">
        <v>2102</v>
      </c>
      <c r="K429" s="241" t="s">
        <v>5094</v>
      </c>
      <c r="L429" s="31" t="s">
        <v>1130</v>
      </c>
      <c r="M429" s="65"/>
    </row>
    <row r="430" spans="2:13" s="71" customFormat="1" ht="123.75" customHeight="1" x14ac:dyDescent="0.15">
      <c r="B430" s="41">
        <v>426</v>
      </c>
      <c r="C430" s="73" t="s">
        <v>2160</v>
      </c>
      <c r="D430" s="58" t="s">
        <v>2161</v>
      </c>
      <c r="E430" s="54" t="s">
        <v>2162</v>
      </c>
      <c r="F430" s="55" t="s">
        <v>0</v>
      </c>
      <c r="G430" s="59">
        <v>28050000</v>
      </c>
      <c r="H430" s="56">
        <v>44593</v>
      </c>
      <c r="I430" s="56">
        <v>44650</v>
      </c>
      <c r="J430" s="57" t="s">
        <v>2102</v>
      </c>
      <c r="K430" s="241" t="s">
        <v>5095</v>
      </c>
      <c r="L430" s="31" t="s">
        <v>1130</v>
      </c>
      <c r="M430" s="65"/>
    </row>
    <row r="431" spans="2:13" s="71" customFormat="1" ht="123.75" customHeight="1" x14ac:dyDescent="0.15">
      <c r="B431" s="41">
        <v>427</v>
      </c>
      <c r="C431" s="73" t="s">
        <v>2163</v>
      </c>
      <c r="D431" s="58" t="s">
        <v>2164</v>
      </c>
      <c r="E431" s="54" t="s">
        <v>2165</v>
      </c>
      <c r="F431" s="55" t="s">
        <v>0</v>
      </c>
      <c r="G431" s="59">
        <v>22660000</v>
      </c>
      <c r="H431" s="56">
        <v>44593</v>
      </c>
      <c r="I431" s="56">
        <v>44650</v>
      </c>
      <c r="J431" s="57" t="s">
        <v>2102</v>
      </c>
      <c r="K431" s="241" t="s">
        <v>5096</v>
      </c>
      <c r="L431" s="31" t="s">
        <v>1130</v>
      </c>
      <c r="M431" s="65"/>
    </row>
    <row r="432" spans="2:13" s="71" customFormat="1" ht="123.75" customHeight="1" x14ac:dyDescent="0.15">
      <c r="B432" s="41">
        <v>428</v>
      </c>
      <c r="C432" s="73" t="s">
        <v>2166</v>
      </c>
      <c r="D432" s="58" t="s">
        <v>1714</v>
      </c>
      <c r="E432" s="54" t="s">
        <v>2167</v>
      </c>
      <c r="F432" s="55" t="s">
        <v>0</v>
      </c>
      <c r="G432" s="59">
        <v>20713000</v>
      </c>
      <c r="H432" s="56">
        <v>44593</v>
      </c>
      <c r="I432" s="56">
        <v>44650</v>
      </c>
      <c r="J432" s="57" t="s">
        <v>2102</v>
      </c>
      <c r="K432" s="241" t="s">
        <v>5097</v>
      </c>
      <c r="L432" s="31" t="s">
        <v>1130</v>
      </c>
      <c r="M432" s="65"/>
    </row>
    <row r="433" spans="2:13" s="71" customFormat="1" ht="123.75" customHeight="1" x14ac:dyDescent="0.15">
      <c r="B433" s="41">
        <v>429</v>
      </c>
      <c r="C433" s="73" t="s">
        <v>2168</v>
      </c>
      <c r="D433" s="58" t="s">
        <v>2169</v>
      </c>
      <c r="E433" s="54" t="s">
        <v>2170</v>
      </c>
      <c r="F433" s="55" t="s">
        <v>0</v>
      </c>
      <c r="G433" s="59">
        <v>19998000</v>
      </c>
      <c r="H433" s="56">
        <v>44593</v>
      </c>
      <c r="I433" s="56">
        <v>44650</v>
      </c>
      <c r="J433" s="57" t="s">
        <v>2102</v>
      </c>
      <c r="K433" s="241" t="s">
        <v>5098</v>
      </c>
      <c r="L433" s="31" t="s">
        <v>1130</v>
      </c>
      <c r="M433" s="65"/>
    </row>
    <row r="434" spans="2:13" s="71" customFormat="1" ht="123.75" customHeight="1" x14ac:dyDescent="0.15">
      <c r="B434" s="41">
        <v>430</v>
      </c>
      <c r="C434" s="73" t="s">
        <v>2171</v>
      </c>
      <c r="D434" s="58" t="s">
        <v>2172</v>
      </c>
      <c r="E434" s="54" t="s">
        <v>2155</v>
      </c>
      <c r="F434" s="55" t="s">
        <v>0</v>
      </c>
      <c r="G434" s="59">
        <v>19800000</v>
      </c>
      <c r="H434" s="56">
        <v>44593</v>
      </c>
      <c r="I434" s="56">
        <v>44650</v>
      </c>
      <c r="J434" s="57" t="s">
        <v>2102</v>
      </c>
      <c r="K434" s="241" t="s">
        <v>5099</v>
      </c>
      <c r="L434" s="31" t="s">
        <v>1130</v>
      </c>
      <c r="M434" s="65"/>
    </row>
    <row r="435" spans="2:13" s="71" customFormat="1" ht="123.75" customHeight="1" x14ac:dyDescent="0.15">
      <c r="B435" s="41">
        <v>431</v>
      </c>
      <c r="C435" s="73" t="s">
        <v>2173</v>
      </c>
      <c r="D435" s="58" t="s">
        <v>2174</v>
      </c>
      <c r="E435" s="54" t="s">
        <v>2175</v>
      </c>
      <c r="F435" s="55" t="s">
        <v>0</v>
      </c>
      <c r="G435" s="59">
        <v>18549960</v>
      </c>
      <c r="H435" s="56">
        <v>44593</v>
      </c>
      <c r="I435" s="56">
        <v>44650</v>
      </c>
      <c r="J435" s="57" t="s">
        <v>2102</v>
      </c>
      <c r="K435" s="241" t="s">
        <v>5100</v>
      </c>
      <c r="L435" s="31" t="s">
        <v>1130</v>
      </c>
      <c r="M435" s="65"/>
    </row>
    <row r="436" spans="2:13" s="71" customFormat="1" ht="123.75" customHeight="1" x14ac:dyDescent="0.15">
      <c r="B436" s="41">
        <v>432</v>
      </c>
      <c r="C436" s="73" t="s">
        <v>2176</v>
      </c>
      <c r="D436" s="58" t="s">
        <v>2177</v>
      </c>
      <c r="E436" s="54" t="s">
        <v>2178</v>
      </c>
      <c r="F436" s="55" t="s">
        <v>0</v>
      </c>
      <c r="G436" s="59">
        <v>17600000</v>
      </c>
      <c r="H436" s="56">
        <v>44593</v>
      </c>
      <c r="I436" s="56">
        <v>44650</v>
      </c>
      <c r="J436" s="57" t="s">
        <v>2102</v>
      </c>
      <c r="K436" s="241" t="s">
        <v>5101</v>
      </c>
      <c r="L436" s="31" t="s">
        <v>1130</v>
      </c>
      <c r="M436" s="65"/>
    </row>
    <row r="437" spans="2:13" s="71" customFormat="1" ht="123.75" customHeight="1" x14ac:dyDescent="0.15">
      <c r="B437" s="41">
        <v>433</v>
      </c>
      <c r="C437" s="73" t="s">
        <v>2179</v>
      </c>
      <c r="D437" s="58" t="s">
        <v>2180</v>
      </c>
      <c r="E437" s="54" t="s">
        <v>2178</v>
      </c>
      <c r="F437" s="55" t="s">
        <v>0</v>
      </c>
      <c r="G437" s="59">
        <v>15400000</v>
      </c>
      <c r="H437" s="56">
        <v>44593</v>
      </c>
      <c r="I437" s="56">
        <v>44650</v>
      </c>
      <c r="J437" s="57" t="s">
        <v>2102</v>
      </c>
      <c r="K437" s="241" t="s">
        <v>5102</v>
      </c>
      <c r="L437" s="31" t="s">
        <v>1130</v>
      </c>
      <c r="M437" s="65"/>
    </row>
    <row r="438" spans="2:13" s="71" customFormat="1" ht="123.75" customHeight="1" x14ac:dyDescent="0.15">
      <c r="B438" s="41">
        <v>434</v>
      </c>
      <c r="C438" s="73" t="s">
        <v>2184</v>
      </c>
      <c r="D438" s="58" t="s">
        <v>2185</v>
      </c>
      <c r="E438" s="54">
        <v>3010001088790</v>
      </c>
      <c r="F438" s="55" t="s">
        <v>1758</v>
      </c>
      <c r="G438" s="59">
        <v>14993000</v>
      </c>
      <c r="H438" s="56">
        <v>44593</v>
      </c>
      <c r="I438" s="56"/>
      <c r="J438" s="57" t="s">
        <v>2186</v>
      </c>
      <c r="K438" s="241" t="s">
        <v>2187</v>
      </c>
      <c r="L438" s="31" t="s">
        <v>1130</v>
      </c>
      <c r="M438" s="65"/>
    </row>
    <row r="439" spans="2:13" s="71" customFormat="1" ht="123.75" customHeight="1" x14ac:dyDescent="0.15">
      <c r="B439" s="41">
        <v>435</v>
      </c>
      <c r="C439" s="73" t="s">
        <v>2181</v>
      </c>
      <c r="D439" s="58" t="s">
        <v>2182</v>
      </c>
      <c r="E439" s="54" t="s">
        <v>2183</v>
      </c>
      <c r="F439" s="55" t="s">
        <v>0</v>
      </c>
      <c r="G439" s="139">
        <v>9900000</v>
      </c>
      <c r="H439" s="150">
        <v>44593</v>
      </c>
      <c r="I439" s="150">
        <v>44650</v>
      </c>
      <c r="J439" s="57" t="s">
        <v>2102</v>
      </c>
      <c r="K439" s="57" t="s">
        <v>5103</v>
      </c>
      <c r="L439" s="31" t="s">
        <v>1130</v>
      </c>
      <c r="M439" s="65"/>
    </row>
    <row r="440" spans="2:13" s="71" customFormat="1" ht="40.5" x14ac:dyDescent="0.15">
      <c r="B440" s="41">
        <v>436</v>
      </c>
      <c r="C440" s="151" t="s">
        <v>377</v>
      </c>
      <c r="D440" s="152" t="s">
        <v>378</v>
      </c>
      <c r="E440" s="62" t="s">
        <v>91</v>
      </c>
      <c r="F440" s="34" t="s">
        <v>0</v>
      </c>
      <c r="G440" s="35">
        <v>80454000</v>
      </c>
      <c r="H440" s="36">
        <v>44287</v>
      </c>
      <c r="I440" s="36">
        <v>44630</v>
      </c>
      <c r="J440" s="153" t="s">
        <v>379</v>
      </c>
      <c r="K440" s="154" t="s">
        <v>2188</v>
      </c>
      <c r="L440" s="155" t="s">
        <v>380</v>
      </c>
      <c r="M440" s="39"/>
    </row>
    <row r="441" spans="2:13" s="71" customFormat="1" ht="49.5" customHeight="1" x14ac:dyDescent="0.15">
      <c r="B441" s="41">
        <v>437</v>
      </c>
      <c r="C441" s="151" t="s">
        <v>381</v>
      </c>
      <c r="D441" s="152" t="s">
        <v>382</v>
      </c>
      <c r="E441" s="156">
        <v>5010405004953</v>
      </c>
      <c r="F441" s="34" t="s">
        <v>0</v>
      </c>
      <c r="G441" s="35">
        <v>35398000</v>
      </c>
      <c r="H441" s="36">
        <v>44287</v>
      </c>
      <c r="I441" s="36"/>
      <c r="J441" s="153" t="s">
        <v>383</v>
      </c>
      <c r="K441" s="154" t="s">
        <v>2189</v>
      </c>
      <c r="L441" s="155" t="s">
        <v>380</v>
      </c>
      <c r="M441" s="39"/>
    </row>
    <row r="442" spans="2:13" s="71" customFormat="1" ht="46.5" customHeight="1" x14ac:dyDescent="0.15">
      <c r="B442" s="41">
        <v>438</v>
      </c>
      <c r="C442" s="151" t="s">
        <v>384</v>
      </c>
      <c r="D442" s="152" t="s">
        <v>385</v>
      </c>
      <c r="E442" s="157">
        <v>8010401024011</v>
      </c>
      <c r="F442" s="34" t="s">
        <v>0</v>
      </c>
      <c r="G442" s="35">
        <v>19910000</v>
      </c>
      <c r="H442" s="36">
        <v>44287</v>
      </c>
      <c r="I442" s="36"/>
      <c r="J442" s="153" t="s">
        <v>386</v>
      </c>
      <c r="K442" s="154" t="s">
        <v>2190</v>
      </c>
      <c r="L442" s="155" t="s">
        <v>380</v>
      </c>
      <c r="M442" s="39"/>
    </row>
    <row r="443" spans="2:13" s="71" customFormat="1" ht="40.5" x14ac:dyDescent="0.15">
      <c r="B443" s="41">
        <v>439</v>
      </c>
      <c r="C443" s="151" t="s">
        <v>387</v>
      </c>
      <c r="D443" s="151" t="s">
        <v>388</v>
      </c>
      <c r="E443" s="62">
        <v>1012401002011</v>
      </c>
      <c r="F443" s="34" t="s">
        <v>13</v>
      </c>
      <c r="G443" s="35">
        <v>1694000</v>
      </c>
      <c r="H443" s="36">
        <v>44287</v>
      </c>
      <c r="I443" s="36"/>
      <c r="J443" s="153" t="s">
        <v>389</v>
      </c>
      <c r="K443" s="154" t="s">
        <v>2191</v>
      </c>
      <c r="L443" s="155" t="s">
        <v>380</v>
      </c>
      <c r="M443" s="39"/>
    </row>
    <row r="444" spans="2:13" s="71" customFormat="1" ht="40.5" x14ac:dyDescent="0.15">
      <c r="B444" s="41">
        <v>440</v>
      </c>
      <c r="C444" s="151" t="s">
        <v>390</v>
      </c>
      <c r="D444" s="152" t="s">
        <v>391</v>
      </c>
      <c r="E444" s="62">
        <v>9010001008669</v>
      </c>
      <c r="F444" s="34" t="s">
        <v>0</v>
      </c>
      <c r="G444" s="35">
        <v>7865000</v>
      </c>
      <c r="H444" s="36">
        <v>44293</v>
      </c>
      <c r="I444" s="36"/>
      <c r="J444" s="153" t="s">
        <v>392</v>
      </c>
      <c r="K444" s="154" t="s">
        <v>2192</v>
      </c>
      <c r="L444" s="155" t="s">
        <v>380</v>
      </c>
      <c r="M444" s="39"/>
    </row>
    <row r="445" spans="2:13" s="71" customFormat="1" ht="40.5" x14ac:dyDescent="0.15">
      <c r="B445" s="41">
        <v>441</v>
      </c>
      <c r="C445" s="151" t="s">
        <v>393</v>
      </c>
      <c r="D445" s="152" t="s">
        <v>385</v>
      </c>
      <c r="E445" s="157">
        <v>8010401024011</v>
      </c>
      <c r="F445" s="34" t="s">
        <v>0</v>
      </c>
      <c r="G445" s="35">
        <v>13915000</v>
      </c>
      <c r="H445" s="36">
        <v>44294</v>
      </c>
      <c r="I445" s="36"/>
      <c r="J445" s="153" t="s">
        <v>394</v>
      </c>
      <c r="K445" s="154" t="s">
        <v>2193</v>
      </c>
      <c r="L445" s="155" t="s">
        <v>380</v>
      </c>
      <c r="M445" s="39"/>
    </row>
    <row r="446" spans="2:13" s="71" customFormat="1" ht="40.5" x14ac:dyDescent="0.15">
      <c r="B446" s="41">
        <v>442</v>
      </c>
      <c r="C446" s="151" t="s">
        <v>395</v>
      </c>
      <c r="D446" s="152" t="s">
        <v>396</v>
      </c>
      <c r="E446" s="62">
        <v>1010005018655</v>
      </c>
      <c r="F446" s="34" t="s">
        <v>0</v>
      </c>
      <c r="G446" s="35">
        <v>10890000</v>
      </c>
      <c r="H446" s="36">
        <v>44294</v>
      </c>
      <c r="I446" s="36"/>
      <c r="J446" s="153" t="s">
        <v>397</v>
      </c>
      <c r="K446" s="154" t="s">
        <v>2194</v>
      </c>
      <c r="L446" s="155" t="s">
        <v>380</v>
      </c>
      <c r="M446" s="39"/>
    </row>
    <row r="447" spans="2:13" s="71" customFormat="1" ht="60.75" customHeight="1" x14ac:dyDescent="0.15">
      <c r="B447" s="41">
        <v>443</v>
      </c>
      <c r="C447" s="151" t="s">
        <v>398</v>
      </c>
      <c r="D447" s="152" t="s">
        <v>399</v>
      </c>
      <c r="E447" s="62" t="s">
        <v>91</v>
      </c>
      <c r="F447" s="34" t="s">
        <v>0</v>
      </c>
      <c r="G447" s="35">
        <v>39952000</v>
      </c>
      <c r="H447" s="36">
        <v>44295</v>
      </c>
      <c r="I447" s="36">
        <v>44635</v>
      </c>
      <c r="J447" s="153" t="s">
        <v>400</v>
      </c>
      <c r="K447" s="154" t="s">
        <v>2195</v>
      </c>
      <c r="L447" s="155" t="s">
        <v>380</v>
      </c>
      <c r="M447" s="39"/>
    </row>
    <row r="448" spans="2:13" s="71" customFormat="1" ht="48.75" customHeight="1" x14ac:dyDescent="0.15">
      <c r="B448" s="41">
        <v>444</v>
      </c>
      <c r="C448" s="151" t="s">
        <v>401</v>
      </c>
      <c r="D448" s="152" t="s">
        <v>402</v>
      </c>
      <c r="E448" s="62" t="s">
        <v>91</v>
      </c>
      <c r="F448" s="34" t="s">
        <v>0</v>
      </c>
      <c r="G448" s="35">
        <v>23034000</v>
      </c>
      <c r="H448" s="36">
        <v>44295</v>
      </c>
      <c r="I448" s="36">
        <v>44643</v>
      </c>
      <c r="J448" s="153" t="s">
        <v>403</v>
      </c>
      <c r="K448" s="154" t="s">
        <v>2196</v>
      </c>
      <c r="L448" s="155" t="s">
        <v>380</v>
      </c>
      <c r="M448" s="39"/>
    </row>
    <row r="449" spans="2:13" s="71" customFormat="1" ht="48.75" customHeight="1" x14ac:dyDescent="0.15">
      <c r="B449" s="41">
        <v>445</v>
      </c>
      <c r="C449" s="151" t="s">
        <v>404</v>
      </c>
      <c r="D449" s="152" t="s">
        <v>405</v>
      </c>
      <c r="E449" s="62" t="s">
        <v>91</v>
      </c>
      <c r="F449" s="34" t="s">
        <v>0</v>
      </c>
      <c r="G449" s="35">
        <v>13849000</v>
      </c>
      <c r="H449" s="36">
        <v>44295</v>
      </c>
      <c r="I449" s="36"/>
      <c r="J449" s="153" t="s">
        <v>406</v>
      </c>
      <c r="K449" s="154" t="s">
        <v>2197</v>
      </c>
      <c r="L449" s="155" t="s">
        <v>380</v>
      </c>
      <c r="M449" s="39"/>
    </row>
    <row r="450" spans="2:13" s="71" customFormat="1" ht="40.5" x14ac:dyDescent="0.15">
      <c r="B450" s="41">
        <v>446</v>
      </c>
      <c r="C450" s="151" t="s">
        <v>407</v>
      </c>
      <c r="D450" s="152" t="s">
        <v>408</v>
      </c>
      <c r="E450" s="62" t="s">
        <v>91</v>
      </c>
      <c r="F450" s="34" t="s">
        <v>0</v>
      </c>
      <c r="G450" s="35">
        <v>39930000</v>
      </c>
      <c r="H450" s="36">
        <v>44298</v>
      </c>
      <c r="I450" s="36">
        <v>44630</v>
      </c>
      <c r="J450" s="153" t="s">
        <v>409</v>
      </c>
      <c r="K450" s="154" t="s">
        <v>2198</v>
      </c>
      <c r="L450" s="155" t="s">
        <v>380</v>
      </c>
      <c r="M450" s="39"/>
    </row>
    <row r="451" spans="2:13" s="71" customFormat="1" ht="40.5" x14ac:dyDescent="0.15">
      <c r="B451" s="41">
        <v>447</v>
      </c>
      <c r="C451" s="151" t="s">
        <v>410</v>
      </c>
      <c r="D451" s="152" t="s">
        <v>411</v>
      </c>
      <c r="E451" s="62">
        <v>6010005014864</v>
      </c>
      <c r="F451" s="34" t="s">
        <v>0</v>
      </c>
      <c r="G451" s="35">
        <v>9500000</v>
      </c>
      <c r="H451" s="36">
        <v>44298</v>
      </c>
      <c r="I451" s="36"/>
      <c r="J451" s="153" t="s">
        <v>412</v>
      </c>
      <c r="K451" s="154" t="s">
        <v>2199</v>
      </c>
      <c r="L451" s="155" t="s">
        <v>380</v>
      </c>
      <c r="M451" s="39"/>
    </row>
    <row r="452" spans="2:13" s="71" customFormat="1" ht="40.5" x14ac:dyDescent="0.15">
      <c r="B452" s="41">
        <v>448</v>
      </c>
      <c r="C452" s="151" t="s">
        <v>413</v>
      </c>
      <c r="D452" s="152" t="s">
        <v>21</v>
      </c>
      <c r="E452" s="62">
        <v>4010405000185</v>
      </c>
      <c r="F452" s="34" t="s">
        <v>0</v>
      </c>
      <c r="G452" s="35">
        <v>33561000</v>
      </c>
      <c r="H452" s="36">
        <v>44299</v>
      </c>
      <c r="I452" s="36">
        <v>44637</v>
      </c>
      <c r="J452" s="153" t="s">
        <v>414</v>
      </c>
      <c r="K452" s="154" t="s">
        <v>2200</v>
      </c>
      <c r="L452" s="155" t="s">
        <v>380</v>
      </c>
      <c r="M452" s="39"/>
    </row>
    <row r="453" spans="2:13" s="71" customFormat="1" ht="40.5" x14ac:dyDescent="0.15">
      <c r="B453" s="41">
        <v>449</v>
      </c>
      <c r="C453" s="151" t="s">
        <v>415</v>
      </c>
      <c r="D453" s="152" t="s">
        <v>416</v>
      </c>
      <c r="E453" s="62" t="s">
        <v>91</v>
      </c>
      <c r="F453" s="34" t="s">
        <v>0</v>
      </c>
      <c r="G453" s="35">
        <v>9790000</v>
      </c>
      <c r="H453" s="36">
        <v>44300</v>
      </c>
      <c r="I453" s="36"/>
      <c r="J453" s="153" t="s">
        <v>417</v>
      </c>
      <c r="K453" s="154" t="s">
        <v>2201</v>
      </c>
      <c r="L453" s="155" t="s">
        <v>380</v>
      </c>
      <c r="M453" s="39"/>
    </row>
    <row r="454" spans="2:13" s="71" customFormat="1" ht="40.5" x14ac:dyDescent="0.15">
      <c r="B454" s="41">
        <v>450</v>
      </c>
      <c r="C454" s="151" t="s">
        <v>418</v>
      </c>
      <c r="D454" s="152" t="s">
        <v>419</v>
      </c>
      <c r="E454" s="62">
        <v>1010505001763</v>
      </c>
      <c r="F454" s="34" t="s">
        <v>0</v>
      </c>
      <c r="G454" s="35">
        <v>29920000</v>
      </c>
      <c r="H454" s="36">
        <v>44302</v>
      </c>
      <c r="I454" s="36"/>
      <c r="J454" s="153" t="s">
        <v>420</v>
      </c>
      <c r="K454" s="154" t="s">
        <v>2202</v>
      </c>
      <c r="L454" s="155" t="s">
        <v>380</v>
      </c>
      <c r="M454" s="39"/>
    </row>
    <row r="455" spans="2:13" s="71" customFormat="1" ht="40.5" x14ac:dyDescent="0.15">
      <c r="B455" s="41">
        <v>451</v>
      </c>
      <c r="C455" s="151" t="s">
        <v>421</v>
      </c>
      <c r="D455" s="152" t="s">
        <v>422</v>
      </c>
      <c r="E455" s="62">
        <v>8010401075293</v>
      </c>
      <c r="F455" s="34" t="s">
        <v>0</v>
      </c>
      <c r="G455" s="35">
        <v>12925000</v>
      </c>
      <c r="H455" s="36">
        <v>44302</v>
      </c>
      <c r="I455" s="36"/>
      <c r="J455" s="153" t="s">
        <v>423</v>
      </c>
      <c r="K455" s="154" t="s">
        <v>2203</v>
      </c>
      <c r="L455" s="155" t="s">
        <v>380</v>
      </c>
      <c r="M455" s="39"/>
    </row>
    <row r="456" spans="2:13" s="71" customFormat="1" ht="88.5" customHeight="1" x14ac:dyDescent="0.15">
      <c r="B456" s="41">
        <v>452</v>
      </c>
      <c r="C456" s="151" t="s">
        <v>424</v>
      </c>
      <c r="D456" s="152" t="s">
        <v>425</v>
      </c>
      <c r="E456" s="62" t="s">
        <v>91</v>
      </c>
      <c r="F456" s="34" t="s">
        <v>0</v>
      </c>
      <c r="G456" s="35">
        <v>11660000</v>
      </c>
      <c r="H456" s="36">
        <v>44302</v>
      </c>
      <c r="I456" s="36"/>
      <c r="J456" s="153" t="s">
        <v>426</v>
      </c>
      <c r="K456" s="154" t="s">
        <v>2204</v>
      </c>
      <c r="L456" s="155" t="s">
        <v>380</v>
      </c>
      <c r="M456" s="39"/>
    </row>
    <row r="457" spans="2:13" s="71" customFormat="1" ht="40.5" x14ac:dyDescent="0.15">
      <c r="B457" s="41">
        <v>453</v>
      </c>
      <c r="C457" s="151" t="s">
        <v>427</v>
      </c>
      <c r="D457" s="152" t="s">
        <v>428</v>
      </c>
      <c r="E457" s="157">
        <v>4240001010433</v>
      </c>
      <c r="F457" s="34" t="s">
        <v>0</v>
      </c>
      <c r="G457" s="35">
        <v>13992000</v>
      </c>
      <c r="H457" s="36">
        <v>44305</v>
      </c>
      <c r="I457" s="36"/>
      <c r="J457" s="153" t="s">
        <v>429</v>
      </c>
      <c r="K457" s="154" t="s">
        <v>2205</v>
      </c>
      <c r="L457" s="155" t="s">
        <v>380</v>
      </c>
      <c r="M457" s="39"/>
    </row>
    <row r="458" spans="2:13" s="71" customFormat="1" ht="40.5" x14ac:dyDescent="0.15">
      <c r="B458" s="41">
        <v>454</v>
      </c>
      <c r="C458" s="151" t="s">
        <v>430</v>
      </c>
      <c r="D458" s="152" t="s">
        <v>431</v>
      </c>
      <c r="E458" s="62">
        <v>9010005000135</v>
      </c>
      <c r="F458" s="34" t="s">
        <v>0</v>
      </c>
      <c r="G458" s="35">
        <v>15994000</v>
      </c>
      <c r="H458" s="36">
        <v>44305</v>
      </c>
      <c r="I458" s="36">
        <v>44516</v>
      </c>
      <c r="J458" s="153" t="s">
        <v>432</v>
      </c>
      <c r="K458" s="154" t="s">
        <v>2206</v>
      </c>
      <c r="L458" s="155" t="s">
        <v>380</v>
      </c>
      <c r="M458" s="39"/>
    </row>
    <row r="459" spans="2:13" s="71" customFormat="1" ht="40.5" x14ac:dyDescent="0.15">
      <c r="B459" s="41">
        <v>455</v>
      </c>
      <c r="C459" s="151" t="s">
        <v>433</v>
      </c>
      <c r="D459" s="152" t="s">
        <v>428</v>
      </c>
      <c r="E459" s="156">
        <v>4240001010433</v>
      </c>
      <c r="F459" s="34" t="s">
        <v>0</v>
      </c>
      <c r="G459" s="35">
        <v>14525500</v>
      </c>
      <c r="H459" s="36">
        <v>44305</v>
      </c>
      <c r="I459" s="36">
        <v>44551</v>
      </c>
      <c r="J459" s="153" t="s">
        <v>434</v>
      </c>
      <c r="K459" s="154" t="s">
        <v>2207</v>
      </c>
      <c r="L459" s="155" t="s">
        <v>380</v>
      </c>
      <c r="M459" s="39"/>
    </row>
    <row r="460" spans="2:13" s="71" customFormat="1" ht="40.5" x14ac:dyDescent="0.15">
      <c r="B460" s="41">
        <v>456</v>
      </c>
      <c r="C460" s="151" t="s">
        <v>435</v>
      </c>
      <c r="D460" s="152" t="s">
        <v>428</v>
      </c>
      <c r="E460" s="156">
        <v>4240001010433</v>
      </c>
      <c r="F460" s="34" t="s">
        <v>0</v>
      </c>
      <c r="G460" s="35">
        <v>10945000</v>
      </c>
      <c r="H460" s="36">
        <v>44305</v>
      </c>
      <c r="I460" s="36">
        <v>44622</v>
      </c>
      <c r="J460" s="153" t="s">
        <v>436</v>
      </c>
      <c r="K460" s="154" t="s">
        <v>2208</v>
      </c>
      <c r="L460" s="155" t="s">
        <v>380</v>
      </c>
      <c r="M460" s="39"/>
    </row>
    <row r="461" spans="2:13" s="71" customFormat="1" ht="40.5" x14ac:dyDescent="0.15">
      <c r="B461" s="41">
        <v>457</v>
      </c>
      <c r="C461" s="151" t="s">
        <v>437</v>
      </c>
      <c r="D461" s="152" t="s">
        <v>438</v>
      </c>
      <c r="E461" s="156">
        <v>2010001016851</v>
      </c>
      <c r="F461" s="34" t="s">
        <v>0</v>
      </c>
      <c r="G461" s="35">
        <v>19822000</v>
      </c>
      <c r="H461" s="36">
        <v>44307</v>
      </c>
      <c r="I461" s="36"/>
      <c r="J461" s="153" t="s">
        <v>439</v>
      </c>
      <c r="K461" s="154" t="s">
        <v>2209</v>
      </c>
      <c r="L461" s="155" t="s">
        <v>380</v>
      </c>
      <c r="M461" s="39"/>
    </row>
    <row r="462" spans="2:13" s="71" customFormat="1" ht="40.5" x14ac:dyDescent="0.15">
      <c r="B462" s="41">
        <v>458</v>
      </c>
      <c r="C462" s="151" t="s">
        <v>440</v>
      </c>
      <c r="D462" s="152" t="s">
        <v>385</v>
      </c>
      <c r="E462" s="157">
        <v>8010401024011</v>
      </c>
      <c r="F462" s="34" t="s">
        <v>0</v>
      </c>
      <c r="G462" s="35">
        <v>34980000</v>
      </c>
      <c r="H462" s="36">
        <v>44308</v>
      </c>
      <c r="I462" s="36">
        <v>44348</v>
      </c>
      <c r="J462" s="153" t="s">
        <v>441</v>
      </c>
      <c r="K462" s="154" t="s">
        <v>2210</v>
      </c>
      <c r="L462" s="155" t="s">
        <v>380</v>
      </c>
      <c r="M462" s="39"/>
    </row>
    <row r="463" spans="2:13" s="71" customFormat="1" ht="40.5" x14ac:dyDescent="0.15">
      <c r="B463" s="41">
        <v>459</v>
      </c>
      <c r="C463" s="151" t="s">
        <v>442</v>
      </c>
      <c r="D463" s="152" t="s">
        <v>21</v>
      </c>
      <c r="E463" s="62">
        <v>4010405000185</v>
      </c>
      <c r="F463" s="34" t="s">
        <v>0</v>
      </c>
      <c r="G463" s="35">
        <v>27610000</v>
      </c>
      <c r="H463" s="36">
        <v>44308</v>
      </c>
      <c r="I463" s="36"/>
      <c r="J463" s="153" t="s">
        <v>443</v>
      </c>
      <c r="K463" s="154" t="s">
        <v>2211</v>
      </c>
      <c r="L463" s="155" t="s">
        <v>380</v>
      </c>
      <c r="M463" s="39"/>
    </row>
    <row r="464" spans="2:13" s="71" customFormat="1" ht="40.5" x14ac:dyDescent="0.15">
      <c r="B464" s="41">
        <v>460</v>
      </c>
      <c r="C464" s="151" t="s">
        <v>444</v>
      </c>
      <c r="D464" s="152" t="s">
        <v>385</v>
      </c>
      <c r="E464" s="157">
        <v>8010401024011</v>
      </c>
      <c r="F464" s="34" t="s">
        <v>0</v>
      </c>
      <c r="G464" s="35">
        <v>13970000</v>
      </c>
      <c r="H464" s="36">
        <v>44308</v>
      </c>
      <c r="I464" s="36">
        <v>44460</v>
      </c>
      <c r="J464" s="153" t="s">
        <v>445</v>
      </c>
      <c r="K464" s="154" t="s">
        <v>2212</v>
      </c>
      <c r="L464" s="155" t="s">
        <v>380</v>
      </c>
      <c r="M464" s="39"/>
    </row>
    <row r="465" spans="2:13" s="71" customFormat="1" ht="40.5" x14ac:dyDescent="0.15">
      <c r="B465" s="41">
        <v>461</v>
      </c>
      <c r="C465" s="151" t="s">
        <v>446</v>
      </c>
      <c r="D465" s="152" t="s">
        <v>447</v>
      </c>
      <c r="E465" s="62">
        <v>1010005005059</v>
      </c>
      <c r="F465" s="34" t="s">
        <v>0</v>
      </c>
      <c r="G465" s="35">
        <v>14998500</v>
      </c>
      <c r="H465" s="36">
        <v>44309</v>
      </c>
      <c r="I465" s="36"/>
      <c r="J465" s="153" t="s">
        <v>448</v>
      </c>
      <c r="K465" s="154" t="s">
        <v>2213</v>
      </c>
      <c r="L465" s="155" t="s">
        <v>380</v>
      </c>
      <c r="M465" s="39"/>
    </row>
    <row r="466" spans="2:13" s="71" customFormat="1" ht="50.25" customHeight="1" x14ac:dyDescent="0.15">
      <c r="B466" s="41">
        <v>462</v>
      </c>
      <c r="C466" s="151" t="s">
        <v>449</v>
      </c>
      <c r="D466" s="152" t="s">
        <v>450</v>
      </c>
      <c r="E466" s="62" t="s">
        <v>91</v>
      </c>
      <c r="F466" s="34" t="s">
        <v>0</v>
      </c>
      <c r="G466" s="35">
        <v>39556000</v>
      </c>
      <c r="H466" s="36">
        <v>44312</v>
      </c>
      <c r="I466" s="36"/>
      <c r="J466" s="153" t="s">
        <v>451</v>
      </c>
      <c r="K466" s="154" t="s">
        <v>2214</v>
      </c>
      <c r="L466" s="155" t="s">
        <v>380</v>
      </c>
      <c r="M466" s="39"/>
    </row>
    <row r="467" spans="2:13" s="71" customFormat="1" ht="40.5" x14ac:dyDescent="0.15">
      <c r="B467" s="41">
        <v>463</v>
      </c>
      <c r="C467" s="151" t="s">
        <v>452</v>
      </c>
      <c r="D467" s="152" t="s">
        <v>453</v>
      </c>
      <c r="E467" s="62" t="s">
        <v>91</v>
      </c>
      <c r="F467" s="34" t="s">
        <v>0</v>
      </c>
      <c r="G467" s="35">
        <v>30305000</v>
      </c>
      <c r="H467" s="36">
        <v>44312</v>
      </c>
      <c r="I467" s="36"/>
      <c r="J467" s="153" t="s">
        <v>454</v>
      </c>
      <c r="K467" s="154" t="s">
        <v>2215</v>
      </c>
      <c r="L467" s="155" t="s">
        <v>380</v>
      </c>
      <c r="M467" s="39"/>
    </row>
    <row r="468" spans="2:13" s="71" customFormat="1" ht="67.5" customHeight="1" x14ac:dyDescent="0.15">
      <c r="B468" s="41">
        <v>464</v>
      </c>
      <c r="C468" s="151" t="s">
        <v>455</v>
      </c>
      <c r="D468" s="152" t="s">
        <v>456</v>
      </c>
      <c r="E468" s="62" t="s">
        <v>91</v>
      </c>
      <c r="F468" s="34" t="s">
        <v>0</v>
      </c>
      <c r="G468" s="35">
        <v>29920000</v>
      </c>
      <c r="H468" s="36">
        <v>44312</v>
      </c>
      <c r="I468" s="36"/>
      <c r="J468" s="153" t="s">
        <v>457</v>
      </c>
      <c r="K468" s="154" t="s">
        <v>2216</v>
      </c>
      <c r="L468" s="155" t="s">
        <v>380</v>
      </c>
      <c r="M468" s="39"/>
    </row>
    <row r="469" spans="2:13" s="71" customFormat="1" ht="40.5" x14ac:dyDescent="0.15">
      <c r="B469" s="41">
        <v>465</v>
      </c>
      <c r="C469" s="151" t="s">
        <v>458</v>
      </c>
      <c r="D469" s="152" t="s">
        <v>459</v>
      </c>
      <c r="E469" s="62" t="s">
        <v>91</v>
      </c>
      <c r="F469" s="34" t="s">
        <v>0</v>
      </c>
      <c r="G469" s="35">
        <v>24915000</v>
      </c>
      <c r="H469" s="36">
        <v>44312</v>
      </c>
      <c r="I469" s="36"/>
      <c r="J469" s="153" t="s">
        <v>460</v>
      </c>
      <c r="K469" s="154" t="s">
        <v>2217</v>
      </c>
      <c r="L469" s="155" t="s">
        <v>380</v>
      </c>
      <c r="M469" s="39"/>
    </row>
    <row r="470" spans="2:13" s="71" customFormat="1" ht="77.25" customHeight="1" x14ac:dyDescent="0.15">
      <c r="B470" s="41">
        <v>466</v>
      </c>
      <c r="C470" s="151" t="s">
        <v>461</v>
      </c>
      <c r="D470" s="152" t="s">
        <v>462</v>
      </c>
      <c r="E470" s="62" t="s">
        <v>91</v>
      </c>
      <c r="F470" s="34" t="s">
        <v>0</v>
      </c>
      <c r="G470" s="35">
        <v>63910000</v>
      </c>
      <c r="H470" s="36">
        <v>44316</v>
      </c>
      <c r="I470" s="36">
        <v>44536</v>
      </c>
      <c r="J470" s="153" t="s">
        <v>463</v>
      </c>
      <c r="K470" s="154" t="s">
        <v>2218</v>
      </c>
      <c r="L470" s="155" t="s">
        <v>380</v>
      </c>
      <c r="M470" s="39"/>
    </row>
    <row r="471" spans="2:13" s="71" customFormat="1" ht="85.5" customHeight="1" x14ac:dyDescent="0.15">
      <c r="B471" s="41">
        <v>467</v>
      </c>
      <c r="C471" s="151" t="s">
        <v>464</v>
      </c>
      <c r="D471" s="152" t="s">
        <v>465</v>
      </c>
      <c r="E471" s="62" t="s">
        <v>91</v>
      </c>
      <c r="F471" s="34" t="s">
        <v>0</v>
      </c>
      <c r="G471" s="35">
        <v>39952000</v>
      </c>
      <c r="H471" s="36">
        <v>44316</v>
      </c>
      <c r="I471" s="36"/>
      <c r="J471" s="153" t="s">
        <v>466</v>
      </c>
      <c r="K471" s="154" t="s">
        <v>2219</v>
      </c>
      <c r="L471" s="155" t="s">
        <v>380</v>
      </c>
      <c r="M471" s="39"/>
    </row>
    <row r="472" spans="2:13" s="71" customFormat="1" ht="65.25" customHeight="1" x14ac:dyDescent="0.15">
      <c r="B472" s="41">
        <v>468</v>
      </c>
      <c r="C472" s="151" t="s">
        <v>467</v>
      </c>
      <c r="D472" s="152" t="s">
        <v>468</v>
      </c>
      <c r="E472" s="62" t="s">
        <v>91</v>
      </c>
      <c r="F472" s="34" t="s">
        <v>0</v>
      </c>
      <c r="G472" s="35">
        <v>33968000</v>
      </c>
      <c r="H472" s="36">
        <v>44316</v>
      </c>
      <c r="I472" s="36"/>
      <c r="J472" s="153" t="s">
        <v>469</v>
      </c>
      <c r="K472" s="154" t="s">
        <v>2220</v>
      </c>
      <c r="L472" s="155" t="s">
        <v>380</v>
      </c>
      <c r="M472" s="39"/>
    </row>
    <row r="473" spans="2:13" s="71" customFormat="1" ht="40.5" x14ac:dyDescent="0.15">
      <c r="B473" s="41">
        <v>469</v>
      </c>
      <c r="C473" s="151" t="s">
        <v>470</v>
      </c>
      <c r="D473" s="152" t="s">
        <v>431</v>
      </c>
      <c r="E473" s="62">
        <v>9010005000135</v>
      </c>
      <c r="F473" s="34" t="s">
        <v>0</v>
      </c>
      <c r="G473" s="35">
        <v>14520000</v>
      </c>
      <c r="H473" s="36">
        <v>44316</v>
      </c>
      <c r="I473" s="36"/>
      <c r="J473" s="153" t="s">
        <v>471</v>
      </c>
      <c r="K473" s="154" t="s">
        <v>2221</v>
      </c>
      <c r="L473" s="155" t="s">
        <v>380</v>
      </c>
      <c r="M473" s="39"/>
    </row>
    <row r="474" spans="2:13" s="71" customFormat="1" ht="40.5" x14ac:dyDescent="0.15">
      <c r="B474" s="41">
        <v>470</v>
      </c>
      <c r="C474" s="151" t="s">
        <v>472</v>
      </c>
      <c r="D474" s="152" t="s">
        <v>473</v>
      </c>
      <c r="E474" s="62">
        <v>4011105003503</v>
      </c>
      <c r="F474" s="34" t="s">
        <v>5</v>
      </c>
      <c r="G474" s="35">
        <v>990000</v>
      </c>
      <c r="H474" s="36">
        <v>44326</v>
      </c>
      <c r="I474" s="36"/>
      <c r="J474" s="153" t="s">
        <v>474</v>
      </c>
      <c r="K474" s="154" t="s">
        <v>2222</v>
      </c>
      <c r="L474" s="155" t="s">
        <v>380</v>
      </c>
      <c r="M474" s="39"/>
    </row>
    <row r="475" spans="2:13" s="71" customFormat="1" ht="40.5" x14ac:dyDescent="0.15">
      <c r="B475" s="41">
        <v>471</v>
      </c>
      <c r="C475" s="151" t="s">
        <v>475</v>
      </c>
      <c r="D475" s="152" t="s">
        <v>476</v>
      </c>
      <c r="E475" s="62">
        <v>2011105003406</v>
      </c>
      <c r="F475" s="34" t="s">
        <v>0</v>
      </c>
      <c r="G475" s="35">
        <v>22264000</v>
      </c>
      <c r="H475" s="36">
        <v>44327</v>
      </c>
      <c r="I475" s="36"/>
      <c r="J475" s="153" t="s">
        <v>477</v>
      </c>
      <c r="K475" s="154" t="s">
        <v>2223</v>
      </c>
      <c r="L475" s="155" t="s">
        <v>380</v>
      </c>
      <c r="M475" s="39"/>
    </row>
    <row r="476" spans="2:13" s="71" customFormat="1" ht="40.5" x14ac:dyDescent="0.15">
      <c r="B476" s="41">
        <v>472</v>
      </c>
      <c r="C476" s="151" t="s">
        <v>478</v>
      </c>
      <c r="D476" s="152" t="s">
        <v>479</v>
      </c>
      <c r="E476" s="62" t="s">
        <v>91</v>
      </c>
      <c r="F476" s="34" t="s">
        <v>0</v>
      </c>
      <c r="G476" s="35">
        <v>22990000</v>
      </c>
      <c r="H476" s="36">
        <v>44328</v>
      </c>
      <c r="I476" s="36">
        <v>44594</v>
      </c>
      <c r="J476" s="153" t="s">
        <v>480</v>
      </c>
      <c r="K476" s="154" t="s">
        <v>2224</v>
      </c>
      <c r="L476" s="155" t="s">
        <v>380</v>
      </c>
      <c r="M476" s="39"/>
    </row>
    <row r="477" spans="2:13" s="71" customFormat="1" ht="50.25" customHeight="1" x14ac:dyDescent="0.15">
      <c r="B477" s="41">
        <v>473</v>
      </c>
      <c r="C477" s="151" t="s">
        <v>481</v>
      </c>
      <c r="D477" s="152" t="s">
        <v>21</v>
      </c>
      <c r="E477" s="62">
        <v>4010405000185</v>
      </c>
      <c r="F477" s="34" t="s">
        <v>0</v>
      </c>
      <c r="G477" s="35">
        <v>19976000</v>
      </c>
      <c r="H477" s="36">
        <v>44328</v>
      </c>
      <c r="I477" s="36">
        <v>44609</v>
      </c>
      <c r="J477" s="153" t="s">
        <v>482</v>
      </c>
      <c r="K477" s="154" t="s">
        <v>2225</v>
      </c>
      <c r="L477" s="155" t="s">
        <v>380</v>
      </c>
      <c r="M477" s="39"/>
    </row>
    <row r="478" spans="2:13" s="71" customFormat="1" ht="40.5" x14ac:dyDescent="0.15">
      <c r="B478" s="41">
        <v>474</v>
      </c>
      <c r="C478" s="151" t="s">
        <v>483</v>
      </c>
      <c r="D478" s="152" t="s">
        <v>438</v>
      </c>
      <c r="E478" s="156">
        <v>2010001016851</v>
      </c>
      <c r="F478" s="34" t="s">
        <v>0</v>
      </c>
      <c r="G478" s="35">
        <v>6941000</v>
      </c>
      <c r="H478" s="36">
        <v>44330</v>
      </c>
      <c r="I478" s="36"/>
      <c r="J478" s="153" t="s">
        <v>484</v>
      </c>
      <c r="K478" s="154" t="s">
        <v>2226</v>
      </c>
      <c r="L478" s="155" t="s">
        <v>380</v>
      </c>
      <c r="M478" s="39"/>
    </row>
    <row r="479" spans="2:13" s="71" customFormat="1" ht="40.5" x14ac:dyDescent="0.15">
      <c r="B479" s="41">
        <v>475</v>
      </c>
      <c r="C479" s="151" t="s">
        <v>485</v>
      </c>
      <c r="D479" s="152" t="s">
        <v>486</v>
      </c>
      <c r="E479" s="62">
        <v>3011101015783</v>
      </c>
      <c r="F479" s="34" t="s">
        <v>0</v>
      </c>
      <c r="G479" s="35">
        <v>6930000</v>
      </c>
      <c r="H479" s="36">
        <v>44330</v>
      </c>
      <c r="I479" s="36"/>
      <c r="J479" s="153" t="s">
        <v>487</v>
      </c>
      <c r="K479" s="154" t="s">
        <v>2227</v>
      </c>
      <c r="L479" s="155" t="s">
        <v>380</v>
      </c>
      <c r="M479" s="39"/>
    </row>
    <row r="480" spans="2:13" s="71" customFormat="1" ht="51.75" customHeight="1" x14ac:dyDescent="0.15">
      <c r="B480" s="41">
        <v>476</v>
      </c>
      <c r="C480" s="151" t="s">
        <v>488</v>
      </c>
      <c r="D480" s="152" t="s">
        <v>489</v>
      </c>
      <c r="E480" s="62" t="s">
        <v>91</v>
      </c>
      <c r="F480" s="34" t="s">
        <v>0</v>
      </c>
      <c r="G480" s="35">
        <v>5940000</v>
      </c>
      <c r="H480" s="36">
        <v>44330</v>
      </c>
      <c r="I480" s="36"/>
      <c r="J480" s="153" t="s">
        <v>490</v>
      </c>
      <c r="K480" s="154" t="s">
        <v>2228</v>
      </c>
      <c r="L480" s="155" t="s">
        <v>380</v>
      </c>
      <c r="M480" s="39"/>
    </row>
    <row r="481" spans="2:13" s="71" customFormat="1" ht="40.5" x14ac:dyDescent="0.15">
      <c r="B481" s="41">
        <v>477</v>
      </c>
      <c r="C481" s="151" t="s">
        <v>491</v>
      </c>
      <c r="D481" s="152" t="s">
        <v>492</v>
      </c>
      <c r="E481" s="62">
        <v>5010005016762</v>
      </c>
      <c r="F481" s="34" t="s">
        <v>0</v>
      </c>
      <c r="G481" s="35">
        <v>11946000</v>
      </c>
      <c r="H481" s="36">
        <v>44334</v>
      </c>
      <c r="I481" s="36"/>
      <c r="J481" s="153" t="s">
        <v>493</v>
      </c>
      <c r="K481" s="154" t="s">
        <v>2229</v>
      </c>
      <c r="L481" s="155" t="s">
        <v>380</v>
      </c>
      <c r="M481" s="39"/>
    </row>
    <row r="482" spans="2:13" s="71" customFormat="1" ht="40.5" x14ac:dyDescent="0.15">
      <c r="B482" s="41">
        <v>478</v>
      </c>
      <c r="C482" s="151" t="s">
        <v>494</v>
      </c>
      <c r="D482" s="152" t="s">
        <v>495</v>
      </c>
      <c r="E482" s="62">
        <v>1020001015795</v>
      </c>
      <c r="F482" s="34" t="s">
        <v>0</v>
      </c>
      <c r="G482" s="35">
        <v>9790000</v>
      </c>
      <c r="H482" s="36">
        <v>44334</v>
      </c>
      <c r="I482" s="36"/>
      <c r="J482" s="153" t="s">
        <v>496</v>
      </c>
      <c r="K482" s="154" t="s">
        <v>2230</v>
      </c>
      <c r="L482" s="155" t="s">
        <v>380</v>
      </c>
      <c r="M482" s="39"/>
    </row>
    <row r="483" spans="2:13" s="71" customFormat="1" ht="40.5" x14ac:dyDescent="0.15">
      <c r="B483" s="41">
        <v>479</v>
      </c>
      <c r="C483" s="151" t="s">
        <v>497</v>
      </c>
      <c r="D483" s="152" t="s">
        <v>492</v>
      </c>
      <c r="E483" s="62">
        <v>5010005016762</v>
      </c>
      <c r="F483" s="34" t="s">
        <v>0</v>
      </c>
      <c r="G483" s="35">
        <v>28677000</v>
      </c>
      <c r="H483" s="36">
        <v>44334</v>
      </c>
      <c r="I483" s="36">
        <v>44358</v>
      </c>
      <c r="J483" s="153" t="s">
        <v>498</v>
      </c>
      <c r="K483" s="154" t="s">
        <v>2231</v>
      </c>
      <c r="L483" s="155" t="s">
        <v>380</v>
      </c>
      <c r="M483" s="39"/>
    </row>
    <row r="484" spans="2:13" s="71" customFormat="1" ht="40.5" x14ac:dyDescent="0.15">
      <c r="B484" s="41">
        <v>480</v>
      </c>
      <c r="C484" s="151" t="s">
        <v>499</v>
      </c>
      <c r="D484" s="151" t="s">
        <v>500</v>
      </c>
      <c r="E484" s="157">
        <v>9010001065685</v>
      </c>
      <c r="F484" s="34" t="s">
        <v>13</v>
      </c>
      <c r="G484" s="35">
        <v>2130700</v>
      </c>
      <c r="H484" s="36">
        <v>44334</v>
      </c>
      <c r="I484" s="36"/>
      <c r="J484" s="153" t="s">
        <v>501</v>
      </c>
      <c r="K484" s="154" t="s">
        <v>2232</v>
      </c>
      <c r="L484" s="155" t="s">
        <v>380</v>
      </c>
      <c r="M484" s="39"/>
    </row>
    <row r="485" spans="2:13" s="71" customFormat="1" ht="40.5" x14ac:dyDescent="0.15">
      <c r="B485" s="41">
        <v>481</v>
      </c>
      <c r="C485" s="151" t="s">
        <v>502</v>
      </c>
      <c r="D485" s="152" t="s">
        <v>503</v>
      </c>
      <c r="E485" s="62">
        <v>2011105003406</v>
      </c>
      <c r="F485" s="34" t="s">
        <v>0</v>
      </c>
      <c r="G485" s="35">
        <v>14850000</v>
      </c>
      <c r="H485" s="36">
        <v>44340</v>
      </c>
      <c r="I485" s="36"/>
      <c r="J485" s="153" t="s">
        <v>504</v>
      </c>
      <c r="K485" s="154" t="s">
        <v>2233</v>
      </c>
      <c r="L485" s="155" t="s">
        <v>380</v>
      </c>
      <c r="M485" s="39"/>
    </row>
    <row r="486" spans="2:13" s="71" customFormat="1" ht="40.5" x14ac:dyDescent="0.15">
      <c r="B486" s="41">
        <v>482</v>
      </c>
      <c r="C486" s="151" t="s">
        <v>505</v>
      </c>
      <c r="D486" s="152" t="s">
        <v>506</v>
      </c>
      <c r="E486" s="62">
        <v>3010005000132</v>
      </c>
      <c r="F486" s="34" t="s">
        <v>0</v>
      </c>
      <c r="G486" s="35">
        <v>15708000</v>
      </c>
      <c r="H486" s="36">
        <v>44342</v>
      </c>
      <c r="I486" s="36"/>
      <c r="J486" s="153" t="s">
        <v>507</v>
      </c>
      <c r="K486" s="154" t="s">
        <v>2234</v>
      </c>
      <c r="L486" s="155" t="s">
        <v>380</v>
      </c>
      <c r="M486" s="39"/>
    </row>
    <row r="487" spans="2:13" s="71" customFormat="1" ht="40.5" x14ac:dyDescent="0.15">
      <c r="B487" s="41">
        <v>483</v>
      </c>
      <c r="C487" s="151" t="s">
        <v>508</v>
      </c>
      <c r="D487" s="152" t="s">
        <v>509</v>
      </c>
      <c r="E487" s="62" t="s">
        <v>91</v>
      </c>
      <c r="F487" s="34" t="s">
        <v>0</v>
      </c>
      <c r="G487" s="35">
        <v>36685000</v>
      </c>
      <c r="H487" s="36">
        <v>44343</v>
      </c>
      <c r="I487" s="36"/>
      <c r="J487" s="153" t="s">
        <v>510</v>
      </c>
      <c r="K487" s="154" t="s">
        <v>2235</v>
      </c>
      <c r="L487" s="155" t="s">
        <v>380</v>
      </c>
      <c r="M487" s="39"/>
    </row>
    <row r="488" spans="2:13" s="71" customFormat="1" ht="40.5" x14ac:dyDescent="0.15">
      <c r="B488" s="41">
        <v>484</v>
      </c>
      <c r="C488" s="151" t="s">
        <v>511</v>
      </c>
      <c r="D488" s="152" t="s">
        <v>512</v>
      </c>
      <c r="E488" s="62">
        <v>6010001030403</v>
      </c>
      <c r="F488" s="34" t="s">
        <v>0</v>
      </c>
      <c r="G488" s="35">
        <v>13926000</v>
      </c>
      <c r="H488" s="36">
        <v>44344</v>
      </c>
      <c r="I488" s="36"/>
      <c r="J488" s="153" t="s">
        <v>513</v>
      </c>
      <c r="K488" s="154" t="s">
        <v>2236</v>
      </c>
      <c r="L488" s="155" t="s">
        <v>380</v>
      </c>
      <c r="M488" s="39"/>
    </row>
    <row r="489" spans="2:13" s="71" customFormat="1" ht="40.5" x14ac:dyDescent="0.15">
      <c r="B489" s="41">
        <v>485</v>
      </c>
      <c r="C489" s="151" t="s">
        <v>514</v>
      </c>
      <c r="D489" s="152" t="s">
        <v>486</v>
      </c>
      <c r="E489" s="62">
        <v>3011101015783</v>
      </c>
      <c r="F489" s="34" t="s">
        <v>0</v>
      </c>
      <c r="G489" s="35">
        <v>24530000</v>
      </c>
      <c r="H489" s="36">
        <v>44348</v>
      </c>
      <c r="I489" s="36"/>
      <c r="J489" s="153" t="s">
        <v>515</v>
      </c>
      <c r="K489" s="154" t="s">
        <v>2237</v>
      </c>
      <c r="L489" s="155" t="s">
        <v>380</v>
      </c>
      <c r="M489" s="39"/>
    </row>
    <row r="490" spans="2:13" s="71" customFormat="1" ht="40.5" x14ac:dyDescent="0.15">
      <c r="B490" s="41">
        <v>486</v>
      </c>
      <c r="C490" s="151" t="s">
        <v>516</v>
      </c>
      <c r="D490" s="152" t="s">
        <v>486</v>
      </c>
      <c r="E490" s="62">
        <v>3011101015783</v>
      </c>
      <c r="F490" s="34" t="s">
        <v>0</v>
      </c>
      <c r="G490" s="35">
        <v>19910000</v>
      </c>
      <c r="H490" s="36">
        <v>44348</v>
      </c>
      <c r="I490" s="36"/>
      <c r="J490" s="153" t="s">
        <v>517</v>
      </c>
      <c r="K490" s="154" t="s">
        <v>2238</v>
      </c>
      <c r="L490" s="155" t="s">
        <v>380</v>
      </c>
      <c r="M490" s="39"/>
    </row>
    <row r="491" spans="2:13" s="71" customFormat="1" ht="40.5" x14ac:dyDescent="0.15">
      <c r="B491" s="41">
        <v>487</v>
      </c>
      <c r="C491" s="151" t="s">
        <v>518</v>
      </c>
      <c r="D491" s="152" t="s">
        <v>519</v>
      </c>
      <c r="E491" s="62" t="s">
        <v>91</v>
      </c>
      <c r="F491" s="34" t="s">
        <v>0</v>
      </c>
      <c r="G491" s="35">
        <v>23870000</v>
      </c>
      <c r="H491" s="36">
        <v>44349</v>
      </c>
      <c r="I491" s="36"/>
      <c r="J491" s="153" t="s">
        <v>520</v>
      </c>
      <c r="K491" s="154" t="s">
        <v>2239</v>
      </c>
      <c r="L491" s="155" t="s">
        <v>380</v>
      </c>
      <c r="M491" s="39"/>
    </row>
    <row r="492" spans="2:13" s="71" customFormat="1" ht="40.5" x14ac:dyDescent="0.15">
      <c r="B492" s="41">
        <v>488</v>
      </c>
      <c r="C492" s="151" t="s">
        <v>521</v>
      </c>
      <c r="D492" s="152" t="s">
        <v>522</v>
      </c>
      <c r="E492" s="62">
        <v>4011105003503</v>
      </c>
      <c r="F492" s="34" t="s">
        <v>0</v>
      </c>
      <c r="G492" s="35">
        <v>19954000</v>
      </c>
      <c r="H492" s="36">
        <v>44349</v>
      </c>
      <c r="I492" s="36"/>
      <c r="J492" s="153" t="s">
        <v>523</v>
      </c>
      <c r="K492" s="154" t="s">
        <v>2240</v>
      </c>
      <c r="L492" s="155" t="s">
        <v>380</v>
      </c>
      <c r="M492" s="39"/>
    </row>
    <row r="493" spans="2:13" s="71" customFormat="1" ht="40.5" x14ac:dyDescent="0.15">
      <c r="B493" s="41">
        <v>489</v>
      </c>
      <c r="C493" s="151" t="s">
        <v>524</v>
      </c>
      <c r="D493" s="151" t="s">
        <v>525</v>
      </c>
      <c r="E493" s="62">
        <v>7010001012532</v>
      </c>
      <c r="F493" s="34" t="s">
        <v>0</v>
      </c>
      <c r="G493" s="35">
        <v>19950000</v>
      </c>
      <c r="H493" s="36">
        <v>44349</v>
      </c>
      <c r="I493" s="36"/>
      <c r="J493" s="153" t="s">
        <v>526</v>
      </c>
      <c r="K493" s="154" t="s">
        <v>2241</v>
      </c>
      <c r="L493" s="155" t="s">
        <v>380</v>
      </c>
      <c r="M493" s="39"/>
    </row>
    <row r="494" spans="2:13" s="71" customFormat="1" ht="40.5" x14ac:dyDescent="0.15">
      <c r="B494" s="41">
        <v>490</v>
      </c>
      <c r="C494" s="151" t="s">
        <v>527</v>
      </c>
      <c r="D494" s="151" t="s">
        <v>512</v>
      </c>
      <c r="E494" s="62">
        <v>6010001030403</v>
      </c>
      <c r="F494" s="34" t="s">
        <v>0</v>
      </c>
      <c r="G494" s="35">
        <v>15950000</v>
      </c>
      <c r="H494" s="36">
        <v>44349</v>
      </c>
      <c r="I494" s="36"/>
      <c r="J494" s="153" t="s">
        <v>528</v>
      </c>
      <c r="K494" s="154" t="s">
        <v>2242</v>
      </c>
      <c r="L494" s="155" t="s">
        <v>380</v>
      </c>
      <c r="M494" s="39"/>
    </row>
    <row r="495" spans="2:13" s="71" customFormat="1" ht="40.5" x14ac:dyDescent="0.15">
      <c r="B495" s="41">
        <v>491</v>
      </c>
      <c r="C495" s="151" t="s">
        <v>529</v>
      </c>
      <c r="D495" s="151" t="s">
        <v>530</v>
      </c>
      <c r="E495" s="62">
        <v>3010701020177</v>
      </c>
      <c r="F495" s="34" t="s">
        <v>5</v>
      </c>
      <c r="G495" s="35">
        <v>946000</v>
      </c>
      <c r="H495" s="36">
        <v>44351</v>
      </c>
      <c r="I495" s="36"/>
      <c r="J495" s="153" t="s">
        <v>531</v>
      </c>
      <c r="K495" s="154" t="s">
        <v>2243</v>
      </c>
      <c r="L495" s="155" t="s">
        <v>380</v>
      </c>
      <c r="M495" s="39"/>
    </row>
    <row r="496" spans="2:13" s="71" customFormat="1" ht="66.75" customHeight="1" x14ac:dyDescent="0.15">
      <c r="B496" s="41">
        <v>492</v>
      </c>
      <c r="C496" s="151" t="s">
        <v>532</v>
      </c>
      <c r="D496" s="151" t="s">
        <v>533</v>
      </c>
      <c r="E496" s="62" t="s">
        <v>91</v>
      </c>
      <c r="F496" s="34" t="s">
        <v>0</v>
      </c>
      <c r="G496" s="35">
        <v>22935000</v>
      </c>
      <c r="H496" s="36">
        <v>44354</v>
      </c>
      <c r="I496" s="36"/>
      <c r="J496" s="153" t="s">
        <v>534</v>
      </c>
      <c r="K496" s="154" t="s">
        <v>2244</v>
      </c>
      <c r="L496" s="155" t="s">
        <v>380</v>
      </c>
      <c r="M496" s="39"/>
    </row>
    <row r="497" spans="2:13" s="71" customFormat="1" ht="90.75" customHeight="1" x14ac:dyDescent="0.15">
      <c r="B497" s="41">
        <v>493</v>
      </c>
      <c r="C497" s="151" t="s">
        <v>535</v>
      </c>
      <c r="D497" s="151" t="s">
        <v>536</v>
      </c>
      <c r="E497" s="62" t="s">
        <v>91</v>
      </c>
      <c r="F497" s="34" t="s">
        <v>0</v>
      </c>
      <c r="G497" s="35">
        <v>16950000</v>
      </c>
      <c r="H497" s="36">
        <v>44355</v>
      </c>
      <c r="I497" s="36"/>
      <c r="J497" s="153" t="s">
        <v>537</v>
      </c>
      <c r="K497" s="154" t="s">
        <v>2245</v>
      </c>
      <c r="L497" s="155" t="s">
        <v>380</v>
      </c>
      <c r="M497" s="39"/>
    </row>
    <row r="498" spans="2:13" s="71" customFormat="1" ht="81.75" customHeight="1" x14ac:dyDescent="0.15">
      <c r="B498" s="41">
        <v>494</v>
      </c>
      <c r="C498" s="151" t="s">
        <v>538</v>
      </c>
      <c r="D498" s="151" t="s">
        <v>539</v>
      </c>
      <c r="E498" s="62" t="s">
        <v>91</v>
      </c>
      <c r="F498" s="34" t="s">
        <v>0</v>
      </c>
      <c r="G498" s="35">
        <v>14960000</v>
      </c>
      <c r="H498" s="36">
        <v>44361</v>
      </c>
      <c r="I498" s="36"/>
      <c r="J498" s="153" t="s">
        <v>540</v>
      </c>
      <c r="K498" s="154" t="s">
        <v>2246</v>
      </c>
      <c r="L498" s="155" t="s">
        <v>380</v>
      </c>
      <c r="M498" s="39"/>
    </row>
    <row r="499" spans="2:13" s="71" customFormat="1" ht="40.5" x14ac:dyDescent="0.15">
      <c r="B499" s="41">
        <v>495</v>
      </c>
      <c r="C499" s="151" t="s">
        <v>541</v>
      </c>
      <c r="D499" s="151" t="s">
        <v>522</v>
      </c>
      <c r="E499" s="62">
        <v>4011105003503</v>
      </c>
      <c r="F499" s="34" t="s">
        <v>0</v>
      </c>
      <c r="G499" s="35">
        <v>20284000</v>
      </c>
      <c r="H499" s="36">
        <v>44365</v>
      </c>
      <c r="I499" s="36"/>
      <c r="J499" s="153" t="s">
        <v>542</v>
      </c>
      <c r="K499" s="154" t="s">
        <v>2247</v>
      </c>
      <c r="L499" s="155" t="s">
        <v>380</v>
      </c>
      <c r="M499" s="39"/>
    </row>
    <row r="500" spans="2:13" s="71" customFormat="1" ht="36.75" customHeight="1" x14ac:dyDescent="0.15">
      <c r="B500" s="41">
        <v>496</v>
      </c>
      <c r="C500" s="151" t="s">
        <v>543</v>
      </c>
      <c r="D500" s="151" t="s">
        <v>544</v>
      </c>
      <c r="E500" s="62">
        <v>9010001008669</v>
      </c>
      <c r="F500" s="34" t="s">
        <v>13</v>
      </c>
      <c r="G500" s="35">
        <v>9174000</v>
      </c>
      <c r="H500" s="36">
        <v>44372</v>
      </c>
      <c r="I500" s="36">
        <v>44546</v>
      </c>
      <c r="J500" s="153" t="s">
        <v>545</v>
      </c>
      <c r="K500" s="154" t="s">
        <v>2248</v>
      </c>
      <c r="L500" s="155" t="s">
        <v>380</v>
      </c>
      <c r="M500" s="39"/>
    </row>
    <row r="501" spans="2:13" s="71" customFormat="1" ht="64.5" customHeight="1" x14ac:dyDescent="0.15">
      <c r="B501" s="41">
        <v>497</v>
      </c>
      <c r="C501" s="151" t="s">
        <v>546</v>
      </c>
      <c r="D501" s="151" t="s">
        <v>547</v>
      </c>
      <c r="E501" s="157">
        <v>9010005016577</v>
      </c>
      <c r="F501" s="34" t="s">
        <v>13</v>
      </c>
      <c r="G501" s="35">
        <v>4950000</v>
      </c>
      <c r="H501" s="36">
        <v>44377</v>
      </c>
      <c r="I501" s="36"/>
      <c r="J501" s="153" t="s">
        <v>548</v>
      </c>
      <c r="K501" s="154" t="s">
        <v>2249</v>
      </c>
      <c r="L501" s="155" t="s">
        <v>380</v>
      </c>
      <c r="M501" s="39"/>
    </row>
    <row r="502" spans="2:13" s="71" customFormat="1" ht="51.75" customHeight="1" x14ac:dyDescent="0.15">
      <c r="B502" s="41">
        <v>498</v>
      </c>
      <c r="C502" s="42" t="s">
        <v>1198</v>
      </c>
      <c r="D502" s="42" t="s">
        <v>1199</v>
      </c>
      <c r="E502" s="54">
        <v>4010005018693</v>
      </c>
      <c r="F502" s="55" t="s">
        <v>1200</v>
      </c>
      <c r="G502" s="35">
        <v>10989000</v>
      </c>
      <c r="H502" s="36">
        <v>44383</v>
      </c>
      <c r="I502" s="36"/>
      <c r="J502" s="153" t="s">
        <v>1201</v>
      </c>
      <c r="K502" s="154" t="s">
        <v>2250</v>
      </c>
      <c r="L502" s="155" t="s">
        <v>380</v>
      </c>
      <c r="M502" s="39"/>
    </row>
    <row r="503" spans="2:13" s="71" customFormat="1" ht="47.25" customHeight="1" x14ac:dyDescent="0.15">
      <c r="B503" s="41">
        <v>499</v>
      </c>
      <c r="C503" s="42" t="s">
        <v>1202</v>
      </c>
      <c r="D503" s="42" t="s">
        <v>1199</v>
      </c>
      <c r="E503" s="54">
        <v>4010005018693</v>
      </c>
      <c r="F503" s="55" t="s">
        <v>1200</v>
      </c>
      <c r="G503" s="35">
        <v>9966000</v>
      </c>
      <c r="H503" s="36">
        <v>44383</v>
      </c>
      <c r="I503" s="36"/>
      <c r="J503" s="153" t="s">
        <v>1203</v>
      </c>
      <c r="K503" s="154" t="s">
        <v>2251</v>
      </c>
      <c r="L503" s="155" t="s">
        <v>380</v>
      </c>
      <c r="M503" s="39"/>
    </row>
    <row r="504" spans="2:13" s="71" customFormat="1" ht="69" customHeight="1" x14ac:dyDescent="0.15">
      <c r="B504" s="41">
        <v>500</v>
      </c>
      <c r="C504" s="42" t="s">
        <v>1204</v>
      </c>
      <c r="D504" s="42" t="s">
        <v>1205</v>
      </c>
      <c r="E504" s="62" t="s">
        <v>91</v>
      </c>
      <c r="F504" s="55" t="s">
        <v>1200</v>
      </c>
      <c r="G504" s="35">
        <v>14740000</v>
      </c>
      <c r="H504" s="36">
        <v>44398</v>
      </c>
      <c r="I504" s="36"/>
      <c r="J504" s="153" t="s">
        <v>1206</v>
      </c>
      <c r="K504" s="154" t="s">
        <v>2252</v>
      </c>
      <c r="L504" s="155" t="s">
        <v>380</v>
      </c>
      <c r="M504" s="39"/>
    </row>
    <row r="505" spans="2:13" s="71" customFormat="1" ht="40.5" x14ac:dyDescent="0.15">
      <c r="B505" s="41">
        <v>501</v>
      </c>
      <c r="C505" s="42" t="s">
        <v>1207</v>
      </c>
      <c r="D505" s="42" t="s">
        <v>1208</v>
      </c>
      <c r="E505" s="62">
        <v>4011105003503</v>
      </c>
      <c r="F505" s="55" t="s">
        <v>1200</v>
      </c>
      <c r="G505" s="35">
        <v>4994000</v>
      </c>
      <c r="H505" s="36">
        <v>44398</v>
      </c>
      <c r="I505" s="36"/>
      <c r="J505" s="153" t="s">
        <v>1209</v>
      </c>
      <c r="K505" s="154" t="s">
        <v>2253</v>
      </c>
      <c r="L505" s="155" t="s">
        <v>380</v>
      </c>
      <c r="M505" s="39"/>
    </row>
    <row r="506" spans="2:13" s="71" customFormat="1" ht="49.5" customHeight="1" x14ac:dyDescent="0.15">
      <c r="B506" s="41">
        <v>502</v>
      </c>
      <c r="C506" s="42" t="s">
        <v>1210</v>
      </c>
      <c r="D506" s="42" t="s">
        <v>1208</v>
      </c>
      <c r="E506" s="62">
        <v>4011105003503</v>
      </c>
      <c r="F506" s="55" t="s">
        <v>1200</v>
      </c>
      <c r="G506" s="35">
        <v>4950000</v>
      </c>
      <c r="H506" s="36">
        <v>44398</v>
      </c>
      <c r="I506" s="36"/>
      <c r="J506" s="153" t="s">
        <v>1211</v>
      </c>
      <c r="K506" s="154" t="s">
        <v>2254</v>
      </c>
      <c r="L506" s="155" t="s">
        <v>380</v>
      </c>
      <c r="M506" s="39"/>
    </row>
    <row r="507" spans="2:13" s="71" customFormat="1" ht="53.25" customHeight="1" x14ac:dyDescent="0.15">
      <c r="B507" s="41">
        <v>503</v>
      </c>
      <c r="C507" s="42" t="s">
        <v>1212</v>
      </c>
      <c r="D507" s="42" t="s">
        <v>1213</v>
      </c>
      <c r="E507" s="62" t="s">
        <v>91</v>
      </c>
      <c r="F507" s="55" t="s">
        <v>1200</v>
      </c>
      <c r="G507" s="35">
        <v>19470000</v>
      </c>
      <c r="H507" s="36">
        <v>44407</v>
      </c>
      <c r="I507" s="36"/>
      <c r="J507" s="153" t="s">
        <v>1214</v>
      </c>
      <c r="K507" s="154" t="s">
        <v>2255</v>
      </c>
      <c r="L507" s="155" t="s">
        <v>380</v>
      </c>
      <c r="M507" s="39"/>
    </row>
    <row r="508" spans="2:13" s="71" customFormat="1" ht="40.5" x14ac:dyDescent="0.15">
      <c r="B508" s="41">
        <v>504</v>
      </c>
      <c r="C508" s="42" t="s">
        <v>1215</v>
      </c>
      <c r="D508" s="61" t="s">
        <v>619</v>
      </c>
      <c r="E508" s="62" t="s">
        <v>1216</v>
      </c>
      <c r="F508" s="34" t="s">
        <v>15</v>
      </c>
      <c r="G508" s="158">
        <v>629000</v>
      </c>
      <c r="H508" s="146">
        <v>44407</v>
      </c>
      <c r="I508" s="159"/>
      <c r="J508" s="153" t="s">
        <v>1217</v>
      </c>
      <c r="K508" s="154" t="s">
        <v>2256</v>
      </c>
      <c r="L508" s="38" t="s">
        <v>380</v>
      </c>
      <c r="M508" s="160"/>
    </row>
    <row r="509" spans="2:13" s="71" customFormat="1" ht="40.5" x14ac:dyDescent="0.15">
      <c r="B509" s="41">
        <v>505</v>
      </c>
      <c r="C509" s="42" t="s">
        <v>1215</v>
      </c>
      <c r="D509" s="61" t="s">
        <v>604</v>
      </c>
      <c r="E509" s="62" t="s">
        <v>1218</v>
      </c>
      <c r="F509" s="34" t="s">
        <v>15</v>
      </c>
      <c r="G509" s="158">
        <v>475000</v>
      </c>
      <c r="H509" s="146">
        <v>44407</v>
      </c>
      <c r="I509" s="159"/>
      <c r="J509" s="153" t="s">
        <v>1217</v>
      </c>
      <c r="K509" s="154" t="s">
        <v>2256</v>
      </c>
      <c r="L509" s="38" t="s">
        <v>380</v>
      </c>
      <c r="M509" s="160"/>
    </row>
    <row r="510" spans="2:13" s="71" customFormat="1" ht="40.5" x14ac:dyDescent="0.15">
      <c r="B510" s="41">
        <v>506</v>
      </c>
      <c r="C510" s="42" t="s">
        <v>1215</v>
      </c>
      <c r="D510" s="61" t="s">
        <v>610</v>
      </c>
      <c r="E510" s="62" t="s">
        <v>1219</v>
      </c>
      <c r="F510" s="34" t="s">
        <v>15</v>
      </c>
      <c r="G510" s="158">
        <v>445000</v>
      </c>
      <c r="H510" s="146">
        <v>44407</v>
      </c>
      <c r="I510" s="159"/>
      <c r="J510" s="153" t="s">
        <v>1217</v>
      </c>
      <c r="K510" s="154" t="s">
        <v>2256</v>
      </c>
      <c r="L510" s="38" t="s">
        <v>380</v>
      </c>
      <c r="M510" s="160"/>
    </row>
    <row r="511" spans="2:13" s="71" customFormat="1" ht="40.5" x14ac:dyDescent="0.15">
      <c r="B511" s="41">
        <v>507</v>
      </c>
      <c r="C511" s="42" t="s">
        <v>1215</v>
      </c>
      <c r="D511" s="61" t="s">
        <v>601</v>
      </c>
      <c r="E511" s="62" t="s">
        <v>1220</v>
      </c>
      <c r="F511" s="34" t="s">
        <v>15</v>
      </c>
      <c r="G511" s="158">
        <v>397000</v>
      </c>
      <c r="H511" s="146">
        <v>44407</v>
      </c>
      <c r="I511" s="159"/>
      <c r="J511" s="153" t="s">
        <v>1217</v>
      </c>
      <c r="K511" s="154" t="s">
        <v>2256</v>
      </c>
      <c r="L511" s="38" t="s">
        <v>380</v>
      </c>
      <c r="M511" s="160"/>
    </row>
    <row r="512" spans="2:13" s="71" customFormat="1" ht="40.5" x14ac:dyDescent="0.15">
      <c r="B512" s="41">
        <v>508</v>
      </c>
      <c r="C512" s="42" t="s">
        <v>1215</v>
      </c>
      <c r="D512" s="61" t="s">
        <v>1221</v>
      </c>
      <c r="E512" s="62" t="s">
        <v>1222</v>
      </c>
      <c r="F512" s="34" t="s">
        <v>15</v>
      </c>
      <c r="G512" s="158">
        <v>350000</v>
      </c>
      <c r="H512" s="146">
        <v>44407</v>
      </c>
      <c r="I512" s="159"/>
      <c r="J512" s="153" t="s">
        <v>1217</v>
      </c>
      <c r="K512" s="154" t="s">
        <v>2256</v>
      </c>
      <c r="L512" s="38" t="s">
        <v>380</v>
      </c>
      <c r="M512" s="160"/>
    </row>
    <row r="513" spans="2:13" s="71" customFormat="1" ht="40.5" x14ac:dyDescent="0.15">
      <c r="B513" s="41">
        <v>509</v>
      </c>
      <c r="C513" s="42" t="s">
        <v>1215</v>
      </c>
      <c r="D513" s="61" t="s">
        <v>630</v>
      </c>
      <c r="E513" s="62" t="s">
        <v>1223</v>
      </c>
      <c r="F513" s="34" t="s">
        <v>15</v>
      </c>
      <c r="G513" s="158">
        <v>350000</v>
      </c>
      <c r="H513" s="146">
        <v>44407</v>
      </c>
      <c r="I513" s="159"/>
      <c r="J513" s="153" t="s">
        <v>1217</v>
      </c>
      <c r="K513" s="154" t="s">
        <v>2256</v>
      </c>
      <c r="L513" s="38" t="s">
        <v>380</v>
      </c>
      <c r="M513" s="160"/>
    </row>
    <row r="514" spans="2:13" s="71" customFormat="1" ht="40.5" x14ac:dyDescent="0.15">
      <c r="B514" s="41">
        <v>510</v>
      </c>
      <c r="C514" s="42" t="s">
        <v>1215</v>
      </c>
      <c r="D514" s="61" t="s">
        <v>631</v>
      </c>
      <c r="E514" s="62" t="s">
        <v>1224</v>
      </c>
      <c r="F514" s="34" t="s">
        <v>15</v>
      </c>
      <c r="G514" s="158">
        <v>294000</v>
      </c>
      <c r="H514" s="146">
        <v>44407</v>
      </c>
      <c r="I514" s="159"/>
      <c r="J514" s="153" t="s">
        <v>1217</v>
      </c>
      <c r="K514" s="154" t="s">
        <v>2256</v>
      </c>
      <c r="L514" s="38" t="s">
        <v>380</v>
      </c>
      <c r="M514" s="160"/>
    </row>
    <row r="515" spans="2:13" s="71" customFormat="1" ht="40.5" x14ac:dyDescent="0.15">
      <c r="B515" s="41">
        <v>511</v>
      </c>
      <c r="C515" s="42" t="s">
        <v>1215</v>
      </c>
      <c r="D515" s="61" t="s">
        <v>1225</v>
      </c>
      <c r="E515" s="62" t="s">
        <v>1226</v>
      </c>
      <c r="F515" s="34" t="s">
        <v>15</v>
      </c>
      <c r="G515" s="158">
        <v>288000</v>
      </c>
      <c r="H515" s="146">
        <v>44407</v>
      </c>
      <c r="I515" s="159"/>
      <c r="J515" s="153" t="s">
        <v>1217</v>
      </c>
      <c r="K515" s="154" t="s">
        <v>2256</v>
      </c>
      <c r="L515" s="38" t="s">
        <v>380</v>
      </c>
      <c r="M515" s="160"/>
    </row>
    <row r="516" spans="2:13" s="71" customFormat="1" ht="40.5" x14ac:dyDescent="0.15">
      <c r="B516" s="41">
        <v>512</v>
      </c>
      <c r="C516" s="42" t="s">
        <v>1215</v>
      </c>
      <c r="D516" s="61" t="s">
        <v>609</v>
      </c>
      <c r="E516" s="62" t="s">
        <v>1227</v>
      </c>
      <c r="F516" s="34" t="s">
        <v>15</v>
      </c>
      <c r="G516" s="158">
        <v>262000</v>
      </c>
      <c r="H516" s="146">
        <v>44407</v>
      </c>
      <c r="I516" s="159"/>
      <c r="J516" s="153" t="s">
        <v>1217</v>
      </c>
      <c r="K516" s="154" t="s">
        <v>2256</v>
      </c>
      <c r="L516" s="38" t="s">
        <v>380</v>
      </c>
      <c r="M516" s="160"/>
    </row>
    <row r="517" spans="2:13" s="71" customFormat="1" ht="40.5" x14ac:dyDescent="0.15">
      <c r="B517" s="41">
        <v>513</v>
      </c>
      <c r="C517" s="42" t="s">
        <v>1215</v>
      </c>
      <c r="D517" s="61" t="s">
        <v>1228</v>
      </c>
      <c r="E517" s="62" t="s">
        <v>1229</v>
      </c>
      <c r="F517" s="34" t="s">
        <v>15</v>
      </c>
      <c r="G517" s="158">
        <v>261000</v>
      </c>
      <c r="H517" s="146">
        <v>44407</v>
      </c>
      <c r="I517" s="159"/>
      <c r="J517" s="153" t="s">
        <v>1217</v>
      </c>
      <c r="K517" s="154" t="s">
        <v>2256</v>
      </c>
      <c r="L517" s="38" t="s">
        <v>380</v>
      </c>
      <c r="M517" s="160"/>
    </row>
    <row r="518" spans="2:13" s="71" customFormat="1" ht="40.5" x14ac:dyDescent="0.15">
      <c r="B518" s="41">
        <v>514</v>
      </c>
      <c r="C518" s="42" t="s">
        <v>1215</v>
      </c>
      <c r="D518" s="61" t="s">
        <v>629</v>
      </c>
      <c r="E518" s="62" t="s">
        <v>1230</v>
      </c>
      <c r="F518" s="34" t="s">
        <v>15</v>
      </c>
      <c r="G518" s="158">
        <v>250000</v>
      </c>
      <c r="H518" s="146">
        <v>44407</v>
      </c>
      <c r="I518" s="159"/>
      <c r="J518" s="153" t="s">
        <v>1217</v>
      </c>
      <c r="K518" s="154" t="s">
        <v>2256</v>
      </c>
      <c r="L518" s="38" t="s">
        <v>380</v>
      </c>
      <c r="M518" s="160"/>
    </row>
    <row r="519" spans="2:13" s="71" customFormat="1" ht="40.5" x14ac:dyDescent="0.15">
      <c r="B519" s="41">
        <v>515</v>
      </c>
      <c r="C519" s="42" t="s">
        <v>1215</v>
      </c>
      <c r="D519" s="61" t="s">
        <v>600</v>
      </c>
      <c r="E519" s="62" t="s">
        <v>1231</v>
      </c>
      <c r="F519" s="34" t="s">
        <v>15</v>
      </c>
      <c r="G519" s="158">
        <v>243800</v>
      </c>
      <c r="H519" s="146">
        <v>44407</v>
      </c>
      <c r="I519" s="159"/>
      <c r="J519" s="153" t="s">
        <v>1217</v>
      </c>
      <c r="K519" s="154" t="s">
        <v>2256</v>
      </c>
      <c r="L519" s="38" t="s">
        <v>380</v>
      </c>
      <c r="M519" s="160"/>
    </row>
    <row r="520" spans="2:13" s="71" customFormat="1" ht="40.5" x14ac:dyDescent="0.15">
      <c r="B520" s="41">
        <v>516</v>
      </c>
      <c r="C520" s="42" t="s">
        <v>1215</v>
      </c>
      <c r="D520" s="61" t="s">
        <v>635</v>
      </c>
      <c r="E520" s="62" t="s">
        <v>1232</v>
      </c>
      <c r="F520" s="34" t="s">
        <v>15</v>
      </c>
      <c r="G520" s="158">
        <v>232000</v>
      </c>
      <c r="H520" s="146">
        <v>44407</v>
      </c>
      <c r="I520" s="159"/>
      <c r="J520" s="153" t="s">
        <v>1217</v>
      </c>
      <c r="K520" s="154" t="s">
        <v>2256</v>
      </c>
      <c r="L520" s="38" t="s">
        <v>380</v>
      </c>
      <c r="M520" s="160"/>
    </row>
    <row r="521" spans="2:13" s="71" customFormat="1" ht="40.5" x14ac:dyDescent="0.15">
      <c r="B521" s="41">
        <v>517</v>
      </c>
      <c r="C521" s="42" t="s">
        <v>1215</v>
      </c>
      <c r="D521" s="61" t="s">
        <v>1233</v>
      </c>
      <c r="E521" s="62" t="s">
        <v>1234</v>
      </c>
      <c r="F521" s="34" t="s">
        <v>15</v>
      </c>
      <c r="G521" s="158">
        <v>227000</v>
      </c>
      <c r="H521" s="146">
        <v>44407</v>
      </c>
      <c r="I521" s="159"/>
      <c r="J521" s="153" t="s">
        <v>1217</v>
      </c>
      <c r="K521" s="154" t="s">
        <v>2256</v>
      </c>
      <c r="L521" s="38" t="s">
        <v>380</v>
      </c>
      <c r="M521" s="160"/>
    </row>
    <row r="522" spans="2:13" s="71" customFormat="1" ht="40.5" x14ac:dyDescent="0.15">
      <c r="B522" s="41">
        <v>518</v>
      </c>
      <c r="C522" s="42" t="s">
        <v>1215</v>
      </c>
      <c r="D522" s="61" t="s">
        <v>613</v>
      </c>
      <c r="E522" s="62" t="s">
        <v>1235</v>
      </c>
      <c r="F522" s="34" t="s">
        <v>15</v>
      </c>
      <c r="G522" s="158">
        <v>220000</v>
      </c>
      <c r="H522" s="146">
        <v>44407</v>
      </c>
      <c r="I522" s="159"/>
      <c r="J522" s="153" t="s">
        <v>1217</v>
      </c>
      <c r="K522" s="154" t="s">
        <v>2256</v>
      </c>
      <c r="L522" s="38" t="s">
        <v>380</v>
      </c>
      <c r="M522" s="160"/>
    </row>
    <row r="523" spans="2:13" s="71" customFormat="1" ht="40.5" x14ac:dyDescent="0.15">
      <c r="B523" s="41">
        <v>519</v>
      </c>
      <c r="C523" s="42" t="s">
        <v>1215</v>
      </c>
      <c r="D523" s="61" t="s">
        <v>1236</v>
      </c>
      <c r="E523" s="62" t="s">
        <v>1237</v>
      </c>
      <c r="F523" s="34" t="s">
        <v>15</v>
      </c>
      <c r="G523" s="158">
        <v>215000</v>
      </c>
      <c r="H523" s="146">
        <v>44407</v>
      </c>
      <c r="I523" s="159"/>
      <c r="J523" s="153" t="s">
        <v>1217</v>
      </c>
      <c r="K523" s="154" t="s">
        <v>2256</v>
      </c>
      <c r="L523" s="38" t="s">
        <v>380</v>
      </c>
      <c r="M523" s="160"/>
    </row>
    <row r="524" spans="2:13" s="71" customFormat="1" ht="40.5" x14ac:dyDescent="0.15">
      <c r="B524" s="41">
        <v>520</v>
      </c>
      <c r="C524" s="42" t="s">
        <v>1215</v>
      </c>
      <c r="D524" s="61" t="s">
        <v>1238</v>
      </c>
      <c r="E524" s="62" t="s">
        <v>1239</v>
      </c>
      <c r="F524" s="34" t="s">
        <v>15</v>
      </c>
      <c r="G524" s="158">
        <v>208000</v>
      </c>
      <c r="H524" s="146">
        <v>44407</v>
      </c>
      <c r="I524" s="159"/>
      <c r="J524" s="153" t="s">
        <v>1217</v>
      </c>
      <c r="K524" s="154" t="s">
        <v>2256</v>
      </c>
      <c r="L524" s="38" t="s">
        <v>380</v>
      </c>
      <c r="M524" s="160"/>
    </row>
    <row r="525" spans="2:13" s="71" customFormat="1" ht="40.5" x14ac:dyDescent="0.15">
      <c r="B525" s="41">
        <v>521</v>
      </c>
      <c r="C525" s="42" t="s">
        <v>1215</v>
      </c>
      <c r="D525" s="61" t="s">
        <v>1240</v>
      </c>
      <c r="E525" s="62" t="s">
        <v>1241</v>
      </c>
      <c r="F525" s="34" t="s">
        <v>15</v>
      </c>
      <c r="G525" s="158">
        <v>208000</v>
      </c>
      <c r="H525" s="146">
        <v>44407</v>
      </c>
      <c r="I525" s="159"/>
      <c r="J525" s="153" t="s">
        <v>1217</v>
      </c>
      <c r="K525" s="154" t="s">
        <v>2256</v>
      </c>
      <c r="L525" s="38" t="s">
        <v>380</v>
      </c>
      <c r="M525" s="160"/>
    </row>
    <row r="526" spans="2:13" s="71" customFormat="1" ht="40.5" x14ac:dyDescent="0.15">
      <c r="B526" s="41">
        <v>522</v>
      </c>
      <c r="C526" s="42" t="s">
        <v>1215</v>
      </c>
      <c r="D526" s="61" t="s">
        <v>595</v>
      </c>
      <c r="E526" s="62" t="s">
        <v>1242</v>
      </c>
      <c r="F526" s="34" t="s">
        <v>15</v>
      </c>
      <c r="G526" s="158">
        <v>200000</v>
      </c>
      <c r="H526" s="146">
        <v>44407</v>
      </c>
      <c r="I526" s="159"/>
      <c r="J526" s="153" t="s">
        <v>1217</v>
      </c>
      <c r="K526" s="154" t="s">
        <v>2256</v>
      </c>
      <c r="L526" s="38" t="s">
        <v>380</v>
      </c>
      <c r="M526" s="160"/>
    </row>
    <row r="527" spans="2:13" s="71" customFormat="1" ht="40.5" x14ac:dyDescent="0.15">
      <c r="B527" s="41">
        <v>523</v>
      </c>
      <c r="C527" s="42" t="s">
        <v>1215</v>
      </c>
      <c r="D527" s="61" t="s">
        <v>612</v>
      </c>
      <c r="E527" s="62" t="s">
        <v>1243</v>
      </c>
      <c r="F527" s="34" t="s">
        <v>15</v>
      </c>
      <c r="G527" s="158">
        <v>199000</v>
      </c>
      <c r="H527" s="146">
        <v>44407</v>
      </c>
      <c r="I527" s="159"/>
      <c r="J527" s="153" t="s">
        <v>1217</v>
      </c>
      <c r="K527" s="154" t="s">
        <v>2256</v>
      </c>
      <c r="L527" s="38" t="s">
        <v>380</v>
      </c>
      <c r="M527" s="160"/>
    </row>
    <row r="528" spans="2:13" s="71" customFormat="1" ht="40.5" x14ac:dyDescent="0.15">
      <c r="B528" s="41">
        <v>524</v>
      </c>
      <c r="C528" s="42" t="s">
        <v>1215</v>
      </c>
      <c r="D528" s="61" t="s">
        <v>621</v>
      </c>
      <c r="E528" s="62" t="s">
        <v>1244</v>
      </c>
      <c r="F528" s="34" t="s">
        <v>15</v>
      </c>
      <c r="G528" s="158">
        <v>196000</v>
      </c>
      <c r="H528" s="146">
        <v>44407</v>
      </c>
      <c r="I528" s="159"/>
      <c r="J528" s="153" t="s">
        <v>1217</v>
      </c>
      <c r="K528" s="154" t="s">
        <v>2256</v>
      </c>
      <c r="L528" s="38" t="s">
        <v>380</v>
      </c>
      <c r="M528" s="160"/>
    </row>
    <row r="529" spans="2:13" s="71" customFormat="1" ht="40.5" x14ac:dyDescent="0.15">
      <c r="B529" s="41">
        <v>525</v>
      </c>
      <c r="C529" s="42" t="s">
        <v>1215</v>
      </c>
      <c r="D529" s="61" t="s">
        <v>615</v>
      </c>
      <c r="E529" s="62" t="s">
        <v>1245</v>
      </c>
      <c r="F529" s="34" t="s">
        <v>15</v>
      </c>
      <c r="G529" s="158">
        <v>192000</v>
      </c>
      <c r="H529" s="146">
        <v>44407</v>
      </c>
      <c r="I529" s="159"/>
      <c r="J529" s="153" t="s">
        <v>1217</v>
      </c>
      <c r="K529" s="154" t="s">
        <v>2256</v>
      </c>
      <c r="L529" s="38" t="s">
        <v>380</v>
      </c>
      <c r="M529" s="160"/>
    </row>
    <row r="530" spans="2:13" s="71" customFormat="1" ht="40.5" x14ac:dyDescent="0.15">
      <c r="B530" s="41">
        <v>526</v>
      </c>
      <c r="C530" s="42" t="s">
        <v>1215</v>
      </c>
      <c r="D530" s="61" t="s">
        <v>607</v>
      </c>
      <c r="E530" s="62" t="s">
        <v>1246</v>
      </c>
      <c r="F530" s="34" t="s">
        <v>15</v>
      </c>
      <c r="G530" s="158">
        <v>192000</v>
      </c>
      <c r="H530" s="146">
        <v>44407</v>
      </c>
      <c r="I530" s="159"/>
      <c r="J530" s="153" t="s">
        <v>1217</v>
      </c>
      <c r="K530" s="154" t="s">
        <v>2256</v>
      </c>
      <c r="L530" s="38" t="s">
        <v>380</v>
      </c>
      <c r="M530" s="160"/>
    </row>
    <row r="531" spans="2:13" s="71" customFormat="1" ht="40.5" x14ac:dyDescent="0.15">
      <c r="B531" s="41">
        <v>527</v>
      </c>
      <c r="C531" s="42" t="s">
        <v>1215</v>
      </c>
      <c r="D531" s="61" t="s">
        <v>623</v>
      </c>
      <c r="E531" s="62" t="s">
        <v>1247</v>
      </c>
      <c r="F531" s="34" t="s">
        <v>15</v>
      </c>
      <c r="G531" s="158">
        <v>185000</v>
      </c>
      <c r="H531" s="146">
        <v>44407</v>
      </c>
      <c r="I531" s="159"/>
      <c r="J531" s="153" t="s">
        <v>1217</v>
      </c>
      <c r="K531" s="154" t="s">
        <v>2256</v>
      </c>
      <c r="L531" s="38" t="s">
        <v>380</v>
      </c>
      <c r="M531" s="160"/>
    </row>
    <row r="532" spans="2:13" s="71" customFormat="1" ht="40.5" x14ac:dyDescent="0.15">
      <c r="B532" s="41">
        <v>528</v>
      </c>
      <c r="C532" s="42" t="s">
        <v>1215</v>
      </c>
      <c r="D532" s="61" t="s">
        <v>596</v>
      </c>
      <c r="E532" s="62" t="s">
        <v>1248</v>
      </c>
      <c r="F532" s="34" t="s">
        <v>15</v>
      </c>
      <c r="G532" s="158">
        <v>180000</v>
      </c>
      <c r="H532" s="146">
        <v>44407</v>
      </c>
      <c r="I532" s="159"/>
      <c r="J532" s="153" t="s">
        <v>1217</v>
      </c>
      <c r="K532" s="154" t="s">
        <v>2256</v>
      </c>
      <c r="L532" s="38" t="s">
        <v>380</v>
      </c>
      <c r="M532" s="160"/>
    </row>
    <row r="533" spans="2:13" s="71" customFormat="1" ht="40.5" x14ac:dyDescent="0.15">
      <c r="B533" s="41">
        <v>529</v>
      </c>
      <c r="C533" s="42" t="s">
        <v>1215</v>
      </c>
      <c r="D533" s="61" t="s">
        <v>620</v>
      </c>
      <c r="E533" s="62" t="s">
        <v>1249</v>
      </c>
      <c r="F533" s="34" t="s">
        <v>15</v>
      </c>
      <c r="G533" s="158">
        <v>177000</v>
      </c>
      <c r="H533" s="146">
        <v>44407</v>
      </c>
      <c r="I533" s="159"/>
      <c r="J533" s="153" t="s">
        <v>1217</v>
      </c>
      <c r="K533" s="154" t="s">
        <v>2256</v>
      </c>
      <c r="L533" s="38" t="s">
        <v>380</v>
      </c>
      <c r="M533" s="160"/>
    </row>
    <row r="534" spans="2:13" s="71" customFormat="1" ht="40.5" x14ac:dyDescent="0.15">
      <c r="B534" s="41">
        <v>530</v>
      </c>
      <c r="C534" s="42" t="s">
        <v>1215</v>
      </c>
      <c r="D534" s="61" t="s">
        <v>1250</v>
      </c>
      <c r="E534" s="62" t="s">
        <v>1251</v>
      </c>
      <c r="F534" s="34" t="s">
        <v>15</v>
      </c>
      <c r="G534" s="158">
        <v>175000</v>
      </c>
      <c r="H534" s="146">
        <v>44407</v>
      </c>
      <c r="I534" s="159"/>
      <c r="J534" s="153" t="s">
        <v>1217</v>
      </c>
      <c r="K534" s="154" t="s">
        <v>2256</v>
      </c>
      <c r="L534" s="38" t="s">
        <v>380</v>
      </c>
      <c r="M534" s="160"/>
    </row>
    <row r="535" spans="2:13" s="71" customFormat="1" ht="40.5" x14ac:dyDescent="0.15">
      <c r="B535" s="41">
        <v>531</v>
      </c>
      <c r="C535" s="42" t="s">
        <v>1215</v>
      </c>
      <c r="D535" s="61" t="s">
        <v>605</v>
      </c>
      <c r="E535" s="62" t="s">
        <v>1252</v>
      </c>
      <c r="F535" s="34" t="s">
        <v>15</v>
      </c>
      <c r="G535" s="158">
        <v>170000</v>
      </c>
      <c r="H535" s="146">
        <v>44407</v>
      </c>
      <c r="I535" s="159"/>
      <c r="J535" s="153" t="s">
        <v>1217</v>
      </c>
      <c r="K535" s="154" t="s">
        <v>2256</v>
      </c>
      <c r="L535" s="38" t="s">
        <v>380</v>
      </c>
      <c r="M535" s="160"/>
    </row>
    <row r="536" spans="2:13" s="71" customFormat="1" ht="40.5" x14ac:dyDescent="0.15">
      <c r="B536" s="41">
        <v>532</v>
      </c>
      <c r="C536" s="42" t="s">
        <v>1215</v>
      </c>
      <c r="D536" s="61" t="s">
        <v>632</v>
      </c>
      <c r="E536" s="62" t="s">
        <v>1253</v>
      </c>
      <c r="F536" s="34" t="s">
        <v>15</v>
      </c>
      <c r="G536" s="158">
        <v>163000</v>
      </c>
      <c r="H536" s="146">
        <v>44407</v>
      </c>
      <c r="I536" s="159"/>
      <c r="J536" s="153" t="s">
        <v>1217</v>
      </c>
      <c r="K536" s="154" t="s">
        <v>2256</v>
      </c>
      <c r="L536" s="38" t="s">
        <v>380</v>
      </c>
      <c r="M536" s="160"/>
    </row>
    <row r="537" spans="2:13" s="71" customFormat="1" ht="40.5" x14ac:dyDescent="0.15">
      <c r="B537" s="41">
        <v>533</v>
      </c>
      <c r="C537" s="42" t="s">
        <v>1215</v>
      </c>
      <c r="D537" s="61" t="s">
        <v>606</v>
      </c>
      <c r="E537" s="62" t="s">
        <v>1254</v>
      </c>
      <c r="F537" s="34" t="s">
        <v>15</v>
      </c>
      <c r="G537" s="158">
        <v>156000</v>
      </c>
      <c r="H537" s="146">
        <v>44407</v>
      </c>
      <c r="I537" s="159"/>
      <c r="J537" s="153" t="s">
        <v>1217</v>
      </c>
      <c r="K537" s="154" t="s">
        <v>2256</v>
      </c>
      <c r="L537" s="38" t="s">
        <v>380</v>
      </c>
      <c r="M537" s="160"/>
    </row>
    <row r="538" spans="2:13" s="71" customFormat="1" ht="40.5" x14ac:dyDescent="0.15">
      <c r="B538" s="41">
        <v>534</v>
      </c>
      <c r="C538" s="42" t="s">
        <v>1215</v>
      </c>
      <c r="D538" s="61" t="s">
        <v>618</v>
      </c>
      <c r="E538" s="62" t="s">
        <v>1255</v>
      </c>
      <c r="F538" s="34" t="s">
        <v>15</v>
      </c>
      <c r="G538" s="158">
        <v>141000</v>
      </c>
      <c r="H538" s="146">
        <v>44407</v>
      </c>
      <c r="I538" s="159"/>
      <c r="J538" s="153" t="s">
        <v>1217</v>
      </c>
      <c r="K538" s="154" t="s">
        <v>2256</v>
      </c>
      <c r="L538" s="38" t="s">
        <v>380</v>
      </c>
      <c r="M538" s="160"/>
    </row>
    <row r="539" spans="2:13" s="71" customFormat="1" ht="40.5" x14ac:dyDescent="0.15">
      <c r="B539" s="41">
        <v>535</v>
      </c>
      <c r="C539" s="42" t="s">
        <v>1215</v>
      </c>
      <c r="D539" s="61" t="s">
        <v>636</v>
      </c>
      <c r="E539" s="62" t="s">
        <v>1256</v>
      </c>
      <c r="F539" s="34" t="s">
        <v>15</v>
      </c>
      <c r="G539" s="158">
        <v>131000</v>
      </c>
      <c r="H539" s="146">
        <v>44407</v>
      </c>
      <c r="I539" s="159"/>
      <c r="J539" s="153" t="s">
        <v>1217</v>
      </c>
      <c r="K539" s="154" t="s">
        <v>2256</v>
      </c>
      <c r="L539" s="38" t="s">
        <v>380</v>
      </c>
      <c r="M539" s="160"/>
    </row>
    <row r="540" spans="2:13" s="71" customFormat="1" ht="40.5" x14ac:dyDescent="0.15">
      <c r="B540" s="41">
        <v>536</v>
      </c>
      <c r="C540" s="42" t="s">
        <v>1215</v>
      </c>
      <c r="D540" s="61" t="s">
        <v>602</v>
      </c>
      <c r="E540" s="62" t="s">
        <v>1257</v>
      </c>
      <c r="F540" s="34" t="s">
        <v>15</v>
      </c>
      <c r="G540" s="158">
        <v>123000</v>
      </c>
      <c r="H540" s="146">
        <v>44407</v>
      </c>
      <c r="I540" s="159"/>
      <c r="J540" s="153" t="s">
        <v>1217</v>
      </c>
      <c r="K540" s="154" t="s">
        <v>2256</v>
      </c>
      <c r="L540" s="38" t="s">
        <v>380</v>
      </c>
      <c r="M540" s="160"/>
    </row>
    <row r="541" spans="2:13" s="71" customFormat="1" ht="40.5" x14ac:dyDescent="0.15">
      <c r="B541" s="41">
        <v>537</v>
      </c>
      <c r="C541" s="42" t="s">
        <v>1215</v>
      </c>
      <c r="D541" s="61" t="s">
        <v>626</v>
      </c>
      <c r="E541" s="62" t="s">
        <v>1258</v>
      </c>
      <c r="F541" s="34" t="s">
        <v>15</v>
      </c>
      <c r="G541" s="158">
        <v>122000</v>
      </c>
      <c r="H541" s="146">
        <v>44407</v>
      </c>
      <c r="I541" s="159"/>
      <c r="J541" s="153" t="s">
        <v>1217</v>
      </c>
      <c r="K541" s="154" t="s">
        <v>2256</v>
      </c>
      <c r="L541" s="38" t="s">
        <v>380</v>
      </c>
      <c r="M541" s="160"/>
    </row>
    <row r="542" spans="2:13" s="71" customFormat="1" ht="40.5" x14ac:dyDescent="0.15">
      <c r="B542" s="41">
        <v>538</v>
      </c>
      <c r="C542" s="42" t="s">
        <v>1215</v>
      </c>
      <c r="D542" s="61" t="s">
        <v>592</v>
      </c>
      <c r="E542" s="62" t="s">
        <v>1259</v>
      </c>
      <c r="F542" s="34" t="s">
        <v>15</v>
      </c>
      <c r="G542" s="158">
        <v>112000</v>
      </c>
      <c r="H542" s="146">
        <v>44407</v>
      </c>
      <c r="I542" s="159"/>
      <c r="J542" s="153" t="s">
        <v>1217</v>
      </c>
      <c r="K542" s="154" t="s">
        <v>2256</v>
      </c>
      <c r="L542" s="38" t="s">
        <v>380</v>
      </c>
      <c r="M542" s="160"/>
    </row>
    <row r="543" spans="2:13" s="71" customFormat="1" ht="40.5" x14ac:dyDescent="0.15">
      <c r="B543" s="41">
        <v>539</v>
      </c>
      <c r="C543" s="42" t="s">
        <v>1215</v>
      </c>
      <c r="D543" s="61" t="s">
        <v>628</v>
      </c>
      <c r="E543" s="62" t="s">
        <v>1260</v>
      </c>
      <c r="F543" s="34" t="s">
        <v>15</v>
      </c>
      <c r="G543" s="158">
        <v>109000</v>
      </c>
      <c r="H543" s="146">
        <v>44407</v>
      </c>
      <c r="I543" s="159"/>
      <c r="J543" s="153" t="s">
        <v>1217</v>
      </c>
      <c r="K543" s="154" t="s">
        <v>2256</v>
      </c>
      <c r="L543" s="38" t="s">
        <v>380</v>
      </c>
      <c r="M543" s="160"/>
    </row>
    <row r="544" spans="2:13" s="71" customFormat="1" ht="40.5" x14ac:dyDescent="0.15">
      <c r="B544" s="41">
        <v>540</v>
      </c>
      <c r="C544" s="42" t="s">
        <v>1215</v>
      </c>
      <c r="D544" s="61" t="s">
        <v>611</v>
      </c>
      <c r="E544" s="62" t="s">
        <v>1261</v>
      </c>
      <c r="F544" s="34" t="s">
        <v>15</v>
      </c>
      <c r="G544" s="158">
        <v>109000</v>
      </c>
      <c r="H544" s="146">
        <v>44407</v>
      </c>
      <c r="I544" s="159"/>
      <c r="J544" s="153" t="s">
        <v>1217</v>
      </c>
      <c r="K544" s="154" t="s">
        <v>2256</v>
      </c>
      <c r="L544" s="38" t="s">
        <v>380</v>
      </c>
      <c r="M544" s="160"/>
    </row>
    <row r="545" spans="2:13" s="71" customFormat="1" ht="40.5" x14ac:dyDescent="0.15">
      <c r="B545" s="41">
        <v>541</v>
      </c>
      <c r="C545" s="42" t="s">
        <v>1215</v>
      </c>
      <c r="D545" s="61" t="s">
        <v>1262</v>
      </c>
      <c r="E545" s="62" t="s">
        <v>1263</v>
      </c>
      <c r="F545" s="34" t="s">
        <v>15</v>
      </c>
      <c r="G545" s="158">
        <v>101000</v>
      </c>
      <c r="H545" s="146">
        <v>44407</v>
      </c>
      <c r="I545" s="159"/>
      <c r="J545" s="153" t="s">
        <v>1217</v>
      </c>
      <c r="K545" s="154" t="s">
        <v>2256</v>
      </c>
      <c r="L545" s="38" t="s">
        <v>380</v>
      </c>
      <c r="M545" s="160"/>
    </row>
    <row r="546" spans="2:13" s="71" customFormat="1" ht="40.5" x14ac:dyDescent="0.15">
      <c r="B546" s="41">
        <v>542</v>
      </c>
      <c r="C546" s="42" t="s">
        <v>1215</v>
      </c>
      <c r="D546" s="61" t="s">
        <v>616</v>
      </c>
      <c r="E546" s="62" t="s">
        <v>1264</v>
      </c>
      <c r="F546" s="34" t="s">
        <v>15</v>
      </c>
      <c r="G546" s="158">
        <v>101000</v>
      </c>
      <c r="H546" s="146">
        <v>44407</v>
      </c>
      <c r="I546" s="159"/>
      <c r="J546" s="153" t="s">
        <v>1217</v>
      </c>
      <c r="K546" s="154" t="s">
        <v>2256</v>
      </c>
      <c r="L546" s="38" t="s">
        <v>380</v>
      </c>
      <c r="M546" s="160"/>
    </row>
    <row r="547" spans="2:13" s="71" customFormat="1" ht="40.5" x14ac:dyDescent="0.15">
      <c r="B547" s="41">
        <v>543</v>
      </c>
      <c r="C547" s="42" t="s">
        <v>1215</v>
      </c>
      <c r="D547" s="61" t="s">
        <v>624</v>
      </c>
      <c r="E547" s="62" t="s">
        <v>1265</v>
      </c>
      <c r="F547" s="34" t="s">
        <v>15</v>
      </c>
      <c r="G547" s="158">
        <v>100000</v>
      </c>
      <c r="H547" s="146">
        <v>44407</v>
      </c>
      <c r="I547" s="159"/>
      <c r="J547" s="153" t="s">
        <v>1217</v>
      </c>
      <c r="K547" s="154" t="s">
        <v>2256</v>
      </c>
      <c r="L547" s="38" t="s">
        <v>380</v>
      </c>
      <c r="M547" s="160"/>
    </row>
    <row r="548" spans="2:13" s="71" customFormat="1" ht="40.5" x14ac:dyDescent="0.15">
      <c r="B548" s="41">
        <v>544</v>
      </c>
      <c r="C548" s="42" t="s">
        <v>1215</v>
      </c>
      <c r="D548" s="61" t="s">
        <v>597</v>
      </c>
      <c r="E548" s="62" t="s">
        <v>1266</v>
      </c>
      <c r="F548" s="34" t="s">
        <v>15</v>
      </c>
      <c r="G548" s="158">
        <v>94000</v>
      </c>
      <c r="H548" s="146">
        <v>44407</v>
      </c>
      <c r="I548" s="159"/>
      <c r="J548" s="153" t="s">
        <v>1217</v>
      </c>
      <c r="K548" s="154" t="s">
        <v>2256</v>
      </c>
      <c r="L548" s="38" t="s">
        <v>380</v>
      </c>
      <c r="M548" s="160"/>
    </row>
    <row r="549" spans="2:13" s="71" customFormat="1" ht="40.5" x14ac:dyDescent="0.15">
      <c r="B549" s="41">
        <v>545</v>
      </c>
      <c r="C549" s="42" t="s">
        <v>1215</v>
      </c>
      <c r="D549" s="61" t="s">
        <v>634</v>
      </c>
      <c r="E549" s="62" t="s">
        <v>1267</v>
      </c>
      <c r="F549" s="34" t="s">
        <v>15</v>
      </c>
      <c r="G549" s="158">
        <v>90000</v>
      </c>
      <c r="H549" s="146">
        <v>44407</v>
      </c>
      <c r="I549" s="159"/>
      <c r="J549" s="153" t="s">
        <v>1217</v>
      </c>
      <c r="K549" s="154" t="s">
        <v>2256</v>
      </c>
      <c r="L549" s="38" t="s">
        <v>380</v>
      </c>
      <c r="M549" s="160"/>
    </row>
    <row r="550" spans="2:13" s="71" customFormat="1" ht="40.5" x14ac:dyDescent="0.15">
      <c r="B550" s="41">
        <v>546</v>
      </c>
      <c r="C550" s="42" t="s">
        <v>1215</v>
      </c>
      <c r="D550" s="61" t="s">
        <v>594</v>
      </c>
      <c r="E550" s="62" t="s">
        <v>1268</v>
      </c>
      <c r="F550" s="34" t="s">
        <v>15</v>
      </c>
      <c r="G550" s="158">
        <v>83000</v>
      </c>
      <c r="H550" s="146">
        <v>44407</v>
      </c>
      <c r="I550" s="159"/>
      <c r="J550" s="153" t="s">
        <v>1217</v>
      </c>
      <c r="K550" s="154" t="s">
        <v>2256</v>
      </c>
      <c r="L550" s="38" t="s">
        <v>380</v>
      </c>
      <c r="M550" s="160"/>
    </row>
    <row r="551" spans="2:13" s="71" customFormat="1" ht="40.5" x14ac:dyDescent="0.15">
      <c r="B551" s="41">
        <v>547</v>
      </c>
      <c r="C551" s="42" t="s">
        <v>1215</v>
      </c>
      <c r="D551" s="61" t="s">
        <v>1269</v>
      </c>
      <c r="E551" s="62" t="s">
        <v>1270</v>
      </c>
      <c r="F551" s="34" t="s">
        <v>15</v>
      </c>
      <c r="G551" s="158">
        <v>82000</v>
      </c>
      <c r="H551" s="146">
        <v>44407</v>
      </c>
      <c r="I551" s="159"/>
      <c r="J551" s="153" t="s">
        <v>1217</v>
      </c>
      <c r="K551" s="154" t="s">
        <v>2256</v>
      </c>
      <c r="L551" s="38" t="s">
        <v>380</v>
      </c>
      <c r="M551" s="160"/>
    </row>
    <row r="552" spans="2:13" s="71" customFormat="1" ht="40.5" x14ac:dyDescent="0.15">
      <c r="B552" s="41">
        <v>548</v>
      </c>
      <c r="C552" s="42" t="s">
        <v>1215</v>
      </c>
      <c r="D552" s="61" t="s">
        <v>622</v>
      </c>
      <c r="E552" s="62" t="s">
        <v>1271</v>
      </c>
      <c r="F552" s="34" t="s">
        <v>15</v>
      </c>
      <c r="G552" s="158">
        <v>69000</v>
      </c>
      <c r="H552" s="146">
        <v>44407</v>
      </c>
      <c r="I552" s="159"/>
      <c r="J552" s="153" t="s">
        <v>1217</v>
      </c>
      <c r="K552" s="154" t="s">
        <v>2256</v>
      </c>
      <c r="L552" s="38" t="s">
        <v>380</v>
      </c>
      <c r="M552" s="160"/>
    </row>
    <row r="553" spans="2:13" s="71" customFormat="1" ht="40.5" x14ac:dyDescent="0.15">
      <c r="B553" s="41">
        <v>549</v>
      </c>
      <c r="C553" s="42" t="s">
        <v>1215</v>
      </c>
      <c r="D553" s="61" t="s">
        <v>598</v>
      </c>
      <c r="E553" s="62" t="s">
        <v>1272</v>
      </c>
      <c r="F553" s="34" t="s">
        <v>15</v>
      </c>
      <c r="G553" s="158">
        <v>62000</v>
      </c>
      <c r="H553" s="146">
        <v>44407</v>
      </c>
      <c r="I553" s="159"/>
      <c r="J553" s="153" t="s">
        <v>1217</v>
      </c>
      <c r="K553" s="154" t="s">
        <v>2256</v>
      </c>
      <c r="L553" s="38" t="s">
        <v>380</v>
      </c>
      <c r="M553" s="160"/>
    </row>
    <row r="554" spans="2:13" s="71" customFormat="1" ht="85.5" customHeight="1" x14ac:dyDescent="0.15">
      <c r="B554" s="41">
        <v>550</v>
      </c>
      <c r="C554" s="151" t="s">
        <v>1273</v>
      </c>
      <c r="D554" s="61" t="s">
        <v>1274</v>
      </c>
      <c r="E554" s="62" t="s">
        <v>91</v>
      </c>
      <c r="F554" s="63" t="s">
        <v>14</v>
      </c>
      <c r="G554" s="158">
        <v>30000000</v>
      </c>
      <c r="H554" s="146">
        <v>44410</v>
      </c>
      <c r="I554" s="159"/>
      <c r="J554" s="153" t="s">
        <v>1275</v>
      </c>
      <c r="K554" s="154" t="s">
        <v>2257</v>
      </c>
      <c r="L554" s="38" t="s">
        <v>380</v>
      </c>
      <c r="M554" s="160"/>
    </row>
    <row r="555" spans="2:13" s="71" customFormat="1" ht="40.5" x14ac:dyDescent="0.15">
      <c r="B555" s="41">
        <v>551</v>
      </c>
      <c r="C555" s="42" t="s">
        <v>1276</v>
      </c>
      <c r="D555" s="61" t="s">
        <v>1277</v>
      </c>
      <c r="E555" s="62" t="s">
        <v>91</v>
      </c>
      <c r="F555" s="63" t="s">
        <v>14</v>
      </c>
      <c r="G555" s="158">
        <v>29999989</v>
      </c>
      <c r="H555" s="146">
        <v>44410</v>
      </c>
      <c r="I555" s="159"/>
      <c r="J555" s="153" t="s">
        <v>1278</v>
      </c>
      <c r="K555" s="154" t="s">
        <v>2258</v>
      </c>
      <c r="L555" s="38" t="s">
        <v>380</v>
      </c>
      <c r="M555" s="160"/>
    </row>
    <row r="556" spans="2:13" s="71" customFormat="1" ht="54.75" customHeight="1" x14ac:dyDescent="0.15">
      <c r="B556" s="41">
        <v>552</v>
      </c>
      <c r="C556" s="42" t="s">
        <v>1279</v>
      </c>
      <c r="D556" s="61" t="s">
        <v>1280</v>
      </c>
      <c r="E556" s="62" t="s">
        <v>91</v>
      </c>
      <c r="F556" s="63" t="s">
        <v>14</v>
      </c>
      <c r="G556" s="158">
        <v>29991986</v>
      </c>
      <c r="H556" s="146">
        <v>44410</v>
      </c>
      <c r="I556" s="159"/>
      <c r="J556" s="153" t="s">
        <v>1281</v>
      </c>
      <c r="K556" s="154" t="s">
        <v>2259</v>
      </c>
      <c r="L556" s="38" t="s">
        <v>380</v>
      </c>
      <c r="M556" s="160"/>
    </row>
    <row r="557" spans="2:13" s="71" customFormat="1" ht="62.25" customHeight="1" x14ac:dyDescent="0.15">
      <c r="B557" s="41">
        <v>553</v>
      </c>
      <c r="C557" s="42" t="s">
        <v>1282</v>
      </c>
      <c r="D557" s="61" t="s">
        <v>1283</v>
      </c>
      <c r="E557" s="62" t="s">
        <v>91</v>
      </c>
      <c r="F557" s="63" t="s">
        <v>14</v>
      </c>
      <c r="G557" s="158">
        <v>29700000</v>
      </c>
      <c r="H557" s="146">
        <v>44410</v>
      </c>
      <c r="I557" s="159"/>
      <c r="J557" s="153" t="s">
        <v>1284</v>
      </c>
      <c r="K557" s="154" t="s">
        <v>2260</v>
      </c>
      <c r="L557" s="38" t="s">
        <v>380</v>
      </c>
      <c r="M557" s="160"/>
    </row>
    <row r="558" spans="2:13" s="71" customFormat="1" ht="69.75" customHeight="1" x14ac:dyDescent="0.15">
      <c r="B558" s="41">
        <v>554</v>
      </c>
      <c r="C558" s="151" t="s">
        <v>1285</v>
      </c>
      <c r="D558" s="61" t="s">
        <v>1286</v>
      </c>
      <c r="E558" s="62" t="s">
        <v>91</v>
      </c>
      <c r="F558" s="63" t="s">
        <v>14</v>
      </c>
      <c r="G558" s="158">
        <v>29650541</v>
      </c>
      <c r="H558" s="146">
        <v>44410</v>
      </c>
      <c r="I558" s="159"/>
      <c r="J558" s="153" t="s">
        <v>1287</v>
      </c>
      <c r="K558" s="154" t="s">
        <v>2261</v>
      </c>
      <c r="L558" s="38" t="s">
        <v>380</v>
      </c>
      <c r="M558" s="160"/>
    </row>
    <row r="559" spans="2:13" s="71" customFormat="1" ht="63.75" customHeight="1" x14ac:dyDescent="0.15">
      <c r="B559" s="41">
        <v>555</v>
      </c>
      <c r="C559" s="42" t="s">
        <v>1288</v>
      </c>
      <c r="D559" s="61" t="s">
        <v>1289</v>
      </c>
      <c r="E559" s="62" t="s">
        <v>91</v>
      </c>
      <c r="F559" s="63" t="s">
        <v>14</v>
      </c>
      <c r="G559" s="158">
        <v>17930459</v>
      </c>
      <c r="H559" s="146">
        <v>44410</v>
      </c>
      <c r="I559" s="159"/>
      <c r="J559" s="153" t="s">
        <v>1290</v>
      </c>
      <c r="K559" s="154" t="s">
        <v>2262</v>
      </c>
      <c r="L559" s="38" t="s">
        <v>380</v>
      </c>
      <c r="M559" s="160"/>
    </row>
    <row r="560" spans="2:13" s="71" customFormat="1" ht="40.5" x14ac:dyDescent="0.15">
      <c r="B560" s="41">
        <v>556</v>
      </c>
      <c r="C560" s="42" t="s">
        <v>1291</v>
      </c>
      <c r="D560" s="42" t="s">
        <v>1292</v>
      </c>
      <c r="E560" s="62" t="s">
        <v>91</v>
      </c>
      <c r="F560" s="55" t="s">
        <v>1200</v>
      </c>
      <c r="G560" s="35">
        <v>14520000</v>
      </c>
      <c r="H560" s="36">
        <v>44411</v>
      </c>
      <c r="I560" s="36"/>
      <c r="J560" s="153" t="s">
        <v>1293</v>
      </c>
      <c r="K560" s="154" t="s">
        <v>2263</v>
      </c>
      <c r="L560" s="155" t="s">
        <v>380</v>
      </c>
      <c r="M560" s="39"/>
    </row>
    <row r="561" spans="2:13" s="71" customFormat="1" ht="40.5" x14ac:dyDescent="0.15">
      <c r="B561" s="41">
        <v>557</v>
      </c>
      <c r="C561" s="151" t="s">
        <v>1296</v>
      </c>
      <c r="D561" s="61" t="s">
        <v>1297</v>
      </c>
      <c r="E561" s="62">
        <v>2011105003406</v>
      </c>
      <c r="F561" s="63" t="s">
        <v>14</v>
      </c>
      <c r="G561" s="158">
        <v>30428000</v>
      </c>
      <c r="H561" s="146">
        <v>44418</v>
      </c>
      <c r="I561" s="159"/>
      <c r="J561" s="153" t="s">
        <v>1298</v>
      </c>
      <c r="K561" s="154" t="s">
        <v>2264</v>
      </c>
      <c r="L561" s="38" t="s">
        <v>380</v>
      </c>
      <c r="M561" s="160"/>
    </row>
    <row r="562" spans="2:13" s="71" customFormat="1" ht="68.25" customHeight="1" x14ac:dyDescent="0.15">
      <c r="B562" s="41">
        <v>558</v>
      </c>
      <c r="C562" s="42" t="s">
        <v>1299</v>
      </c>
      <c r="D562" s="42" t="s">
        <v>1300</v>
      </c>
      <c r="E562" s="54">
        <v>1013201015327</v>
      </c>
      <c r="F562" s="34" t="s">
        <v>13</v>
      </c>
      <c r="G562" s="35">
        <v>3520000</v>
      </c>
      <c r="H562" s="36">
        <v>44435</v>
      </c>
      <c r="I562" s="36"/>
      <c r="J562" s="153" t="s">
        <v>1301</v>
      </c>
      <c r="K562" s="154" t="s">
        <v>2265</v>
      </c>
      <c r="L562" s="155" t="s">
        <v>380</v>
      </c>
      <c r="M562" s="39"/>
    </row>
    <row r="563" spans="2:13" s="71" customFormat="1" ht="51.75" customHeight="1" x14ac:dyDescent="0.15">
      <c r="B563" s="41">
        <v>559</v>
      </c>
      <c r="C563" s="151" t="s">
        <v>1302</v>
      </c>
      <c r="D563" s="61" t="s">
        <v>1303</v>
      </c>
      <c r="E563" s="62" t="s">
        <v>91</v>
      </c>
      <c r="F563" s="63" t="s">
        <v>14</v>
      </c>
      <c r="G563" s="35">
        <v>49841000</v>
      </c>
      <c r="H563" s="36">
        <v>44468</v>
      </c>
      <c r="I563" s="36"/>
      <c r="J563" s="153" t="s">
        <v>1304</v>
      </c>
      <c r="K563" s="154" t="s">
        <v>2266</v>
      </c>
      <c r="L563" s="38" t="s">
        <v>380</v>
      </c>
      <c r="M563" s="39"/>
    </row>
    <row r="564" spans="2:13" s="71" customFormat="1" ht="72.75" customHeight="1" x14ac:dyDescent="0.15">
      <c r="B564" s="41">
        <v>560</v>
      </c>
      <c r="C564" s="151" t="s">
        <v>1305</v>
      </c>
      <c r="D564" s="61" t="s">
        <v>1306</v>
      </c>
      <c r="E564" s="62" t="s">
        <v>91</v>
      </c>
      <c r="F564" s="63" t="s">
        <v>14</v>
      </c>
      <c r="G564" s="158">
        <v>48037000</v>
      </c>
      <c r="H564" s="36">
        <v>44468</v>
      </c>
      <c r="I564" s="159"/>
      <c r="J564" s="153" t="s">
        <v>1307</v>
      </c>
      <c r="K564" s="154" t="s">
        <v>2267</v>
      </c>
      <c r="L564" s="38" t="s">
        <v>380</v>
      </c>
      <c r="M564" s="160"/>
    </row>
    <row r="565" spans="2:13" s="71" customFormat="1" ht="94.5" customHeight="1" x14ac:dyDescent="0.15">
      <c r="B565" s="41">
        <v>561</v>
      </c>
      <c r="C565" s="151" t="s">
        <v>2268</v>
      </c>
      <c r="D565" s="161" t="s">
        <v>1308</v>
      </c>
      <c r="E565" s="62" t="s">
        <v>91</v>
      </c>
      <c r="F565" s="63" t="s">
        <v>14</v>
      </c>
      <c r="G565" s="35">
        <v>47179000</v>
      </c>
      <c r="H565" s="36">
        <v>44468</v>
      </c>
      <c r="I565" s="36"/>
      <c r="J565" s="153" t="s">
        <v>1309</v>
      </c>
      <c r="K565" s="154" t="s">
        <v>2269</v>
      </c>
      <c r="L565" s="38" t="s">
        <v>380</v>
      </c>
      <c r="M565" s="39"/>
    </row>
    <row r="566" spans="2:13" s="71" customFormat="1" ht="73.5" customHeight="1" x14ac:dyDescent="0.15">
      <c r="B566" s="41">
        <v>562</v>
      </c>
      <c r="C566" s="151" t="s">
        <v>1310</v>
      </c>
      <c r="D566" s="61" t="s">
        <v>1311</v>
      </c>
      <c r="E566" s="62" t="s">
        <v>91</v>
      </c>
      <c r="F566" s="63" t="s">
        <v>14</v>
      </c>
      <c r="G566" s="35">
        <v>44946000</v>
      </c>
      <c r="H566" s="36">
        <v>44468</v>
      </c>
      <c r="I566" s="36"/>
      <c r="J566" s="153" t="s">
        <v>1312</v>
      </c>
      <c r="K566" s="154" t="s">
        <v>2270</v>
      </c>
      <c r="L566" s="38" t="s">
        <v>380</v>
      </c>
      <c r="M566" s="39"/>
    </row>
    <row r="567" spans="2:13" s="71" customFormat="1" ht="63.75" customHeight="1" x14ac:dyDescent="0.15">
      <c r="B567" s="41">
        <v>563</v>
      </c>
      <c r="C567" s="151" t="s">
        <v>1313</v>
      </c>
      <c r="D567" s="61" t="s">
        <v>1314</v>
      </c>
      <c r="E567" s="62" t="s">
        <v>91</v>
      </c>
      <c r="F567" s="63" t="s">
        <v>14</v>
      </c>
      <c r="G567" s="35">
        <v>40546000</v>
      </c>
      <c r="H567" s="36">
        <v>44468</v>
      </c>
      <c r="I567" s="36"/>
      <c r="J567" s="153" t="s">
        <v>1315</v>
      </c>
      <c r="K567" s="154" t="s">
        <v>2271</v>
      </c>
      <c r="L567" s="38" t="s">
        <v>380</v>
      </c>
      <c r="M567" s="39"/>
    </row>
    <row r="568" spans="2:13" s="71" customFormat="1" ht="55.5" customHeight="1" x14ac:dyDescent="0.15">
      <c r="B568" s="41">
        <v>564</v>
      </c>
      <c r="C568" s="151" t="s">
        <v>1316</v>
      </c>
      <c r="D568" s="162" t="s">
        <v>1317</v>
      </c>
      <c r="E568" s="62">
        <v>1140001005719</v>
      </c>
      <c r="F568" s="63" t="s">
        <v>14</v>
      </c>
      <c r="G568" s="35">
        <v>28493000</v>
      </c>
      <c r="H568" s="36">
        <v>44469</v>
      </c>
      <c r="I568" s="36">
        <v>44833</v>
      </c>
      <c r="J568" s="152" t="s">
        <v>1318</v>
      </c>
      <c r="K568" s="154" t="s">
        <v>5011</v>
      </c>
      <c r="L568" s="38" t="s">
        <v>380</v>
      </c>
      <c r="M568" s="39"/>
    </row>
    <row r="569" spans="2:13" s="71" customFormat="1" ht="68.25" customHeight="1" x14ac:dyDescent="0.15">
      <c r="B569" s="41">
        <v>565</v>
      </c>
      <c r="C569" s="42" t="s">
        <v>1319</v>
      </c>
      <c r="D569" s="42" t="s">
        <v>1320</v>
      </c>
      <c r="E569" s="62">
        <v>5010401023057</v>
      </c>
      <c r="F569" s="55" t="s">
        <v>1200</v>
      </c>
      <c r="G569" s="35">
        <v>8481000</v>
      </c>
      <c r="H569" s="36">
        <v>44469</v>
      </c>
      <c r="I569" s="36"/>
      <c r="J569" s="153" t="s">
        <v>1321</v>
      </c>
      <c r="K569" s="154" t="s">
        <v>2272</v>
      </c>
      <c r="L569" s="155" t="s">
        <v>380</v>
      </c>
      <c r="M569" s="39"/>
    </row>
    <row r="570" spans="2:13" s="71" customFormat="1" ht="40.5" x14ac:dyDescent="0.15">
      <c r="B570" s="41">
        <v>566</v>
      </c>
      <c r="C570" s="42" t="s">
        <v>1322</v>
      </c>
      <c r="D570" s="61" t="s">
        <v>1323</v>
      </c>
      <c r="E570" s="62" t="s">
        <v>91</v>
      </c>
      <c r="F570" s="55" t="s">
        <v>1200</v>
      </c>
      <c r="G570" s="158">
        <v>6820000</v>
      </c>
      <c r="H570" s="146">
        <v>44469</v>
      </c>
      <c r="I570" s="159"/>
      <c r="J570" s="153" t="s">
        <v>1324</v>
      </c>
      <c r="K570" s="154" t="s">
        <v>2273</v>
      </c>
      <c r="L570" s="38" t="s">
        <v>380</v>
      </c>
      <c r="M570" s="160"/>
    </row>
    <row r="571" spans="2:13" s="71" customFormat="1" ht="40.5" x14ac:dyDescent="0.15">
      <c r="B571" s="41">
        <v>567</v>
      </c>
      <c r="C571" s="42" t="s">
        <v>1648</v>
      </c>
      <c r="D571" s="152" t="s">
        <v>1649</v>
      </c>
      <c r="E571" s="62">
        <v>8013401001509</v>
      </c>
      <c r="F571" s="55" t="s">
        <v>1200</v>
      </c>
      <c r="G571" s="35">
        <v>31955000</v>
      </c>
      <c r="H571" s="36">
        <v>44470</v>
      </c>
      <c r="I571" s="36"/>
      <c r="J571" s="152" t="s">
        <v>1650</v>
      </c>
      <c r="K571" s="154" t="s">
        <v>2274</v>
      </c>
      <c r="L571" s="155" t="s">
        <v>380</v>
      </c>
      <c r="M571" s="39"/>
    </row>
    <row r="572" spans="2:13" s="71" customFormat="1" ht="40.5" x14ac:dyDescent="0.15">
      <c r="B572" s="41">
        <v>568</v>
      </c>
      <c r="C572" s="151" t="s">
        <v>1651</v>
      </c>
      <c r="D572" s="152" t="s">
        <v>1652</v>
      </c>
      <c r="E572" s="62">
        <v>4010405000185</v>
      </c>
      <c r="F572" s="55" t="s">
        <v>1200</v>
      </c>
      <c r="G572" s="35">
        <v>19800000</v>
      </c>
      <c r="H572" s="36">
        <v>44473</v>
      </c>
      <c r="I572" s="36"/>
      <c r="J572" s="153" t="s">
        <v>1653</v>
      </c>
      <c r="K572" s="154" t="s">
        <v>2275</v>
      </c>
      <c r="L572" s="155" t="s">
        <v>380</v>
      </c>
      <c r="M572" s="39"/>
    </row>
    <row r="573" spans="2:13" s="71" customFormat="1" ht="46.5" customHeight="1" x14ac:dyDescent="0.15">
      <c r="B573" s="41">
        <v>569</v>
      </c>
      <c r="C573" s="151" t="s">
        <v>1654</v>
      </c>
      <c r="D573" s="152" t="s">
        <v>1655</v>
      </c>
      <c r="E573" s="62">
        <v>4010001062217</v>
      </c>
      <c r="F573" s="55" t="s">
        <v>1200</v>
      </c>
      <c r="G573" s="35">
        <v>7920000</v>
      </c>
      <c r="H573" s="36">
        <v>44473</v>
      </c>
      <c r="I573" s="36"/>
      <c r="J573" s="153" t="s">
        <v>1656</v>
      </c>
      <c r="K573" s="154" t="s">
        <v>2276</v>
      </c>
      <c r="L573" s="155" t="s">
        <v>380</v>
      </c>
      <c r="M573" s="39"/>
    </row>
    <row r="574" spans="2:13" s="71" customFormat="1" ht="53.25" customHeight="1" x14ac:dyDescent="0.15">
      <c r="B574" s="41">
        <v>570</v>
      </c>
      <c r="C574" s="151" t="s">
        <v>1657</v>
      </c>
      <c r="D574" s="152" t="s">
        <v>1658</v>
      </c>
      <c r="E574" s="62" t="s">
        <v>91</v>
      </c>
      <c r="F574" s="55" t="s">
        <v>1200</v>
      </c>
      <c r="G574" s="35">
        <v>19800000</v>
      </c>
      <c r="H574" s="36">
        <v>44474</v>
      </c>
      <c r="I574" s="36"/>
      <c r="J574" s="153" t="s">
        <v>1659</v>
      </c>
      <c r="K574" s="154" t="s">
        <v>2277</v>
      </c>
      <c r="L574" s="155" t="s">
        <v>380</v>
      </c>
      <c r="M574" s="39"/>
    </row>
    <row r="575" spans="2:13" s="71" customFormat="1" ht="40.5" x14ac:dyDescent="0.15">
      <c r="B575" s="41">
        <v>571</v>
      </c>
      <c r="C575" s="151" t="s">
        <v>1660</v>
      </c>
      <c r="D575" s="152" t="s">
        <v>1661</v>
      </c>
      <c r="E575" s="62">
        <v>1010505001763</v>
      </c>
      <c r="F575" s="55" t="s">
        <v>1200</v>
      </c>
      <c r="G575" s="35">
        <v>19580000</v>
      </c>
      <c r="H575" s="36">
        <v>44474</v>
      </c>
      <c r="I575" s="36"/>
      <c r="J575" s="153" t="s">
        <v>1662</v>
      </c>
      <c r="K575" s="154" t="s">
        <v>2278</v>
      </c>
      <c r="L575" s="155" t="s">
        <v>380</v>
      </c>
      <c r="M575" s="39"/>
    </row>
    <row r="576" spans="2:13" s="71" customFormat="1" ht="47.25" customHeight="1" x14ac:dyDescent="0.15">
      <c r="B576" s="41">
        <v>572</v>
      </c>
      <c r="C576" s="151" t="s">
        <v>2279</v>
      </c>
      <c r="D576" s="61" t="s">
        <v>2280</v>
      </c>
      <c r="E576" s="62">
        <v>2010401051696</v>
      </c>
      <c r="F576" s="63" t="s">
        <v>14</v>
      </c>
      <c r="G576" s="35">
        <v>27440000</v>
      </c>
      <c r="H576" s="36">
        <v>44516</v>
      </c>
      <c r="I576" s="36">
        <v>44630</v>
      </c>
      <c r="J576" s="153" t="s">
        <v>2281</v>
      </c>
      <c r="K576" s="154" t="s">
        <v>4853</v>
      </c>
      <c r="L576" s="155" t="s">
        <v>380</v>
      </c>
      <c r="M576" s="39"/>
    </row>
    <row r="577" spans="2:16" s="71" customFormat="1" ht="40.5" x14ac:dyDescent="0.15">
      <c r="B577" s="41">
        <v>573</v>
      </c>
      <c r="C577" s="42" t="s">
        <v>1215</v>
      </c>
      <c r="D577" s="61" t="s">
        <v>1294</v>
      </c>
      <c r="E577" s="62" t="s">
        <v>1295</v>
      </c>
      <c r="F577" s="34" t="s">
        <v>15</v>
      </c>
      <c r="G577" s="158">
        <v>161000</v>
      </c>
      <c r="H577" s="146">
        <v>44537</v>
      </c>
      <c r="I577" s="159"/>
      <c r="J577" s="153" t="s">
        <v>1217</v>
      </c>
      <c r="K577" s="154" t="s">
        <v>2256</v>
      </c>
      <c r="L577" s="38" t="s">
        <v>380</v>
      </c>
      <c r="M577" s="160"/>
    </row>
    <row r="578" spans="2:16" s="71" customFormat="1" ht="40.5" x14ac:dyDescent="0.15">
      <c r="B578" s="41">
        <v>574</v>
      </c>
      <c r="C578" s="151" t="s">
        <v>1663</v>
      </c>
      <c r="D578" s="152" t="s">
        <v>901</v>
      </c>
      <c r="E578" s="62">
        <v>6013301007970</v>
      </c>
      <c r="F578" s="34" t="s">
        <v>13</v>
      </c>
      <c r="G578" s="35">
        <v>4015000.0000000005</v>
      </c>
      <c r="H578" s="36">
        <v>44547</v>
      </c>
      <c r="I578" s="36"/>
      <c r="J578" s="153" t="s">
        <v>1664</v>
      </c>
      <c r="K578" s="154" t="s">
        <v>2282</v>
      </c>
      <c r="L578" s="155" t="s">
        <v>380</v>
      </c>
      <c r="M578" s="39"/>
    </row>
    <row r="579" spans="2:16" s="71" customFormat="1" ht="46.5" customHeight="1" x14ac:dyDescent="0.15">
      <c r="B579" s="41">
        <v>575</v>
      </c>
      <c r="C579" s="151" t="s">
        <v>1665</v>
      </c>
      <c r="D579" s="152" t="s">
        <v>1655</v>
      </c>
      <c r="E579" s="62">
        <v>4010001062217</v>
      </c>
      <c r="F579" s="34" t="s">
        <v>5</v>
      </c>
      <c r="G579" s="35">
        <v>946000</v>
      </c>
      <c r="H579" s="36">
        <v>44550</v>
      </c>
      <c r="I579" s="36"/>
      <c r="J579" s="152" t="s">
        <v>1666</v>
      </c>
      <c r="K579" s="154" t="s">
        <v>2283</v>
      </c>
      <c r="L579" s="155" t="s">
        <v>380</v>
      </c>
      <c r="M579" s="39"/>
    </row>
    <row r="580" spans="2:16" s="71" customFormat="1" ht="40.5" x14ac:dyDescent="0.15">
      <c r="B580" s="41">
        <v>576</v>
      </c>
      <c r="C580" s="42" t="s">
        <v>1667</v>
      </c>
      <c r="D580" s="152" t="s">
        <v>1668</v>
      </c>
      <c r="E580" s="62">
        <v>4011105003503</v>
      </c>
      <c r="F580" s="34" t="s">
        <v>5</v>
      </c>
      <c r="G580" s="35">
        <v>957000</v>
      </c>
      <c r="H580" s="36">
        <v>44554</v>
      </c>
      <c r="I580" s="36"/>
      <c r="J580" s="153" t="s">
        <v>1669</v>
      </c>
      <c r="K580" s="154" t="s">
        <v>2284</v>
      </c>
      <c r="L580" s="155" t="s">
        <v>380</v>
      </c>
      <c r="M580" s="39"/>
    </row>
    <row r="581" spans="2:16" s="71" customFormat="1" ht="46.5" customHeight="1" x14ac:dyDescent="0.15">
      <c r="B581" s="41">
        <v>577</v>
      </c>
      <c r="C581" s="151" t="s">
        <v>1670</v>
      </c>
      <c r="D581" s="151" t="s">
        <v>1671</v>
      </c>
      <c r="E581" s="62">
        <v>4010001062217</v>
      </c>
      <c r="F581" s="34" t="s">
        <v>5</v>
      </c>
      <c r="G581" s="35">
        <v>990000</v>
      </c>
      <c r="H581" s="36">
        <v>44554</v>
      </c>
      <c r="I581" s="36"/>
      <c r="J581" s="153" t="s">
        <v>1672</v>
      </c>
      <c r="K581" s="154" t="s">
        <v>2285</v>
      </c>
      <c r="L581" s="155" t="s">
        <v>380</v>
      </c>
      <c r="M581" s="39"/>
    </row>
    <row r="582" spans="2:16" s="71" customFormat="1" ht="40.5" x14ac:dyDescent="0.15">
      <c r="B582" s="41">
        <v>578</v>
      </c>
      <c r="C582" s="151" t="s">
        <v>2286</v>
      </c>
      <c r="D582" s="151" t="s">
        <v>2287</v>
      </c>
      <c r="E582" s="62">
        <v>2011105003406</v>
      </c>
      <c r="F582" s="34" t="s">
        <v>5</v>
      </c>
      <c r="G582" s="35">
        <v>957000</v>
      </c>
      <c r="H582" s="36">
        <v>44578</v>
      </c>
      <c r="I582" s="36"/>
      <c r="J582" s="153" t="s">
        <v>2288</v>
      </c>
      <c r="K582" s="154" t="s">
        <v>2289</v>
      </c>
      <c r="L582" s="155" t="s">
        <v>380</v>
      </c>
      <c r="M582" s="39"/>
    </row>
    <row r="583" spans="2:16" s="71" customFormat="1" ht="40.5" x14ac:dyDescent="0.15">
      <c r="B583" s="41">
        <v>579</v>
      </c>
      <c r="C583" s="151" t="s">
        <v>2290</v>
      </c>
      <c r="D583" s="151" t="s">
        <v>2287</v>
      </c>
      <c r="E583" s="62">
        <v>2011105003406</v>
      </c>
      <c r="F583" s="34" t="s">
        <v>5</v>
      </c>
      <c r="G583" s="35">
        <v>946000</v>
      </c>
      <c r="H583" s="36">
        <v>44578</v>
      </c>
      <c r="I583" s="36"/>
      <c r="J583" s="153" t="s">
        <v>2291</v>
      </c>
      <c r="K583" s="154" t="s">
        <v>2292</v>
      </c>
      <c r="L583" s="155" t="s">
        <v>380</v>
      </c>
      <c r="M583" s="39"/>
    </row>
    <row r="584" spans="2:16" s="71" customFormat="1" ht="40.5" x14ac:dyDescent="0.15">
      <c r="B584" s="41">
        <v>580</v>
      </c>
      <c r="C584" s="151" t="s">
        <v>2293</v>
      </c>
      <c r="D584" s="151" t="s">
        <v>2287</v>
      </c>
      <c r="E584" s="62">
        <v>2011105003406</v>
      </c>
      <c r="F584" s="34" t="s">
        <v>5</v>
      </c>
      <c r="G584" s="35">
        <v>935000</v>
      </c>
      <c r="H584" s="36">
        <v>44594</v>
      </c>
      <c r="I584" s="36"/>
      <c r="J584" s="153" t="s">
        <v>2294</v>
      </c>
      <c r="K584" s="154" t="s">
        <v>2295</v>
      </c>
      <c r="L584" s="155" t="s">
        <v>380</v>
      </c>
      <c r="M584" s="39"/>
    </row>
    <row r="585" spans="2:16" s="71" customFormat="1" ht="40.5" x14ac:dyDescent="0.15">
      <c r="B585" s="41">
        <v>581</v>
      </c>
      <c r="C585" s="151" t="s">
        <v>2296</v>
      </c>
      <c r="D585" s="151" t="s">
        <v>2287</v>
      </c>
      <c r="E585" s="62">
        <v>2011105003406</v>
      </c>
      <c r="F585" s="34" t="s">
        <v>5</v>
      </c>
      <c r="G585" s="35">
        <v>968000</v>
      </c>
      <c r="H585" s="36">
        <v>44594</v>
      </c>
      <c r="I585" s="36"/>
      <c r="J585" s="153" t="s">
        <v>2297</v>
      </c>
      <c r="K585" s="154" t="s">
        <v>2298</v>
      </c>
      <c r="L585" s="155" t="s">
        <v>380</v>
      </c>
      <c r="M585" s="39"/>
    </row>
    <row r="586" spans="2:16" s="71" customFormat="1" ht="40.5" x14ac:dyDescent="0.15">
      <c r="B586" s="41">
        <v>582</v>
      </c>
      <c r="C586" s="151" t="s">
        <v>2299</v>
      </c>
      <c r="D586" s="151" t="s">
        <v>2300</v>
      </c>
      <c r="E586" s="62">
        <v>7010405008309</v>
      </c>
      <c r="F586" s="34" t="s">
        <v>5</v>
      </c>
      <c r="G586" s="35">
        <v>946000</v>
      </c>
      <c r="H586" s="36">
        <v>44602</v>
      </c>
      <c r="I586" s="36"/>
      <c r="J586" s="153" t="s">
        <v>2301</v>
      </c>
      <c r="K586" s="154" t="s">
        <v>2302</v>
      </c>
      <c r="L586" s="155" t="s">
        <v>380</v>
      </c>
      <c r="M586" s="39"/>
    </row>
    <row r="587" spans="2:16" s="71" customFormat="1" ht="54" x14ac:dyDescent="0.15">
      <c r="B587" s="41">
        <v>583</v>
      </c>
      <c r="C587" s="42" t="s">
        <v>549</v>
      </c>
      <c r="D587" s="32" t="s">
        <v>550</v>
      </c>
      <c r="E587" s="62">
        <v>5011101012993</v>
      </c>
      <c r="F587" s="34" t="s">
        <v>10</v>
      </c>
      <c r="G587" s="35">
        <v>3685000</v>
      </c>
      <c r="H587" s="36">
        <v>44293</v>
      </c>
      <c r="I587" s="36">
        <v>44635</v>
      </c>
      <c r="J587" s="37" t="s">
        <v>551</v>
      </c>
      <c r="K587" s="52" t="s">
        <v>552</v>
      </c>
      <c r="L587" s="30" t="s">
        <v>553</v>
      </c>
      <c r="M587" s="39"/>
      <c r="O587" s="71">
        <v>3850000</v>
      </c>
      <c r="P587" s="163">
        <f t="shared" ref="P587:P618" si="0">O587-G587</f>
        <v>165000</v>
      </c>
    </row>
    <row r="588" spans="2:16" s="71" customFormat="1" ht="54" x14ac:dyDescent="0.15">
      <c r="B588" s="41">
        <v>584</v>
      </c>
      <c r="C588" s="42" t="s">
        <v>554</v>
      </c>
      <c r="D588" s="32" t="s">
        <v>555</v>
      </c>
      <c r="E588" s="62">
        <v>7010005007413</v>
      </c>
      <c r="F588" s="34" t="s">
        <v>0</v>
      </c>
      <c r="G588" s="35">
        <v>23463000</v>
      </c>
      <c r="H588" s="36">
        <v>44294</v>
      </c>
      <c r="I588" s="36">
        <v>44648</v>
      </c>
      <c r="J588" s="37" t="s">
        <v>556</v>
      </c>
      <c r="K588" s="52" t="s">
        <v>557</v>
      </c>
      <c r="L588" s="30" t="s">
        <v>558</v>
      </c>
      <c r="M588" s="39"/>
      <c r="O588" s="71">
        <v>18051000</v>
      </c>
      <c r="P588" s="163">
        <f t="shared" si="0"/>
        <v>-5412000</v>
      </c>
    </row>
    <row r="589" spans="2:16" s="71" customFormat="1" ht="54" x14ac:dyDescent="0.15">
      <c r="B589" s="41">
        <v>585</v>
      </c>
      <c r="C589" s="42" t="s">
        <v>559</v>
      </c>
      <c r="D589" s="32" t="s">
        <v>560</v>
      </c>
      <c r="E589" s="62">
        <v>6030005001745</v>
      </c>
      <c r="F589" s="34" t="s">
        <v>14</v>
      </c>
      <c r="G589" s="35">
        <v>34056000</v>
      </c>
      <c r="H589" s="36">
        <v>44299</v>
      </c>
      <c r="I589" s="36">
        <v>44636</v>
      </c>
      <c r="J589" s="37" t="s">
        <v>561</v>
      </c>
      <c r="K589" s="52" t="s">
        <v>562</v>
      </c>
      <c r="L589" s="30" t="s">
        <v>563</v>
      </c>
      <c r="M589" s="39"/>
      <c r="O589" s="71">
        <v>35629000</v>
      </c>
      <c r="P589" s="163">
        <f t="shared" si="0"/>
        <v>1573000</v>
      </c>
    </row>
    <row r="590" spans="2:16" s="71" customFormat="1" ht="54" x14ac:dyDescent="0.15">
      <c r="B590" s="41">
        <v>586</v>
      </c>
      <c r="C590" s="42" t="s">
        <v>564</v>
      </c>
      <c r="D590" s="32" t="s">
        <v>565</v>
      </c>
      <c r="E590" s="62">
        <v>7010001042703</v>
      </c>
      <c r="F590" s="34" t="s">
        <v>0</v>
      </c>
      <c r="G590" s="35">
        <v>20988000</v>
      </c>
      <c r="H590" s="36">
        <v>44300</v>
      </c>
      <c r="I590" s="36"/>
      <c r="J590" s="37" t="s">
        <v>566</v>
      </c>
      <c r="K590" s="52" t="s">
        <v>567</v>
      </c>
      <c r="L590" s="30" t="s">
        <v>568</v>
      </c>
      <c r="M590" s="39"/>
      <c r="O590" s="71">
        <v>20988000</v>
      </c>
      <c r="P590" s="163">
        <f t="shared" si="0"/>
        <v>0</v>
      </c>
    </row>
    <row r="591" spans="2:16" s="71" customFormat="1" ht="54" x14ac:dyDescent="0.15">
      <c r="B591" s="41">
        <v>587</v>
      </c>
      <c r="C591" s="42" t="s">
        <v>569</v>
      </c>
      <c r="D591" s="32" t="s">
        <v>570</v>
      </c>
      <c r="E591" s="62">
        <v>7010501005845</v>
      </c>
      <c r="F591" s="34" t="s">
        <v>13</v>
      </c>
      <c r="G591" s="35">
        <v>396000</v>
      </c>
      <c r="H591" s="36">
        <v>44312</v>
      </c>
      <c r="I591" s="36">
        <v>44532</v>
      </c>
      <c r="J591" s="37" t="s">
        <v>571</v>
      </c>
      <c r="K591" s="52" t="s">
        <v>572</v>
      </c>
      <c r="L591" s="30" t="s">
        <v>573</v>
      </c>
      <c r="M591" s="39"/>
      <c r="O591" s="71">
        <v>396000</v>
      </c>
      <c r="P591" s="163">
        <f t="shared" si="0"/>
        <v>0</v>
      </c>
    </row>
    <row r="592" spans="2:16" s="71" customFormat="1" ht="54" x14ac:dyDescent="0.15">
      <c r="B592" s="41">
        <v>588</v>
      </c>
      <c r="C592" s="42" t="s">
        <v>574</v>
      </c>
      <c r="D592" s="32" t="s">
        <v>565</v>
      </c>
      <c r="E592" s="62">
        <v>7010001042703</v>
      </c>
      <c r="F592" s="34" t="s">
        <v>0</v>
      </c>
      <c r="G592" s="35">
        <v>15840000</v>
      </c>
      <c r="H592" s="36">
        <v>44340</v>
      </c>
      <c r="I592" s="36">
        <v>44501</v>
      </c>
      <c r="J592" s="37" t="s">
        <v>575</v>
      </c>
      <c r="K592" s="52" t="s">
        <v>576</v>
      </c>
      <c r="L592" s="30" t="s">
        <v>577</v>
      </c>
      <c r="M592" s="39"/>
      <c r="O592" s="71">
        <v>15840000</v>
      </c>
      <c r="P592" s="163">
        <f t="shared" si="0"/>
        <v>0</v>
      </c>
    </row>
    <row r="593" spans="2:16" s="71" customFormat="1" ht="87.75" customHeight="1" x14ac:dyDescent="0.15">
      <c r="B593" s="41">
        <v>589</v>
      </c>
      <c r="C593" s="42" t="s">
        <v>578</v>
      </c>
      <c r="D593" s="32" t="s">
        <v>579</v>
      </c>
      <c r="E593" s="62" t="s">
        <v>580</v>
      </c>
      <c r="F593" s="34" t="s">
        <v>0</v>
      </c>
      <c r="G593" s="35">
        <v>12760000</v>
      </c>
      <c r="H593" s="36">
        <v>44340</v>
      </c>
      <c r="I593" s="36">
        <v>44627</v>
      </c>
      <c r="J593" s="37" t="s">
        <v>581</v>
      </c>
      <c r="K593" s="52" t="s">
        <v>582</v>
      </c>
      <c r="L593" s="30" t="s">
        <v>573</v>
      </c>
      <c r="M593" s="39"/>
      <c r="O593" s="71">
        <v>9570000</v>
      </c>
      <c r="P593" s="163">
        <f t="shared" si="0"/>
        <v>-3190000</v>
      </c>
    </row>
    <row r="594" spans="2:16" s="71" customFormat="1" ht="54" x14ac:dyDescent="0.15">
      <c r="B594" s="41">
        <v>590</v>
      </c>
      <c r="C594" s="42" t="s">
        <v>583</v>
      </c>
      <c r="D594" s="32" t="s">
        <v>584</v>
      </c>
      <c r="E594" s="62">
        <v>9010001008669</v>
      </c>
      <c r="F594" s="34" t="s">
        <v>0</v>
      </c>
      <c r="G594" s="35">
        <v>9482000</v>
      </c>
      <c r="H594" s="36">
        <v>44340</v>
      </c>
      <c r="I594" s="36"/>
      <c r="J594" s="37" t="s">
        <v>585</v>
      </c>
      <c r="K594" s="52" t="s">
        <v>586</v>
      </c>
      <c r="L594" s="30" t="s">
        <v>577</v>
      </c>
      <c r="M594" s="39"/>
      <c r="O594" s="71">
        <v>9482000</v>
      </c>
      <c r="P594" s="163">
        <f t="shared" si="0"/>
        <v>0</v>
      </c>
    </row>
    <row r="595" spans="2:16" s="71" customFormat="1" ht="54" x14ac:dyDescent="0.15">
      <c r="B595" s="41">
        <v>591</v>
      </c>
      <c r="C595" s="42" t="s">
        <v>587</v>
      </c>
      <c r="D595" s="32" t="s">
        <v>588</v>
      </c>
      <c r="E595" s="62">
        <v>8000020370002</v>
      </c>
      <c r="F595" s="34" t="s">
        <v>15</v>
      </c>
      <c r="G595" s="35">
        <v>716000</v>
      </c>
      <c r="H595" s="36">
        <v>44351</v>
      </c>
      <c r="I595" s="36"/>
      <c r="J595" s="37" t="s">
        <v>589</v>
      </c>
      <c r="K595" s="52" t="s">
        <v>590</v>
      </c>
      <c r="L595" s="30" t="s">
        <v>591</v>
      </c>
      <c r="M595" s="39"/>
      <c r="O595" s="71">
        <v>716000</v>
      </c>
      <c r="P595" s="163">
        <f t="shared" si="0"/>
        <v>0</v>
      </c>
    </row>
    <row r="596" spans="2:16" s="71" customFormat="1" ht="54" x14ac:dyDescent="0.15">
      <c r="B596" s="41">
        <v>592</v>
      </c>
      <c r="C596" s="42" t="s">
        <v>587</v>
      </c>
      <c r="D596" s="32" t="s">
        <v>592</v>
      </c>
      <c r="E596" s="62">
        <v>7000020070009</v>
      </c>
      <c r="F596" s="34" t="s">
        <v>15</v>
      </c>
      <c r="G596" s="35">
        <v>500535</v>
      </c>
      <c r="H596" s="36">
        <v>44354</v>
      </c>
      <c r="I596" s="36">
        <v>44634</v>
      </c>
      <c r="J596" s="37" t="s">
        <v>589</v>
      </c>
      <c r="K596" s="52" t="s">
        <v>590</v>
      </c>
      <c r="L596" s="30" t="s">
        <v>591</v>
      </c>
      <c r="M596" s="39"/>
      <c r="O596" s="71">
        <v>506000</v>
      </c>
      <c r="P596" s="163">
        <f t="shared" si="0"/>
        <v>5465</v>
      </c>
    </row>
    <row r="597" spans="2:16" s="71" customFormat="1" ht="54" x14ac:dyDescent="0.15">
      <c r="B597" s="41">
        <v>593</v>
      </c>
      <c r="C597" s="42" t="s">
        <v>587</v>
      </c>
      <c r="D597" s="32" t="s">
        <v>593</v>
      </c>
      <c r="E597" s="62">
        <v>7000020220001</v>
      </c>
      <c r="F597" s="34" t="s">
        <v>15</v>
      </c>
      <c r="G597" s="35">
        <v>475000</v>
      </c>
      <c r="H597" s="36">
        <v>44354</v>
      </c>
      <c r="I597" s="36"/>
      <c r="J597" s="37" t="s">
        <v>589</v>
      </c>
      <c r="K597" s="52" t="s">
        <v>590</v>
      </c>
      <c r="L597" s="30" t="s">
        <v>591</v>
      </c>
      <c r="M597" s="39"/>
      <c r="O597" s="71">
        <v>475000</v>
      </c>
      <c r="P597" s="163">
        <f t="shared" si="0"/>
        <v>0</v>
      </c>
    </row>
    <row r="598" spans="2:16" s="71" customFormat="1" ht="54" x14ac:dyDescent="0.15">
      <c r="B598" s="41">
        <v>594</v>
      </c>
      <c r="C598" s="42" t="s">
        <v>587</v>
      </c>
      <c r="D598" s="32" t="s">
        <v>594</v>
      </c>
      <c r="E598" s="62">
        <v>7000020160008</v>
      </c>
      <c r="F598" s="34" t="s">
        <v>15</v>
      </c>
      <c r="G598" s="35">
        <v>232000</v>
      </c>
      <c r="H598" s="36">
        <v>44354</v>
      </c>
      <c r="I598" s="36">
        <v>44634</v>
      </c>
      <c r="J598" s="37" t="s">
        <v>589</v>
      </c>
      <c r="K598" s="52" t="s">
        <v>590</v>
      </c>
      <c r="L598" s="30" t="s">
        <v>591</v>
      </c>
      <c r="M598" s="39"/>
      <c r="O598" s="71">
        <v>347000</v>
      </c>
      <c r="P598" s="163">
        <f t="shared" si="0"/>
        <v>115000</v>
      </c>
    </row>
    <row r="599" spans="2:16" s="71" customFormat="1" ht="54" x14ac:dyDescent="0.15">
      <c r="B599" s="41">
        <v>595</v>
      </c>
      <c r="C599" s="42" t="s">
        <v>587</v>
      </c>
      <c r="D599" s="32" t="s">
        <v>595</v>
      </c>
      <c r="E599" s="62">
        <v>1000020050008</v>
      </c>
      <c r="F599" s="34" t="s">
        <v>15</v>
      </c>
      <c r="G599" s="35">
        <v>14850</v>
      </c>
      <c r="H599" s="36">
        <v>44354</v>
      </c>
      <c r="I599" s="36">
        <v>44634</v>
      </c>
      <c r="J599" s="37" t="s">
        <v>589</v>
      </c>
      <c r="K599" s="52" t="s">
        <v>590</v>
      </c>
      <c r="L599" s="30" t="s">
        <v>591</v>
      </c>
      <c r="M599" s="39"/>
      <c r="O599" s="71">
        <v>143000</v>
      </c>
      <c r="P599" s="163">
        <f t="shared" si="0"/>
        <v>128150</v>
      </c>
    </row>
    <row r="600" spans="2:16" s="71" customFormat="1" ht="54" x14ac:dyDescent="0.15">
      <c r="B600" s="41">
        <v>596</v>
      </c>
      <c r="C600" s="42" t="s">
        <v>587</v>
      </c>
      <c r="D600" s="32" t="s">
        <v>596</v>
      </c>
      <c r="E600" s="62">
        <v>4000020300004</v>
      </c>
      <c r="F600" s="34" t="s">
        <v>15</v>
      </c>
      <c r="G600" s="35">
        <v>16000</v>
      </c>
      <c r="H600" s="36">
        <v>44354</v>
      </c>
      <c r="I600" s="36">
        <v>44634</v>
      </c>
      <c r="J600" s="37" t="s">
        <v>589</v>
      </c>
      <c r="K600" s="52" t="s">
        <v>590</v>
      </c>
      <c r="L600" s="30" t="s">
        <v>591</v>
      </c>
      <c r="M600" s="39"/>
      <c r="O600" s="71">
        <v>90000</v>
      </c>
      <c r="P600" s="163">
        <f t="shared" si="0"/>
        <v>74000</v>
      </c>
    </row>
    <row r="601" spans="2:16" s="71" customFormat="1" ht="54" x14ac:dyDescent="0.15">
      <c r="B601" s="41">
        <v>597</v>
      </c>
      <c r="C601" s="42" t="s">
        <v>587</v>
      </c>
      <c r="D601" s="32" t="s">
        <v>597</v>
      </c>
      <c r="E601" s="62">
        <v>7000020250007</v>
      </c>
      <c r="F601" s="34" t="s">
        <v>15</v>
      </c>
      <c r="G601" s="35">
        <v>5884</v>
      </c>
      <c r="H601" s="36">
        <v>44354</v>
      </c>
      <c r="I601" s="36">
        <v>44634</v>
      </c>
      <c r="J601" s="37" t="s">
        <v>589</v>
      </c>
      <c r="K601" s="52" t="s">
        <v>590</v>
      </c>
      <c r="L601" s="30" t="s">
        <v>591</v>
      </c>
      <c r="M601" s="39"/>
      <c r="O601" s="71">
        <v>64000</v>
      </c>
      <c r="P601" s="163">
        <f t="shared" si="0"/>
        <v>58116</v>
      </c>
    </row>
    <row r="602" spans="2:16" s="71" customFormat="1" ht="54" x14ac:dyDescent="0.15">
      <c r="B602" s="41">
        <v>598</v>
      </c>
      <c r="C602" s="42" t="s">
        <v>587</v>
      </c>
      <c r="D602" s="32" t="s">
        <v>598</v>
      </c>
      <c r="E602" s="62">
        <v>1000020470007</v>
      </c>
      <c r="F602" s="34" t="s">
        <v>15</v>
      </c>
      <c r="G602" s="35">
        <v>603760</v>
      </c>
      <c r="H602" s="36">
        <v>44355</v>
      </c>
      <c r="I602" s="36">
        <v>44634</v>
      </c>
      <c r="J602" s="37" t="s">
        <v>589</v>
      </c>
      <c r="K602" s="52" t="s">
        <v>590</v>
      </c>
      <c r="L602" s="30" t="s">
        <v>591</v>
      </c>
      <c r="M602" s="39"/>
      <c r="O602" s="71">
        <v>753000</v>
      </c>
      <c r="P602" s="163">
        <f t="shared" si="0"/>
        <v>149240</v>
      </c>
    </row>
    <row r="603" spans="2:16" s="71" customFormat="1" ht="54" x14ac:dyDescent="0.15">
      <c r="B603" s="41">
        <v>599</v>
      </c>
      <c r="C603" s="42" t="s">
        <v>587</v>
      </c>
      <c r="D603" s="32" t="s">
        <v>599</v>
      </c>
      <c r="E603" s="62">
        <v>2000020080004</v>
      </c>
      <c r="F603" s="34" t="s">
        <v>15</v>
      </c>
      <c r="G603" s="35">
        <v>17859</v>
      </c>
      <c r="H603" s="36">
        <v>44355</v>
      </c>
      <c r="I603" s="36">
        <v>44634</v>
      </c>
      <c r="J603" s="37" t="s">
        <v>589</v>
      </c>
      <c r="K603" s="52" t="s">
        <v>590</v>
      </c>
      <c r="L603" s="30" t="s">
        <v>591</v>
      </c>
      <c r="M603" s="39"/>
      <c r="O603" s="71">
        <v>54000</v>
      </c>
      <c r="P603" s="163">
        <f t="shared" si="0"/>
        <v>36141</v>
      </c>
    </row>
    <row r="604" spans="2:16" s="71" customFormat="1" ht="54" x14ac:dyDescent="0.15">
      <c r="B604" s="41">
        <v>600</v>
      </c>
      <c r="C604" s="42" t="s">
        <v>587</v>
      </c>
      <c r="D604" s="32" t="s">
        <v>600</v>
      </c>
      <c r="E604" s="62">
        <v>1000020320005</v>
      </c>
      <c r="F604" s="34" t="s">
        <v>15</v>
      </c>
      <c r="G604" s="35">
        <v>363753</v>
      </c>
      <c r="H604" s="36">
        <v>44356</v>
      </c>
      <c r="I604" s="36">
        <v>44634</v>
      </c>
      <c r="J604" s="37" t="s">
        <v>589</v>
      </c>
      <c r="K604" s="52" t="s">
        <v>590</v>
      </c>
      <c r="L604" s="30" t="s">
        <v>591</v>
      </c>
      <c r="M604" s="39"/>
      <c r="O604" s="71">
        <v>487000</v>
      </c>
      <c r="P604" s="163">
        <f t="shared" si="0"/>
        <v>123247</v>
      </c>
    </row>
    <row r="605" spans="2:16" s="71" customFormat="1" ht="54" x14ac:dyDescent="0.15">
      <c r="B605" s="41">
        <v>601</v>
      </c>
      <c r="C605" s="42" t="s">
        <v>587</v>
      </c>
      <c r="D605" s="32" t="s">
        <v>601</v>
      </c>
      <c r="E605" s="62">
        <v>2000020260002</v>
      </c>
      <c r="F605" s="34" t="s">
        <v>15</v>
      </c>
      <c r="G605" s="35">
        <v>325779</v>
      </c>
      <c r="H605" s="36">
        <v>44356</v>
      </c>
      <c r="I605" s="36">
        <v>44634</v>
      </c>
      <c r="J605" s="37" t="s">
        <v>589</v>
      </c>
      <c r="K605" s="52" t="s">
        <v>590</v>
      </c>
      <c r="L605" s="30" t="s">
        <v>591</v>
      </c>
      <c r="M605" s="39"/>
      <c r="O605" s="71">
        <v>423000</v>
      </c>
      <c r="P605" s="163">
        <f t="shared" si="0"/>
        <v>97221</v>
      </c>
    </row>
    <row r="606" spans="2:16" s="71" customFormat="1" ht="54" x14ac:dyDescent="0.15">
      <c r="B606" s="41">
        <v>602</v>
      </c>
      <c r="C606" s="42" t="s">
        <v>587</v>
      </c>
      <c r="D606" s="32" t="s">
        <v>602</v>
      </c>
      <c r="E606" s="62">
        <v>2000020020001</v>
      </c>
      <c r="F606" s="34" t="s">
        <v>15</v>
      </c>
      <c r="G606" s="35">
        <v>30694</v>
      </c>
      <c r="H606" s="36">
        <v>44356</v>
      </c>
      <c r="I606" s="36">
        <v>44634</v>
      </c>
      <c r="J606" s="37" t="s">
        <v>589</v>
      </c>
      <c r="K606" s="52" t="s">
        <v>590</v>
      </c>
      <c r="L606" s="30" t="s">
        <v>591</v>
      </c>
      <c r="M606" s="39"/>
      <c r="O606" s="71">
        <v>164000</v>
      </c>
      <c r="P606" s="163">
        <f t="shared" si="0"/>
        <v>133306</v>
      </c>
    </row>
    <row r="607" spans="2:16" s="71" customFormat="1" ht="54" x14ac:dyDescent="0.15">
      <c r="B607" s="41">
        <v>603</v>
      </c>
      <c r="C607" s="42" t="s">
        <v>587</v>
      </c>
      <c r="D607" s="32" t="s">
        <v>603</v>
      </c>
      <c r="E607" s="62">
        <v>5000020240001</v>
      </c>
      <c r="F607" s="34" t="s">
        <v>15</v>
      </c>
      <c r="G607" s="35">
        <v>16000</v>
      </c>
      <c r="H607" s="36">
        <v>44356</v>
      </c>
      <c r="I607" s="36">
        <v>44634</v>
      </c>
      <c r="J607" s="37" t="s">
        <v>589</v>
      </c>
      <c r="K607" s="52" t="s">
        <v>590</v>
      </c>
      <c r="L607" s="30" t="s">
        <v>591</v>
      </c>
      <c r="M607" s="39"/>
      <c r="O607" s="71">
        <v>84000</v>
      </c>
      <c r="P607" s="163">
        <f t="shared" si="0"/>
        <v>68000</v>
      </c>
    </row>
    <row r="608" spans="2:16" s="71" customFormat="1" ht="54" x14ac:dyDescent="0.15">
      <c r="B608" s="41">
        <v>604</v>
      </c>
      <c r="C608" s="42" t="s">
        <v>587</v>
      </c>
      <c r="D608" s="32" t="s">
        <v>604</v>
      </c>
      <c r="E608" s="62">
        <v>7000020430005</v>
      </c>
      <c r="F608" s="34" t="s">
        <v>15</v>
      </c>
      <c r="G608" s="35">
        <v>241664</v>
      </c>
      <c r="H608" s="36">
        <v>44357</v>
      </c>
      <c r="I608" s="36">
        <v>44634</v>
      </c>
      <c r="J608" s="37" t="s">
        <v>589</v>
      </c>
      <c r="K608" s="52" t="s">
        <v>590</v>
      </c>
      <c r="L608" s="30" t="s">
        <v>591</v>
      </c>
      <c r="M608" s="39"/>
      <c r="O608" s="71">
        <v>396000</v>
      </c>
      <c r="P608" s="163">
        <f t="shared" si="0"/>
        <v>154336</v>
      </c>
    </row>
    <row r="609" spans="2:16" s="71" customFormat="1" ht="54" x14ac:dyDescent="0.15">
      <c r="B609" s="41">
        <v>605</v>
      </c>
      <c r="C609" s="42" t="s">
        <v>587</v>
      </c>
      <c r="D609" s="32" t="s">
        <v>605</v>
      </c>
      <c r="E609" s="62">
        <v>1000020410004</v>
      </c>
      <c r="F609" s="34" t="s">
        <v>15</v>
      </c>
      <c r="G609" s="35">
        <v>342000</v>
      </c>
      <c r="H609" s="36">
        <v>44357</v>
      </c>
      <c r="I609" s="36"/>
      <c r="J609" s="37" t="s">
        <v>589</v>
      </c>
      <c r="K609" s="52" t="s">
        <v>590</v>
      </c>
      <c r="L609" s="30" t="s">
        <v>591</v>
      </c>
      <c r="M609" s="39"/>
      <c r="O609" s="71">
        <v>342000</v>
      </c>
      <c r="P609" s="163">
        <f t="shared" si="0"/>
        <v>0</v>
      </c>
    </row>
    <row r="610" spans="2:16" s="71" customFormat="1" ht="73.5" x14ac:dyDescent="0.15">
      <c r="B610" s="41">
        <v>606</v>
      </c>
      <c r="C610" s="42" t="s">
        <v>587</v>
      </c>
      <c r="D610" s="32" t="s">
        <v>606</v>
      </c>
      <c r="E610" s="62">
        <v>4000020210005</v>
      </c>
      <c r="F610" s="34" t="s">
        <v>15</v>
      </c>
      <c r="G610" s="35">
        <v>0</v>
      </c>
      <c r="H610" s="36">
        <v>44357</v>
      </c>
      <c r="I610" s="36">
        <v>44634</v>
      </c>
      <c r="J610" s="37" t="s">
        <v>589</v>
      </c>
      <c r="K610" s="52" t="s">
        <v>590</v>
      </c>
      <c r="L610" s="30" t="s">
        <v>591</v>
      </c>
      <c r="M610" s="164" t="s">
        <v>2303</v>
      </c>
      <c r="O610" s="71">
        <v>66000</v>
      </c>
      <c r="P610" s="163">
        <f t="shared" si="0"/>
        <v>66000</v>
      </c>
    </row>
    <row r="611" spans="2:16" s="71" customFormat="1" ht="54" x14ac:dyDescent="0.15">
      <c r="B611" s="41">
        <v>607</v>
      </c>
      <c r="C611" s="42" t="s">
        <v>587</v>
      </c>
      <c r="D611" s="32" t="s">
        <v>607</v>
      </c>
      <c r="E611" s="62">
        <v>4000020450006</v>
      </c>
      <c r="F611" s="34" t="s">
        <v>15</v>
      </c>
      <c r="G611" s="35">
        <v>366950</v>
      </c>
      <c r="H611" s="36">
        <v>44358</v>
      </c>
      <c r="I611" s="36">
        <v>44634</v>
      </c>
      <c r="J611" s="37" t="s">
        <v>589</v>
      </c>
      <c r="K611" s="52" t="s">
        <v>590</v>
      </c>
      <c r="L611" s="30" t="s">
        <v>591</v>
      </c>
      <c r="M611" s="39"/>
      <c r="O611" s="71">
        <v>459000</v>
      </c>
      <c r="P611" s="163">
        <f t="shared" si="0"/>
        <v>92050</v>
      </c>
    </row>
    <row r="612" spans="2:16" s="71" customFormat="1" ht="54" x14ac:dyDescent="0.15">
      <c r="B612" s="41">
        <v>608</v>
      </c>
      <c r="C612" s="42" t="s">
        <v>587</v>
      </c>
      <c r="D612" s="32" t="s">
        <v>608</v>
      </c>
      <c r="E612" s="62">
        <v>1000020230006</v>
      </c>
      <c r="F612" s="34" t="s">
        <v>15</v>
      </c>
      <c r="G612" s="35">
        <v>247654</v>
      </c>
      <c r="H612" s="36">
        <v>44358</v>
      </c>
      <c r="I612" s="36">
        <v>44634</v>
      </c>
      <c r="J612" s="37" t="s">
        <v>589</v>
      </c>
      <c r="K612" s="52" t="s">
        <v>590</v>
      </c>
      <c r="L612" s="30" t="s">
        <v>591</v>
      </c>
      <c r="M612" s="39"/>
      <c r="O612" s="71">
        <v>336000</v>
      </c>
      <c r="P612" s="163">
        <f t="shared" si="0"/>
        <v>88346</v>
      </c>
    </row>
    <row r="613" spans="2:16" s="71" customFormat="1" ht="54" x14ac:dyDescent="0.15">
      <c r="B613" s="41">
        <v>609</v>
      </c>
      <c r="C613" s="42" t="s">
        <v>587</v>
      </c>
      <c r="D613" s="32" t="s">
        <v>609</v>
      </c>
      <c r="E613" s="62">
        <v>1000020440001</v>
      </c>
      <c r="F613" s="34" t="s">
        <v>15</v>
      </c>
      <c r="G613" s="35">
        <v>156882</v>
      </c>
      <c r="H613" s="36">
        <v>44358</v>
      </c>
      <c r="I613" s="36">
        <v>44634</v>
      </c>
      <c r="J613" s="37" t="s">
        <v>589</v>
      </c>
      <c r="K613" s="52" t="s">
        <v>590</v>
      </c>
      <c r="L613" s="30" t="s">
        <v>591</v>
      </c>
      <c r="M613" s="39"/>
      <c r="O613" s="71">
        <v>291000</v>
      </c>
      <c r="P613" s="163">
        <f t="shared" si="0"/>
        <v>134118</v>
      </c>
    </row>
    <row r="614" spans="2:16" s="71" customFormat="1" ht="54" x14ac:dyDescent="0.15">
      <c r="B614" s="41">
        <v>610</v>
      </c>
      <c r="C614" s="42" t="s">
        <v>587</v>
      </c>
      <c r="D614" s="32" t="s">
        <v>610</v>
      </c>
      <c r="E614" s="62">
        <v>6000020400009</v>
      </c>
      <c r="F614" s="34" t="s">
        <v>15</v>
      </c>
      <c r="G614" s="35">
        <v>87095</v>
      </c>
      <c r="H614" s="36">
        <v>44358</v>
      </c>
      <c r="I614" s="36">
        <v>44634</v>
      </c>
      <c r="J614" s="37" t="s">
        <v>589</v>
      </c>
      <c r="K614" s="52" t="s">
        <v>590</v>
      </c>
      <c r="L614" s="30" t="s">
        <v>591</v>
      </c>
      <c r="M614" s="39"/>
      <c r="O614" s="71">
        <v>203000</v>
      </c>
      <c r="P614" s="163">
        <f t="shared" si="0"/>
        <v>115905</v>
      </c>
    </row>
    <row r="615" spans="2:16" s="71" customFormat="1" ht="54" x14ac:dyDescent="0.15">
      <c r="B615" s="41">
        <v>611</v>
      </c>
      <c r="C615" s="42" t="s">
        <v>587</v>
      </c>
      <c r="D615" s="32" t="s">
        <v>611</v>
      </c>
      <c r="E615" s="62">
        <v>4000020360007</v>
      </c>
      <c r="F615" s="34" t="s">
        <v>15</v>
      </c>
      <c r="G615" s="35">
        <v>21000</v>
      </c>
      <c r="H615" s="36">
        <v>44358</v>
      </c>
      <c r="I615" s="36">
        <v>44634</v>
      </c>
      <c r="J615" s="37" t="s">
        <v>589</v>
      </c>
      <c r="K615" s="52" t="s">
        <v>590</v>
      </c>
      <c r="L615" s="30" t="s">
        <v>591</v>
      </c>
      <c r="M615" s="39"/>
      <c r="O615" s="71">
        <v>99000</v>
      </c>
      <c r="P615" s="163">
        <f t="shared" si="0"/>
        <v>78000</v>
      </c>
    </row>
    <row r="616" spans="2:16" s="71" customFormat="1" ht="54" x14ac:dyDescent="0.15">
      <c r="B616" s="41">
        <v>612</v>
      </c>
      <c r="C616" s="42" t="s">
        <v>587</v>
      </c>
      <c r="D616" s="32" t="s">
        <v>612</v>
      </c>
      <c r="E616" s="62">
        <v>4000020120006</v>
      </c>
      <c r="F616" s="34" t="s">
        <v>15</v>
      </c>
      <c r="G616" s="35">
        <v>57000</v>
      </c>
      <c r="H616" s="36">
        <v>44358</v>
      </c>
      <c r="I616" s="36">
        <v>44634</v>
      </c>
      <c r="J616" s="37" t="s">
        <v>589</v>
      </c>
      <c r="K616" s="52" t="s">
        <v>590</v>
      </c>
      <c r="L616" s="30" t="s">
        <v>591</v>
      </c>
      <c r="M616" s="39"/>
      <c r="O616" s="71">
        <v>62000</v>
      </c>
      <c r="P616" s="163">
        <f t="shared" si="0"/>
        <v>5000</v>
      </c>
    </row>
    <row r="617" spans="2:16" s="71" customFormat="1" ht="54" x14ac:dyDescent="0.15">
      <c r="B617" s="41">
        <v>613</v>
      </c>
      <c r="C617" s="42" t="s">
        <v>587</v>
      </c>
      <c r="D617" s="32" t="s">
        <v>613</v>
      </c>
      <c r="E617" s="62">
        <v>5000020150002</v>
      </c>
      <c r="F617" s="34" t="s">
        <v>15</v>
      </c>
      <c r="G617" s="35">
        <v>15950</v>
      </c>
      <c r="H617" s="36">
        <v>44358</v>
      </c>
      <c r="I617" s="36">
        <v>44634</v>
      </c>
      <c r="J617" s="37" t="s">
        <v>589</v>
      </c>
      <c r="K617" s="52" t="s">
        <v>590</v>
      </c>
      <c r="L617" s="30" t="s">
        <v>591</v>
      </c>
      <c r="M617" s="39"/>
      <c r="O617" s="71">
        <v>53900</v>
      </c>
      <c r="P617" s="163">
        <f t="shared" si="0"/>
        <v>37950</v>
      </c>
    </row>
    <row r="618" spans="2:16" s="71" customFormat="1" ht="54" x14ac:dyDescent="0.15">
      <c r="B618" s="41">
        <v>614</v>
      </c>
      <c r="C618" s="42" t="s">
        <v>587</v>
      </c>
      <c r="D618" s="32" t="s">
        <v>614</v>
      </c>
      <c r="E618" s="62">
        <v>4000020420000</v>
      </c>
      <c r="F618" s="34" t="s">
        <v>15</v>
      </c>
      <c r="G618" s="35">
        <v>293718</v>
      </c>
      <c r="H618" s="36">
        <v>44368</v>
      </c>
      <c r="I618" s="36">
        <v>44634</v>
      </c>
      <c r="J618" s="37" t="s">
        <v>589</v>
      </c>
      <c r="K618" s="52" t="s">
        <v>590</v>
      </c>
      <c r="L618" s="30" t="s">
        <v>591</v>
      </c>
      <c r="M618" s="39"/>
      <c r="O618" s="71">
        <v>476000</v>
      </c>
      <c r="P618" s="163">
        <f t="shared" si="0"/>
        <v>182282</v>
      </c>
    </row>
    <row r="619" spans="2:16" s="71" customFormat="1" ht="54" x14ac:dyDescent="0.15">
      <c r="B619" s="41">
        <v>615</v>
      </c>
      <c r="C619" s="42" t="s">
        <v>587</v>
      </c>
      <c r="D619" s="32" t="s">
        <v>615</v>
      </c>
      <c r="E619" s="62">
        <v>2000020350001</v>
      </c>
      <c r="F619" s="34" t="s">
        <v>15</v>
      </c>
      <c r="G619" s="35">
        <v>239000</v>
      </c>
      <c r="H619" s="36">
        <v>44368</v>
      </c>
      <c r="I619" s="36">
        <v>44634</v>
      </c>
      <c r="J619" s="37" t="s">
        <v>589</v>
      </c>
      <c r="K619" s="52" t="s">
        <v>590</v>
      </c>
      <c r="L619" s="30" t="s">
        <v>591</v>
      </c>
      <c r="M619" s="39"/>
      <c r="O619" s="71">
        <v>290000</v>
      </c>
      <c r="P619" s="163">
        <f t="shared" ref="P619:P649" si="1">O619-G619</f>
        <v>51000</v>
      </c>
    </row>
    <row r="620" spans="2:16" s="71" customFormat="1" ht="54" x14ac:dyDescent="0.15">
      <c r="B620" s="41">
        <v>616</v>
      </c>
      <c r="C620" s="42" t="s">
        <v>587</v>
      </c>
      <c r="D620" s="32" t="s">
        <v>616</v>
      </c>
      <c r="E620" s="62">
        <v>7000020310000</v>
      </c>
      <c r="F620" s="34" t="s">
        <v>15</v>
      </c>
      <c r="G620" s="35">
        <v>163678</v>
      </c>
      <c r="H620" s="36">
        <v>44368</v>
      </c>
      <c r="I620" s="36">
        <v>44634</v>
      </c>
      <c r="J620" s="37" t="s">
        <v>589</v>
      </c>
      <c r="K620" s="52" t="s">
        <v>590</v>
      </c>
      <c r="L620" s="30" t="s">
        <v>591</v>
      </c>
      <c r="M620" s="39"/>
      <c r="O620" s="71">
        <v>164000</v>
      </c>
      <c r="P620" s="163">
        <f t="shared" si="1"/>
        <v>322</v>
      </c>
    </row>
    <row r="621" spans="2:16" s="71" customFormat="1" ht="73.5" x14ac:dyDescent="0.15">
      <c r="B621" s="41">
        <v>617</v>
      </c>
      <c r="C621" s="42" t="s">
        <v>587</v>
      </c>
      <c r="D621" s="32" t="s">
        <v>617</v>
      </c>
      <c r="E621" s="62">
        <v>4000020330001</v>
      </c>
      <c r="F621" s="34" t="s">
        <v>15</v>
      </c>
      <c r="G621" s="35">
        <v>0</v>
      </c>
      <c r="H621" s="36">
        <v>44368</v>
      </c>
      <c r="I621" s="36">
        <v>44634</v>
      </c>
      <c r="J621" s="37" t="s">
        <v>589</v>
      </c>
      <c r="K621" s="52" t="s">
        <v>590</v>
      </c>
      <c r="L621" s="30" t="s">
        <v>591</v>
      </c>
      <c r="M621" s="164" t="s">
        <v>2303</v>
      </c>
      <c r="O621" s="71">
        <v>106000</v>
      </c>
      <c r="P621" s="163">
        <f t="shared" si="1"/>
        <v>106000</v>
      </c>
    </row>
    <row r="622" spans="2:16" s="71" customFormat="1" ht="54" x14ac:dyDescent="0.15">
      <c r="B622" s="41">
        <v>618</v>
      </c>
      <c r="C622" s="42" t="s">
        <v>587</v>
      </c>
      <c r="D622" s="32" t="s">
        <v>618</v>
      </c>
      <c r="E622" s="62">
        <v>4000020270008</v>
      </c>
      <c r="F622" s="34" t="s">
        <v>15</v>
      </c>
      <c r="G622" s="35">
        <v>68745</v>
      </c>
      <c r="H622" s="36">
        <v>44369</v>
      </c>
      <c r="I622" s="36">
        <v>44634</v>
      </c>
      <c r="J622" s="37" t="s">
        <v>589</v>
      </c>
      <c r="K622" s="52" t="s">
        <v>590</v>
      </c>
      <c r="L622" s="30" t="s">
        <v>591</v>
      </c>
      <c r="M622" s="39"/>
      <c r="O622" s="71">
        <v>221000</v>
      </c>
      <c r="P622" s="163">
        <f t="shared" si="1"/>
        <v>152255</v>
      </c>
    </row>
    <row r="623" spans="2:16" s="71" customFormat="1" ht="73.5" x14ac:dyDescent="0.15">
      <c r="B623" s="41">
        <v>619</v>
      </c>
      <c r="C623" s="42" t="s">
        <v>587</v>
      </c>
      <c r="D623" s="32" t="s">
        <v>619</v>
      </c>
      <c r="E623" s="62">
        <v>7000020340006</v>
      </c>
      <c r="F623" s="34" t="s">
        <v>15</v>
      </c>
      <c r="G623" s="35">
        <v>0</v>
      </c>
      <c r="H623" s="36">
        <v>44369</v>
      </c>
      <c r="I623" s="36">
        <v>44634</v>
      </c>
      <c r="J623" s="37" t="s">
        <v>589</v>
      </c>
      <c r="K623" s="52" t="s">
        <v>590</v>
      </c>
      <c r="L623" s="30" t="s">
        <v>591</v>
      </c>
      <c r="M623" s="164" t="s">
        <v>2303</v>
      </c>
      <c r="O623" s="71">
        <v>47000</v>
      </c>
      <c r="P623" s="163">
        <f t="shared" si="1"/>
        <v>47000</v>
      </c>
    </row>
    <row r="624" spans="2:16" s="71" customFormat="1" ht="54" x14ac:dyDescent="0.15">
      <c r="B624" s="41">
        <v>620</v>
      </c>
      <c r="C624" s="42" t="s">
        <v>587</v>
      </c>
      <c r="D624" s="32" t="s">
        <v>620</v>
      </c>
      <c r="E624" s="62">
        <v>8000020040002</v>
      </c>
      <c r="F624" s="34" t="s">
        <v>15</v>
      </c>
      <c r="G624" s="35">
        <v>454704</v>
      </c>
      <c r="H624" s="36">
        <v>44370</v>
      </c>
      <c r="I624" s="36">
        <v>44634</v>
      </c>
      <c r="J624" s="37" t="s">
        <v>589</v>
      </c>
      <c r="K624" s="52" t="s">
        <v>590</v>
      </c>
      <c r="L624" s="30" t="s">
        <v>591</v>
      </c>
      <c r="M624" s="39"/>
      <c r="O624" s="71">
        <v>494000</v>
      </c>
      <c r="P624" s="163">
        <f t="shared" si="1"/>
        <v>39296</v>
      </c>
    </row>
    <row r="625" spans="2:16" s="71" customFormat="1" ht="54" x14ac:dyDescent="0.15">
      <c r="B625" s="41">
        <v>621</v>
      </c>
      <c r="C625" s="42" t="s">
        <v>587</v>
      </c>
      <c r="D625" s="32" t="s">
        <v>621</v>
      </c>
      <c r="E625" s="62">
        <v>5000020390003</v>
      </c>
      <c r="F625" s="34" t="s">
        <v>15</v>
      </c>
      <c r="G625" s="35">
        <v>355589</v>
      </c>
      <c r="H625" s="36">
        <v>44370</v>
      </c>
      <c r="I625" s="36">
        <v>44634</v>
      </c>
      <c r="J625" s="37" t="s">
        <v>589</v>
      </c>
      <c r="K625" s="52" t="s">
        <v>590</v>
      </c>
      <c r="L625" s="30" t="s">
        <v>591</v>
      </c>
      <c r="M625" s="39"/>
      <c r="O625" s="71">
        <v>450000</v>
      </c>
      <c r="P625" s="163">
        <f t="shared" si="1"/>
        <v>94411</v>
      </c>
    </row>
    <row r="626" spans="2:16" s="71" customFormat="1" ht="54" x14ac:dyDescent="0.15">
      <c r="B626" s="41">
        <v>622</v>
      </c>
      <c r="C626" s="42" t="s">
        <v>587</v>
      </c>
      <c r="D626" s="32" t="s">
        <v>622</v>
      </c>
      <c r="E626" s="62">
        <v>4000020180009</v>
      </c>
      <c r="F626" s="34" t="s">
        <v>15</v>
      </c>
      <c r="G626" s="35">
        <v>412000</v>
      </c>
      <c r="H626" s="36">
        <v>44370</v>
      </c>
      <c r="I626" s="36"/>
      <c r="J626" s="37" t="s">
        <v>589</v>
      </c>
      <c r="K626" s="52" t="s">
        <v>590</v>
      </c>
      <c r="L626" s="30" t="s">
        <v>591</v>
      </c>
      <c r="M626" s="39"/>
      <c r="O626" s="71">
        <v>412000</v>
      </c>
      <c r="P626" s="163">
        <f t="shared" si="1"/>
        <v>0</v>
      </c>
    </row>
    <row r="627" spans="2:16" s="71" customFormat="1" ht="54" x14ac:dyDescent="0.15">
      <c r="B627" s="41">
        <v>623</v>
      </c>
      <c r="C627" s="42" t="s">
        <v>587</v>
      </c>
      <c r="D627" s="32" t="s">
        <v>623</v>
      </c>
      <c r="E627" s="62">
        <v>5000020090000</v>
      </c>
      <c r="F627" s="34" t="s">
        <v>15</v>
      </c>
      <c r="G627" s="35">
        <v>90794</v>
      </c>
      <c r="H627" s="36">
        <v>44370</v>
      </c>
      <c r="I627" s="36">
        <v>44634</v>
      </c>
      <c r="J627" s="37" t="s">
        <v>589</v>
      </c>
      <c r="K627" s="52" t="s">
        <v>590</v>
      </c>
      <c r="L627" s="30" t="s">
        <v>591</v>
      </c>
      <c r="M627" s="39"/>
      <c r="O627" s="71">
        <v>119000</v>
      </c>
      <c r="P627" s="163">
        <f t="shared" si="1"/>
        <v>28206</v>
      </c>
    </row>
    <row r="628" spans="2:16" s="71" customFormat="1" ht="73.5" x14ac:dyDescent="0.15">
      <c r="B628" s="41">
        <v>624</v>
      </c>
      <c r="C628" s="42" t="s">
        <v>587</v>
      </c>
      <c r="D628" s="32" t="s">
        <v>624</v>
      </c>
      <c r="E628" s="62">
        <v>8000020190004</v>
      </c>
      <c r="F628" s="34" t="s">
        <v>15</v>
      </c>
      <c r="G628" s="35">
        <v>0</v>
      </c>
      <c r="H628" s="36">
        <v>44370</v>
      </c>
      <c r="I628" s="36">
        <v>44634</v>
      </c>
      <c r="J628" s="37" t="s">
        <v>589</v>
      </c>
      <c r="K628" s="52" t="s">
        <v>590</v>
      </c>
      <c r="L628" s="30" t="s">
        <v>591</v>
      </c>
      <c r="M628" s="164" t="s">
        <v>2303</v>
      </c>
      <c r="O628" s="71">
        <v>35000</v>
      </c>
      <c r="P628" s="163">
        <f t="shared" si="1"/>
        <v>35000</v>
      </c>
    </row>
    <row r="629" spans="2:16" s="71" customFormat="1" ht="54" x14ac:dyDescent="0.15">
      <c r="B629" s="41">
        <v>625</v>
      </c>
      <c r="C629" s="42" t="s">
        <v>587</v>
      </c>
      <c r="D629" s="32" t="s">
        <v>625</v>
      </c>
      <c r="E629" s="62">
        <v>7000020010006</v>
      </c>
      <c r="F629" s="34" t="s">
        <v>15</v>
      </c>
      <c r="G629" s="35">
        <v>389184</v>
      </c>
      <c r="H629" s="36">
        <v>44371</v>
      </c>
      <c r="I629" s="36">
        <v>44634</v>
      </c>
      <c r="J629" s="37" t="s">
        <v>589</v>
      </c>
      <c r="K629" s="52" t="s">
        <v>590</v>
      </c>
      <c r="L629" s="30" t="s">
        <v>591</v>
      </c>
      <c r="M629" s="39"/>
      <c r="O629" s="71">
        <v>510000</v>
      </c>
      <c r="P629" s="163">
        <f t="shared" si="1"/>
        <v>120816</v>
      </c>
    </row>
    <row r="630" spans="2:16" s="71" customFormat="1" ht="54" x14ac:dyDescent="0.15">
      <c r="B630" s="41">
        <v>626</v>
      </c>
      <c r="C630" s="42" t="s">
        <v>587</v>
      </c>
      <c r="D630" s="32" t="s">
        <v>626</v>
      </c>
      <c r="E630" s="62">
        <v>7000020100005</v>
      </c>
      <c r="F630" s="34" t="s">
        <v>15</v>
      </c>
      <c r="G630" s="35">
        <v>510000</v>
      </c>
      <c r="H630" s="36">
        <v>44371</v>
      </c>
      <c r="I630" s="36"/>
      <c r="J630" s="37" t="s">
        <v>589</v>
      </c>
      <c r="K630" s="52" t="s">
        <v>590</v>
      </c>
      <c r="L630" s="30" t="s">
        <v>591</v>
      </c>
      <c r="M630" s="39"/>
      <c r="O630" s="71">
        <v>510000</v>
      </c>
      <c r="P630" s="163">
        <f t="shared" si="1"/>
        <v>0</v>
      </c>
    </row>
    <row r="631" spans="2:16" s="71" customFormat="1" ht="54" x14ac:dyDescent="0.15">
      <c r="B631" s="41">
        <v>627</v>
      </c>
      <c r="C631" s="42" t="s">
        <v>587</v>
      </c>
      <c r="D631" s="32" t="s">
        <v>627</v>
      </c>
      <c r="E631" s="62">
        <v>1000020140007</v>
      </c>
      <c r="F631" s="34" t="s">
        <v>15</v>
      </c>
      <c r="G631" s="35">
        <v>370704</v>
      </c>
      <c r="H631" s="36">
        <v>44371</v>
      </c>
      <c r="I631" s="36">
        <v>44634</v>
      </c>
      <c r="J631" s="37" t="s">
        <v>589</v>
      </c>
      <c r="K631" s="52" t="s">
        <v>590</v>
      </c>
      <c r="L631" s="30" t="s">
        <v>591</v>
      </c>
      <c r="M631" s="39"/>
      <c r="O631" s="71">
        <v>400000</v>
      </c>
      <c r="P631" s="163">
        <f t="shared" si="1"/>
        <v>29296</v>
      </c>
    </row>
    <row r="632" spans="2:16" s="71" customFormat="1" ht="54" x14ac:dyDescent="0.15">
      <c r="B632" s="41">
        <v>628</v>
      </c>
      <c r="C632" s="42" t="s">
        <v>587</v>
      </c>
      <c r="D632" s="32" t="s">
        <v>628</v>
      </c>
      <c r="E632" s="62">
        <v>2000020170003</v>
      </c>
      <c r="F632" s="34" t="s">
        <v>15</v>
      </c>
      <c r="G632" s="35">
        <v>91000</v>
      </c>
      <c r="H632" s="36">
        <v>44371</v>
      </c>
      <c r="I632" s="36"/>
      <c r="J632" s="37" t="s">
        <v>589</v>
      </c>
      <c r="K632" s="52" t="s">
        <v>590</v>
      </c>
      <c r="L632" s="30" t="s">
        <v>591</v>
      </c>
      <c r="M632" s="39"/>
      <c r="O632" s="71">
        <v>91000</v>
      </c>
      <c r="P632" s="163">
        <f t="shared" si="1"/>
        <v>0</v>
      </c>
    </row>
    <row r="633" spans="2:16" s="71" customFormat="1" ht="54" x14ac:dyDescent="0.15">
      <c r="B633" s="41">
        <v>629</v>
      </c>
      <c r="C633" s="42" t="s">
        <v>587</v>
      </c>
      <c r="D633" s="32" t="s">
        <v>629</v>
      </c>
      <c r="E633" s="62">
        <v>1000020200000</v>
      </c>
      <c r="F633" s="34" t="s">
        <v>15</v>
      </c>
      <c r="G633" s="35">
        <v>41490</v>
      </c>
      <c r="H633" s="36">
        <v>44371</v>
      </c>
      <c r="I633" s="36">
        <v>44634</v>
      </c>
      <c r="J633" s="37" t="s">
        <v>589</v>
      </c>
      <c r="K633" s="52" t="s">
        <v>590</v>
      </c>
      <c r="L633" s="30" t="s">
        <v>591</v>
      </c>
      <c r="M633" s="39"/>
      <c r="O633" s="71">
        <v>75000</v>
      </c>
      <c r="P633" s="163">
        <f t="shared" si="1"/>
        <v>33510</v>
      </c>
    </row>
    <row r="634" spans="2:16" s="71" customFormat="1" ht="54" x14ac:dyDescent="0.15">
      <c r="B634" s="41">
        <v>630</v>
      </c>
      <c r="C634" s="42" t="s">
        <v>587</v>
      </c>
      <c r="D634" s="32" t="s">
        <v>630</v>
      </c>
      <c r="E634" s="62">
        <v>8000020460001</v>
      </c>
      <c r="F634" s="34" t="s">
        <v>15</v>
      </c>
      <c r="G634" s="35">
        <v>386251</v>
      </c>
      <c r="H634" s="36">
        <v>44372</v>
      </c>
      <c r="I634" s="36">
        <v>44634</v>
      </c>
      <c r="J634" s="37" t="s">
        <v>589</v>
      </c>
      <c r="K634" s="52" t="s">
        <v>590</v>
      </c>
      <c r="L634" s="30" t="s">
        <v>591</v>
      </c>
      <c r="M634" s="39"/>
      <c r="O634" s="71">
        <v>489000</v>
      </c>
      <c r="P634" s="163">
        <f t="shared" si="1"/>
        <v>102749</v>
      </c>
    </row>
    <row r="635" spans="2:16" s="71" customFormat="1" ht="54" x14ac:dyDescent="0.15">
      <c r="B635" s="41">
        <v>631</v>
      </c>
      <c r="C635" s="42" t="s">
        <v>587</v>
      </c>
      <c r="D635" s="32" t="s">
        <v>631</v>
      </c>
      <c r="E635" s="62">
        <v>8000020280003</v>
      </c>
      <c r="F635" s="34" t="s">
        <v>15</v>
      </c>
      <c r="G635" s="35">
        <v>476000</v>
      </c>
      <c r="H635" s="36">
        <v>44372</v>
      </c>
      <c r="I635" s="36"/>
      <c r="J635" s="37" t="s">
        <v>589</v>
      </c>
      <c r="K635" s="52" t="s">
        <v>590</v>
      </c>
      <c r="L635" s="30" t="s">
        <v>591</v>
      </c>
      <c r="M635" s="39"/>
      <c r="O635" s="71">
        <v>476000</v>
      </c>
      <c r="P635" s="163">
        <f t="shared" si="1"/>
        <v>0</v>
      </c>
    </row>
    <row r="636" spans="2:16" s="71" customFormat="1" ht="54" x14ac:dyDescent="0.15">
      <c r="B636" s="41">
        <v>632</v>
      </c>
      <c r="C636" s="42" t="s">
        <v>587</v>
      </c>
      <c r="D636" s="32" t="s">
        <v>632</v>
      </c>
      <c r="E636" s="62">
        <v>4000020030007</v>
      </c>
      <c r="F636" s="34" t="s">
        <v>15</v>
      </c>
      <c r="G636" s="35">
        <v>354676</v>
      </c>
      <c r="H636" s="36">
        <v>44372</v>
      </c>
      <c r="I636" s="36">
        <v>44634</v>
      </c>
      <c r="J636" s="37" t="s">
        <v>589</v>
      </c>
      <c r="K636" s="52" t="s">
        <v>590</v>
      </c>
      <c r="L636" s="30" t="s">
        <v>591</v>
      </c>
      <c r="M636" s="39"/>
      <c r="O636" s="71">
        <v>395000</v>
      </c>
      <c r="P636" s="163">
        <f t="shared" si="1"/>
        <v>40324</v>
      </c>
    </row>
    <row r="637" spans="2:16" s="71" customFormat="1" ht="54" x14ac:dyDescent="0.15">
      <c r="B637" s="41">
        <v>633</v>
      </c>
      <c r="C637" s="42" t="s">
        <v>587</v>
      </c>
      <c r="D637" s="32" t="s">
        <v>633</v>
      </c>
      <c r="E637" s="62">
        <v>5000020060003</v>
      </c>
      <c r="F637" s="34" t="s">
        <v>15</v>
      </c>
      <c r="G637" s="35">
        <v>147000</v>
      </c>
      <c r="H637" s="36">
        <v>44372</v>
      </c>
      <c r="I637" s="36">
        <v>44634</v>
      </c>
      <c r="J637" s="37" t="s">
        <v>589</v>
      </c>
      <c r="K637" s="52" t="s">
        <v>590</v>
      </c>
      <c r="L637" s="30" t="s">
        <v>591</v>
      </c>
      <c r="M637" s="39"/>
      <c r="O637" s="71">
        <v>197000</v>
      </c>
      <c r="P637" s="163">
        <f t="shared" si="1"/>
        <v>50000</v>
      </c>
    </row>
    <row r="638" spans="2:16" s="71" customFormat="1" ht="54" x14ac:dyDescent="0.15">
      <c r="B638" s="41">
        <v>634</v>
      </c>
      <c r="C638" s="42" t="s">
        <v>587</v>
      </c>
      <c r="D638" s="32" t="s">
        <v>634</v>
      </c>
      <c r="E638" s="62">
        <v>1000020380008</v>
      </c>
      <c r="F638" s="34" t="s">
        <v>15</v>
      </c>
      <c r="G638" s="35">
        <v>18350</v>
      </c>
      <c r="H638" s="36">
        <v>44372</v>
      </c>
      <c r="I638" s="36">
        <v>44634</v>
      </c>
      <c r="J638" s="37" t="s">
        <v>589</v>
      </c>
      <c r="K638" s="52" t="s">
        <v>590</v>
      </c>
      <c r="L638" s="30" t="s">
        <v>591</v>
      </c>
      <c r="M638" s="39"/>
      <c r="O638" s="71">
        <v>184000</v>
      </c>
      <c r="P638" s="163">
        <f t="shared" si="1"/>
        <v>165650</v>
      </c>
    </row>
    <row r="639" spans="2:16" s="71" customFormat="1" ht="54" x14ac:dyDescent="0.15">
      <c r="B639" s="41">
        <v>635</v>
      </c>
      <c r="C639" s="42" t="s">
        <v>587</v>
      </c>
      <c r="D639" s="32" t="s">
        <v>635</v>
      </c>
      <c r="E639" s="62">
        <v>8000020130001</v>
      </c>
      <c r="F639" s="34" t="s">
        <v>15</v>
      </c>
      <c r="G639" s="35">
        <v>144773</v>
      </c>
      <c r="H639" s="36">
        <v>44372</v>
      </c>
      <c r="I639" s="36">
        <v>44634</v>
      </c>
      <c r="J639" s="37" t="s">
        <v>589</v>
      </c>
      <c r="K639" s="52" t="s">
        <v>590</v>
      </c>
      <c r="L639" s="30" t="s">
        <v>591</v>
      </c>
      <c r="M639" s="39"/>
      <c r="O639" s="71">
        <v>162000</v>
      </c>
      <c r="P639" s="163">
        <f t="shared" si="1"/>
        <v>17227</v>
      </c>
    </row>
    <row r="640" spans="2:16" s="71" customFormat="1" ht="54" x14ac:dyDescent="0.15">
      <c r="B640" s="41">
        <v>636</v>
      </c>
      <c r="C640" s="42" t="s">
        <v>587</v>
      </c>
      <c r="D640" s="32" t="s">
        <v>636</v>
      </c>
      <c r="E640" s="62">
        <v>1000020290009</v>
      </c>
      <c r="F640" s="34" t="s">
        <v>15</v>
      </c>
      <c r="G640" s="35">
        <v>47813</v>
      </c>
      <c r="H640" s="36">
        <v>44372</v>
      </c>
      <c r="I640" s="36">
        <v>44634</v>
      </c>
      <c r="J640" s="37" t="s">
        <v>589</v>
      </c>
      <c r="K640" s="52" t="s">
        <v>590</v>
      </c>
      <c r="L640" s="30" t="s">
        <v>591</v>
      </c>
      <c r="M640" s="39"/>
      <c r="O640" s="71">
        <v>119000</v>
      </c>
      <c r="P640" s="163">
        <f t="shared" si="1"/>
        <v>71187</v>
      </c>
    </row>
    <row r="641" spans="2:16" s="71" customFormat="1" ht="54" x14ac:dyDescent="0.15">
      <c r="B641" s="41">
        <v>637</v>
      </c>
      <c r="C641" s="42" t="s">
        <v>587</v>
      </c>
      <c r="D641" s="32" t="s">
        <v>637</v>
      </c>
      <c r="E641" s="62">
        <v>1000020110001</v>
      </c>
      <c r="F641" s="34" t="s">
        <v>15</v>
      </c>
      <c r="G641" s="35">
        <v>23000</v>
      </c>
      <c r="H641" s="36">
        <v>44372</v>
      </c>
      <c r="I641" s="36"/>
      <c r="J641" s="37" t="s">
        <v>589</v>
      </c>
      <c r="K641" s="52" t="s">
        <v>590</v>
      </c>
      <c r="L641" s="30" t="s">
        <v>591</v>
      </c>
      <c r="M641" s="39"/>
      <c r="O641" s="71">
        <v>23000</v>
      </c>
      <c r="P641" s="163">
        <f t="shared" si="1"/>
        <v>0</v>
      </c>
    </row>
    <row r="642" spans="2:16" s="71" customFormat="1" ht="54" x14ac:dyDescent="0.15">
      <c r="B642" s="41">
        <v>638</v>
      </c>
      <c r="C642" s="42" t="s">
        <v>1325</v>
      </c>
      <c r="D642" s="32" t="s">
        <v>599</v>
      </c>
      <c r="E642" s="62">
        <v>2000020080004</v>
      </c>
      <c r="F642" s="34" t="s">
        <v>15</v>
      </c>
      <c r="G642" s="35">
        <v>1520645</v>
      </c>
      <c r="H642" s="36">
        <v>44396</v>
      </c>
      <c r="I642" s="36">
        <v>44634</v>
      </c>
      <c r="J642" s="37" t="s">
        <v>1326</v>
      </c>
      <c r="K642" s="52" t="s">
        <v>1327</v>
      </c>
      <c r="L642" s="30" t="s">
        <v>1328</v>
      </c>
      <c r="M642" s="39"/>
      <c r="O642" s="71">
        <v>1696000</v>
      </c>
      <c r="P642" s="163">
        <f t="shared" si="1"/>
        <v>175355</v>
      </c>
    </row>
    <row r="643" spans="2:16" s="71" customFormat="1" ht="54" x14ac:dyDescent="0.15">
      <c r="B643" s="41">
        <v>639</v>
      </c>
      <c r="C643" s="42" t="s">
        <v>1325</v>
      </c>
      <c r="D643" s="32" t="s">
        <v>608</v>
      </c>
      <c r="E643" s="62">
        <v>1000020230006</v>
      </c>
      <c r="F643" s="34" t="s">
        <v>15</v>
      </c>
      <c r="G643" s="35">
        <v>1090000</v>
      </c>
      <c r="H643" s="36">
        <v>44397</v>
      </c>
      <c r="I643" s="36"/>
      <c r="J643" s="37" t="s">
        <v>1326</v>
      </c>
      <c r="K643" s="52" t="s">
        <v>1327</v>
      </c>
      <c r="L643" s="30" t="s">
        <v>1328</v>
      </c>
      <c r="M643" s="39"/>
      <c r="O643" s="71">
        <v>1090000</v>
      </c>
      <c r="P643" s="163">
        <f t="shared" si="1"/>
        <v>0</v>
      </c>
    </row>
    <row r="644" spans="2:16" s="71" customFormat="1" ht="54" x14ac:dyDescent="0.15">
      <c r="B644" s="41">
        <v>640</v>
      </c>
      <c r="C644" s="42" t="s">
        <v>1325</v>
      </c>
      <c r="D644" s="32" t="s">
        <v>603</v>
      </c>
      <c r="E644" s="62">
        <v>5000020240001</v>
      </c>
      <c r="F644" s="34" t="s">
        <v>15</v>
      </c>
      <c r="G644" s="35">
        <v>633600</v>
      </c>
      <c r="H644" s="36">
        <v>44397</v>
      </c>
      <c r="I644" s="36">
        <v>44634</v>
      </c>
      <c r="J644" s="37" t="s">
        <v>1326</v>
      </c>
      <c r="K644" s="52" t="s">
        <v>1327</v>
      </c>
      <c r="L644" s="30" t="s">
        <v>1328</v>
      </c>
      <c r="M644" s="39"/>
      <c r="O644" s="71">
        <v>725000</v>
      </c>
      <c r="P644" s="163">
        <f t="shared" si="1"/>
        <v>91400</v>
      </c>
    </row>
    <row r="645" spans="2:16" s="71" customFormat="1" ht="54" x14ac:dyDescent="0.15">
      <c r="B645" s="41">
        <v>641</v>
      </c>
      <c r="C645" s="42" t="s">
        <v>1325</v>
      </c>
      <c r="D645" s="32" t="s">
        <v>1329</v>
      </c>
      <c r="E645" s="62">
        <v>6000020400009</v>
      </c>
      <c r="F645" s="34" t="s">
        <v>15</v>
      </c>
      <c r="G645" s="35">
        <v>1482000</v>
      </c>
      <c r="H645" s="36">
        <v>44398</v>
      </c>
      <c r="I645" s="36">
        <v>44634</v>
      </c>
      <c r="J645" s="37" t="s">
        <v>1326</v>
      </c>
      <c r="K645" s="52" t="s">
        <v>1327</v>
      </c>
      <c r="L645" s="30" t="s">
        <v>1328</v>
      </c>
      <c r="M645" s="39"/>
      <c r="O645" s="71">
        <v>1582000</v>
      </c>
      <c r="P645" s="163">
        <f t="shared" si="1"/>
        <v>100000</v>
      </c>
    </row>
    <row r="646" spans="2:16" s="71" customFormat="1" ht="54" x14ac:dyDescent="0.15">
      <c r="B646" s="41">
        <v>642</v>
      </c>
      <c r="C646" s="42" t="s">
        <v>1325</v>
      </c>
      <c r="D646" s="32" t="s">
        <v>1330</v>
      </c>
      <c r="E646" s="62">
        <v>7000020100005</v>
      </c>
      <c r="F646" s="34" t="s">
        <v>15</v>
      </c>
      <c r="G646" s="35">
        <v>949300</v>
      </c>
      <c r="H646" s="36">
        <v>44404</v>
      </c>
      <c r="I646" s="36">
        <v>44634</v>
      </c>
      <c r="J646" s="37" t="s">
        <v>1326</v>
      </c>
      <c r="K646" s="52" t="s">
        <v>1327</v>
      </c>
      <c r="L646" s="30" t="s">
        <v>1328</v>
      </c>
      <c r="M646" s="39"/>
      <c r="O646" s="71">
        <v>960540</v>
      </c>
      <c r="P646" s="163">
        <f t="shared" si="1"/>
        <v>11240</v>
      </c>
    </row>
    <row r="647" spans="2:16" s="71" customFormat="1" ht="54" x14ac:dyDescent="0.15">
      <c r="B647" s="41">
        <v>643</v>
      </c>
      <c r="C647" s="42" t="s">
        <v>1325</v>
      </c>
      <c r="D647" s="32" t="s">
        <v>1331</v>
      </c>
      <c r="E647" s="62">
        <v>1000020410004</v>
      </c>
      <c r="F647" s="34" t="s">
        <v>15</v>
      </c>
      <c r="G647" s="35">
        <v>1232336</v>
      </c>
      <c r="H647" s="36">
        <v>44404</v>
      </c>
      <c r="I647" s="36">
        <v>44634</v>
      </c>
      <c r="J647" s="37" t="s">
        <v>1326</v>
      </c>
      <c r="K647" s="52" t="s">
        <v>1327</v>
      </c>
      <c r="L647" s="30" t="s">
        <v>1328</v>
      </c>
      <c r="M647" s="39"/>
      <c r="O647" s="71">
        <v>1398852</v>
      </c>
      <c r="P647" s="163">
        <f t="shared" si="1"/>
        <v>166516</v>
      </c>
    </row>
    <row r="648" spans="2:16" s="71" customFormat="1" ht="54" x14ac:dyDescent="0.15">
      <c r="B648" s="41">
        <v>644</v>
      </c>
      <c r="C648" s="42" t="s">
        <v>1325</v>
      </c>
      <c r="D648" s="32" t="s">
        <v>1332</v>
      </c>
      <c r="E648" s="62">
        <v>3000020231002</v>
      </c>
      <c r="F648" s="34" t="s">
        <v>15</v>
      </c>
      <c r="G648" s="35">
        <v>1607620</v>
      </c>
      <c r="H648" s="36">
        <v>44414</v>
      </c>
      <c r="I648" s="36">
        <v>44634</v>
      </c>
      <c r="J648" s="37" t="s">
        <v>1326</v>
      </c>
      <c r="K648" s="52" t="s">
        <v>1327</v>
      </c>
      <c r="L648" s="30" t="s">
        <v>1328</v>
      </c>
      <c r="M648" s="39"/>
      <c r="O648" s="71">
        <v>1632445</v>
      </c>
      <c r="P648" s="163">
        <f t="shared" si="1"/>
        <v>24825</v>
      </c>
    </row>
    <row r="649" spans="2:16" s="71" customFormat="1" ht="54" x14ac:dyDescent="0.15">
      <c r="B649" s="41">
        <v>645</v>
      </c>
      <c r="C649" s="42" t="s">
        <v>1325</v>
      </c>
      <c r="D649" s="32" t="s">
        <v>1333</v>
      </c>
      <c r="E649" s="62">
        <v>4000020120006</v>
      </c>
      <c r="F649" s="34" t="s">
        <v>15</v>
      </c>
      <c r="G649" s="35">
        <v>971987</v>
      </c>
      <c r="H649" s="36">
        <v>44427</v>
      </c>
      <c r="I649" s="36">
        <v>44634</v>
      </c>
      <c r="J649" s="37" t="s">
        <v>1326</v>
      </c>
      <c r="K649" s="52" t="s">
        <v>1327</v>
      </c>
      <c r="L649" s="30" t="s">
        <v>1328</v>
      </c>
      <c r="M649" s="39"/>
      <c r="O649" s="71">
        <v>1007163</v>
      </c>
      <c r="P649" s="163">
        <f t="shared" si="1"/>
        <v>35176</v>
      </c>
    </row>
    <row r="650" spans="2:16" s="71" customFormat="1" ht="90" customHeight="1" x14ac:dyDescent="0.15">
      <c r="B650" s="41">
        <v>646</v>
      </c>
      <c r="C650" s="60" t="s">
        <v>638</v>
      </c>
      <c r="D650" s="58" t="s">
        <v>639</v>
      </c>
      <c r="E650" s="54">
        <v>1010701008901</v>
      </c>
      <c r="F650" s="55" t="s">
        <v>13</v>
      </c>
      <c r="G650" s="64">
        <v>3953400</v>
      </c>
      <c r="H650" s="56">
        <v>44287</v>
      </c>
      <c r="I650" s="56" t="s">
        <v>35</v>
      </c>
      <c r="J650" s="57" t="s">
        <v>640</v>
      </c>
      <c r="K650" s="53" t="s">
        <v>2304</v>
      </c>
      <c r="L650" s="31" t="s">
        <v>641</v>
      </c>
      <c r="M650" s="65"/>
    </row>
    <row r="651" spans="2:16" s="71" customFormat="1" ht="90" customHeight="1" x14ac:dyDescent="0.15">
      <c r="B651" s="41">
        <v>647</v>
      </c>
      <c r="C651" s="60" t="s">
        <v>643</v>
      </c>
      <c r="D651" s="58" t="s">
        <v>644</v>
      </c>
      <c r="E651" s="54">
        <v>8010401024011</v>
      </c>
      <c r="F651" s="55" t="s">
        <v>0</v>
      </c>
      <c r="G651" s="59">
        <v>44990000</v>
      </c>
      <c r="H651" s="56">
        <v>44298</v>
      </c>
      <c r="I651" s="56" t="s">
        <v>35</v>
      </c>
      <c r="J651" s="57" t="s">
        <v>645</v>
      </c>
      <c r="K651" s="53" t="s">
        <v>2305</v>
      </c>
      <c r="L651" s="31" t="s">
        <v>642</v>
      </c>
      <c r="M651" s="65"/>
    </row>
    <row r="652" spans="2:16" s="71" customFormat="1" ht="107.25" customHeight="1" x14ac:dyDescent="0.15">
      <c r="B652" s="41">
        <v>648</v>
      </c>
      <c r="C652" s="60" t="s">
        <v>646</v>
      </c>
      <c r="D652" s="58" t="s">
        <v>647</v>
      </c>
      <c r="E652" s="54" t="s">
        <v>35</v>
      </c>
      <c r="F652" s="55" t="s">
        <v>0</v>
      </c>
      <c r="G652" s="59">
        <v>29986000</v>
      </c>
      <c r="H652" s="56">
        <v>44299</v>
      </c>
      <c r="I652" s="56" t="s">
        <v>35</v>
      </c>
      <c r="J652" s="57" t="s">
        <v>648</v>
      </c>
      <c r="K652" s="53" t="s">
        <v>2306</v>
      </c>
      <c r="L652" s="66" t="s">
        <v>649</v>
      </c>
      <c r="M652" s="65"/>
    </row>
    <row r="653" spans="2:16" s="71" customFormat="1" ht="128.25" customHeight="1" x14ac:dyDescent="0.15">
      <c r="B653" s="41">
        <v>649</v>
      </c>
      <c r="C653" s="60" t="s">
        <v>650</v>
      </c>
      <c r="D653" s="58" t="s">
        <v>651</v>
      </c>
      <c r="E653" s="54">
        <v>8010605002135</v>
      </c>
      <c r="F653" s="55" t="s">
        <v>0</v>
      </c>
      <c r="G653" s="59">
        <v>28600000</v>
      </c>
      <c r="H653" s="56">
        <v>44301</v>
      </c>
      <c r="I653" s="56" t="s">
        <v>35</v>
      </c>
      <c r="J653" s="57" t="s">
        <v>652</v>
      </c>
      <c r="K653" s="53" t="s">
        <v>2307</v>
      </c>
      <c r="L653" s="31" t="s">
        <v>653</v>
      </c>
      <c r="M653" s="65"/>
    </row>
    <row r="654" spans="2:16" s="71" customFormat="1" ht="104.25" customHeight="1" x14ac:dyDescent="0.15">
      <c r="B654" s="41">
        <v>650</v>
      </c>
      <c r="C654" s="60" t="s">
        <v>654</v>
      </c>
      <c r="D654" s="58" t="s">
        <v>655</v>
      </c>
      <c r="E654" s="54" t="s">
        <v>35</v>
      </c>
      <c r="F654" s="55" t="s">
        <v>0</v>
      </c>
      <c r="G654" s="59">
        <v>24750000</v>
      </c>
      <c r="H654" s="56">
        <v>44305</v>
      </c>
      <c r="I654" s="56" t="s">
        <v>35</v>
      </c>
      <c r="J654" s="57" t="s">
        <v>656</v>
      </c>
      <c r="K654" s="53" t="s">
        <v>2308</v>
      </c>
      <c r="L654" s="31" t="s">
        <v>657</v>
      </c>
      <c r="M654" s="65"/>
    </row>
    <row r="655" spans="2:16" s="71" customFormat="1" ht="74.25" customHeight="1" x14ac:dyDescent="0.15">
      <c r="B655" s="41">
        <v>651</v>
      </c>
      <c r="C655" s="60" t="s">
        <v>658</v>
      </c>
      <c r="D655" s="58" t="s">
        <v>659</v>
      </c>
      <c r="E655" s="54" t="s">
        <v>35</v>
      </c>
      <c r="F655" s="55" t="s">
        <v>0</v>
      </c>
      <c r="G655" s="59">
        <v>22935000</v>
      </c>
      <c r="H655" s="56">
        <v>44305</v>
      </c>
      <c r="I655" s="56">
        <v>44624</v>
      </c>
      <c r="J655" s="57" t="s">
        <v>660</v>
      </c>
      <c r="K655" s="53" t="s">
        <v>2309</v>
      </c>
      <c r="L655" s="31" t="s">
        <v>661</v>
      </c>
      <c r="M655" s="65"/>
    </row>
    <row r="656" spans="2:16" s="71" customFormat="1" ht="135.75" customHeight="1" x14ac:dyDescent="0.15">
      <c r="B656" s="41">
        <v>652</v>
      </c>
      <c r="C656" s="60" t="s">
        <v>662</v>
      </c>
      <c r="D656" s="58" t="s">
        <v>663</v>
      </c>
      <c r="E656" s="54" t="s">
        <v>35</v>
      </c>
      <c r="F656" s="55" t="s">
        <v>0</v>
      </c>
      <c r="G656" s="59">
        <v>19800000</v>
      </c>
      <c r="H656" s="56">
        <v>44305</v>
      </c>
      <c r="I656" s="56" t="s">
        <v>35</v>
      </c>
      <c r="J656" s="57" t="s">
        <v>664</v>
      </c>
      <c r="K656" s="53" t="s">
        <v>2310</v>
      </c>
      <c r="L656" s="31" t="s">
        <v>665</v>
      </c>
      <c r="M656" s="65"/>
    </row>
    <row r="657" spans="2:13" s="71" customFormat="1" ht="87" customHeight="1" x14ac:dyDescent="0.15">
      <c r="B657" s="41">
        <v>653</v>
      </c>
      <c r="C657" s="60" t="s">
        <v>666</v>
      </c>
      <c r="D657" s="58" t="s">
        <v>667</v>
      </c>
      <c r="E657" s="54" t="s">
        <v>35</v>
      </c>
      <c r="F657" s="55" t="s">
        <v>0</v>
      </c>
      <c r="G657" s="59">
        <v>17600000</v>
      </c>
      <c r="H657" s="56">
        <v>44305</v>
      </c>
      <c r="I657" s="56" t="s">
        <v>35</v>
      </c>
      <c r="J657" s="57" t="s">
        <v>668</v>
      </c>
      <c r="K657" s="53" t="s">
        <v>2311</v>
      </c>
      <c r="L657" s="31" t="s">
        <v>657</v>
      </c>
      <c r="M657" s="65"/>
    </row>
    <row r="658" spans="2:13" s="71" customFormat="1" ht="90" customHeight="1" x14ac:dyDescent="0.15">
      <c r="B658" s="41">
        <v>654</v>
      </c>
      <c r="C658" s="60" t="s">
        <v>669</v>
      </c>
      <c r="D658" s="58" t="s">
        <v>670</v>
      </c>
      <c r="E658" s="54">
        <v>4010405000185</v>
      </c>
      <c r="F658" s="55" t="s">
        <v>0</v>
      </c>
      <c r="G658" s="59">
        <v>14795000</v>
      </c>
      <c r="H658" s="56">
        <v>44306</v>
      </c>
      <c r="I658" s="56" t="s">
        <v>35</v>
      </c>
      <c r="J658" s="57" t="s">
        <v>671</v>
      </c>
      <c r="K658" s="53" t="s">
        <v>2312</v>
      </c>
      <c r="L658" s="31" t="s">
        <v>657</v>
      </c>
      <c r="M658" s="65"/>
    </row>
    <row r="659" spans="2:13" s="71" customFormat="1" ht="122.25" customHeight="1" x14ac:dyDescent="0.15">
      <c r="B659" s="41">
        <v>655</v>
      </c>
      <c r="C659" s="60" t="s">
        <v>672</v>
      </c>
      <c r="D659" s="58" t="s">
        <v>670</v>
      </c>
      <c r="E659" s="54">
        <v>4010405000185</v>
      </c>
      <c r="F659" s="55" t="s">
        <v>0</v>
      </c>
      <c r="G659" s="59">
        <v>11110000</v>
      </c>
      <c r="H659" s="56">
        <v>44306</v>
      </c>
      <c r="I659" s="56" t="s">
        <v>35</v>
      </c>
      <c r="J659" s="57" t="s">
        <v>673</v>
      </c>
      <c r="K659" s="53" t="s">
        <v>2313</v>
      </c>
      <c r="L659" s="31" t="s">
        <v>665</v>
      </c>
      <c r="M659" s="65"/>
    </row>
    <row r="660" spans="2:13" s="71" customFormat="1" ht="117.75" customHeight="1" x14ac:dyDescent="0.15">
      <c r="B660" s="41">
        <v>656</v>
      </c>
      <c r="C660" s="60" t="s">
        <v>674</v>
      </c>
      <c r="D660" s="58" t="s">
        <v>675</v>
      </c>
      <c r="E660" s="54">
        <v>5011105004806</v>
      </c>
      <c r="F660" s="55" t="s">
        <v>0</v>
      </c>
      <c r="G660" s="59">
        <v>34991000</v>
      </c>
      <c r="H660" s="56">
        <v>44307</v>
      </c>
      <c r="I660" s="56" t="s">
        <v>35</v>
      </c>
      <c r="J660" s="57" t="s">
        <v>676</v>
      </c>
      <c r="K660" s="53" t="s">
        <v>2314</v>
      </c>
      <c r="L660" s="66" t="s">
        <v>649</v>
      </c>
      <c r="M660" s="65"/>
    </row>
    <row r="661" spans="2:13" s="71" customFormat="1" ht="134.25" customHeight="1" x14ac:dyDescent="0.15">
      <c r="B661" s="41">
        <v>657</v>
      </c>
      <c r="C661" s="60" t="s">
        <v>677</v>
      </c>
      <c r="D661" s="58" t="s">
        <v>678</v>
      </c>
      <c r="E661" s="54">
        <v>7010001042703</v>
      </c>
      <c r="F661" s="55" t="s">
        <v>0</v>
      </c>
      <c r="G661" s="59">
        <v>28875000</v>
      </c>
      <c r="H661" s="56">
        <v>44307</v>
      </c>
      <c r="I661" s="56" t="s">
        <v>35</v>
      </c>
      <c r="J661" s="57" t="s">
        <v>679</v>
      </c>
      <c r="K661" s="53" t="s">
        <v>2315</v>
      </c>
      <c r="L661" s="31" t="s">
        <v>680</v>
      </c>
      <c r="M661" s="65"/>
    </row>
    <row r="662" spans="2:13" s="71" customFormat="1" ht="196.5" customHeight="1" x14ac:dyDescent="0.15">
      <c r="B662" s="41">
        <v>658</v>
      </c>
      <c r="C662" s="60" t="s">
        <v>681</v>
      </c>
      <c r="D662" s="58" t="s">
        <v>682</v>
      </c>
      <c r="E662" s="54" t="s">
        <v>35</v>
      </c>
      <c r="F662" s="55" t="s">
        <v>0</v>
      </c>
      <c r="G662" s="59">
        <v>31262000</v>
      </c>
      <c r="H662" s="56">
        <v>44308</v>
      </c>
      <c r="I662" s="56">
        <v>44530</v>
      </c>
      <c r="J662" s="57" t="s">
        <v>683</v>
      </c>
      <c r="K662" s="53" t="s">
        <v>2316</v>
      </c>
      <c r="L662" s="31" t="s">
        <v>684</v>
      </c>
      <c r="M662" s="65"/>
    </row>
    <row r="663" spans="2:13" s="71" customFormat="1" ht="109.5" customHeight="1" x14ac:dyDescent="0.15">
      <c r="B663" s="41">
        <v>659</v>
      </c>
      <c r="C663" s="60" t="s">
        <v>685</v>
      </c>
      <c r="D663" s="58" t="s">
        <v>2317</v>
      </c>
      <c r="E663" s="54">
        <v>8013401001509</v>
      </c>
      <c r="F663" s="55" t="s">
        <v>0</v>
      </c>
      <c r="G663" s="59">
        <v>18810000</v>
      </c>
      <c r="H663" s="56">
        <v>44308</v>
      </c>
      <c r="I663" s="56">
        <v>44601</v>
      </c>
      <c r="J663" s="57" t="s">
        <v>687</v>
      </c>
      <c r="K663" s="53" t="s">
        <v>2318</v>
      </c>
      <c r="L663" s="31" t="s">
        <v>688</v>
      </c>
      <c r="M663" s="65"/>
    </row>
    <row r="664" spans="2:13" s="71" customFormat="1" ht="209.25" customHeight="1" x14ac:dyDescent="0.15">
      <c r="B664" s="41">
        <v>660</v>
      </c>
      <c r="C664" s="60" t="s">
        <v>689</v>
      </c>
      <c r="D664" s="58" t="s">
        <v>690</v>
      </c>
      <c r="E664" s="54">
        <v>2010005018547</v>
      </c>
      <c r="F664" s="55" t="s">
        <v>15</v>
      </c>
      <c r="G664" s="59">
        <v>29700000</v>
      </c>
      <c r="H664" s="56">
        <v>44312</v>
      </c>
      <c r="I664" s="56" t="s">
        <v>35</v>
      </c>
      <c r="J664" s="57" t="s">
        <v>691</v>
      </c>
      <c r="K664" s="53" t="s">
        <v>2319</v>
      </c>
      <c r="L664" s="31" t="s">
        <v>692</v>
      </c>
      <c r="M664" s="65"/>
    </row>
    <row r="665" spans="2:13" s="71" customFormat="1" ht="109.5" customHeight="1" x14ac:dyDescent="0.15">
      <c r="B665" s="41">
        <v>661</v>
      </c>
      <c r="C665" s="60" t="s">
        <v>693</v>
      </c>
      <c r="D665" s="58" t="s">
        <v>694</v>
      </c>
      <c r="E665" s="54" t="s">
        <v>35</v>
      </c>
      <c r="F665" s="55" t="s">
        <v>0</v>
      </c>
      <c r="G665" s="59">
        <v>24992000</v>
      </c>
      <c r="H665" s="56">
        <v>44312</v>
      </c>
      <c r="I665" s="56" t="s">
        <v>35</v>
      </c>
      <c r="J665" s="57" t="s">
        <v>695</v>
      </c>
      <c r="K665" s="53" t="s">
        <v>2320</v>
      </c>
      <c r="L665" s="31" t="s">
        <v>696</v>
      </c>
      <c r="M665" s="65"/>
    </row>
    <row r="666" spans="2:13" s="71" customFormat="1" ht="150" customHeight="1" x14ac:dyDescent="0.15">
      <c r="B666" s="41">
        <v>662</v>
      </c>
      <c r="C666" s="60" t="s">
        <v>697</v>
      </c>
      <c r="D666" s="58" t="s">
        <v>698</v>
      </c>
      <c r="E666" s="54">
        <v>2010005018547</v>
      </c>
      <c r="F666" s="55" t="s">
        <v>15</v>
      </c>
      <c r="G666" s="59">
        <v>24860000</v>
      </c>
      <c r="H666" s="56">
        <v>44312</v>
      </c>
      <c r="I666" s="56" t="s">
        <v>35</v>
      </c>
      <c r="J666" s="57" t="s">
        <v>699</v>
      </c>
      <c r="K666" s="53" t="s">
        <v>2321</v>
      </c>
      <c r="L666" s="31" t="s">
        <v>688</v>
      </c>
      <c r="M666" s="65"/>
    </row>
    <row r="667" spans="2:13" s="71" customFormat="1" ht="90" customHeight="1" x14ac:dyDescent="0.15">
      <c r="B667" s="41">
        <v>663</v>
      </c>
      <c r="C667" s="60" t="s">
        <v>700</v>
      </c>
      <c r="D667" s="58" t="s">
        <v>701</v>
      </c>
      <c r="E667" s="54">
        <v>3011001007682</v>
      </c>
      <c r="F667" s="55" t="s">
        <v>0</v>
      </c>
      <c r="G667" s="59">
        <v>19998000</v>
      </c>
      <c r="H667" s="56">
        <v>44312</v>
      </c>
      <c r="I667" s="56" t="s">
        <v>35</v>
      </c>
      <c r="J667" s="57" t="s">
        <v>702</v>
      </c>
      <c r="K667" s="53" t="s">
        <v>2322</v>
      </c>
      <c r="L667" s="66" t="s">
        <v>703</v>
      </c>
      <c r="M667" s="65"/>
    </row>
    <row r="668" spans="2:13" s="71" customFormat="1" ht="170.25" customHeight="1" x14ac:dyDescent="0.15">
      <c r="B668" s="41">
        <v>664</v>
      </c>
      <c r="C668" s="60" t="s">
        <v>704</v>
      </c>
      <c r="D668" s="58" t="s">
        <v>675</v>
      </c>
      <c r="E668" s="54">
        <v>5011105004806</v>
      </c>
      <c r="F668" s="55" t="s">
        <v>0</v>
      </c>
      <c r="G668" s="59">
        <v>13860000</v>
      </c>
      <c r="H668" s="56">
        <v>44312</v>
      </c>
      <c r="I668" s="56" t="s">
        <v>35</v>
      </c>
      <c r="J668" s="57" t="s">
        <v>705</v>
      </c>
      <c r="K668" s="53" t="s">
        <v>2323</v>
      </c>
      <c r="L668" s="31" t="s">
        <v>688</v>
      </c>
      <c r="M668" s="65"/>
    </row>
    <row r="669" spans="2:13" s="71" customFormat="1" ht="130.5" customHeight="1" x14ac:dyDescent="0.15">
      <c r="B669" s="41">
        <v>665</v>
      </c>
      <c r="C669" s="60" t="s">
        <v>706</v>
      </c>
      <c r="D669" s="58" t="s">
        <v>707</v>
      </c>
      <c r="E669" s="54">
        <v>3120001056860</v>
      </c>
      <c r="F669" s="55" t="s">
        <v>0</v>
      </c>
      <c r="G669" s="59">
        <v>23870000</v>
      </c>
      <c r="H669" s="56">
        <v>44326</v>
      </c>
      <c r="I669" s="56" t="s">
        <v>35</v>
      </c>
      <c r="J669" s="57" t="s">
        <v>708</v>
      </c>
      <c r="K669" s="53" t="s">
        <v>2324</v>
      </c>
      <c r="L669" s="31" t="s">
        <v>709</v>
      </c>
      <c r="M669" s="65"/>
    </row>
    <row r="670" spans="2:13" s="71" customFormat="1" ht="123.75" customHeight="1" x14ac:dyDescent="0.15">
      <c r="B670" s="41">
        <v>666</v>
      </c>
      <c r="C670" s="60" t="s">
        <v>710</v>
      </c>
      <c r="D670" s="58" t="s">
        <v>711</v>
      </c>
      <c r="E670" s="54">
        <v>4011001005165</v>
      </c>
      <c r="F670" s="55" t="s">
        <v>0</v>
      </c>
      <c r="G670" s="59">
        <v>34650000</v>
      </c>
      <c r="H670" s="56">
        <v>44327</v>
      </c>
      <c r="I670" s="56" t="s">
        <v>35</v>
      </c>
      <c r="J670" s="57" t="s">
        <v>712</v>
      </c>
      <c r="K670" s="53" t="s">
        <v>2325</v>
      </c>
      <c r="L670" s="31" t="s">
        <v>713</v>
      </c>
      <c r="M670" s="65"/>
    </row>
    <row r="671" spans="2:13" s="71" customFormat="1" ht="108" customHeight="1" x14ac:dyDescent="0.15">
      <c r="B671" s="41">
        <v>667</v>
      </c>
      <c r="C671" s="60" t="s">
        <v>714</v>
      </c>
      <c r="D671" s="58" t="s">
        <v>715</v>
      </c>
      <c r="E671" s="54" t="s">
        <v>35</v>
      </c>
      <c r="F671" s="55" t="s">
        <v>0</v>
      </c>
      <c r="G671" s="59">
        <v>29942000</v>
      </c>
      <c r="H671" s="56">
        <v>44327</v>
      </c>
      <c r="I671" s="56" t="s">
        <v>35</v>
      </c>
      <c r="J671" s="57" t="s">
        <v>716</v>
      </c>
      <c r="K671" s="53" t="s">
        <v>2326</v>
      </c>
      <c r="L671" s="31" t="s">
        <v>713</v>
      </c>
      <c r="M671" s="65"/>
    </row>
    <row r="672" spans="2:13" s="71" customFormat="1" ht="101.25" customHeight="1" x14ac:dyDescent="0.15">
      <c r="B672" s="41">
        <v>668</v>
      </c>
      <c r="C672" s="60" t="s">
        <v>717</v>
      </c>
      <c r="D672" s="58" t="s">
        <v>670</v>
      </c>
      <c r="E672" s="54">
        <v>4010405000185</v>
      </c>
      <c r="F672" s="55" t="s">
        <v>0</v>
      </c>
      <c r="G672" s="59">
        <v>38500000</v>
      </c>
      <c r="H672" s="56">
        <v>44327</v>
      </c>
      <c r="I672" s="56">
        <v>44516</v>
      </c>
      <c r="J672" s="57" t="s">
        <v>718</v>
      </c>
      <c r="K672" s="53" t="s">
        <v>2327</v>
      </c>
      <c r="L672" s="66" t="s">
        <v>703</v>
      </c>
      <c r="M672" s="65"/>
    </row>
    <row r="673" spans="2:13" s="71" customFormat="1" ht="90" customHeight="1" x14ac:dyDescent="0.15">
      <c r="B673" s="41">
        <v>669</v>
      </c>
      <c r="C673" s="60" t="s">
        <v>719</v>
      </c>
      <c r="D673" s="58" t="s">
        <v>720</v>
      </c>
      <c r="E673" s="54" t="s">
        <v>35</v>
      </c>
      <c r="F673" s="55" t="s">
        <v>0</v>
      </c>
      <c r="G673" s="59">
        <v>39798000</v>
      </c>
      <c r="H673" s="56">
        <v>44327</v>
      </c>
      <c r="I673" s="56">
        <v>44585</v>
      </c>
      <c r="J673" s="57" t="s">
        <v>721</v>
      </c>
      <c r="K673" s="53" t="s">
        <v>2328</v>
      </c>
      <c r="L673" s="31" t="s">
        <v>713</v>
      </c>
      <c r="M673" s="65"/>
    </row>
    <row r="674" spans="2:13" s="71" customFormat="1" ht="105" customHeight="1" x14ac:dyDescent="0.15">
      <c r="B674" s="41">
        <v>670</v>
      </c>
      <c r="C674" s="60" t="s">
        <v>722</v>
      </c>
      <c r="D674" s="58" t="s">
        <v>723</v>
      </c>
      <c r="E674" s="54" t="s">
        <v>35</v>
      </c>
      <c r="F674" s="55" t="s">
        <v>0</v>
      </c>
      <c r="G674" s="59">
        <v>23936000</v>
      </c>
      <c r="H674" s="56">
        <v>44327</v>
      </c>
      <c r="I674" s="56" t="s">
        <v>35</v>
      </c>
      <c r="J674" s="57" t="s">
        <v>724</v>
      </c>
      <c r="K674" s="53" t="s">
        <v>2329</v>
      </c>
      <c r="L674" s="31" t="s">
        <v>713</v>
      </c>
      <c r="M674" s="65"/>
    </row>
    <row r="675" spans="2:13" s="71" customFormat="1" ht="109.5" customHeight="1" x14ac:dyDescent="0.15">
      <c r="B675" s="41">
        <v>671</v>
      </c>
      <c r="C675" s="60" t="s">
        <v>725</v>
      </c>
      <c r="D675" s="58" t="s">
        <v>726</v>
      </c>
      <c r="E675" s="54" t="s">
        <v>35</v>
      </c>
      <c r="F675" s="55" t="s">
        <v>0</v>
      </c>
      <c r="G675" s="59">
        <v>37730000</v>
      </c>
      <c r="H675" s="56">
        <v>44328</v>
      </c>
      <c r="I675" s="56">
        <v>44585</v>
      </c>
      <c r="J675" s="57" t="s">
        <v>727</v>
      </c>
      <c r="K675" s="53" t="s">
        <v>2330</v>
      </c>
      <c r="L675" s="31" t="s">
        <v>713</v>
      </c>
      <c r="M675" s="65"/>
    </row>
    <row r="676" spans="2:13" s="71" customFormat="1" ht="120" customHeight="1" x14ac:dyDescent="0.15">
      <c r="B676" s="41">
        <v>672</v>
      </c>
      <c r="C676" s="60" t="s">
        <v>728</v>
      </c>
      <c r="D676" s="58" t="s">
        <v>678</v>
      </c>
      <c r="E676" s="54">
        <v>7010001042703</v>
      </c>
      <c r="F676" s="55" t="s">
        <v>0</v>
      </c>
      <c r="G676" s="59">
        <v>32912000</v>
      </c>
      <c r="H676" s="56">
        <v>44328</v>
      </c>
      <c r="I676" s="56">
        <v>44602</v>
      </c>
      <c r="J676" s="57" t="s">
        <v>724</v>
      </c>
      <c r="K676" s="53" t="s">
        <v>2329</v>
      </c>
      <c r="L676" s="31" t="s">
        <v>713</v>
      </c>
      <c r="M676" s="65"/>
    </row>
    <row r="677" spans="2:13" s="71" customFormat="1" ht="94.5" customHeight="1" x14ac:dyDescent="0.15">
      <c r="B677" s="41">
        <v>673</v>
      </c>
      <c r="C677" s="60" t="s">
        <v>729</v>
      </c>
      <c r="D677" s="58" t="s">
        <v>730</v>
      </c>
      <c r="E677" s="54">
        <v>5010001050435</v>
      </c>
      <c r="F677" s="55" t="s">
        <v>0</v>
      </c>
      <c r="G677" s="59">
        <v>15950000</v>
      </c>
      <c r="H677" s="56">
        <v>44328</v>
      </c>
      <c r="I677" s="56" t="s">
        <v>35</v>
      </c>
      <c r="J677" s="57" t="s">
        <v>2331</v>
      </c>
      <c r="K677" s="53" t="s">
        <v>2332</v>
      </c>
      <c r="L677" s="67" t="s">
        <v>731</v>
      </c>
      <c r="M677" s="65"/>
    </row>
    <row r="678" spans="2:13" s="71" customFormat="1" ht="132" customHeight="1" x14ac:dyDescent="0.15">
      <c r="B678" s="41">
        <v>674</v>
      </c>
      <c r="C678" s="60" t="s">
        <v>732</v>
      </c>
      <c r="D678" s="58" t="s">
        <v>733</v>
      </c>
      <c r="E678" s="54" t="s">
        <v>35</v>
      </c>
      <c r="F678" s="55" t="s">
        <v>0</v>
      </c>
      <c r="G678" s="59">
        <v>51810000</v>
      </c>
      <c r="H678" s="56">
        <v>44333</v>
      </c>
      <c r="I678" s="56">
        <v>44608</v>
      </c>
      <c r="J678" s="57" t="s">
        <v>734</v>
      </c>
      <c r="K678" s="53" t="s">
        <v>2333</v>
      </c>
      <c r="L678" s="31" t="s">
        <v>692</v>
      </c>
      <c r="M678" s="65"/>
    </row>
    <row r="679" spans="2:13" s="71" customFormat="1" ht="122.25" customHeight="1" x14ac:dyDescent="0.15">
      <c r="B679" s="41">
        <v>675</v>
      </c>
      <c r="C679" s="60" t="s">
        <v>735</v>
      </c>
      <c r="D679" s="58" t="s">
        <v>686</v>
      </c>
      <c r="E679" s="54">
        <v>8013401001509</v>
      </c>
      <c r="F679" s="55" t="s">
        <v>0</v>
      </c>
      <c r="G679" s="59">
        <v>37169000</v>
      </c>
      <c r="H679" s="56">
        <v>44333</v>
      </c>
      <c r="I679" s="56" t="s">
        <v>35</v>
      </c>
      <c r="J679" s="57" t="s">
        <v>736</v>
      </c>
      <c r="K679" s="53" t="s">
        <v>2334</v>
      </c>
      <c r="L679" s="66" t="s">
        <v>649</v>
      </c>
      <c r="M679" s="65"/>
    </row>
    <row r="680" spans="2:13" s="71" customFormat="1" ht="163.5" customHeight="1" x14ac:dyDescent="0.15">
      <c r="B680" s="41">
        <v>676</v>
      </c>
      <c r="C680" s="60" t="s">
        <v>737</v>
      </c>
      <c r="D680" s="58" t="s">
        <v>738</v>
      </c>
      <c r="E680" s="54" t="s">
        <v>35</v>
      </c>
      <c r="F680" s="55" t="s">
        <v>0</v>
      </c>
      <c r="G680" s="59">
        <v>36740000</v>
      </c>
      <c r="H680" s="56">
        <v>44333</v>
      </c>
      <c r="I680" s="56">
        <v>44609</v>
      </c>
      <c r="J680" s="57" t="s">
        <v>739</v>
      </c>
      <c r="K680" s="53" t="s">
        <v>2335</v>
      </c>
      <c r="L680" s="31" t="s">
        <v>692</v>
      </c>
      <c r="M680" s="65"/>
    </row>
    <row r="681" spans="2:13" s="71" customFormat="1" ht="108" customHeight="1" x14ac:dyDescent="0.15">
      <c r="B681" s="41">
        <v>677</v>
      </c>
      <c r="C681" s="60" t="s">
        <v>740</v>
      </c>
      <c r="D681" s="58" t="s">
        <v>741</v>
      </c>
      <c r="E681" s="54" t="s">
        <v>35</v>
      </c>
      <c r="F681" s="55" t="s">
        <v>0</v>
      </c>
      <c r="G681" s="59">
        <v>26730000</v>
      </c>
      <c r="H681" s="56">
        <v>44333</v>
      </c>
      <c r="I681" s="56">
        <v>44608</v>
      </c>
      <c r="J681" s="57" t="s">
        <v>742</v>
      </c>
      <c r="K681" s="53" t="s">
        <v>2336</v>
      </c>
      <c r="L681" s="31" t="s">
        <v>692</v>
      </c>
      <c r="M681" s="65"/>
    </row>
    <row r="682" spans="2:13" s="71" customFormat="1" ht="126.75" customHeight="1" x14ac:dyDescent="0.15">
      <c r="B682" s="41">
        <v>678</v>
      </c>
      <c r="C682" s="60" t="s">
        <v>743</v>
      </c>
      <c r="D682" s="58" t="s">
        <v>730</v>
      </c>
      <c r="E682" s="54">
        <v>5010001050435</v>
      </c>
      <c r="F682" s="55" t="s">
        <v>0</v>
      </c>
      <c r="G682" s="59">
        <v>24838000</v>
      </c>
      <c r="H682" s="56">
        <v>44333</v>
      </c>
      <c r="I682" s="56" t="s">
        <v>35</v>
      </c>
      <c r="J682" s="57" t="s">
        <v>744</v>
      </c>
      <c r="K682" s="53" t="s">
        <v>2337</v>
      </c>
      <c r="L682" s="31" t="s">
        <v>692</v>
      </c>
      <c r="M682" s="65"/>
    </row>
    <row r="683" spans="2:13" s="71" customFormat="1" ht="128.25" customHeight="1" x14ac:dyDescent="0.15">
      <c r="B683" s="41">
        <v>679</v>
      </c>
      <c r="C683" s="60" t="s">
        <v>745</v>
      </c>
      <c r="D683" s="58" t="s">
        <v>746</v>
      </c>
      <c r="E683" s="54" t="s">
        <v>35</v>
      </c>
      <c r="F683" s="55" t="s">
        <v>0</v>
      </c>
      <c r="G683" s="59">
        <v>24750000</v>
      </c>
      <c r="H683" s="56">
        <v>44333</v>
      </c>
      <c r="I683" s="56">
        <v>44607</v>
      </c>
      <c r="J683" s="57" t="s">
        <v>747</v>
      </c>
      <c r="K683" s="53" t="s">
        <v>2338</v>
      </c>
      <c r="L683" s="31" t="s">
        <v>692</v>
      </c>
      <c r="M683" s="65"/>
    </row>
    <row r="684" spans="2:13" s="71" customFormat="1" ht="137.25" customHeight="1" x14ac:dyDescent="0.15">
      <c r="B684" s="41">
        <v>680</v>
      </c>
      <c r="C684" s="60" t="s">
        <v>748</v>
      </c>
      <c r="D684" s="58" t="s">
        <v>701</v>
      </c>
      <c r="E684" s="54">
        <v>3011001007682</v>
      </c>
      <c r="F684" s="55" t="s">
        <v>0</v>
      </c>
      <c r="G684" s="59">
        <v>11990000</v>
      </c>
      <c r="H684" s="56">
        <v>44333</v>
      </c>
      <c r="I684" s="56" t="s">
        <v>35</v>
      </c>
      <c r="J684" s="57" t="s">
        <v>749</v>
      </c>
      <c r="K684" s="53" t="s">
        <v>2339</v>
      </c>
      <c r="L684" s="66" t="s">
        <v>750</v>
      </c>
      <c r="M684" s="65"/>
    </row>
    <row r="685" spans="2:13" s="71" customFormat="1" ht="110.25" customHeight="1" x14ac:dyDescent="0.15">
      <c r="B685" s="41">
        <v>681</v>
      </c>
      <c r="C685" s="60" t="s">
        <v>751</v>
      </c>
      <c r="D685" s="58" t="s">
        <v>752</v>
      </c>
      <c r="E685" s="54" t="s">
        <v>35</v>
      </c>
      <c r="F685" s="55" t="s">
        <v>0</v>
      </c>
      <c r="G685" s="59">
        <v>24970000</v>
      </c>
      <c r="H685" s="56">
        <v>44335</v>
      </c>
      <c r="I685" s="56" t="s">
        <v>35</v>
      </c>
      <c r="J685" s="57" t="s">
        <v>753</v>
      </c>
      <c r="K685" s="53" t="s">
        <v>2340</v>
      </c>
      <c r="L685" s="31" t="s">
        <v>754</v>
      </c>
      <c r="M685" s="65"/>
    </row>
    <row r="686" spans="2:13" s="71" customFormat="1" ht="110.25" customHeight="1" x14ac:dyDescent="0.15">
      <c r="B686" s="41">
        <v>682</v>
      </c>
      <c r="C686" s="60" t="s">
        <v>755</v>
      </c>
      <c r="D686" s="58" t="s">
        <v>756</v>
      </c>
      <c r="E686" s="54" t="s">
        <v>35</v>
      </c>
      <c r="F686" s="55" t="s">
        <v>0</v>
      </c>
      <c r="G686" s="59">
        <v>31856000</v>
      </c>
      <c r="H686" s="56">
        <v>44335</v>
      </c>
      <c r="I686" s="56">
        <v>44516</v>
      </c>
      <c r="J686" s="57" t="s">
        <v>757</v>
      </c>
      <c r="K686" s="53" t="s">
        <v>2341</v>
      </c>
      <c r="L686" s="66" t="s">
        <v>649</v>
      </c>
      <c r="M686" s="65"/>
    </row>
    <row r="687" spans="2:13" s="71" customFormat="1" ht="114" customHeight="1" x14ac:dyDescent="0.15">
      <c r="B687" s="41">
        <v>683</v>
      </c>
      <c r="C687" s="60" t="s">
        <v>758</v>
      </c>
      <c r="D687" s="58" t="s">
        <v>675</v>
      </c>
      <c r="E687" s="54">
        <v>5011105004806</v>
      </c>
      <c r="F687" s="55" t="s">
        <v>0</v>
      </c>
      <c r="G687" s="59">
        <v>20955000</v>
      </c>
      <c r="H687" s="56">
        <v>44335</v>
      </c>
      <c r="I687" s="56" t="s">
        <v>35</v>
      </c>
      <c r="J687" s="57" t="s">
        <v>759</v>
      </c>
      <c r="K687" s="53" t="s">
        <v>2342</v>
      </c>
      <c r="L687" s="66" t="s">
        <v>750</v>
      </c>
      <c r="M687" s="65"/>
    </row>
    <row r="688" spans="2:13" s="71" customFormat="1" ht="98.25" customHeight="1" x14ac:dyDescent="0.15">
      <c r="B688" s="41">
        <v>684</v>
      </c>
      <c r="C688" s="60" t="s">
        <v>760</v>
      </c>
      <c r="D688" s="58" t="s">
        <v>761</v>
      </c>
      <c r="E688" s="54" t="s">
        <v>35</v>
      </c>
      <c r="F688" s="55" t="s">
        <v>0</v>
      </c>
      <c r="G688" s="59">
        <v>19855000</v>
      </c>
      <c r="H688" s="56">
        <v>44335</v>
      </c>
      <c r="I688" s="56" t="s">
        <v>35</v>
      </c>
      <c r="J688" s="57" t="s">
        <v>762</v>
      </c>
      <c r="K688" s="53" t="s">
        <v>2343</v>
      </c>
      <c r="L688" s="31" t="s">
        <v>815</v>
      </c>
      <c r="M688" s="65"/>
    </row>
    <row r="689" spans="2:13" s="71" customFormat="1" ht="90" customHeight="1" x14ac:dyDescent="0.15">
      <c r="B689" s="41">
        <v>685</v>
      </c>
      <c r="C689" s="60" t="s">
        <v>763</v>
      </c>
      <c r="D689" s="58" t="s">
        <v>675</v>
      </c>
      <c r="E689" s="54">
        <v>5011105004806</v>
      </c>
      <c r="F689" s="55" t="s">
        <v>0</v>
      </c>
      <c r="G689" s="59">
        <v>18986000</v>
      </c>
      <c r="H689" s="56">
        <v>44335</v>
      </c>
      <c r="I689" s="56" t="s">
        <v>35</v>
      </c>
      <c r="J689" s="57" t="s">
        <v>764</v>
      </c>
      <c r="K689" s="53" t="s">
        <v>2344</v>
      </c>
      <c r="L689" s="31" t="s">
        <v>2345</v>
      </c>
      <c r="M689" s="65"/>
    </row>
    <row r="690" spans="2:13" s="71" customFormat="1" ht="180" customHeight="1" x14ac:dyDescent="0.15">
      <c r="B690" s="41">
        <v>686</v>
      </c>
      <c r="C690" s="60" t="s">
        <v>765</v>
      </c>
      <c r="D690" s="58" t="s">
        <v>670</v>
      </c>
      <c r="E690" s="54">
        <v>4010405000185</v>
      </c>
      <c r="F690" s="55" t="s">
        <v>0</v>
      </c>
      <c r="G690" s="59">
        <v>15950000</v>
      </c>
      <c r="H690" s="56">
        <v>44335</v>
      </c>
      <c r="I690" s="56">
        <v>44613</v>
      </c>
      <c r="J690" s="57" t="s">
        <v>766</v>
      </c>
      <c r="K690" s="53" t="s">
        <v>2346</v>
      </c>
      <c r="L690" s="66" t="s">
        <v>750</v>
      </c>
      <c r="M690" s="65"/>
    </row>
    <row r="691" spans="2:13" s="71" customFormat="1" ht="90" customHeight="1" x14ac:dyDescent="0.15">
      <c r="B691" s="41">
        <v>687</v>
      </c>
      <c r="C691" s="60" t="s">
        <v>767</v>
      </c>
      <c r="D691" s="58" t="s">
        <v>711</v>
      </c>
      <c r="E691" s="54">
        <v>4011001005165</v>
      </c>
      <c r="F691" s="55" t="s">
        <v>0</v>
      </c>
      <c r="G691" s="59">
        <v>12925000</v>
      </c>
      <c r="H691" s="56">
        <v>44335</v>
      </c>
      <c r="I691" s="56" t="s">
        <v>35</v>
      </c>
      <c r="J691" s="57" t="s">
        <v>768</v>
      </c>
      <c r="K691" s="53" t="s">
        <v>2347</v>
      </c>
      <c r="L691" s="31" t="s">
        <v>754</v>
      </c>
      <c r="M691" s="65"/>
    </row>
    <row r="692" spans="2:13" s="71" customFormat="1" ht="142.5" customHeight="1" x14ac:dyDescent="0.15">
      <c r="B692" s="41">
        <v>688</v>
      </c>
      <c r="C692" s="60" t="s">
        <v>769</v>
      </c>
      <c r="D692" s="58" t="s">
        <v>770</v>
      </c>
      <c r="E692" s="54">
        <v>6010001030403</v>
      </c>
      <c r="F692" s="55" t="s">
        <v>0</v>
      </c>
      <c r="G692" s="59">
        <v>11891000</v>
      </c>
      <c r="H692" s="56">
        <v>44335</v>
      </c>
      <c r="I692" s="56" t="s">
        <v>35</v>
      </c>
      <c r="J692" s="57" t="s">
        <v>771</v>
      </c>
      <c r="K692" s="53" t="s">
        <v>2348</v>
      </c>
      <c r="L692" s="31" t="s">
        <v>2345</v>
      </c>
      <c r="M692" s="65"/>
    </row>
    <row r="693" spans="2:13" s="71" customFormat="1" ht="122.25" customHeight="1" x14ac:dyDescent="0.15">
      <c r="B693" s="41">
        <v>689</v>
      </c>
      <c r="C693" s="60" t="s">
        <v>772</v>
      </c>
      <c r="D693" s="58" t="s">
        <v>773</v>
      </c>
      <c r="E693" s="54" t="s">
        <v>35</v>
      </c>
      <c r="F693" s="55" t="s">
        <v>0</v>
      </c>
      <c r="G693" s="59">
        <v>41998000</v>
      </c>
      <c r="H693" s="56">
        <v>44343</v>
      </c>
      <c r="I693" s="56" t="s">
        <v>35</v>
      </c>
      <c r="J693" s="57" t="s">
        <v>774</v>
      </c>
      <c r="K693" s="53" t="s">
        <v>2349</v>
      </c>
      <c r="L693" s="31" t="s">
        <v>775</v>
      </c>
      <c r="M693" s="65"/>
    </row>
    <row r="694" spans="2:13" s="71" customFormat="1" ht="124.5" customHeight="1" x14ac:dyDescent="0.15">
      <c r="B694" s="41">
        <v>690</v>
      </c>
      <c r="C694" s="60" t="s">
        <v>776</v>
      </c>
      <c r="D694" s="58" t="s">
        <v>777</v>
      </c>
      <c r="E694" s="54" t="s">
        <v>35</v>
      </c>
      <c r="F694" s="55" t="s">
        <v>0</v>
      </c>
      <c r="G694" s="59">
        <v>7964000</v>
      </c>
      <c r="H694" s="56">
        <v>44343</v>
      </c>
      <c r="I694" s="56">
        <v>44609</v>
      </c>
      <c r="J694" s="57" t="s">
        <v>778</v>
      </c>
      <c r="K694" s="53" t="s">
        <v>2350</v>
      </c>
      <c r="L694" s="31" t="s">
        <v>684</v>
      </c>
      <c r="M694" s="65"/>
    </row>
    <row r="695" spans="2:13" s="71" customFormat="1" ht="120.75" customHeight="1" x14ac:dyDescent="0.15">
      <c r="B695" s="41">
        <v>691</v>
      </c>
      <c r="C695" s="60" t="s">
        <v>779</v>
      </c>
      <c r="D695" s="58" t="s">
        <v>780</v>
      </c>
      <c r="E695" s="54" t="s">
        <v>35</v>
      </c>
      <c r="F695" s="55" t="s">
        <v>0</v>
      </c>
      <c r="G695" s="59">
        <v>28050000</v>
      </c>
      <c r="H695" s="56">
        <v>44347</v>
      </c>
      <c r="I695" s="56">
        <v>44480</v>
      </c>
      <c r="J695" s="57" t="s">
        <v>781</v>
      </c>
      <c r="K695" s="53" t="s">
        <v>2351</v>
      </c>
      <c r="L695" s="31" t="s">
        <v>775</v>
      </c>
      <c r="M695" s="65"/>
    </row>
    <row r="696" spans="2:13" s="71" customFormat="1" ht="141.75" customHeight="1" x14ac:dyDescent="0.15">
      <c r="B696" s="41">
        <v>692</v>
      </c>
      <c r="C696" s="60" t="s">
        <v>782</v>
      </c>
      <c r="D696" s="58" t="s">
        <v>670</v>
      </c>
      <c r="E696" s="54">
        <v>4010405000185</v>
      </c>
      <c r="F696" s="55" t="s">
        <v>0</v>
      </c>
      <c r="G696" s="59">
        <v>16995000</v>
      </c>
      <c r="H696" s="56">
        <v>44347</v>
      </c>
      <c r="I696" s="56" t="s">
        <v>35</v>
      </c>
      <c r="J696" s="57" t="s">
        <v>783</v>
      </c>
      <c r="K696" s="53" t="s">
        <v>2352</v>
      </c>
      <c r="L696" s="31" t="s">
        <v>784</v>
      </c>
      <c r="M696" s="65"/>
    </row>
    <row r="697" spans="2:13" s="71" customFormat="1" ht="112.5" customHeight="1" x14ac:dyDescent="0.15">
      <c r="B697" s="41">
        <v>693</v>
      </c>
      <c r="C697" s="60" t="s">
        <v>785</v>
      </c>
      <c r="D697" s="58" t="s">
        <v>786</v>
      </c>
      <c r="E697" s="54">
        <v>2010001016851</v>
      </c>
      <c r="F697" s="55" t="s">
        <v>0</v>
      </c>
      <c r="G697" s="59">
        <v>28446000</v>
      </c>
      <c r="H697" s="56">
        <v>44348</v>
      </c>
      <c r="I697" s="56" t="s">
        <v>35</v>
      </c>
      <c r="J697" s="57" t="s">
        <v>787</v>
      </c>
      <c r="K697" s="53" t="s">
        <v>2353</v>
      </c>
      <c r="L697" s="31" t="s">
        <v>788</v>
      </c>
      <c r="M697" s="65"/>
    </row>
    <row r="698" spans="2:13" s="71" customFormat="1" ht="113.25" customHeight="1" x14ac:dyDescent="0.15">
      <c r="B698" s="41">
        <v>694</v>
      </c>
      <c r="C698" s="60" t="s">
        <v>789</v>
      </c>
      <c r="D698" s="58" t="s">
        <v>790</v>
      </c>
      <c r="E698" s="54">
        <v>4120001144623</v>
      </c>
      <c r="F698" s="55" t="s">
        <v>0</v>
      </c>
      <c r="G698" s="59">
        <v>198000000</v>
      </c>
      <c r="H698" s="56">
        <v>44354</v>
      </c>
      <c r="I698" s="56" t="s">
        <v>35</v>
      </c>
      <c r="J698" s="57" t="s">
        <v>791</v>
      </c>
      <c r="K698" s="53" t="s">
        <v>2354</v>
      </c>
      <c r="L698" s="31" t="s">
        <v>792</v>
      </c>
      <c r="M698" s="65"/>
    </row>
    <row r="699" spans="2:13" s="71" customFormat="1" ht="165" customHeight="1" x14ac:dyDescent="0.15">
      <c r="B699" s="41">
        <v>695</v>
      </c>
      <c r="C699" s="60" t="s">
        <v>793</v>
      </c>
      <c r="D699" s="58" t="s">
        <v>794</v>
      </c>
      <c r="E699" s="54" t="s">
        <v>35</v>
      </c>
      <c r="F699" s="55" t="s">
        <v>0</v>
      </c>
      <c r="G699" s="59">
        <v>17765000</v>
      </c>
      <c r="H699" s="56">
        <v>44356</v>
      </c>
      <c r="I699" s="56" t="s">
        <v>35</v>
      </c>
      <c r="J699" s="57" t="s">
        <v>795</v>
      </c>
      <c r="K699" s="53" t="s">
        <v>2355</v>
      </c>
      <c r="L699" s="31" t="s">
        <v>796</v>
      </c>
      <c r="M699" s="65"/>
    </row>
    <row r="700" spans="2:13" s="71" customFormat="1" ht="150.75" customHeight="1" x14ac:dyDescent="0.15">
      <c r="B700" s="41">
        <v>696</v>
      </c>
      <c r="C700" s="60" t="s">
        <v>797</v>
      </c>
      <c r="D700" s="58" t="s">
        <v>798</v>
      </c>
      <c r="E700" s="54" t="s">
        <v>35</v>
      </c>
      <c r="F700" s="55" t="s">
        <v>0</v>
      </c>
      <c r="G700" s="59">
        <v>39424000</v>
      </c>
      <c r="H700" s="56">
        <v>44363</v>
      </c>
      <c r="I700" s="56">
        <v>44607</v>
      </c>
      <c r="J700" s="57" t="s">
        <v>2356</v>
      </c>
      <c r="K700" s="53" t="s">
        <v>2357</v>
      </c>
      <c r="L700" s="31" t="s">
        <v>799</v>
      </c>
      <c r="M700" s="65"/>
    </row>
    <row r="701" spans="2:13" s="71" customFormat="1" ht="90" customHeight="1" x14ac:dyDescent="0.15">
      <c r="B701" s="41">
        <v>697</v>
      </c>
      <c r="C701" s="60" t="s">
        <v>800</v>
      </c>
      <c r="D701" s="58" t="s">
        <v>801</v>
      </c>
      <c r="E701" s="54" t="s">
        <v>35</v>
      </c>
      <c r="F701" s="55" t="s">
        <v>0</v>
      </c>
      <c r="G701" s="59">
        <v>24926000</v>
      </c>
      <c r="H701" s="56">
        <v>44368</v>
      </c>
      <c r="I701" s="56" t="s">
        <v>35</v>
      </c>
      <c r="J701" s="57" t="s">
        <v>802</v>
      </c>
      <c r="K701" s="53" t="s">
        <v>2358</v>
      </c>
      <c r="L701" s="31" t="s">
        <v>803</v>
      </c>
      <c r="M701" s="65"/>
    </row>
    <row r="702" spans="2:13" s="71" customFormat="1" ht="90" customHeight="1" x14ac:dyDescent="0.15">
      <c r="B702" s="41">
        <v>698</v>
      </c>
      <c r="C702" s="60" t="s">
        <v>804</v>
      </c>
      <c r="D702" s="58" t="s">
        <v>701</v>
      </c>
      <c r="E702" s="54">
        <v>3011001007682</v>
      </c>
      <c r="F702" s="55" t="s">
        <v>0</v>
      </c>
      <c r="G702" s="59">
        <v>9999000</v>
      </c>
      <c r="H702" s="56">
        <v>44368</v>
      </c>
      <c r="I702" s="56" t="s">
        <v>35</v>
      </c>
      <c r="J702" s="57" t="s">
        <v>805</v>
      </c>
      <c r="K702" s="53" t="s">
        <v>2359</v>
      </c>
      <c r="L702" s="31" t="s">
        <v>803</v>
      </c>
      <c r="M702" s="65"/>
    </row>
    <row r="703" spans="2:13" s="71" customFormat="1" ht="90" customHeight="1" x14ac:dyDescent="0.15">
      <c r="B703" s="41">
        <v>699</v>
      </c>
      <c r="C703" s="60" t="s">
        <v>806</v>
      </c>
      <c r="D703" s="58" t="s">
        <v>675</v>
      </c>
      <c r="E703" s="54">
        <v>5011105004806</v>
      </c>
      <c r="F703" s="55" t="s">
        <v>0</v>
      </c>
      <c r="G703" s="59">
        <v>12089000</v>
      </c>
      <c r="H703" s="56">
        <v>44370</v>
      </c>
      <c r="I703" s="56">
        <v>44600</v>
      </c>
      <c r="J703" s="57" t="s">
        <v>807</v>
      </c>
      <c r="K703" s="53" t="s">
        <v>2360</v>
      </c>
      <c r="L703" s="31" t="s">
        <v>803</v>
      </c>
      <c r="M703" s="65"/>
    </row>
    <row r="704" spans="2:13" s="71" customFormat="1" ht="112.5" customHeight="1" x14ac:dyDescent="0.15">
      <c r="B704" s="41">
        <v>700</v>
      </c>
      <c r="C704" s="60" t="s">
        <v>808</v>
      </c>
      <c r="D704" s="58" t="s">
        <v>770</v>
      </c>
      <c r="E704" s="54">
        <v>6010001030403</v>
      </c>
      <c r="F704" s="55" t="s">
        <v>0</v>
      </c>
      <c r="G704" s="59">
        <v>13860000</v>
      </c>
      <c r="H704" s="56">
        <v>44371</v>
      </c>
      <c r="I704" s="56" t="s">
        <v>35</v>
      </c>
      <c r="J704" s="57" t="s">
        <v>809</v>
      </c>
      <c r="K704" s="53" t="s">
        <v>2361</v>
      </c>
      <c r="L704" s="31" t="s">
        <v>692</v>
      </c>
      <c r="M704" s="65"/>
    </row>
    <row r="705" spans="2:13" s="71" customFormat="1" ht="125.25" customHeight="1" x14ac:dyDescent="0.15">
      <c r="B705" s="41">
        <v>701</v>
      </c>
      <c r="C705" s="60" t="s">
        <v>810</v>
      </c>
      <c r="D705" s="58" t="s">
        <v>811</v>
      </c>
      <c r="E705" s="54" t="s">
        <v>35</v>
      </c>
      <c r="F705" s="55" t="s">
        <v>0</v>
      </c>
      <c r="G705" s="59">
        <v>37950000</v>
      </c>
      <c r="H705" s="56">
        <v>44375</v>
      </c>
      <c r="I705" s="56" t="s">
        <v>35</v>
      </c>
      <c r="J705" s="57" t="s">
        <v>812</v>
      </c>
      <c r="K705" s="53" t="s">
        <v>2362</v>
      </c>
      <c r="L705" s="31" t="s">
        <v>692</v>
      </c>
      <c r="M705" s="65"/>
    </row>
    <row r="706" spans="2:13" s="71" customFormat="1" ht="104.25" customHeight="1" x14ac:dyDescent="0.15">
      <c r="B706" s="41">
        <v>702</v>
      </c>
      <c r="C706" s="60" t="s">
        <v>813</v>
      </c>
      <c r="D706" s="58" t="s">
        <v>814</v>
      </c>
      <c r="E706" s="54" t="s">
        <v>35</v>
      </c>
      <c r="F706" s="55" t="s">
        <v>0</v>
      </c>
      <c r="G706" s="59">
        <v>49995000</v>
      </c>
      <c r="H706" s="56">
        <v>44376</v>
      </c>
      <c r="I706" s="56" t="s">
        <v>35</v>
      </c>
      <c r="J706" s="57" t="s">
        <v>2363</v>
      </c>
      <c r="K706" s="53" t="s">
        <v>2364</v>
      </c>
      <c r="L706" s="31" t="s">
        <v>815</v>
      </c>
      <c r="M706" s="65"/>
    </row>
    <row r="707" spans="2:13" s="71" customFormat="1" ht="102.75" customHeight="1" x14ac:dyDescent="0.15">
      <c r="B707" s="41">
        <v>703</v>
      </c>
      <c r="C707" s="60" t="s">
        <v>816</v>
      </c>
      <c r="D707" s="58" t="s">
        <v>686</v>
      </c>
      <c r="E707" s="54">
        <v>8013401001509</v>
      </c>
      <c r="F707" s="55" t="s">
        <v>0</v>
      </c>
      <c r="G707" s="59">
        <v>19943000</v>
      </c>
      <c r="H707" s="56">
        <v>44376</v>
      </c>
      <c r="I707" s="56">
        <v>44601</v>
      </c>
      <c r="J707" s="57" t="s">
        <v>817</v>
      </c>
      <c r="K707" s="53" t="s">
        <v>2365</v>
      </c>
      <c r="L707" s="31" t="s">
        <v>818</v>
      </c>
      <c r="M707" s="65"/>
    </row>
    <row r="708" spans="2:13" s="71" customFormat="1" ht="122.25" customHeight="1" x14ac:dyDescent="0.15">
      <c r="B708" s="41">
        <v>704</v>
      </c>
      <c r="C708" s="60" t="s">
        <v>819</v>
      </c>
      <c r="D708" s="58" t="s">
        <v>820</v>
      </c>
      <c r="E708" s="54" t="s">
        <v>35</v>
      </c>
      <c r="F708" s="55" t="s">
        <v>0</v>
      </c>
      <c r="G708" s="59">
        <v>14927000</v>
      </c>
      <c r="H708" s="56">
        <v>44376</v>
      </c>
      <c r="I708" s="56" t="s">
        <v>35</v>
      </c>
      <c r="J708" s="57" t="s">
        <v>821</v>
      </c>
      <c r="K708" s="53" t="s">
        <v>2366</v>
      </c>
      <c r="L708" s="31" t="s">
        <v>692</v>
      </c>
      <c r="M708" s="65"/>
    </row>
    <row r="709" spans="2:13" s="71" customFormat="1" ht="113.25" customHeight="1" x14ac:dyDescent="0.15">
      <c r="B709" s="41">
        <v>705</v>
      </c>
      <c r="C709" s="60" t="s">
        <v>822</v>
      </c>
      <c r="D709" s="58" t="s">
        <v>670</v>
      </c>
      <c r="E709" s="54">
        <v>4010405000185</v>
      </c>
      <c r="F709" s="55" t="s">
        <v>0</v>
      </c>
      <c r="G709" s="59">
        <v>22990000</v>
      </c>
      <c r="H709" s="56">
        <v>44377</v>
      </c>
      <c r="I709" s="56">
        <v>44609</v>
      </c>
      <c r="J709" s="57" t="s">
        <v>823</v>
      </c>
      <c r="K709" s="53" t="s">
        <v>2367</v>
      </c>
      <c r="L709" s="31" t="s">
        <v>824</v>
      </c>
      <c r="M709" s="65"/>
    </row>
    <row r="710" spans="2:13" s="71" customFormat="1" ht="150.75" customHeight="1" x14ac:dyDescent="0.15">
      <c r="B710" s="41">
        <v>706</v>
      </c>
      <c r="C710" s="60" t="s">
        <v>825</v>
      </c>
      <c r="D710" s="58" t="s">
        <v>670</v>
      </c>
      <c r="E710" s="54">
        <v>4010405000185</v>
      </c>
      <c r="F710" s="55" t="s">
        <v>0</v>
      </c>
      <c r="G710" s="59">
        <v>22814000</v>
      </c>
      <c r="H710" s="56">
        <v>44377</v>
      </c>
      <c r="I710" s="56">
        <v>44594</v>
      </c>
      <c r="J710" s="57" t="s">
        <v>826</v>
      </c>
      <c r="K710" s="53" t="s">
        <v>2368</v>
      </c>
      <c r="L710" s="31" t="s">
        <v>688</v>
      </c>
      <c r="M710" s="65"/>
    </row>
    <row r="711" spans="2:13" s="71" customFormat="1" ht="101.25" customHeight="1" x14ac:dyDescent="0.15">
      <c r="B711" s="41">
        <v>707</v>
      </c>
      <c r="C711" s="60" t="s">
        <v>827</v>
      </c>
      <c r="D711" s="58" t="s">
        <v>651</v>
      </c>
      <c r="E711" s="54">
        <v>8010605002135</v>
      </c>
      <c r="F711" s="55" t="s">
        <v>0</v>
      </c>
      <c r="G711" s="59">
        <v>9999000</v>
      </c>
      <c r="H711" s="56">
        <v>44377</v>
      </c>
      <c r="I711" s="56" t="s">
        <v>35</v>
      </c>
      <c r="J711" s="57" t="s">
        <v>828</v>
      </c>
      <c r="K711" s="53" t="s">
        <v>2369</v>
      </c>
      <c r="L711" s="31" t="s">
        <v>775</v>
      </c>
      <c r="M711" s="65"/>
    </row>
    <row r="712" spans="2:13" s="71" customFormat="1" ht="102.75" customHeight="1" x14ac:dyDescent="0.15">
      <c r="B712" s="41">
        <v>708</v>
      </c>
      <c r="C712" s="60" t="s">
        <v>1334</v>
      </c>
      <c r="D712" s="58" t="s">
        <v>1335</v>
      </c>
      <c r="E712" s="54" t="s">
        <v>91</v>
      </c>
      <c r="F712" s="55" t="s">
        <v>0</v>
      </c>
      <c r="G712" s="59">
        <v>39930000</v>
      </c>
      <c r="H712" s="56">
        <v>44382</v>
      </c>
      <c r="I712" s="56" t="s">
        <v>91</v>
      </c>
      <c r="J712" s="57" t="s">
        <v>1336</v>
      </c>
      <c r="K712" s="53" t="s">
        <v>2370</v>
      </c>
      <c r="L712" s="31" t="s">
        <v>2371</v>
      </c>
      <c r="M712" s="65"/>
    </row>
    <row r="713" spans="2:13" s="71" customFormat="1" ht="120.75" customHeight="1" x14ac:dyDescent="0.15">
      <c r="B713" s="41">
        <v>709</v>
      </c>
      <c r="C713" s="60" t="s">
        <v>1337</v>
      </c>
      <c r="D713" s="58" t="s">
        <v>1338</v>
      </c>
      <c r="E713" s="54">
        <v>2010005018910</v>
      </c>
      <c r="F713" s="55" t="s">
        <v>0</v>
      </c>
      <c r="G713" s="59">
        <v>39886000</v>
      </c>
      <c r="H713" s="56">
        <v>44382</v>
      </c>
      <c r="I713" s="56" t="s">
        <v>91</v>
      </c>
      <c r="J713" s="57" t="s">
        <v>1339</v>
      </c>
      <c r="K713" s="53" t="s">
        <v>2372</v>
      </c>
      <c r="L713" s="31" t="s">
        <v>713</v>
      </c>
      <c r="M713" s="65"/>
    </row>
    <row r="714" spans="2:13" s="71" customFormat="1" ht="112.5" customHeight="1" x14ac:dyDescent="0.15">
      <c r="B714" s="41">
        <v>710</v>
      </c>
      <c r="C714" s="60" t="s">
        <v>1340</v>
      </c>
      <c r="D714" s="58" t="s">
        <v>1341</v>
      </c>
      <c r="E714" s="54" t="s">
        <v>91</v>
      </c>
      <c r="F714" s="55" t="s">
        <v>0</v>
      </c>
      <c r="G714" s="59">
        <v>27544000</v>
      </c>
      <c r="H714" s="56">
        <v>44391</v>
      </c>
      <c r="I714" s="56">
        <v>44599</v>
      </c>
      <c r="J714" s="57" t="s">
        <v>1342</v>
      </c>
      <c r="K714" s="53" t="s">
        <v>2373</v>
      </c>
      <c r="L714" s="31" t="s">
        <v>1343</v>
      </c>
      <c r="M714" s="65"/>
    </row>
    <row r="715" spans="2:13" s="71" customFormat="1" ht="104.25" customHeight="1" x14ac:dyDescent="0.15">
      <c r="B715" s="41">
        <v>711</v>
      </c>
      <c r="C715" s="60" t="s">
        <v>1344</v>
      </c>
      <c r="D715" s="58" t="s">
        <v>1345</v>
      </c>
      <c r="E715" s="54" t="s">
        <v>91</v>
      </c>
      <c r="F715" s="55" t="s">
        <v>0</v>
      </c>
      <c r="G715" s="59">
        <v>5995000</v>
      </c>
      <c r="H715" s="56">
        <v>44391</v>
      </c>
      <c r="I715" s="56">
        <v>44621</v>
      </c>
      <c r="J715" s="57" t="s">
        <v>1346</v>
      </c>
      <c r="K715" s="53" t="s">
        <v>2374</v>
      </c>
      <c r="L715" s="31" t="s">
        <v>1347</v>
      </c>
      <c r="M715" s="65"/>
    </row>
    <row r="716" spans="2:13" s="71" customFormat="1" ht="156.75" customHeight="1" x14ac:dyDescent="0.15">
      <c r="B716" s="41">
        <v>712</v>
      </c>
      <c r="C716" s="60" t="s">
        <v>1348</v>
      </c>
      <c r="D716" s="58" t="s">
        <v>651</v>
      </c>
      <c r="E716" s="54">
        <v>8010605002135</v>
      </c>
      <c r="F716" s="55" t="s">
        <v>0</v>
      </c>
      <c r="G716" s="59">
        <v>13365000</v>
      </c>
      <c r="H716" s="56">
        <v>44392</v>
      </c>
      <c r="I716" s="56" t="s">
        <v>91</v>
      </c>
      <c r="J716" s="57" t="s">
        <v>1349</v>
      </c>
      <c r="K716" s="53" t="s">
        <v>2375</v>
      </c>
      <c r="L716" s="31" t="s">
        <v>1350</v>
      </c>
      <c r="M716" s="65"/>
    </row>
    <row r="717" spans="2:13" s="71" customFormat="1" ht="134.25" customHeight="1" x14ac:dyDescent="0.15">
      <c r="B717" s="41">
        <v>713</v>
      </c>
      <c r="C717" s="60" t="s">
        <v>1351</v>
      </c>
      <c r="D717" s="58" t="s">
        <v>701</v>
      </c>
      <c r="E717" s="54">
        <v>3011001007682</v>
      </c>
      <c r="F717" s="55" t="s">
        <v>0</v>
      </c>
      <c r="G717" s="59">
        <v>16962000</v>
      </c>
      <c r="H717" s="56">
        <v>44403</v>
      </c>
      <c r="I717" s="56" t="s">
        <v>91</v>
      </c>
      <c r="J717" s="57" t="s">
        <v>1352</v>
      </c>
      <c r="K717" s="53" t="s">
        <v>2376</v>
      </c>
      <c r="L717" s="31" t="s">
        <v>1353</v>
      </c>
      <c r="M717" s="65"/>
    </row>
    <row r="718" spans="2:13" s="71" customFormat="1" ht="124.5" customHeight="1" x14ac:dyDescent="0.15">
      <c r="B718" s="41">
        <v>714</v>
      </c>
      <c r="C718" s="60" t="s">
        <v>1354</v>
      </c>
      <c r="D718" s="58" t="s">
        <v>1355</v>
      </c>
      <c r="E718" s="54" t="s">
        <v>91</v>
      </c>
      <c r="F718" s="55" t="s">
        <v>0</v>
      </c>
      <c r="G718" s="59">
        <v>33440000</v>
      </c>
      <c r="H718" s="56">
        <v>44406</v>
      </c>
      <c r="I718" s="56">
        <v>44592</v>
      </c>
      <c r="J718" s="57" t="s">
        <v>1356</v>
      </c>
      <c r="K718" s="53" t="s">
        <v>2377</v>
      </c>
      <c r="L718" s="31" t="s">
        <v>1343</v>
      </c>
      <c r="M718" s="65"/>
    </row>
    <row r="719" spans="2:13" s="71" customFormat="1" ht="102.75" customHeight="1" x14ac:dyDescent="0.15">
      <c r="B719" s="41">
        <v>715</v>
      </c>
      <c r="C719" s="60" t="s">
        <v>1357</v>
      </c>
      <c r="D719" s="58" t="s">
        <v>701</v>
      </c>
      <c r="E719" s="54">
        <v>3011001007682</v>
      </c>
      <c r="F719" s="55" t="s">
        <v>0</v>
      </c>
      <c r="G719" s="59">
        <v>23958000</v>
      </c>
      <c r="H719" s="56">
        <v>44410</v>
      </c>
      <c r="I719" s="56" t="s">
        <v>91</v>
      </c>
      <c r="J719" s="57" t="s">
        <v>1358</v>
      </c>
      <c r="K719" s="53" t="s">
        <v>2378</v>
      </c>
      <c r="L719" s="31" t="s">
        <v>1359</v>
      </c>
      <c r="M719" s="65"/>
    </row>
    <row r="720" spans="2:13" s="71" customFormat="1" ht="106.5" customHeight="1" x14ac:dyDescent="0.15">
      <c r="B720" s="41">
        <v>716</v>
      </c>
      <c r="C720" s="60" t="s">
        <v>1360</v>
      </c>
      <c r="D720" s="58" t="s">
        <v>1361</v>
      </c>
      <c r="E720" s="54" t="s">
        <v>91</v>
      </c>
      <c r="F720" s="55" t="s">
        <v>0</v>
      </c>
      <c r="G720" s="59">
        <v>31900000</v>
      </c>
      <c r="H720" s="56">
        <v>44411</v>
      </c>
      <c r="I720" s="56">
        <v>44607</v>
      </c>
      <c r="J720" s="57" t="s">
        <v>1362</v>
      </c>
      <c r="K720" s="53" t="s">
        <v>2379</v>
      </c>
      <c r="L720" s="31" t="s">
        <v>1343</v>
      </c>
      <c r="M720" s="65"/>
    </row>
    <row r="721" spans="2:13" s="71" customFormat="1" ht="95.25" customHeight="1" x14ac:dyDescent="0.15">
      <c r="B721" s="41">
        <v>717</v>
      </c>
      <c r="C721" s="60" t="s">
        <v>1363</v>
      </c>
      <c r="D721" s="58" t="s">
        <v>1364</v>
      </c>
      <c r="E721" s="54">
        <v>1013201015327</v>
      </c>
      <c r="F721" s="55" t="s">
        <v>0</v>
      </c>
      <c r="G721" s="59">
        <v>14960000</v>
      </c>
      <c r="H721" s="56">
        <v>44411</v>
      </c>
      <c r="I721" s="56" t="s">
        <v>91</v>
      </c>
      <c r="J721" s="57" t="s">
        <v>1365</v>
      </c>
      <c r="K721" s="53" t="s">
        <v>2380</v>
      </c>
      <c r="L721" s="31" t="s">
        <v>1366</v>
      </c>
      <c r="M721" s="65"/>
    </row>
    <row r="722" spans="2:13" s="71" customFormat="1" ht="112.5" customHeight="1" x14ac:dyDescent="0.15">
      <c r="B722" s="41">
        <v>718</v>
      </c>
      <c r="C722" s="60" t="s">
        <v>1367</v>
      </c>
      <c r="D722" s="58" t="s">
        <v>670</v>
      </c>
      <c r="E722" s="54">
        <v>4010405000185</v>
      </c>
      <c r="F722" s="55" t="s">
        <v>0</v>
      </c>
      <c r="G722" s="59">
        <v>11979000</v>
      </c>
      <c r="H722" s="56">
        <v>44412</v>
      </c>
      <c r="I722" s="56" t="s">
        <v>91</v>
      </c>
      <c r="J722" s="57" t="s">
        <v>1368</v>
      </c>
      <c r="K722" s="53" t="s">
        <v>2381</v>
      </c>
      <c r="L722" s="31" t="s">
        <v>1369</v>
      </c>
      <c r="M722" s="65"/>
    </row>
    <row r="723" spans="2:13" s="71" customFormat="1" ht="112.5" customHeight="1" x14ac:dyDescent="0.15">
      <c r="B723" s="41">
        <v>719</v>
      </c>
      <c r="C723" s="60" t="s">
        <v>1370</v>
      </c>
      <c r="D723" s="58" t="s">
        <v>686</v>
      </c>
      <c r="E723" s="54">
        <v>8013401001509</v>
      </c>
      <c r="F723" s="55" t="s">
        <v>0</v>
      </c>
      <c r="G723" s="59">
        <v>14993000</v>
      </c>
      <c r="H723" s="56">
        <v>44413</v>
      </c>
      <c r="I723" s="56" t="s">
        <v>91</v>
      </c>
      <c r="J723" s="57" t="s">
        <v>1371</v>
      </c>
      <c r="K723" s="53" t="s">
        <v>2382</v>
      </c>
      <c r="L723" s="31" t="s">
        <v>1372</v>
      </c>
      <c r="M723" s="65"/>
    </row>
    <row r="724" spans="2:13" s="71" customFormat="1" ht="112.5" customHeight="1" x14ac:dyDescent="0.15">
      <c r="B724" s="41">
        <v>720</v>
      </c>
      <c r="C724" s="60" t="s">
        <v>1373</v>
      </c>
      <c r="D724" s="58" t="s">
        <v>707</v>
      </c>
      <c r="E724" s="54">
        <v>3120001056860</v>
      </c>
      <c r="F724" s="55" t="s">
        <v>0</v>
      </c>
      <c r="G724" s="59">
        <v>39985000</v>
      </c>
      <c r="H724" s="56">
        <v>44424</v>
      </c>
      <c r="I724" s="56" t="s">
        <v>91</v>
      </c>
      <c r="J724" s="57" t="s">
        <v>1374</v>
      </c>
      <c r="K724" s="53" t="s">
        <v>2383</v>
      </c>
      <c r="L724" s="31" t="s">
        <v>1375</v>
      </c>
      <c r="M724" s="65"/>
    </row>
    <row r="725" spans="2:13" s="71" customFormat="1" ht="175.5" customHeight="1" x14ac:dyDescent="0.15">
      <c r="B725" s="41">
        <v>721</v>
      </c>
      <c r="C725" s="60" t="s">
        <v>1376</v>
      </c>
      <c r="D725" s="58" t="s">
        <v>1377</v>
      </c>
      <c r="E725" s="54" t="s">
        <v>91</v>
      </c>
      <c r="F725" s="55" t="s">
        <v>0</v>
      </c>
      <c r="G725" s="59">
        <v>17963000</v>
      </c>
      <c r="H725" s="56">
        <v>44424</v>
      </c>
      <c r="I725" s="56">
        <v>44544</v>
      </c>
      <c r="J725" s="57" t="s">
        <v>1378</v>
      </c>
      <c r="K725" s="53" t="s">
        <v>2384</v>
      </c>
      <c r="L725" s="31" t="s">
        <v>2385</v>
      </c>
      <c r="M725" s="65"/>
    </row>
    <row r="726" spans="2:13" s="71" customFormat="1" ht="112.5" customHeight="1" x14ac:dyDescent="0.15">
      <c r="B726" s="41">
        <v>722</v>
      </c>
      <c r="C726" s="60" t="s">
        <v>1379</v>
      </c>
      <c r="D726" s="58" t="s">
        <v>1380</v>
      </c>
      <c r="E726" s="54" t="s">
        <v>91</v>
      </c>
      <c r="F726" s="55" t="s">
        <v>0</v>
      </c>
      <c r="G726" s="59">
        <v>9966000</v>
      </c>
      <c r="H726" s="56">
        <v>44424</v>
      </c>
      <c r="I726" s="56" t="s">
        <v>91</v>
      </c>
      <c r="J726" s="57" t="s">
        <v>1381</v>
      </c>
      <c r="K726" s="53" t="s">
        <v>2386</v>
      </c>
      <c r="L726" s="31" t="s">
        <v>1382</v>
      </c>
      <c r="M726" s="65"/>
    </row>
    <row r="727" spans="2:13" s="71" customFormat="1" ht="112.5" customHeight="1" x14ac:dyDescent="0.15">
      <c r="B727" s="41">
        <v>723</v>
      </c>
      <c r="C727" s="60" t="s">
        <v>1383</v>
      </c>
      <c r="D727" s="58" t="s">
        <v>1384</v>
      </c>
      <c r="E727" s="54" t="s">
        <v>91</v>
      </c>
      <c r="F727" s="55" t="s">
        <v>0</v>
      </c>
      <c r="G727" s="59">
        <v>24860000</v>
      </c>
      <c r="H727" s="56">
        <v>44426</v>
      </c>
      <c r="I727" s="56" t="s">
        <v>91</v>
      </c>
      <c r="J727" s="57" t="s">
        <v>1385</v>
      </c>
      <c r="K727" s="53" t="s">
        <v>2387</v>
      </c>
      <c r="L727" s="31" t="s">
        <v>1375</v>
      </c>
      <c r="M727" s="65"/>
    </row>
    <row r="728" spans="2:13" s="71" customFormat="1" ht="112.5" customHeight="1" x14ac:dyDescent="0.15">
      <c r="B728" s="41">
        <v>724</v>
      </c>
      <c r="C728" s="60" t="s">
        <v>1386</v>
      </c>
      <c r="D728" s="58" t="s">
        <v>1387</v>
      </c>
      <c r="E728" s="54" t="s">
        <v>91</v>
      </c>
      <c r="F728" s="55" t="s">
        <v>0</v>
      </c>
      <c r="G728" s="59">
        <v>13948000</v>
      </c>
      <c r="H728" s="56">
        <v>44427</v>
      </c>
      <c r="I728" s="56" t="s">
        <v>91</v>
      </c>
      <c r="J728" s="57" t="s">
        <v>1388</v>
      </c>
      <c r="K728" s="53" t="s">
        <v>2388</v>
      </c>
      <c r="L728" s="31" t="s">
        <v>754</v>
      </c>
      <c r="M728" s="65"/>
    </row>
    <row r="729" spans="2:13" s="71" customFormat="1" ht="112.5" customHeight="1" x14ac:dyDescent="0.15">
      <c r="B729" s="41">
        <v>725</v>
      </c>
      <c r="C729" s="60" t="s">
        <v>1389</v>
      </c>
      <c r="D729" s="58" t="s">
        <v>675</v>
      </c>
      <c r="E729" s="54">
        <v>5011105004806</v>
      </c>
      <c r="F729" s="55" t="s">
        <v>0</v>
      </c>
      <c r="G729" s="59">
        <v>11913000</v>
      </c>
      <c r="H729" s="56">
        <v>44427</v>
      </c>
      <c r="I729" s="56" t="s">
        <v>91</v>
      </c>
      <c r="J729" s="57" t="s">
        <v>1390</v>
      </c>
      <c r="K729" s="53" t="s">
        <v>2389</v>
      </c>
      <c r="L729" s="31" t="s">
        <v>1391</v>
      </c>
      <c r="M729" s="65"/>
    </row>
    <row r="730" spans="2:13" s="71" customFormat="1" ht="112.5" customHeight="1" x14ac:dyDescent="0.15">
      <c r="B730" s="41">
        <v>726</v>
      </c>
      <c r="C730" s="60" t="s">
        <v>1392</v>
      </c>
      <c r="D730" s="58" t="s">
        <v>1393</v>
      </c>
      <c r="E730" s="54">
        <v>6010505002096</v>
      </c>
      <c r="F730" s="55" t="s">
        <v>0</v>
      </c>
      <c r="G730" s="59">
        <v>11990000</v>
      </c>
      <c r="H730" s="56">
        <v>44433</v>
      </c>
      <c r="I730" s="56" t="s">
        <v>91</v>
      </c>
      <c r="J730" s="57" t="s">
        <v>1394</v>
      </c>
      <c r="K730" s="53" t="s">
        <v>2390</v>
      </c>
      <c r="L730" s="31" t="s">
        <v>2391</v>
      </c>
      <c r="M730" s="65"/>
    </row>
    <row r="731" spans="2:13" s="71" customFormat="1" ht="119.25" customHeight="1" x14ac:dyDescent="0.15">
      <c r="B731" s="41">
        <v>727</v>
      </c>
      <c r="C731" s="60" t="s">
        <v>1395</v>
      </c>
      <c r="D731" s="58" t="s">
        <v>1396</v>
      </c>
      <c r="E731" s="54" t="s">
        <v>91</v>
      </c>
      <c r="F731" s="55" t="s">
        <v>0</v>
      </c>
      <c r="G731" s="59">
        <v>11891000</v>
      </c>
      <c r="H731" s="56">
        <v>44433</v>
      </c>
      <c r="I731" s="56" t="s">
        <v>91</v>
      </c>
      <c r="J731" s="57" t="s">
        <v>1397</v>
      </c>
      <c r="K731" s="53" t="s">
        <v>2392</v>
      </c>
      <c r="L731" s="31" t="s">
        <v>2391</v>
      </c>
      <c r="M731" s="65"/>
    </row>
    <row r="732" spans="2:13" s="71" customFormat="1" ht="157.5" customHeight="1" x14ac:dyDescent="0.15">
      <c r="B732" s="41">
        <v>728</v>
      </c>
      <c r="C732" s="60" t="s">
        <v>1398</v>
      </c>
      <c r="D732" s="58" t="s">
        <v>686</v>
      </c>
      <c r="E732" s="54">
        <v>8013401001509</v>
      </c>
      <c r="F732" s="55" t="s">
        <v>0</v>
      </c>
      <c r="G732" s="59">
        <v>30602000</v>
      </c>
      <c r="H732" s="56">
        <v>44439</v>
      </c>
      <c r="I732" s="56">
        <v>44624</v>
      </c>
      <c r="J732" s="57" t="s">
        <v>1399</v>
      </c>
      <c r="K732" s="53" t="s">
        <v>2393</v>
      </c>
      <c r="L732" s="31" t="s">
        <v>1347</v>
      </c>
      <c r="M732" s="65"/>
    </row>
    <row r="733" spans="2:13" s="71" customFormat="1" ht="157.5" customHeight="1" x14ac:dyDescent="0.15">
      <c r="B733" s="41">
        <v>729</v>
      </c>
      <c r="C733" s="60" t="s">
        <v>1400</v>
      </c>
      <c r="D733" s="58" t="s">
        <v>686</v>
      </c>
      <c r="E733" s="54">
        <v>8013401001509</v>
      </c>
      <c r="F733" s="55" t="s">
        <v>0</v>
      </c>
      <c r="G733" s="59">
        <v>29997000</v>
      </c>
      <c r="H733" s="56">
        <v>44439</v>
      </c>
      <c r="I733" s="56">
        <v>44614</v>
      </c>
      <c r="J733" s="57" t="s">
        <v>1401</v>
      </c>
      <c r="K733" s="53" t="s">
        <v>2394</v>
      </c>
      <c r="L733" s="31" t="s">
        <v>1347</v>
      </c>
      <c r="M733" s="65"/>
    </row>
    <row r="734" spans="2:13" s="71" customFormat="1" ht="203.25" customHeight="1" x14ac:dyDescent="0.15">
      <c r="B734" s="41">
        <v>730</v>
      </c>
      <c r="C734" s="60" t="s">
        <v>1402</v>
      </c>
      <c r="D734" s="58" t="s">
        <v>1403</v>
      </c>
      <c r="E734" s="54">
        <v>2010001063299</v>
      </c>
      <c r="F734" s="55" t="s">
        <v>0</v>
      </c>
      <c r="G734" s="59">
        <v>29766000</v>
      </c>
      <c r="H734" s="56">
        <v>44453</v>
      </c>
      <c r="I734" s="56" t="s">
        <v>91</v>
      </c>
      <c r="J734" s="57" t="s">
        <v>1404</v>
      </c>
      <c r="K734" s="53" t="s">
        <v>2395</v>
      </c>
      <c r="L734" s="31" t="s">
        <v>1405</v>
      </c>
      <c r="M734" s="65"/>
    </row>
    <row r="735" spans="2:13" s="71" customFormat="1" ht="172.5" customHeight="1" x14ac:dyDescent="0.15">
      <c r="B735" s="41">
        <v>731</v>
      </c>
      <c r="C735" s="60" t="s">
        <v>1406</v>
      </c>
      <c r="D735" s="58" t="s">
        <v>1407</v>
      </c>
      <c r="E735" s="54">
        <v>2010405009567</v>
      </c>
      <c r="F735" s="55" t="s">
        <v>13</v>
      </c>
      <c r="G735" s="59">
        <v>28600000</v>
      </c>
      <c r="H735" s="56">
        <v>44453</v>
      </c>
      <c r="I735" s="56" t="s">
        <v>91</v>
      </c>
      <c r="J735" s="57" t="s">
        <v>1408</v>
      </c>
      <c r="K735" s="53" t="s">
        <v>2396</v>
      </c>
      <c r="L735" s="31" t="s">
        <v>1409</v>
      </c>
      <c r="M735" s="65"/>
    </row>
    <row r="736" spans="2:13" s="71" customFormat="1" ht="82.5" customHeight="1" x14ac:dyDescent="0.15">
      <c r="B736" s="41">
        <v>732</v>
      </c>
      <c r="C736" s="60" t="s">
        <v>1410</v>
      </c>
      <c r="D736" s="58" t="s">
        <v>701</v>
      </c>
      <c r="E736" s="54">
        <v>3011001007682</v>
      </c>
      <c r="F736" s="55" t="s">
        <v>0</v>
      </c>
      <c r="G736" s="59">
        <v>7733000</v>
      </c>
      <c r="H736" s="56">
        <v>44467</v>
      </c>
      <c r="I736" s="56">
        <v>44587</v>
      </c>
      <c r="J736" s="57" t="s">
        <v>1411</v>
      </c>
      <c r="K736" s="53" t="s">
        <v>2397</v>
      </c>
      <c r="L736" s="31" t="s">
        <v>803</v>
      </c>
      <c r="M736" s="65"/>
    </row>
    <row r="737" spans="2:13" s="71" customFormat="1" ht="90.75" customHeight="1" x14ac:dyDescent="0.15">
      <c r="B737" s="41">
        <v>733</v>
      </c>
      <c r="C737" s="60" t="s">
        <v>1412</v>
      </c>
      <c r="D737" s="58" t="s">
        <v>1413</v>
      </c>
      <c r="E737" s="54">
        <v>5010401023057</v>
      </c>
      <c r="F737" s="55" t="s">
        <v>0</v>
      </c>
      <c r="G737" s="59">
        <v>9933000</v>
      </c>
      <c r="H737" s="56">
        <v>44467</v>
      </c>
      <c r="I737" s="56" t="s">
        <v>91</v>
      </c>
      <c r="J737" s="57" t="s">
        <v>1414</v>
      </c>
      <c r="K737" s="53" t="s">
        <v>2398</v>
      </c>
      <c r="L737" s="31" t="s">
        <v>1415</v>
      </c>
      <c r="M737" s="65"/>
    </row>
    <row r="738" spans="2:13" s="71" customFormat="1" ht="171" customHeight="1" x14ac:dyDescent="0.15">
      <c r="B738" s="41">
        <v>734</v>
      </c>
      <c r="C738" s="60" t="s">
        <v>1416</v>
      </c>
      <c r="D738" s="58" t="s">
        <v>1417</v>
      </c>
      <c r="E738" s="54" t="s">
        <v>91</v>
      </c>
      <c r="F738" s="55" t="s">
        <v>0</v>
      </c>
      <c r="G738" s="59">
        <v>26994000</v>
      </c>
      <c r="H738" s="56">
        <v>44468</v>
      </c>
      <c r="I738" s="56">
        <v>44617</v>
      </c>
      <c r="J738" s="57" t="s">
        <v>1418</v>
      </c>
      <c r="K738" s="53" t="s">
        <v>2399</v>
      </c>
      <c r="L738" s="31" t="s">
        <v>1347</v>
      </c>
      <c r="M738" s="65"/>
    </row>
    <row r="739" spans="2:13" s="71" customFormat="1" ht="109.5" customHeight="1" x14ac:dyDescent="0.15">
      <c r="B739" s="41">
        <v>735</v>
      </c>
      <c r="C739" s="60" t="s">
        <v>1673</v>
      </c>
      <c r="D739" s="58" t="s">
        <v>1674</v>
      </c>
      <c r="E739" s="54">
        <v>5010001050435</v>
      </c>
      <c r="F739" s="55" t="s">
        <v>0</v>
      </c>
      <c r="G739" s="59">
        <v>9999000</v>
      </c>
      <c r="H739" s="56">
        <v>44480</v>
      </c>
      <c r="I739" s="56" t="s">
        <v>35</v>
      </c>
      <c r="J739" s="53" t="s">
        <v>1675</v>
      </c>
      <c r="K739" s="53" t="s">
        <v>2400</v>
      </c>
      <c r="L739" s="31" t="s">
        <v>2385</v>
      </c>
      <c r="M739" s="65"/>
    </row>
    <row r="740" spans="2:13" s="71" customFormat="1" ht="108.75" customHeight="1" x14ac:dyDescent="0.15">
      <c r="B740" s="41">
        <v>736</v>
      </c>
      <c r="C740" s="60" t="s">
        <v>1676</v>
      </c>
      <c r="D740" s="58" t="s">
        <v>1677</v>
      </c>
      <c r="E740" s="54">
        <v>5011105004806</v>
      </c>
      <c r="F740" s="55" t="s">
        <v>0</v>
      </c>
      <c r="G740" s="59">
        <v>13992000</v>
      </c>
      <c r="H740" s="56">
        <v>44494</v>
      </c>
      <c r="I740" s="56" t="s">
        <v>35</v>
      </c>
      <c r="J740" s="53" t="s">
        <v>2401</v>
      </c>
      <c r="K740" s="53" t="s">
        <v>2402</v>
      </c>
      <c r="L740" s="31" t="s">
        <v>824</v>
      </c>
      <c r="M740" s="65"/>
    </row>
    <row r="741" spans="2:13" s="71" customFormat="1" ht="121.5" customHeight="1" x14ac:dyDescent="0.15">
      <c r="B741" s="41">
        <v>737</v>
      </c>
      <c r="C741" s="60" t="s">
        <v>1678</v>
      </c>
      <c r="D741" s="58" t="s">
        <v>1679</v>
      </c>
      <c r="E741" s="54" t="s">
        <v>35</v>
      </c>
      <c r="F741" s="55" t="s">
        <v>0</v>
      </c>
      <c r="G741" s="59">
        <v>25300000</v>
      </c>
      <c r="H741" s="56">
        <v>44496</v>
      </c>
      <c r="I741" s="56">
        <v>44627</v>
      </c>
      <c r="J741" s="53" t="s">
        <v>1680</v>
      </c>
      <c r="K741" s="53" t="s">
        <v>2403</v>
      </c>
      <c r="L741" s="31" t="s">
        <v>2371</v>
      </c>
      <c r="M741" s="65"/>
    </row>
    <row r="742" spans="2:13" s="71" customFormat="1" ht="93" customHeight="1" x14ac:dyDescent="0.15">
      <c r="B742" s="41">
        <v>738</v>
      </c>
      <c r="C742" s="60" t="s">
        <v>1681</v>
      </c>
      <c r="D742" s="58" t="s">
        <v>1682</v>
      </c>
      <c r="E742" s="54">
        <v>4010405000185</v>
      </c>
      <c r="F742" s="55" t="s">
        <v>0</v>
      </c>
      <c r="G742" s="59">
        <v>29920000</v>
      </c>
      <c r="H742" s="56">
        <v>44497</v>
      </c>
      <c r="I742" s="56" t="s">
        <v>35</v>
      </c>
      <c r="J742" s="53" t="s">
        <v>1683</v>
      </c>
      <c r="K742" s="53" t="s">
        <v>2404</v>
      </c>
      <c r="L742" s="31" t="s">
        <v>2371</v>
      </c>
      <c r="M742" s="65"/>
    </row>
    <row r="743" spans="2:13" s="71" customFormat="1" ht="100.5" customHeight="1" x14ac:dyDescent="0.15">
      <c r="B743" s="41">
        <v>739</v>
      </c>
      <c r="C743" s="60" t="s">
        <v>1684</v>
      </c>
      <c r="D743" s="58" t="s">
        <v>1685</v>
      </c>
      <c r="E743" s="54" t="s">
        <v>35</v>
      </c>
      <c r="F743" s="55" t="s">
        <v>0</v>
      </c>
      <c r="G743" s="59">
        <v>14960000</v>
      </c>
      <c r="H743" s="56">
        <v>44501</v>
      </c>
      <c r="I743" s="56" t="s">
        <v>35</v>
      </c>
      <c r="J743" s="53" t="s">
        <v>1686</v>
      </c>
      <c r="K743" s="53" t="s">
        <v>2405</v>
      </c>
      <c r="L743" s="31" t="s">
        <v>2371</v>
      </c>
      <c r="M743" s="65"/>
    </row>
    <row r="744" spans="2:13" s="71" customFormat="1" ht="96" customHeight="1" x14ac:dyDescent="0.15">
      <c r="B744" s="41">
        <v>740</v>
      </c>
      <c r="C744" s="60" t="s">
        <v>1687</v>
      </c>
      <c r="D744" s="58" t="s">
        <v>1688</v>
      </c>
      <c r="E744" s="54">
        <v>8010605002135</v>
      </c>
      <c r="F744" s="55" t="s">
        <v>0</v>
      </c>
      <c r="G744" s="59">
        <v>7810000</v>
      </c>
      <c r="H744" s="56">
        <v>44517</v>
      </c>
      <c r="I744" s="56" t="s">
        <v>35</v>
      </c>
      <c r="J744" s="53" t="s">
        <v>1689</v>
      </c>
      <c r="K744" s="53" t="s">
        <v>2406</v>
      </c>
      <c r="L744" s="31" t="s">
        <v>688</v>
      </c>
      <c r="M744" s="65"/>
    </row>
    <row r="745" spans="2:13" s="71" customFormat="1" ht="97.5" customHeight="1" x14ac:dyDescent="0.15">
      <c r="B745" s="41">
        <v>741</v>
      </c>
      <c r="C745" s="60" t="s">
        <v>1690</v>
      </c>
      <c r="D745" s="58" t="s">
        <v>1691</v>
      </c>
      <c r="E745" s="54" t="s">
        <v>35</v>
      </c>
      <c r="F745" s="55" t="s">
        <v>0</v>
      </c>
      <c r="G745" s="59">
        <v>26972000</v>
      </c>
      <c r="H745" s="56">
        <v>44524</v>
      </c>
      <c r="I745" s="56" t="s">
        <v>35</v>
      </c>
      <c r="J745" s="53" t="s">
        <v>1692</v>
      </c>
      <c r="K745" s="53" t="s">
        <v>2407</v>
      </c>
      <c r="L745" s="31" t="s">
        <v>1693</v>
      </c>
      <c r="M745" s="65"/>
    </row>
    <row r="746" spans="2:13" s="71" customFormat="1" ht="107.25" customHeight="1" x14ac:dyDescent="0.15">
      <c r="B746" s="41">
        <v>742</v>
      </c>
      <c r="C746" s="60" t="s">
        <v>1694</v>
      </c>
      <c r="D746" s="58" t="s">
        <v>1695</v>
      </c>
      <c r="E746" s="54">
        <v>3010005003267</v>
      </c>
      <c r="F746" s="55" t="s">
        <v>15</v>
      </c>
      <c r="G746" s="59">
        <v>21967000</v>
      </c>
      <c r="H746" s="56">
        <v>44525</v>
      </c>
      <c r="I746" s="56" t="s">
        <v>35</v>
      </c>
      <c r="J746" s="53" t="s">
        <v>1696</v>
      </c>
      <c r="K746" s="53" t="s">
        <v>2408</v>
      </c>
      <c r="L746" s="31" t="s">
        <v>713</v>
      </c>
      <c r="M746" s="65"/>
    </row>
    <row r="747" spans="2:13" s="71" customFormat="1" ht="77.25" customHeight="1" x14ac:dyDescent="0.15">
      <c r="B747" s="41">
        <v>743</v>
      </c>
      <c r="C747" s="60" t="s">
        <v>1697</v>
      </c>
      <c r="D747" s="58" t="s">
        <v>1698</v>
      </c>
      <c r="E747" s="54" t="s">
        <v>35</v>
      </c>
      <c r="F747" s="55" t="s">
        <v>0</v>
      </c>
      <c r="G747" s="59">
        <v>19745000</v>
      </c>
      <c r="H747" s="56">
        <v>44530</v>
      </c>
      <c r="I747" s="56">
        <v>44594</v>
      </c>
      <c r="J747" s="53" t="s">
        <v>1699</v>
      </c>
      <c r="K747" s="53" t="s">
        <v>2409</v>
      </c>
      <c r="L747" s="31" t="s">
        <v>1343</v>
      </c>
      <c r="M747" s="65"/>
    </row>
    <row r="748" spans="2:13" s="71" customFormat="1" ht="82.5" customHeight="1" x14ac:dyDescent="0.15">
      <c r="B748" s="41">
        <v>744</v>
      </c>
      <c r="C748" s="60" t="s">
        <v>1700</v>
      </c>
      <c r="D748" s="58" t="s">
        <v>1701</v>
      </c>
      <c r="E748" s="54">
        <v>3010001076738</v>
      </c>
      <c r="F748" s="55" t="s">
        <v>0</v>
      </c>
      <c r="G748" s="59">
        <v>15878500</v>
      </c>
      <c r="H748" s="56">
        <v>44531</v>
      </c>
      <c r="I748" s="56" t="s">
        <v>35</v>
      </c>
      <c r="J748" s="53" t="s">
        <v>1702</v>
      </c>
      <c r="K748" s="53" t="s">
        <v>2410</v>
      </c>
      <c r="L748" s="31" t="s">
        <v>1343</v>
      </c>
      <c r="M748" s="65"/>
    </row>
    <row r="749" spans="2:13" s="71" customFormat="1" ht="111.75" customHeight="1" x14ac:dyDescent="0.15">
      <c r="B749" s="41">
        <v>745</v>
      </c>
      <c r="C749" s="60" t="s">
        <v>1703</v>
      </c>
      <c r="D749" s="58" t="s">
        <v>1704</v>
      </c>
      <c r="E749" s="54" t="s">
        <v>35</v>
      </c>
      <c r="F749" s="55" t="s">
        <v>0</v>
      </c>
      <c r="G749" s="59">
        <v>21340000</v>
      </c>
      <c r="H749" s="56">
        <v>44546</v>
      </c>
      <c r="I749" s="56">
        <v>44588</v>
      </c>
      <c r="J749" s="53" t="s">
        <v>1705</v>
      </c>
      <c r="K749" s="53" t="s">
        <v>2411</v>
      </c>
      <c r="L749" s="31" t="s">
        <v>1343</v>
      </c>
      <c r="M749" s="65"/>
    </row>
    <row r="750" spans="2:13" s="71" customFormat="1" ht="87" customHeight="1" x14ac:dyDescent="0.15">
      <c r="B750" s="23">
        <v>746</v>
      </c>
      <c r="C750" s="264" t="s">
        <v>2412</v>
      </c>
      <c r="D750" s="265" t="s">
        <v>1338</v>
      </c>
      <c r="E750" s="266">
        <v>2010005018910</v>
      </c>
      <c r="F750" s="267" t="s">
        <v>0</v>
      </c>
      <c r="G750" s="268">
        <v>41492000</v>
      </c>
      <c r="H750" s="269">
        <v>44635</v>
      </c>
      <c r="I750" s="269">
        <v>44952</v>
      </c>
      <c r="J750" s="270" t="s">
        <v>2413</v>
      </c>
      <c r="K750" s="270" t="s">
        <v>5007</v>
      </c>
      <c r="L750" s="271" t="s">
        <v>713</v>
      </c>
      <c r="M750" s="272" t="s">
        <v>2414</v>
      </c>
    </row>
    <row r="751" spans="2:13" s="71" customFormat="1" ht="111.75" customHeight="1" x14ac:dyDescent="0.15">
      <c r="B751" s="23">
        <v>747</v>
      </c>
      <c r="C751" s="264" t="s">
        <v>2415</v>
      </c>
      <c r="D751" s="265" t="s">
        <v>2416</v>
      </c>
      <c r="E751" s="266" t="s">
        <v>91</v>
      </c>
      <c r="F751" s="267" t="s">
        <v>0</v>
      </c>
      <c r="G751" s="268">
        <v>34991000</v>
      </c>
      <c r="H751" s="269">
        <v>44637</v>
      </c>
      <c r="I751" s="269" t="s">
        <v>35</v>
      </c>
      <c r="J751" s="270" t="s">
        <v>2417</v>
      </c>
      <c r="K751" s="270" t="s">
        <v>5008</v>
      </c>
      <c r="L751" s="271" t="s">
        <v>713</v>
      </c>
      <c r="M751" s="272" t="s">
        <v>2418</v>
      </c>
    </row>
    <row r="752" spans="2:13" s="71" customFormat="1" ht="111.75" customHeight="1" x14ac:dyDescent="0.15">
      <c r="B752" s="23">
        <v>748</v>
      </c>
      <c r="C752" s="264" t="s">
        <v>2419</v>
      </c>
      <c r="D752" s="265" t="s">
        <v>2420</v>
      </c>
      <c r="E752" s="266" t="s">
        <v>91</v>
      </c>
      <c r="F752" s="267" t="s">
        <v>0</v>
      </c>
      <c r="G752" s="268">
        <v>41921000</v>
      </c>
      <c r="H752" s="269">
        <v>44637</v>
      </c>
      <c r="I752" s="269">
        <v>44937</v>
      </c>
      <c r="J752" s="270" t="s">
        <v>2421</v>
      </c>
      <c r="K752" s="270" t="s">
        <v>5009</v>
      </c>
      <c r="L752" s="271" t="s">
        <v>713</v>
      </c>
      <c r="M752" s="272" t="s">
        <v>2414</v>
      </c>
    </row>
    <row r="753" spans="2:13" s="71" customFormat="1" ht="111.75" customHeight="1" x14ac:dyDescent="0.15">
      <c r="B753" s="23">
        <v>749</v>
      </c>
      <c r="C753" s="264" t="s">
        <v>2422</v>
      </c>
      <c r="D753" s="265" t="s">
        <v>686</v>
      </c>
      <c r="E753" s="266">
        <v>8013401001509</v>
      </c>
      <c r="F753" s="267" t="s">
        <v>0</v>
      </c>
      <c r="G753" s="268">
        <v>16951000</v>
      </c>
      <c r="H753" s="269">
        <v>44642</v>
      </c>
      <c r="I753" s="269">
        <v>44945</v>
      </c>
      <c r="J753" s="270" t="s">
        <v>2423</v>
      </c>
      <c r="K753" s="270" t="s">
        <v>5010</v>
      </c>
      <c r="L753" s="271" t="s">
        <v>688</v>
      </c>
      <c r="M753" s="272" t="s">
        <v>2414</v>
      </c>
    </row>
    <row r="754" spans="2:13" s="71" customFormat="1" ht="72.75" customHeight="1" x14ac:dyDescent="0.15">
      <c r="B754" s="41">
        <v>750</v>
      </c>
      <c r="C754" s="123" t="s">
        <v>829</v>
      </c>
      <c r="D754" s="123" t="s">
        <v>830</v>
      </c>
      <c r="E754" s="44">
        <v>4010001000696</v>
      </c>
      <c r="F754" s="126" t="s">
        <v>0</v>
      </c>
      <c r="G754" s="127">
        <v>14993000</v>
      </c>
      <c r="H754" s="79">
        <v>44287</v>
      </c>
      <c r="I754" s="79" t="s">
        <v>91</v>
      </c>
      <c r="J754" s="137" t="s">
        <v>831</v>
      </c>
      <c r="K754" s="45" t="s">
        <v>2424</v>
      </c>
      <c r="L754" s="30" t="s">
        <v>926</v>
      </c>
      <c r="M754" s="165"/>
    </row>
    <row r="755" spans="2:13" s="71" customFormat="1" ht="91.5" customHeight="1" x14ac:dyDescent="0.15">
      <c r="B755" s="41">
        <v>751</v>
      </c>
      <c r="C755" s="42" t="s">
        <v>832</v>
      </c>
      <c r="D755" s="42" t="s">
        <v>833</v>
      </c>
      <c r="E755" s="62">
        <v>7010001042703</v>
      </c>
      <c r="F755" s="126" t="s">
        <v>0</v>
      </c>
      <c r="G755" s="35">
        <v>12991000</v>
      </c>
      <c r="H755" s="36">
        <v>44287</v>
      </c>
      <c r="I755" s="79" t="s">
        <v>91</v>
      </c>
      <c r="J755" s="52" t="s">
        <v>834</v>
      </c>
      <c r="K755" s="52" t="s">
        <v>2425</v>
      </c>
      <c r="L755" s="30" t="s">
        <v>1419</v>
      </c>
      <c r="M755" s="39"/>
    </row>
    <row r="756" spans="2:13" s="71" customFormat="1" ht="72.75" customHeight="1" x14ac:dyDescent="0.15">
      <c r="B756" s="41">
        <v>752</v>
      </c>
      <c r="C756" s="42" t="s">
        <v>835</v>
      </c>
      <c r="D756" s="42" t="s">
        <v>836</v>
      </c>
      <c r="E756" s="44">
        <v>3010401037091</v>
      </c>
      <c r="F756" s="126" t="s">
        <v>0</v>
      </c>
      <c r="G756" s="35">
        <v>16995000</v>
      </c>
      <c r="H756" s="36">
        <v>44287</v>
      </c>
      <c r="I756" s="79" t="s">
        <v>91</v>
      </c>
      <c r="J756" s="52" t="s">
        <v>837</v>
      </c>
      <c r="K756" s="52" t="s">
        <v>2426</v>
      </c>
      <c r="L756" s="30" t="s">
        <v>1420</v>
      </c>
      <c r="M756" s="39"/>
    </row>
    <row r="757" spans="2:13" s="71" customFormat="1" ht="120.75" customHeight="1" x14ac:dyDescent="0.15">
      <c r="B757" s="41">
        <v>753</v>
      </c>
      <c r="C757" s="42" t="s">
        <v>838</v>
      </c>
      <c r="D757" s="42" t="s">
        <v>839</v>
      </c>
      <c r="E757" s="44">
        <v>5011001027530</v>
      </c>
      <c r="F757" s="126" t="s">
        <v>0</v>
      </c>
      <c r="G757" s="35">
        <v>19987000</v>
      </c>
      <c r="H757" s="36">
        <v>44287</v>
      </c>
      <c r="I757" s="79" t="s">
        <v>91</v>
      </c>
      <c r="J757" s="52" t="s">
        <v>840</v>
      </c>
      <c r="K757" s="45" t="s">
        <v>2427</v>
      </c>
      <c r="L757" s="30" t="s">
        <v>926</v>
      </c>
      <c r="M757" s="39"/>
    </row>
    <row r="758" spans="2:13" s="71" customFormat="1" ht="114.75" customHeight="1" x14ac:dyDescent="0.15">
      <c r="B758" s="41">
        <v>754</v>
      </c>
      <c r="C758" s="42" t="s">
        <v>841</v>
      </c>
      <c r="D758" s="42" t="s">
        <v>842</v>
      </c>
      <c r="E758" s="44">
        <v>3011001011016</v>
      </c>
      <c r="F758" s="126" t="s">
        <v>0</v>
      </c>
      <c r="G758" s="35">
        <v>19987000</v>
      </c>
      <c r="H758" s="36">
        <v>44287</v>
      </c>
      <c r="I758" s="79" t="s">
        <v>91</v>
      </c>
      <c r="J758" s="42" t="s">
        <v>843</v>
      </c>
      <c r="K758" s="137" t="s">
        <v>2428</v>
      </c>
      <c r="L758" s="30" t="s">
        <v>927</v>
      </c>
      <c r="M758" s="39"/>
    </row>
    <row r="759" spans="2:13" s="71" customFormat="1" ht="81" customHeight="1" x14ac:dyDescent="0.15">
      <c r="B759" s="41">
        <v>755</v>
      </c>
      <c r="C759" s="42" t="s">
        <v>844</v>
      </c>
      <c r="D759" s="42" t="s">
        <v>845</v>
      </c>
      <c r="E759" s="44">
        <v>4040001009859</v>
      </c>
      <c r="F759" s="126" t="s">
        <v>0</v>
      </c>
      <c r="G759" s="35">
        <v>11440000</v>
      </c>
      <c r="H759" s="36">
        <v>44287</v>
      </c>
      <c r="I759" s="79" t="s">
        <v>91</v>
      </c>
      <c r="J759" s="52" t="s">
        <v>846</v>
      </c>
      <c r="K759" s="137" t="s">
        <v>2429</v>
      </c>
      <c r="L759" s="30" t="s">
        <v>2430</v>
      </c>
      <c r="M759" s="39"/>
    </row>
    <row r="760" spans="2:13" s="71" customFormat="1" ht="72.75" customHeight="1" x14ac:dyDescent="0.15">
      <c r="B760" s="41">
        <v>756</v>
      </c>
      <c r="C760" s="42" t="s">
        <v>847</v>
      </c>
      <c r="D760" s="42" t="s">
        <v>830</v>
      </c>
      <c r="E760" s="44">
        <v>4010001000696</v>
      </c>
      <c r="F760" s="126" t="s">
        <v>0</v>
      </c>
      <c r="G760" s="35">
        <v>14993000</v>
      </c>
      <c r="H760" s="36">
        <v>44287</v>
      </c>
      <c r="I760" s="79" t="s">
        <v>91</v>
      </c>
      <c r="J760" s="52" t="s">
        <v>848</v>
      </c>
      <c r="K760" s="137" t="s">
        <v>2431</v>
      </c>
      <c r="L760" s="30" t="s">
        <v>928</v>
      </c>
      <c r="M760" s="39"/>
    </row>
    <row r="761" spans="2:13" s="71" customFormat="1" ht="105.75" customHeight="1" x14ac:dyDescent="0.15">
      <c r="B761" s="41">
        <v>757</v>
      </c>
      <c r="C761" s="42" t="s">
        <v>849</v>
      </c>
      <c r="D761" s="42" t="s">
        <v>850</v>
      </c>
      <c r="E761" s="44">
        <v>7013401000164</v>
      </c>
      <c r="F761" s="126" t="s">
        <v>0</v>
      </c>
      <c r="G761" s="35">
        <v>13497569</v>
      </c>
      <c r="H761" s="36">
        <v>44323</v>
      </c>
      <c r="I761" s="79" t="s">
        <v>91</v>
      </c>
      <c r="J761" s="52" t="s">
        <v>851</v>
      </c>
      <c r="K761" s="137" t="s">
        <v>2432</v>
      </c>
      <c r="L761" s="30" t="s">
        <v>2433</v>
      </c>
      <c r="M761" s="39"/>
    </row>
    <row r="762" spans="2:13" s="71" customFormat="1" ht="84.75" customHeight="1" x14ac:dyDescent="0.15">
      <c r="B762" s="41">
        <v>758</v>
      </c>
      <c r="C762" s="42" t="s">
        <v>852</v>
      </c>
      <c r="D762" s="42" t="s">
        <v>830</v>
      </c>
      <c r="E762" s="44">
        <v>4010001000696</v>
      </c>
      <c r="F762" s="126" t="s">
        <v>0</v>
      </c>
      <c r="G762" s="35">
        <v>28446000</v>
      </c>
      <c r="H762" s="36">
        <v>44326</v>
      </c>
      <c r="I762" s="79" t="s">
        <v>91</v>
      </c>
      <c r="J762" s="52" t="s">
        <v>1421</v>
      </c>
      <c r="K762" s="137" t="s">
        <v>2434</v>
      </c>
      <c r="L762" s="30" t="s">
        <v>929</v>
      </c>
      <c r="M762" s="39"/>
    </row>
    <row r="763" spans="2:13" s="71" customFormat="1" ht="72.75" customHeight="1" x14ac:dyDescent="0.15">
      <c r="B763" s="41">
        <v>759</v>
      </c>
      <c r="C763" s="42" t="s">
        <v>853</v>
      </c>
      <c r="D763" s="42" t="s">
        <v>830</v>
      </c>
      <c r="E763" s="44">
        <v>4010001000696</v>
      </c>
      <c r="F763" s="126" t="s">
        <v>0</v>
      </c>
      <c r="G763" s="35">
        <v>29942000</v>
      </c>
      <c r="H763" s="36">
        <v>44326</v>
      </c>
      <c r="I763" s="79" t="s">
        <v>91</v>
      </c>
      <c r="J763" s="52" t="s">
        <v>854</v>
      </c>
      <c r="K763" s="137" t="s">
        <v>2435</v>
      </c>
      <c r="L763" s="30" t="s">
        <v>929</v>
      </c>
      <c r="M763" s="39"/>
    </row>
    <row r="764" spans="2:13" s="71" customFormat="1" ht="78.75" customHeight="1" x14ac:dyDescent="0.15">
      <c r="B764" s="41">
        <v>760</v>
      </c>
      <c r="C764" s="42" t="s">
        <v>855</v>
      </c>
      <c r="D764" s="42" t="s">
        <v>839</v>
      </c>
      <c r="E764" s="44">
        <v>5011001027530</v>
      </c>
      <c r="F764" s="126" t="s">
        <v>0</v>
      </c>
      <c r="G764" s="35">
        <v>14993000</v>
      </c>
      <c r="H764" s="36">
        <v>44326</v>
      </c>
      <c r="I764" s="79" t="s">
        <v>91</v>
      </c>
      <c r="J764" s="52" t="s">
        <v>856</v>
      </c>
      <c r="K764" s="137" t="s">
        <v>2436</v>
      </c>
      <c r="L764" s="30" t="s">
        <v>2437</v>
      </c>
      <c r="M764" s="39"/>
    </row>
    <row r="765" spans="2:13" s="71" customFormat="1" ht="107.25" customHeight="1" x14ac:dyDescent="0.15">
      <c r="B765" s="41">
        <v>761</v>
      </c>
      <c r="C765" s="42" t="s">
        <v>857</v>
      </c>
      <c r="D765" s="42" t="s">
        <v>858</v>
      </c>
      <c r="E765" s="44">
        <v>6010401000963</v>
      </c>
      <c r="F765" s="126" t="s">
        <v>0</v>
      </c>
      <c r="G765" s="35">
        <v>19745000</v>
      </c>
      <c r="H765" s="36">
        <v>44326</v>
      </c>
      <c r="I765" s="79" t="s">
        <v>91</v>
      </c>
      <c r="J765" s="52" t="s">
        <v>859</v>
      </c>
      <c r="K765" s="137" t="s">
        <v>2438</v>
      </c>
      <c r="L765" s="30" t="s">
        <v>931</v>
      </c>
      <c r="M765" s="39"/>
    </row>
    <row r="766" spans="2:13" s="71" customFormat="1" ht="140.25" customHeight="1" x14ac:dyDescent="0.15">
      <c r="B766" s="41">
        <v>762</v>
      </c>
      <c r="C766" s="42" t="s">
        <v>860</v>
      </c>
      <c r="D766" s="42" t="s">
        <v>861</v>
      </c>
      <c r="E766" s="62">
        <v>2010405007810</v>
      </c>
      <c r="F766" s="126" t="s">
        <v>0</v>
      </c>
      <c r="G766" s="35">
        <v>21669186</v>
      </c>
      <c r="H766" s="36">
        <v>44316</v>
      </c>
      <c r="I766" s="79" t="s">
        <v>91</v>
      </c>
      <c r="J766" s="52" t="s">
        <v>4828</v>
      </c>
      <c r="K766" s="137" t="s">
        <v>2439</v>
      </c>
      <c r="L766" s="30" t="s">
        <v>2440</v>
      </c>
      <c r="M766" s="39"/>
    </row>
    <row r="767" spans="2:13" s="71" customFormat="1" ht="144" customHeight="1" x14ac:dyDescent="0.15">
      <c r="B767" s="41">
        <v>763</v>
      </c>
      <c r="C767" s="42" t="s">
        <v>862</v>
      </c>
      <c r="D767" s="42" t="s">
        <v>863</v>
      </c>
      <c r="E767" s="44">
        <v>3010001025942</v>
      </c>
      <c r="F767" s="126" t="s">
        <v>0</v>
      </c>
      <c r="G767" s="35">
        <v>19987000</v>
      </c>
      <c r="H767" s="36">
        <v>44336</v>
      </c>
      <c r="I767" s="79" t="s">
        <v>91</v>
      </c>
      <c r="J767" s="52" t="s">
        <v>864</v>
      </c>
      <c r="K767" s="137" t="s">
        <v>2441</v>
      </c>
      <c r="L767" s="30" t="s">
        <v>2442</v>
      </c>
      <c r="M767" s="39"/>
    </row>
    <row r="768" spans="2:13" s="71" customFormat="1" ht="111" customHeight="1" x14ac:dyDescent="0.15">
      <c r="B768" s="41">
        <v>764</v>
      </c>
      <c r="C768" s="42" t="s">
        <v>865</v>
      </c>
      <c r="D768" s="42" t="s">
        <v>839</v>
      </c>
      <c r="E768" s="44">
        <v>5011001027530</v>
      </c>
      <c r="F768" s="126" t="s">
        <v>0</v>
      </c>
      <c r="G768" s="35">
        <v>30393000</v>
      </c>
      <c r="H768" s="36">
        <v>44337</v>
      </c>
      <c r="I768" s="79" t="s">
        <v>91</v>
      </c>
      <c r="J768" s="52" t="s">
        <v>866</v>
      </c>
      <c r="K768" s="137" t="s">
        <v>2443</v>
      </c>
      <c r="L768" s="30" t="s">
        <v>932</v>
      </c>
      <c r="M768" s="39"/>
    </row>
    <row r="769" spans="2:13" s="71" customFormat="1" ht="80.25" customHeight="1" x14ac:dyDescent="0.15">
      <c r="B769" s="41">
        <v>765</v>
      </c>
      <c r="C769" s="42" t="s">
        <v>867</v>
      </c>
      <c r="D769" s="42" t="s">
        <v>868</v>
      </c>
      <c r="E769" s="44">
        <v>7010005005648</v>
      </c>
      <c r="F769" s="126" t="s">
        <v>13</v>
      </c>
      <c r="G769" s="35">
        <v>17600000</v>
      </c>
      <c r="H769" s="36">
        <v>44329</v>
      </c>
      <c r="I769" s="79" t="s">
        <v>91</v>
      </c>
      <c r="J769" s="166" t="s">
        <v>869</v>
      </c>
      <c r="K769" s="137" t="s">
        <v>2444</v>
      </c>
      <c r="L769" s="30" t="s">
        <v>933</v>
      </c>
      <c r="M769" s="39"/>
    </row>
    <row r="770" spans="2:13" s="71" customFormat="1" ht="72.75" customHeight="1" x14ac:dyDescent="0.15">
      <c r="B770" s="41">
        <v>766</v>
      </c>
      <c r="C770" s="42" t="s">
        <v>870</v>
      </c>
      <c r="D770" s="42" t="s">
        <v>871</v>
      </c>
      <c r="E770" s="44">
        <v>6011501006529</v>
      </c>
      <c r="F770" s="126" t="s">
        <v>13</v>
      </c>
      <c r="G770" s="35">
        <v>21450000</v>
      </c>
      <c r="H770" s="36">
        <v>44336</v>
      </c>
      <c r="I770" s="79" t="s">
        <v>91</v>
      </c>
      <c r="J770" s="52" t="s">
        <v>872</v>
      </c>
      <c r="K770" s="248" t="s">
        <v>4940</v>
      </c>
      <c r="L770" s="30" t="s">
        <v>934</v>
      </c>
      <c r="M770" s="39"/>
    </row>
    <row r="771" spans="2:13" s="71" customFormat="1" ht="72.75" customHeight="1" x14ac:dyDescent="0.15">
      <c r="B771" s="41">
        <v>767</v>
      </c>
      <c r="C771" s="42" t="s">
        <v>1422</v>
      </c>
      <c r="D771" s="42" t="s">
        <v>873</v>
      </c>
      <c r="E771" s="62">
        <v>2120001115147</v>
      </c>
      <c r="F771" s="126" t="s">
        <v>13</v>
      </c>
      <c r="G771" s="35">
        <v>4730000</v>
      </c>
      <c r="H771" s="36">
        <v>44348</v>
      </c>
      <c r="I771" s="79" t="s">
        <v>91</v>
      </c>
      <c r="J771" s="52" t="s">
        <v>1423</v>
      </c>
      <c r="K771" s="137" t="s">
        <v>2445</v>
      </c>
      <c r="L771" s="30" t="s">
        <v>930</v>
      </c>
      <c r="M771" s="39"/>
    </row>
    <row r="772" spans="2:13" s="71" customFormat="1" ht="72.75" customHeight="1" x14ac:dyDescent="0.15">
      <c r="B772" s="41">
        <v>768</v>
      </c>
      <c r="C772" s="42" t="s">
        <v>874</v>
      </c>
      <c r="D772" s="42" t="s">
        <v>830</v>
      </c>
      <c r="E772" s="44">
        <v>4010001000696</v>
      </c>
      <c r="F772" s="126" t="s">
        <v>0</v>
      </c>
      <c r="G772" s="35">
        <v>11440000</v>
      </c>
      <c r="H772" s="36">
        <v>44348</v>
      </c>
      <c r="I772" s="79" t="s">
        <v>91</v>
      </c>
      <c r="J772" s="52" t="s">
        <v>875</v>
      </c>
      <c r="K772" s="137" t="s">
        <v>2446</v>
      </c>
      <c r="L772" s="30" t="s">
        <v>935</v>
      </c>
      <c r="M772" s="39"/>
    </row>
    <row r="773" spans="2:13" s="71" customFormat="1" ht="86.25" customHeight="1" x14ac:dyDescent="0.15">
      <c r="B773" s="41">
        <v>769</v>
      </c>
      <c r="C773" s="42" t="s">
        <v>876</v>
      </c>
      <c r="D773" s="42" t="s">
        <v>830</v>
      </c>
      <c r="E773" s="44">
        <v>4010001000696</v>
      </c>
      <c r="F773" s="126" t="s">
        <v>0</v>
      </c>
      <c r="G773" s="35">
        <v>10989000</v>
      </c>
      <c r="H773" s="36">
        <v>44358</v>
      </c>
      <c r="I773" s="79" t="s">
        <v>91</v>
      </c>
      <c r="J773" s="52" t="s">
        <v>877</v>
      </c>
      <c r="K773" s="137" t="s">
        <v>2447</v>
      </c>
      <c r="L773" s="30" t="s">
        <v>936</v>
      </c>
      <c r="M773" s="39"/>
    </row>
    <row r="774" spans="2:13" s="71" customFormat="1" ht="82.5" customHeight="1" x14ac:dyDescent="0.15">
      <c r="B774" s="41">
        <v>770</v>
      </c>
      <c r="C774" s="42" t="s">
        <v>878</v>
      </c>
      <c r="D774" s="42" t="s">
        <v>879</v>
      </c>
      <c r="E774" s="62">
        <v>3010405010508</v>
      </c>
      <c r="F774" s="126" t="s">
        <v>0</v>
      </c>
      <c r="G774" s="35">
        <v>1499960</v>
      </c>
      <c r="H774" s="36">
        <v>44355</v>
      </c>
      <c r="I774" s="79" t="s">
        <v>91</v>
      </c>
      <c r="J774" s="52" t="s">
        <v>880</v>
      </c>
      <c r="K774" s="137" t="s">
        <v>2448</v>
      </c>
      <c r="L774" s="30" t="s">
        <v>2449</v>
      </c>
      <c r="M774" s="39"/>
    </row>
    <row r="775" spans="2:13" s="71" customFormat="1" ht="99" customHeight="1" x14ac:dyDescent="0.15">
      <c r="B775" s="41">
        <v>771</v>
      </c>
      <c r="C775" s="42" t="s">
        <v>881</v>
      </c>
      <c r="D775" s="42" t="s">
        <v>882</v>
      </c>
      <c r="E775" s="44">
        <v>2010405010335</v>
      </c>
      <c r="F775" s="126" t="s">
        <v>0</v>
      </c>
      <c r="G775" s="35">
        <v>14993000</v>
      </c>
      <c r="H775" s="36">
        <v>44354</v>
      </c>
      <c r="I775" s="79" t="s">
        <v>91</v>
      </c>
      <c r="J775" s="52" t="s">
        <v>883</v>
      </c>
      <c r="K775" s="137" t="s">
        <v>2450</v>
      </c>
      <c r="L775" s="30" t="s">
        <v>937</v>
      </c>
      <c r="M775" s="39"/>
    </row>
    <row r="776" spans="2:13" s="71" customFormat="1" ht="95.25" customHeight="1" x14ac:dyDescent="0.15">
      <c r="B776" s="41">
        <v>772</v>
      </c>
      <c r="C776" s="42" t="s">
        <v>884</v>
      </c>
      <c r="D776" s="42" t="s">
        <v>885</v>
      </c>
      <c r="E776" s="62">
        <v>1011301024669</v>
      </c>
      <c r="F776" s="126" t="s">
        <v>0</v>
      </c>
      <c r="G776" s="35">
        <v>24860000</v>
      </c>
      <c r="H776" s="36">
        <v>44342</v>
      </c>
      <c r="I776" s="79" t="s">
        <v>91</v>
      </c>
      <c r="J776" s="52" t="s">
        <v>886</v>
      </c>
      <c r="K776" s="137" t="s">
        <v>2451</v>
      </c>
      <c r="L776" s="30" t="s">
        <v>929</v>
      </c>
      <c r="M776" s="39"/>
    </row>
    <row r="777" spans="2:13" s="71" customFormat="1" ht="72.75" customHeight="1" x14ac:dyDescent="0.15">
      <c r="B777" s="41">
        <v>773</v>
      </c>
      <c r="C777" s="42" t="s">
        <v>887</v>
      </c>
      <c r="D777" s="42" t="s">
        <v>830</v>
      </c>
      <c r="E777" s="44">
        <v>4010001000696</v>
      </c>
      <c r="F777" s="126" t="s">
        <v>0</v>
      </c>
      <c r="G777" s="35">
        <v>29933527</v>
      </c>
      <c r="H777" s="36">
        <v>44344</v>
      </c>
      <c r="I777" s="79" t="s">
        <v>91</v>
      </c>
      <c r="J777" s="52" t="s">
        <v>888</v>
      </c>
      <c r="K777" s="137" t="s">
        <v>2452</v>
      </c>
      <c r="L777" s="30" t="s">
        <v>938</v>
      </c>
      <c r="M777" s="39"/>
    </row>
    <row r="778" spans="2:13" s="71" customFormat="1" ht="82.5" customHeight="1" x14ac:dyDescent="0.15">
      <c r="B778" s="41">
        <v>774</v>
      </c>
      <c r="C778" s="42" t="s">
        <v>889</v>
      </c>
      <c r="D778" s="42" t="s">
        <v>839</v>
      </c>
      <c r="E778" s="44">
        <v>5011001027530</v>
      </c>
      <c r="F778" s="126" t="s">
        <v>0</v>
      </c>
      <c r="G778" s="35">
        <v>24959000</v>
      </c>
      <c r="H778" s="36">
        <v>44347</v>
      </c>
      <c r="I778" s="79" t="s">
        <v>91</v>
      </c>
      <c r="J778" s="52" t="s">
        <v>890</v>
      </c>
      <c r="K778" s="137" t="s">
        <v>2453</v>
      </c>
      <c r="L778" s="30" t="s">
        <v>939</v>
      </c>
      <c r="M778" s="39"/>
    </row>
    <row r="779" spans="2:13" s="71" customFormat="1" ht="72.75" customHeight="1" x14ac:dyDescent="0.15">
      <c r="B779" s="41">
        <v>775</v>
      </c>
      <c r="C779" s="42" t="s">
        <v>1424</v>
      </c>
      <c r="D779" s="42" t="s">
        <v>891</v>
      </c>
      <c r="E779" s="44">
        <v>5011105004467</v>
      </c>
      <c r="F779" s="126" t="s">
        <v>0</v>
      </c>
      <c r="G779" s="35">
        <v>3980526</v>
      </c>
      <c r="H779" s="36">
        <v>44358</v>
      </c>
      <c r="I779" s="79" t="s">
        <v>91</v>
      </c>
      <c r="J779" s="52" t="s">
        <v>892</v>
      </c>
      <c r="K779" s="137" t="s">
        <v>2454</v>
      </c>
      <c r="L779" s="30" t="s">
        <v>935</v>
      </c>
      <c r="M779" s="39"/>
    </row>
    <row r="780" spans="2:13" s="71" customFormat="1" ht="118.5" customHeight="1" x14ac:dyDescent="0.15">
      <c r="B780" s="41">
        <v>776</v>
      </c>
      <c r="C780" s="42" t="s">
        <v>893</v>
      </c>
      <c r="D780" s="42" t="s">
        <v>894</v>
      </c>
      <c r="E780" s="62">
        <v>1011101015050</v>
      </c>
      <c r="F780" s="126" t="s">
        <v>0</v>
      </c>
      <c r="G780" s="35">
        <v>41932220</v>
      </c>
      <c r="H780" s="36">
        <v>44344</v>
      </c>
      <c r="I780" s="79" t="s">
        <v>91</v>
      </c>
      <c r="J780" s="52" t="s">
        <v>895</v>
      </c>
      <c r="K780" s="137" t="s">
        <v>2455</v>
      </c>
      <c r="L780" s="30" t="s">
        <v>2456</v>
      </c>
      <c r="M780" s="39"/>
    </row>
    <row r="781" spans="2:13" s="71" customFormat="1" ht="109.5" customHeight="1" x14ac:dyDescent="0.15">
      <c r="B781" s="41">
        <v>777</v>
      </c>
      <c r="C781" s="42" t="s">
        <v>1425</v>
      </c>
      <c r="D781" s="42" t="s">
        <v>842</v>
      </c>
      <c r="E781" s="44">
        <v>3011001011016</v>
      </c>
      <c r="F781" s="126" t="s">
        <v>0</v>
      </c>
      <c r="G781" s="35">
        <v>5000000</v>
      </c>
      <c r="H781" s="36">
        <v>44370</v>
      </c>
      <c r="I781" s="79" t="s">
        <v>91</v>
      </c>
      <c r="J781" s="52" t="s">
        <v>896</v>
      </c>
      <c r="K781" s="137" t="s">
        <v>2457</v>
      </c>
      <c r="L781" s="30" t="s">
        <v>940</v>
      </c>
      <c r="M781" s="39"/>
    </row>
    <row r="782" spans="2:13" s="71" customFormat="1" ht="128.25" customHeight="1" x14ac:dyDescent="0.15">
      <c r="B782" s="41">
        <v>778</v>
      </c>
      <c r="C782" s="42" t="s">
        <v>897</v>
      </c>
      <c r="D782" s="42" t="s">
        <v>898</v>
      </c>
      <c r="E782" s="44">
        <v>7010001012532</v>
      </c>
      <c r="F782" s="126" t="s">
        <v>0</v>
      </c>
      <c r="G782" s="35">
        <v>15895000</v>
      </c>
      <c r="H782" s="36">
        <v>44377</v>
      </c>
      <c r="I782" s="79" t="s">
        <v>91</v>
      </c>
      <c r="J782" s="52" t="s">
        <v>1426</v>
      </c>
      <c r="K782" s="137" t="s">
        <v>2458</v>
      </c>
      <c r="L782" s="30" t="s">
        <v>941</v>
      </c>
      <c r="M782" s="39"/>
    </row>
    <row r="783" spans="2:13" s="71" customFormat="1" ht="125.25" customHeight="1" x14ac:dyDescent="0.15">
      <c r="B783" s="41">
        <v>779</v>
      </c>
      <c r="C783" s="42" t="s">
        <v>899</v>
      </c>
      <c r="D783" s="42" t="s">
        <v>900</v>
      </c>
      <c r="E783" s="44">
        <v>8011001056122</v>
      </c>
      <c r="F783" s="126" t="s">
        <v>0</v>
      </c>
      <c r="G783" s="35">
        <v>15774999</v>
      </c>
      <c r="H783" s="36">
        <v>44377</v>
      </c>
      <c r="I783" s="79" t="s">
        <v>91</v>
      </c>
      <c r="J783" s="52" t="s">
        <v>1427</v>
      </c>
      <c r="K783" s="137" t="s">
        <v>2459</v>
      </c>
      <c r="L783" s="30" t="s">
        <v>942</v>
      </c>
      <c r="M783" s="39"/>
    </row>
    <row r="784" spans="2:13" s="71" customFormat="1" ht="109.5" customHeight="1" x14ac:dyDescent="0.15">
      <c r="B784" s="41">
        <v>780</v>
      </c>
      <c r="C784" s="68" t="s">
        <v>1428</v>
      </c>
      <c r="D784" s="68" t="s">
        <v>1429</v>
      </c>
      <c r="E784" s="44">
        <v>3010401011971</v>
      </c>
      <c r="F784" s="126" t="s">
        <v>0</v>
      </c>
      <c r="G784" s="35">
        <v>9999999</v>
      </c>
      <c r="H784" s="36">
        <v>44378</v>
      </c>
      <c r="I784" s="79" t="s">
        <v>91</v>
      </c>
      <c r="J784" s="52" t="s">
        <v>1430</v>
      </c>
      <c r="K784" s="137" t="s">
        <v>2460</v>
      </c>
      <c r="L784" s="30" t="s">
        <v>1431</v>
      </c>
      <c r="M784" s="39"/>
    </row>
    <row r="785" spans="2:13" s="71" customFormat="1" ht="237.75" customHeight="1" x14ac:dyDescent="0.15">
      <c r="B785" s="41">
        <v>781</v>
      </c>
      <c r="C785" s="68" t="s">
        <v>1706</v>
      </c>
      <c r="D785" s="68" t="s">
        <v>1432</v>
      </c>
      <c r="E785" s="44">
        <v>1011301024669</v>
      </c>
      <c r="F785" s="126" t="s">
        <v>0</v>
      </c>
      <c r="G785" s="35">
        <v>14993000</v>
      </c>
      <c r="H785" s="36">
        <v>44378</v>
      </c>
      <c r="I785" s="79" t="s">
        <v>91</v>
      </c>
      <c r="J785" s="52" t="s">
        <v>1707</v>
      </c>
      <c r="K785" s="137" t="s">
        <v>2461</v>
      </c>
      <c r="L785" s="30" t="s">
        <v>1433</v>
      </c>
      <c r="M785" s="39"/>
    </row>
    <row r="786" spans="2:13" s="71" customFormat="1" ht="109.5" customHeight="1" x14ac:dyDescent="0.15">
      <c r="B786" s="41">
        <v>782</v>
      </c>
      <c r="C786" s="68" t="s">
        <v>1434</v>
      </c>
      <c r="D786" s="68" t="s">
        <v>1435</v>
      </c>
      <c r="E786" s="44">
        <v>6010405013689</v>
      </c>
      <c r="F786" s="126" t="s">
        <v>0</v>
      </c>
      <c r="G786" s="35">
        <v>9997000</v>
      </c>
      <c r="H786" s="36">
        <v>44382</v>
      </c>
      <c r="I786" s="79" t="s">
        <v>91</v>
      </c>
      <c r="J786" s="52" t="s">
        <v>1436</v>
      </c>
      <c r="K786" s="130" t="s">
        <v>2462</v>
      </c>
      <c r="L786" s="30" t="s">
        <v>1437</v>
      </c>
      <c r="M786" s="39"/>
    </row>
    <row r="787" spans="2:13" s="71" customFormat="1" ht="109.5" customHeight="1" x14ac:dyDescent="0.15">
      <c r="B787" s="41">
        <v>783</v>
      </c>
      <c r="C787" s="68" t="s">
        <v>1438</v>
      </c>
      <c r="D787" s="68" t="s">
        <v>1435</v>
      </c>
      <c r="E787" s="44">
        <v>6010405013689</v>
      </c>
      <c r="F787" s="126" t="s">
        <v>0</v>
      </c>
      <c r="G787" s="35">
        <v>9474000</v>
      </c>
      <c r="H787" s="36">
        <v>44382</v>
      </c>
      <c r="I787" s="79" t="s">
        <v>91</v>
      </c>
      <c r="J787" s="52" t="s">
        <v>2463</v>
      </c>
      <c r="K787" s="130" t="s">
        <v>2464</v>
      </c>
      <c r="L787" s="30" t="s">
        <v>1437</v>
      </c>
      <c r="M787" s="39"/>
    </row>
    <row r="788" spans="2:13" s="71" customFormat="1" ht="109.5" customHeight="1" x14ac:dyDescent="0.15">
      <c r="B788" s="41">
        <v>784</v>
      </c>
      <c r="C788" s="68" t="s">
        <v>1439</v>
      </c>
      <c r="D788" s="68" t="s">
        <v>1440</v>
      </c>
      <c r="E788" s="44">
        <v>1011101015050</v>
      </c>
      <c r="F788" s="126" t="s">
        <v>0</v>
      </c>
      <c r="G788" s="35">
        <v>5951000</v>
      </c>
      <c r="H788" s="36">
        <v>44378</v>
      </c>
      <c r="I788" s="79" t="s">
        <v>91</v>
      </c>
      <c r="J788" s="52" t="s">
        <v>1441</v>
      </c>
      <c r="K788" s="137" t="s">
        <v>2465</v>
      </c>
      <c r="L788" s="30" t="s">
        <v>2466</v>
      </c>
      <c r="M788" s="39"/>
    </row>
    <row r="789" spans="2:13" s="71" customFormat="1" ht="109.5" customHeight="1" x14ac:dyDescent="0.15">
      <c r="B789" s="41">
        <v>785</v>
      </c>
      <c r="C789" s="68" t="s">
        <v>1442</v>
      </c>
      <c r="D789" s="68" t="s">
        <v>1443</v>
      </c>
      <c r="E789" s="44">
        <v>4010001000696</v>
      </c>
      <c r="F789" s="126" t="s">
        <v>0</v>
      </c>
      <c r="G789" s="35">
        <v>14938000</v>
      </c>
      <c r="H789" s="36">
        <v>44407</v>
      </c>
      <c r="I789" s="79" t="s">
        <v>91</v>
      </c>
      <c r="J789" s="52" t="s">
        <v>1444</v>
      </c>
      <c r="K789" s="137" t="s">
        <v>2467</v>
      </c>
      <c r="L789" s="30" t="s">
        <v>1445</v>
      </c>
      <c r="M789" s="39"/>
    </row>
    <row r="790" spans="2:13" s="71" customFormat="1" ht="137.25" customHeight="1" x14ac:dyDescent="0.15">
      <c r="B790" s="41">
        <v>786</v>
      </c>
      <c r="C790" s="68" t="s">
        <v>1446</v>
      </c>
      <c r="D790" s="68" t="s">
        <v>1429</v>
      </c>
      <c r="E790" s="44">
        <v>3010401011971</v>
      </c>
      <c r="F790" s="126" t="s">
        <v>0</v>
      </c>
      <c r="G790" s="35">
        <v>15000000</v>
      </c>
      <c r="H790" s="36">
        <v>44407</v>
      </c>
      <c r="I790" s="79" t="s">
        <v>91</v>
      </c>
      <c r="J790" s="52" t="s">
        <v>1447</v>
      </c>
      <c r="K790" s="137" t="s">
        <v>2468</v>
      </c>
      <c r="L790" s="30" t="s">
        <v>1448</v>
      </c>
      <c r="M790" s="39"/>
    </row>
    <row r="791" spans="2:13" s="71" customFormat="1" ht="109.5" customHeight="1" x14ac:dyDescent="0.15">
      <c r="B791" s="41">
        <v>787</v>
      </c>
      <c r="C791" s="68" t="s">
        <v>1449</v>
      </c>
      <c r="D791" s="68" t="s">
        <v>1450</v>
      </c>
      <c r="E791" s="44">
        <v>5010001015446</v>
      </c>
      <c r="F791" s="126" t="s">
        <v>13</v>
      </c>
      <c r="G791" s="35">
        <v>1155000</v>
      </c>
      <c r="H791" s="36">
        <v>44448</v>
      </c>
      <c r="I791" s="79" t="s">
        <v>91</v>
      </c>
      <c r="J791" s="52" t="s">
        <v>1451</v>
      </c>
      <c r="K791" s="137" t="s">
        <v>2469</v>
      </c>
      <c r="L791" s="30" t="s">
        <v>1452</v>
      </c>
      <c r="M791" s="39"/>
    </row>
    <row r="792" spans="2:13" s="71" customFormat="1" ht="86.25" customHeight="1" x14ac:dyDescent="0.15">
      <c r="B792" s="41">
        <v>788</v>
      </c>
      <c r="C792" s="68" t="s">
        <v>1453</v>
      </c>
      <c r="D792" s="68" t="s">
        <v>1454</v>
      </c>
      <c r="E792" s="44">
        <v>3010001181141</v>
      </c>
      <c r="F792" s="126" t="s">
        <v>13</v>
      </c>
      <c r="G792" s="35">
        <v>2398000</v>
      </c>
      <c r="H792" s="36">
        <v>44427</v>
      </c>
      <c r="I792" s="79" t="s">
        <v>91</v>
      </c>
      <c r="J792" s="52" t="s">
        <v>1708</v>
      </c>
      <c r="K792" s="137" t="s">
        <v>2470</v>
      </c>
      <c r="L792" s="30" t="s">
        <v>1455</v>
      </c>
      <c r="M792" s="39"/>
    </row>
    <row r="793" spans="2:13" s="71" customFormat="1" ht="86.25" customHeight="1" x14ac:dyDescent="0.15">
      <c r="B793" s="41">
        <v>789</v>
      </c>
      <c r="C793" s="68" t="s">
        <v>1456</v>
      </c>
      <c r="D793" s="68" t="s">
        <v>1457</v>
      </c>
      <c r="E793" s="44">
        <v>5011001027530</v>
      </c>
      <c r="F793" s="126" t="s">
        <v>0</v>
      </c>
      <c r="G793" s="35">
        <v>7953000</v>
      </c>
      <c r="H793" s="36">
        <v>44424</v>
      </c>
      <c r="I793" s="79" t="s">
        <v>91</v>
      </c>
      <c r="J793" s="52" t="s">
        <v>1458</v>
      </c>
      <c r="K793" s="137" t="s">
        <v>2471</v>
      </c>
      <c r="L793" s="30" t="s">
        <v>932</v>
      </c>
      <c r="M793" s="39"/>
    </row>
    <row r="794" spans="2:13" s="71" customFormat="1" ht="91.5" customHeight="1" x14ac:dyDescent="0.15">
      <c r="B794" s="41">
        <v>790</v>
      </c>
      <c r="C794" s="68" t="s">
        <v>1709</v>
      </c>
      <c r="D794" s="68" t="s">
        <v>1710</v>
      </c>
      <c r="E794" s="62">
        <v>9010401104506</v>
      </c>
      <c r="F794" s="126" t="s">
        <v>13</v>
      </c>
      <c r="G794" s="35">
        <v>2772000</v>
      </c>
      <c r="H794" s="36">
        <v>44484</v>
      </c>
      <c r="I794" s="79" t="s">
        <v>91</v>
      </c>
      <c r="J794" s="52" t="s">
        <v>1711</v>
      </c>
      <c r="K794" s="137" t="s">
        <v>2472</v>
      </c>
      <c r="L794" s="30" t="s">
        <v>1712</v>
      </c>
      <c r="M794" s="39"/>
    </row>
    <row r="795" spans="2:13" s="71" customFormat="1" ht="83.25" customHeight="1" x14ac:dyDescent="0.15">
      <c r="B795" s="41">
        <v>791</v>
      </c>
      <c r="C795" s="42" t="s">
        <v>2703</v>
      </c>
      <c r="D795" s="61" t="s">
        <v>2704</v>
      </c>
      <c r="E795" s="62">
        <v>8010505001955</v>
      </c>
      <c r="F795" s="34" t="s">
        <v>13</v>
      </c>
      <c r="G795" s="35">
        <v>12320000</v>
      </c>
      <c r="H795" s="36">
        <v>44287</v>
      </c>
      <c r="I795" s="36"/>
      <c r="J795" s="37" t="s">
        <v>2705</v>
      </c>
      <c r="K795" s="52" t="s">
        <v>2706</v>
      </c>
      <c r="L795" s="30" t="s">
        <v>2707</v>
      </c>
      <c r="M795" s="80"/>
    </row>
    <row r="796" spans="2:13" s="71" customFormat="1" ht="47.25" customHeight="1" x14ac:dyDescent="0.15">
      <c r="B796" s="41">
        <v>792</v>
      </c>
      <c r="C796" s="42" t="s">
        <v>2708</v>
      </c>
      <c r="D796" s="61" t="s">
        <v>2709</v>
      </c>
      <c r="E796" s="62">
        <v>9010001110631</v>
      </c>
      <c r="F796" s="34" t="s">
        <v>14</v>
      </c>
      <c r="G796" s="35">
        <v>59829000</v>
      </c>
      <c r="H796" s="36">
        <v>44295</v>
      </c>
      <c r="I796" s="36"/>
      <c r="J796" s="37" t="s">
        <v>2710</v>
      </c>
      <c r="K796" s="52" t="s">
        <v>2711</v>
      </c>
      <c r="L796" s="30" t="s">
        <v>2712</v>
      </c>
      <c r="M796" s="80"/>
    </row>
    <row r="797" spans="2:13" s="71" customFormat="1" ht="84" customHeight="1" x14ac:dyDescent="0.15">
      <c r="B797" s="41">
        <v>793</v>
      </c>
      <c r="C797" s="42" t="s">
        <v>2713</v>
      </c>
      <c r="D797" s="61" t="s">
        <v>2714</v>
      </c>
      <c r="E797" s="62">
        <v>8010005003758</v>
      </c>
      <c r="F797" s="34" t="s">
        <v>13</v>
      </c>
      <c r="G797" s="35">
        <v>4950000</v>
      </c>
      <c r="H797" s="146">
        <v>44335</v>
      </c>
      <c r="I797" s="36"/>
      <c r="J797" s="37" t="s">
        <v>2715</v>
      </c>
      <c r="K797" s="52" t="s">
        <v>2716</v>
      </c>
      <c r="L797" s="30" t="s">
        <v>2712</v>
      </c>
      <c r="M797" s="80"/>
    </row>
    <row r="798" spans="2:13" s="71" customFormat="1" ht="54.75" customHeight="1" x14ac:dyDescent="0.15">
      <c r="B798" s="41">
        <v>794</v>
      </c>
      <c r="C798" s="42" t="s">
        <v>2717</v>
      </c>
      <c r="D798" s="61" t="s">
        <v>2718</v>
      </c>
      <c r="E798" s="62">
        <v>3012405002559</v>
      </c>
      <c r="F798" s="34" t="s">
        <v>0</v>
      </c>
      <c r="G798" s="35">
        <v>13948000</v>
      </c>
      <c r="H798" s="146">
        <v>44344</v>
      </c>
      <c r="I798" s="36"/>
      <c r="J798" s="37" t="s">
        <v>2719</v>
      </c>
      <c r="K798" s="52" t="s">
        <v>2720</v>
      </c>
      <c r="L798" s="30" t="s">
        <v>2712</v>
      </c>
      <c r="M798" s="80"/>
    </row>
    <row r="799" spans="2:13" s="71" customFormat="1" ht="69" customHeight="1" x14ac:dyDescent="0.15">
      <c r="B799" s="41">
        <v>795</v>
      </c>
      <c r="C799" s="42" t="s">
        <v>2721</v>
      </c>
      <c r="D799" s="61" t="s">
        <v>2722</v>
      </c>
      <c r="E799" s="62">
        <v>6010001030403</v>
      </c>
      <c r="F799" s="34" t="s">
        <v>13</v>
      </c>
      <c r="G799" s="35">
        <v>27973000</v>
      </c>
      <c r="H799" s="36">
        <v>44356</v>
      </c>
      <c r="I799" s="36">
        <v>44629</v>
      </c>
      <c r="J799" s="37" t="s">
        <v>2723</v>
      </c>
      <c r="K799" s="52" t="s">
        <v>2724</v>
      </c>
      <c r="L799" s="30" t="s">
        <v>2712</v>
      </c>
      <c r="M799" s="80"/>
    </row>
    <row r="800" spans="2:13" s="71" customFormat="1" ht="52.5" customHeight="1" x14ac:dyDescent="0.15">
      <c r="B800" s="41">
        <v>796</v>
      </c>
      <c r="C800" s="42" t="s">
        <v>2725</v>
      </c>
      <c r="D800" s="61" t="s">
        <v>2722</v>
      </c>
      <c r="E800" s="62">
        <v>6010001030403</v>
      </c>
      <c r="F800" s="34" t="s">
        <v>13</v>
      </c>
      <c r="G800" s="35">
        <v>21032000</v>
      </c>
      <c r="H800" s="36">
        <v>44356</v>
      </c>
      <c r="I800" s="36">
        <v>44572</v>
      </c>
      <c r="J800" s="37" t="s">
        <v>2726</v>
      </c>
      <c r="K800" s="52" t="s">
        <v>2727</v>
      </c>
      <c r="L800" s="30" t="s">
        <v>2712</v>
      </c>
      <c r="M800" s="80"/>
    </row>
    <row r="801" spans="2:13" s="71" customFormat="1" ht="52.5" customHeight="1" x14ac:dyDescent="0.15">
      <c r="B801" s="41">
        <v>797</v>
      </c>
      <c r="C801" s="42" t="s">
        <v>2728</v>
      </c>
      <c r="D801" s="61" t="s">
        <v>2729</v>
      </c>
      <c r="E801" s="62">
        <v>1010405010609</v>
      </c>
      <c r="F801" s="34" t="s">
        <v>13</v>
      </c>
      <c r="G801" s="35">
        <v>3994672</v>
      </c>
      <c r="H801" s="36">
        <v>44356</v>
      </c>
      <c r="I801" s="36"/>
      <c r="J801" s="37" t="s">
        <v>2730</v>
      </c>
      <c r="K801" s="52" t="s">
        <v>2731</v>
      </c>
      <c r="L801" s="30" t="s">
        <v>2712</v>
      </c>
      <c r="M801" s="80"/>
    </row>
    <row r="802" spans="2:13" s="71" customFormat="1" ht="54.75" customHeight="1" x14ac:dyDescent="0.15">
      <c r="B802" s="41">
        <v>798</v>
      </c>
      <c r="C802" s="42" t="s">
        <v>2732</v>
      </c>
      <c r="D802" s="61" t="s">
        <v>2733</v>
      </c>
      <c r="E802" s="62">
        <v>1011105001930</v>
      </c>
      <c r="F802" s="34" t="s">
        <v>13</v>
      </c>
      <c r="G802" s="35">
        <v>2388116</v>
      </c>
      <c r="H802" s="36">
        <v>44377</v>
      </c>
      <c r="I802" s="36"/>
      <c r="J802" s="52" t="s">
        <v>2734</v>
      </c>
      <c r="K802" s="52" t="s">
        <v>2735</v>
      </c>
      <c r="L802" s="30" t="s">
        <v>2712</v>
      </c>
      <c r="M802" s="80"/>
    </row>
    <row r="803" spans="2:13" s="71" customFormat="1" ht="85.5" customHeight="1" x14ac:dyDescent="0.15">
      <c r="B803" s="41">
        <v>799</v>
      </c>
      <c r="C803" s="42" t="s">
        <v>2736</v>
      </c>
      <c r="D803" s="32" t="s">
        <v>2737</v>
      </c>
      <c r="E803" s="62">
        <v>4010405010473</v>
      </c>
      <c r="F803" s="34" t="s">
        <v>0</v>
      </c>
      <c r="G803" s="35">
        <v>9990000</v>
      </c>
      <c r="H803" s="36">
        <v>44425</v>
      </c>
      <c r="I803" s="36"/>
      <c r="J803" s="52" t="s">
        <v>2738</v>
      </c>
      <c r="K803" s="52" t="s">
        <v>2739</v>
      </c>
      <c r="L803" s="30" t="s">
        <v>2740</v>
      </c>
      <c r="M803" s="39"/>
    </row>
    <row r="804" spans="2:13" s="71" customFormat="1" ht="85.5" customHeight="1" x14ac:dyDescent="0.15">
      <c r="B804" s="41">
        <v>800</v>
      </c>
      <c r="C804" s="42" t="s">
        <v>2741</v>
      </c>
      <c r="D804" s="32" t="s">
        <v>2742</v>
      </c>
      <c r="E804" s="62">
        <v>8010401024011</v>
      </c>
      <c r="F804" s="34" t="s">
        <v>0</v>
      </c>
      <c r="G804" s="35">
        <v>15989283</v>
      </c>
      <c r="H804" s="36">
        <v>44434</v>
      </c>
      <c r="I804" s="36">
        <v>44487</v>
      </c>
      <c r="J804" s="37" t="s">
        <v>2743</v>
      </c>
      <c r="K804" s="52" t="s">
        <v>2744</v>
      </c>
      <c r="L804" s="30" t="s">
        <v>2707</v>
      </c>
      <c r="M804" s="39"/>
    </row>
    <row r="805" spans="2:13" s="71" customFormat="1" ht="85.5" customHeight="1" x14ac:dyDescent="0.15">
      <c r="B805" s="41">
        <v>801</v>
      </c>
      <c r="C805" s="42" t="s">
        <v>2745</v>
      </c>
      <c r="D805" s="32" t="s">
        <v>2746</v>
      </c>
      <c r="E805" s="62">
        <v>2010005002699</v>
      </c>
      <c r="F805" s="34" t="s">
        <v>0</v>
      </c>
      <c r="G805" s="69">
        <v>123640000</v>
      </c>
      <c r="H805" s="36">
        <v>44442</v>
      </c>
      <c r="I805" s="36">
        <v>44470</v>
      </c>
      <c r="J805" s="37" t="s">
        <v>2747</v>
      </c>
      <c r="K805" s="52" t="s">
        <v>2748</v>
      </c>
      <c r="L805" s="30" t="s">
        <v>2749</v>
      </c>
      <c r="M805" s="39"/>
    </row>
    <row r="806" spans="2:13" s="71" customFormat="1" ht="85.5" customHeight="1" x14ac:dyDescent="0.15">
      <c r="B806" s="41">
        <v>802</v>
      </c>
      <c r="C806" s="42" t="s">
        <v>2750</v>
      </c>
      <c r="D806" s="32" t="s">
        <v>2751</v>
      </c>
      <c r="E806" s="62">
        <v>6010001030403</v>
      </c>
      <c r="F806" s="34" t="s">
        <v>0</v>
      </c>
      <c r="G806" s="35">
        <v>29981000</v>
      </c>
      <c r="H806" s="36">
        <v>44445</v>
      </c>
      <c r="I806" s="36"/>
      <c r="J806" s="37" t="s">
        <v>2752</v>
      </c>
      <c r="K806" s="52" t="s">
        <v>2753</v>
      </c>
      <c r="L806" s="30" t="s">
        <v>2712</v>
      </c>
      <c r="M806" s="39"/>
    </row>
    <row r="807" spans="2:13" s="71" customFormat="1" ht="85.5" customHeight="1" x14ac:dyDescent="0.15">
      <c r="B807" s="41">
        <v>803</v>
      </c>
      <c r="C807" s="42" t="s">
        <v>2754</v>
      </c>
      <c r="D807" s="32" t="s">
        <v>2755</v>
      </c>
      <c r="E807" s="62">
        <v>1010505001953</v>
      </c>
      <c r="F807" s="34" t="s">
        <v>2756</v>
      </c>
      <c r="G807" s="35">
        <v>2884266</v>
      </c>
      <c r="H807" s="36">
        <v>44447</v>
      </c>
      <c r="I807" s="36"/>
      <c r="J807" s="37" t="s">
        <v>2757</v>
      </c>
      <c r="K807" s="52" t="s">
        <v>2758</v>
      </c>
      <c r="L807" s="30" t="s">
        <v>2712</v>
      </c>
      <c r="M807" s="39"/>
    </row>
    <row r="808" spans="2:13" s="71" customFormat="1" ht="85.5" customHeight="1" x14ac:dyDescent="0.15">
      <c r="B808" s="41">
        <v>804</v>
      </c>
      <c r="C808" s="42" t="s">
        <v>2759</v>
      </c>
      <c r="D808" s="32" t="s">
        <v>2760</v>
      </c>
      <c r="E808" s="62">
        <v>4020005004767</v>
      </c>
      <c r="F808" s="34" t="s">
        <v>0</v>
      </c>
      <c r="G808" s="35">
        <v>64977000</v>
      </c>
      <c r="H808" s="36">
        <v>44452</v>
      </c>
      <c r="I808" s="36"/>
      <c r="J808" s="37" t="s">
        <v>2761</v>
      </c>
      <c r="K808" s="52" t="s">
        <v>2762</v>
      </c>
      <c r="L808" s="30" t="s">
        <v>2763</v>
      </c>
      <c r="M808" s="39"/>
    </row>
    <row r="809" spans="2:13" s="71" customFormat="1" ht="85.5" customHeight="1" x14ac:dyDescent="0.15">
      <c r="B809" s="41">
        <v>805</v>
      </c>
      <c r="C809" s="42" t="s">
        <v>2764</v>
      </c>
      <c r="D809" s="32" t="s">
        <v>2765</v>
      </c>
      <c r="E809" s="62">
        <v>7011001068366</v>
      </c>
      <c r="F809" s="34" t="s">
        <v>0</v>
      </c>
      <c r="G809" s="35">
        <v>24970000</v>
      </c>
      <c r="H809" s="36">
        <v>44453</v>
      </c>
      <c r="I809" s="36">
        <v>44629</v>
      </c>
      <c r="J809" s="37" t="s">
        <v>2766</v>
      </c>
      <c r="K809" s="52" t="s">
        <v>2767</v>
      </c>
      <c r="L809" s="30" t="s">
        <v>2763</v>
      </c>
      <c r="M809" s="39"/>
    </row>
    <row r="810" spans="2:13" s="71" customFormat="1" ht="85.5" customHeight="1" x14ac:dyDescent="0.15">
      <c r="B810" s="41">
        <v>806</v>
      </c>
      <c r="C810" s="42" t="s">
        <v>2768</v>
      </c>
      <c r="D810" s="32" t="s">
        <v>2769</v>
      </c>
      <c r="E810" s="62">
        <v>6010001030403</v>
      </c>
      <c r="F810" s="34" t="s">
        <v>0</v>
      </c>
      <c r="G810" s="35">
        <v>19998000</v>
      </c>
      <c r="H810" s="36">
        <v>44453</v>
      </c>
      <c r="I810" s="36">
        <v>44620</v>
      </c>
      <c r="J810" s="37" t="s">
        <v>2770</v>
      </c>
      <c r="K810" s="53" t="s">
        <v>2771</v>
      </c>
      <c r="L810" s="30" t="s">
        <v>2763</v>
      </c>
      <c r="M810" s="39"/>
    </row>
    <row r="811" spans="2:13" s="71" customFormat="1" ht="110.25" customHeight="1" x14ac:dyDescent="0.15">
      <c r="B811" s="41">
        <v>807</v>
      </c>
      <c r="C811" s="42" t="s">
        <v>2772</v>
      </c>
      <c r="D811" s="32" t="s">
        <v>2773</v>
      </c>
      <c r="E811" s="62">
        <v>3012405002559</v>
      </c>
      <c r="F811" s="34" t="s">
        <v>0</v>
      </c>
      <c r="G811" s="35">
        <v>19800000</v>
      </c>
      <c r="H811" s="36">
        <v>44453</v>
      </c>
      <c r="I811" s="36">
        <v>44550</v>
      </c>
      <c r="J811" s="37" t="s">
        <v>2774</v>
      </c>
      <c r="K811" s="52" t="s">
        <v>2775</v>
      </c>
      <c r="L811" s="30" t="s">
        <v>2712</v>
      </c>
      <c r="M811" s="39"/>
    </row>
    <row r="812" spans="2:13" s="71" customFormat="1" ht="104.25" customHeight="1" x14ac:dyDescent="0.15">
      <c r="B812" s="41">
        <v>808</v>
      </c>
      <c r="C812" s="42" t="s">
        <v>2776</v>
      </c>
      <c r="D812" s="32" t="s">
        <v>2777</v>
      </c>
      <c r="E812" s="62">
        <v>8010505001955</v>
      </c>
      <c r="F812" s="34" t="s">
        <v>2756</v>
      </c>
      <c r="G812" s="35">
        <v>4807000</v>
      </c>
      <c r="H812" s="36">
        <v>44453</v>
      </c>
      <c r="I812" s="36"/>
      <c r="J812" s="37" t="s">
        <v>2778</v>
      </c>
      <c r="K812" s="52" t="s">
        <v>2779</v>
      </c>
      <c r="L812" s="30" t="s">
        <v>2712</v>
      </c>
      <c r="M812" s="39"/>
    </row>
    <row r="813" spans="2:13" s="71" customFormat="1" ht="93.75" customHeight="1" x14ac:dyDescent="0.15">
      <c r="B813" s="41">
        <v>809</v>
      </c>
      <c r="C813" s="42" t="s">
        <v>2780</v>
      </c>
      <c r="D813" s="32" t="s">
        <v>2773</v>
      </c>
      <c r="E813" s="62">
        <v>3012405002559</v>
      </c>
      <c r="F813" s="34" t="s">
        <v>0</v>
      </c>
      <c r="G813" s="35">
        <v>29810000</v>
      </c>
      <c r="H813" s="36">
        <v>44456</v>
      </c>
      <c r="I813" s="36"/>
      <c r="J813" s="37" t="s">
        <v>2781</v>
      </c>
      <c r="K813" s="52" t="s">
        <v>2782</v>
      </c>
      <c r="L813" s="30" t="s">
        <v>2712</v>
      </c>
      <c r="M813" s="39"/>
    </row>
    <row r="814" spans="2:13" s="71" customFormat="1" ht="85.5" customHeight="1" x14ac:dyDescent="0.15">
      <c r="B814" s="41">
        <v>810</v>
      </c>
      <c r="C814" s="42" t="s">
        <v>2783</v>
      </c>
      <c r="D814" s="32" t="s">
        <v>2784</v>
      </c>
      <c r="E814" s="62">
        <v>9010401061202</v>
      </c>
      <c r="F814" s="34" t="s">
        <v>2756</v>
      </c>
      <c r="G814" s="35">
        <v>3993000</v>
      </c>
      <c r="H814" s="36">
        <v>44463</v>
      </c>
      <c r="I814" s="36"/>
      <c r="J814" s="37" t="s">
        <v>2785</v>
      </c>
      <c r="K814" s="52" t="s">
        <v>2786</v>
      </c>
      <c r="L814" s="30" t="s">
        <v>2787</v>
      </c>
      <c r="M814" s="39"/>
    </row>
    <row r="815" spans="2:13" s="71" customFormat="1" ht="85.5" customHeight="1" x14ac:dyDescent="0.15">
      <c r="B815" s="41">
        <v>811</v>
      </c>
      <c r="C815" s="42" t="s">
        <v>2788</v>
      </c>
      <c r="D815" s="32" t="s">
        <v>2789</v>
      </c>
      <c r="E815" s="62">
        <v>8010505000107</v>
      </c>
      <c r="F815" s="34" t="s">
        <v>0</v>
      </c>
      <c r="G815" s="35">
        <v>5940000</v>
      </c>
      <c r="H815" s="36">
        <v>44467</v>
      </c>
      <c r="I815" s="36"/>
      <c r="J815" s="37" t="s">
        <v>2790</v>
      </c>
      <c r="K815" s="52" t="s">
        <v>2791</v>
      </c>
      <c r="L815" s="30" t="s">
        <v>2712</v>
      </c>
      <c r="M815" s="39"/>
    </row>
    <row r="816" spans="2:13" s="71" customFormat="1" ht="85.5" customHeight="1" x14ac:dyDescent="0.15">
      <c r="B816" s="41">
        <v>812</v>
      </c>
      <c r="C816" s="42" t="s">
        <v>2792</v>
      </c>
      <c r="D816" s="32" t="s">
        <v>2793</v>
      </c>
      <c r="E816" s="62">
        <v>1010405010609</v>
      </c>
      <c r="F816" s="34" t="s">
        <v>2756</v>
      </c>
      <c r="G816" s="35">
        <v>4998664</v>
      </c>
      <c r="H816" s="36">
        <v>44467</v>
      </c>
      <c r="I816" s="36"/>
      <c r="J816" s="37" t="s">
        <v>2794</v>
      </c>
      <c r="K816" s="52" t="s">
        <v>2795</v>
      </c>
      <c r="L816" s="30" t="s">
        <v>2712</v>
      </c>
      <c r="M816" s="39"/>
    </row>
    <row r="817" spans="2:13" s="71" customFormat="1" ht="98.25" customHeight="1" x14ac:dyDescent="0.15">
      <c r="B817" s="41">
        <v>813</v>
      </c>
      <c r="C817" s="42" t="s">
        <v>2796</v>
      </c>
      <c r="D817" s="32" t="s">
        <v>2751</v>
      </c>
      <c r="E817" s="62">
        <v>6010001030403</v>
      </c>
      <c r="F817" s="34" t="s">
        <v>2756</v>
      </c>
      <c r="G817" s="35">
        <v>12562000</v>
      </c>
      <c r="H817" s="36">
        <v>44468</v>
      </c>
      <c r="I817" s="36"/>
      <c r="J817" s="37" t="s">
        <v>2797</v>
      </c>
      <c r="K817" s="52" t="s">
        <v>2798</v>
      </c>
      <c r="L817" s="30" t="s">
        <v>2799</v>
      </c>
      <c r="M817" s="39"/>
    </row>
    <row r="818" spans="2:13" s="71" customFormat="1" ht="85.5" customHeight="1" x14ac:dyDescent="0.15">
      <c r="B818" s="41">
        <v>814</v>
      </c>
      <c r="C818" s="42" t="s">
        <v>2800</v>
      </c>
      <c r="D818" s="32" t="s">
        <v>2801</v>
      </c>
      <c r="E818" s="62">
        <v>4010405010473</v>
      </c>
      <c r="F818" s="34" t="s">
        <v>0</v>
      </c>
      <c r="G818" s="35">
        <v>69993000</v>
      </c>
      <c r="H818" s="36">
        <v>44469</v>
      </c>
      <c r="I818" s="36">
        <v>44620</v>
      </c>
      <c r="J818" s="52" t="s">
        <v>2802</v>
      </c>
      <c r="K818" s="52" t="s">
        <v>2803</v>
      </c>
      <c r="L818" s="30" t="s">
        <v>2804</v>
      </c>
      <c r="M818" s="39"/>
    </row>
    <row r="819" spans="2:13" s="71" customFormat="1" ht="85.5" customHeight="1" x14ac:dyDescent="0.15">
      <c r="B819" s="41">
        <v>815</v>
      </c>
      <c r="C819" s="42" t="s">
        <v>2805</v>
      </c>
      <c r="D819" s="32" t="s">
        <v>2806</v>
      </c>
      <c r="E819" s="62">
        <v>4010001054032</v>
      </c>
      <c r="F819" s="34" t="s">
        <v>0</v>
      </c>
      <c r="G819" s="35">
        <v>54985315</v>
      </c>
      <c r="H819" s="36">
        <v>44469</v>
      </c>
      <c r="I819" s="36">
        <v>44614</v>
      </c>
      <c r="J819" s="52" t="s">
        <v>2807</v>
      </c>
      <c r="K819" s="52" t="s">
        <v>2808</v>
      </c>
      <c r="L819" s="30" t="s">
        <v>2804</v>
      </c>
      <c r="M819" s="39"/>
    </row>
    <row r="820" spans="2:13" s="71" customFormat="1" ht="85.5" customHeight="1" x14ac:dyDescent="0.15">
      <c r="B820" s="41">
        <v>816</v>
      </c>
      <c r="C820" s="42" t="s">
        <v>2809</v>
      </c>
      <c r="D820" s="32" t="s">
        <v>2810</v>
      </c>
      <c r="E820" s="62">
        <v>8010001085296</v>
      </c>
      <c r="F820" s="34" t="s">
        <v>0</v>
      </c>
      <c r="G820" s="35">
        <v>19778000</v>
      </c>
      <c r="H820" s="36">
        <v>44469</v>
      </c>
      <c r="I820" s="36"/>
      <c r="J820" s="37" t="s">
        <v>2811</v>
      </c>
      <c r="K820" s="52" t="s">
        <v>2812</v>
      </c>
      <c r="L820" s="30" t="s">
        <v>2763</v>
      </c>
      <c r="M820" s="39"/>
    </row>
    <row r="821" spans="2:13" s="71" customFormat="1" ht="66.75" customHeight="1" x14ac:dyDescent="0.15">
      <c r="B821" s="41">
        <v>817</v>
      </c>
      <c r="C821" s="42" t="s">
        <v>2813</v>
      </c>
      <c r="D821" s="32" t="s">
        <v>2814</v>
      </c>
      <c r="E821" s="62">
        <v>6010001030403</v>
      </c>
      <c r="F821" s="34" t="s">
        <v>0</v>
      </c>
      <c r="G821" s="35">
        <v>39911300</v>
      </c>
      <c r="H821" s="36">
        <v>44477</v>
      </c>
      <c r="I821" s="36">
        <v>44614</v>
      </c>
      <c r="J821" s="37" t="s">
        <v>2815</v>
      </c>
      <c r="K821" s="52" t="s">
        <v>2816</v>
      </c>
      <c r="L821" s="30" t="s">
        <v>2804</v>
      </c>
      <c r="M821" s="39"/>
    </row>
    <row r="822" spans="2:13" s="71" customFormat="1" ht="75" customHeight="1" x14ac:dyDescent="0.15">
      <c r="B822" s="41">
        <v>818</v>
      </c>
      <c r="C822" s="42" t="s">
        <v>2817</v>
      </c>
      <c r="D822" s="32" t="s">
        <v>2818</v>
      </c>
      <c r="E822" s="62">
        <v>7010001067262</v>
      </c>
      <c r="F822" s="34" t="s">
        <v>0</v>
      </c>
      <c r="G822" s="35">
        <v>19976000</v>
      </c>
      <c r="H822" s="36">
        <v>44482</v>
      </c>
      <c r="I822" s="36"/>
      <c r="J822" s="37" t="s">
        <v>2819</v>
      </c>
      <c r="K822" s="70" t="s">
        <v>2820</v>
      </c>
      <c r="L822" s="30" t="s">
        <v>2763</v>
      </c>
      <c r="M822" s="39"/>
    </row>
    <row r="823" spans="2:13" s="71" customFormat="1" ht="96.75" customHeight="1" x14ac:dyDescent="0.15">
      <c r="B823" s="41">
        <v>819</v>
      </c>
      <c r="C823" s="42" t="s">
        <v>2821</v>
      </c>
      <c r="D823" s="32" t="s">
        <v>2822</v>
      </c>
      <c r="E823" s="62">
        <v>4010405010473</v>
      </c>
      <c r="F823" s="34" t="s">
        <v>0</v>
      </c>
      <c r="G823" s="35">
        <v>19967626</v>
      </c>
      <c r="H823" s="36">
        <v>44482</v>
      </c>
      <c r="I823" s="36"/>
      <c r="J823" s="37" t="s">
        <v>2823</v>
      </c>
      <c r="K823" s="52" t="s">
        <v>2824</v>
      </c>
      <c r="L823" s="30" t="s">
        <v>2825</v>
      </c>
      <c r="M823" s="39"/>
    </row>
    <row r="824" spans="2:13" s="71" customFormat="1" ht="78" customHeight="1" x14ac:dyDescent="0.15">
      <c r="B824" s="41">
        <v>820</v>
      </c>
      <c r="C824" s="42" t="s">
        <v>2826</v>
      </c>
      <c r="D824" s="32" t="s">
        <v>2827</v>
      </c>
      <c r="E824" s="62">
        <v>4010001146242</v>
      </c>
      <c r="F824" s="34" t="s">
        <v>0</v>
      </c>
      <c r="G824" s="35">
        <v>19622183</v>
      </c>
      <c r="H824" s="36">
        <v>44482</v>
      </c>
      <c r="I824" s="36"/>
      <c r="J824" s="37" t="s">
        <v>2828</v>
      </c>
      <c r="K824" s="52" t="s">
        <v>2828</v>
      </c>
      <c r="L824" s="30" t="s">
        <v>2763</v>
      </c>
      <c r="M824" s="39"/>
    </row>
    <row r="825" spans="2:13" s="71" customFormat="1" ht="77.25" customHeight="1" x14ac:dyDescent="0.15">
      <c r="B825" s="41">
        <v>821</v>
      </c>
      <c r="C825" s="42" t="s">
        <v>2829</v>
      </c>
      <c r="D825" s="32" t="s">
        <v>2830</v>
      </c>
      <c r="E825" s="62">
        <v>4010001054032</v>
      </c>
      <c r="F825" s="34" t="s">
        <v>0</v>
      </c>
      <c r="G825" s="35">
        <v>28977355</v>
      </c>
      <c r="H825" s="36">
        <v>44489</v>
      </c>
      <c r="I825" s="36"/>
      <c r="J825" s="37" t="s">
        <v>2831</v>
      </c>
      <c r="K825" s="70" t="s">
        <v>2831</v>
      </c>
      <c r="L825" s="30" t="s">
        <v>2763</v>
      </c>
      <c r="M825" s="39"/>
    </row>
    <row r="826" spans="2:13" s="71" customFormat="1" ht="78.75" customHeight="1" x14ac:dyDescent="0.15">
      <c r="B826" s="41">
        <v>822</v>
      </c>
      <c r="C826" s="42" t="s">
        <v>2832</v>
      </c>
      <c r="D826" s="32" t="s">
        <v>2833</v>
      </c>
      <c r="E826" s="62">
        <v>4010001054032</v>
      </c>
      <c r="F826" s="34" t="s">
        <v>0</v>
      </c>
      <c r="G826" s="35">
        <v>11997630</v>
      </c>
      <c r="H826" s="36">
        <v>44505</v>
      </c>
      <c r="I826" s="36"/>
      <c r="J826" s="37" t="s">
        <v>2834</v>
      </c>
      <c r="K826" s="52" t="s">
        <v>2835</v>
      </c>
      <c r="L826" s="30" t="s">
        <v>2836</v>
      </c>
      <c r="M826" s="39"/>
    </row>
    <row r="827" spans="2:13" s="71" customFormat="1" ht="74.25" customHeight="1" x14ac:dyDescent="0.15">
      <c r="B827" s="41">
        <v>823</v>
      </c>
      <c r="C827" s="42" t="s">
        <v>2837</v>
      </c>
      <c r="D827" s="32" t="s">
        <v>2838</v>
      </c>
      <c r="E827" s="62">
        <v>8010505000107</v>
      </c>
      <c r="F827" s="34" t="s">
        <v>2756</v>
      </c>
      <c r="G827" s="35">
        <v>4730000</v>
      </c>
      <c r="H827" s="36">
        <v>44510</v>
      </c>
      <c r="I827" s="36"/>
      <c r="J827" s="153" t="s">
        <v>2839</v>
      </c>
      <c r="K827" s="52" t="s">
        <v>2840</v>
      </c>
      <c r="L827" s="30" t="s">
        <v>2712</v>
      </c>
      <c r="M827" s="39"/>
    </row>
    <row r="828" spans="2:13" s="71" customFormat="1" ht="54" customHeight="1" x14ac:dyDescent="0.15">
      <c r="B828" s="41">
        <v>824</v>
      </c>
      <c r="C828" s="42" t="s">
        <v>2841</v>
      </c>
      <c r="D828" s="32" t="s">
        <v>2842</v>
      </c>
      <c r="E828" s="62">
        <v>8010001141264</v>
      </c>
      <c r="F828" s="34" t="s">
        <v>2756</v>
      </c>
      <c r="G828" s="35">
        <v>4400000</v>
      </c>
      <c r="H828" s="36">
        <v>44518</v>
      </c>
      <c r="I828" s="36"/>
      <c r="J828" s="37" t="s">
        <v>2843</v>
      </c>
      <c r="K828" s="52" t="s">
        <v>2844</v>
      </c>
      <c r="L828" s="30" t="s">
        <v>2787</v>
      </c>
      <c r="M828" s="39"/>
    </row>
    <row r="829" spans="2:13" s="71" customFormat="1" ht="63" customHeight="1" x14ac:dyDescent="0.15">
      <c r="B829" s="41">
        <v>825</v>
      </c>
      <c r="C829" s="42" t="s">
        <v>2845</v>
      </c>
      <c r="D829" s="32" t="s">
        <v>2846</v>
      </c>
      <c r="E829" s="62">
        <v>2011001100372</v>
      </c>
      <c r="F829" s="34" t="s">
        <v>0</v>
      </c>
      <c r="G829" s="35">
        <v>28993800</v>
      </c>
      <c r="H829" s="36">
        <v>44519</v>
      </c>
      <c r="I829" s="36"/>
      <c r="J829" s="37" t="s">
        <v>2847</v>
      </c>
      <c r="K829" s="81" t="s">
        <v>2848</v>
      </c>
      <c r="L829" s="30" t="s">
        <v>2763</v>
      </c>
      <c r="M829" s="39"/>
    </row>
    <row r="830" spans="2:13" s="71" customFormat="1" ht="62.25" customHeight="1" x14ac:dyDescent="0.15">
      <c r="B830" s="41">
        <v>826</v>
      </c>
      <c r="C830" s="42" t="s">
        <v>2849</v>
      </c>
      <c r="D830" s="32" t="s">
        <v>2850</v>
      </c>
      <c r="E830" s="62">
        <v>8013401001509</v>
      </c>
      <c r="F830" s="34" t="s">
        <v>2756</v>
      </c>
      <c r="G830" s="35">
        <v>10780000</v>
      </c>
      <c r="H830" s="36">
        <v>44530</v>
      </c>
      <c r="I830" s="36">
        <v>44620</v>
      </c>
      <c r="J830" s="37" t="s">
        <v>2851</v>
      </c>
      <c r="K830" s="70" t="s">
        <v>2851</v>
      </c>
      <c r="L830" s="30" t="s">
        <v>2763</v>
      </c>
      <c r="M830" s="39"/>
    </row>
    <row r="831" spans="2:13" s="71" customFormat="1" ht="66" customHeight="1" x14ac:dyDescent="0.15">
      <c r="B831" s="41">
        <v>827</v>
      </c>
      <c r="C831" s="42" t="s">
        <v>2852</v>
      </c>
      <c r="D831" s="32" t="s">
        <v>2853</v>
      </c>
      <c r="E831" s="62" t="s">
        <v>46</v>
      </c>
      <c r="F831" s="34" t="s">
        <v>15</v>
      </c>
      <c r="G831" s="35">
        <v>1851800</v>
      </c>
      <c r="H831" s="36">
        <v>44540</v>
      </c>
      <c r="I831" s="36"/>
      <c r="J831" s="37" t="s">
        <v>2854</v>
      </c>
      <c r="K831" s="83" t="s">
        <v>2855</v>
      </c>
      <c r="L831" s="30" t="s">
        <v>2763</v>
      </c>
      <c r="M831" s="39"/>
    </row>
    <row r="832" spans="2:13" s="71" customFormat="1" ht="83.25" customHeight="1" x14ac:dyDescent="0.15">
      <c r="B832" s="41">
        <v>828</v>
      </c>
      <c r="C832" s="42" t="s">
        <v>2856</v>
      </c>
      <c r="D832" s="32" t="s">
        <v>2857</v>
      </c>
      <c r="E832" s="62">
        <v>1010901026810</v>
      </c>
      <c r="F832" s="34" t="s">
        <v>2756</v>
      </c>
      <c r="G832" s="35">
        <v>2728000</v>
      </c>
      <c r="H832" s="36">
        <v>44544</v>
      </c>
      <c r="I832" s="36"/>
      <c r="J832" s="37" t="s">
        <v>2858</v>
      </c>
      <c r="K832" s="52" t="s">
        <v>2859</v>
      </c>
      <c r="L832" s="30" t="s">
        <v>2860</v>
      </c>
      <c r="M832" s="39"/>
    </row>
    <row r="833" spans="2:13" s="71" customFormat="1" ht="70.5" customHeight="1" x14ac:dyDescent="0.15">
      <c r="B833" s="41">
        <v>829</v>
      </c>
      <c r="C833" s="42" t="s">
        <v>2861</v>
      </c>
      <c r="D833" s="32" t="s">
        <v>2862</v>
      </c>
      <c r="E833" s="62">
        <v>3010401016070</v>
      </c>
      <c r="F833" s="34" t="s">
        <v>2756</v>
      </c>
      <c r="G833" s="35">
        <v>2596000</v>
      </c>
      <c r="H833" s="36">
        <v>44546</v>
      </c>
      <c r="I833" s="36"/>
      <c r="J833" s="37" t="s">
        <v>2863</v>
      </c>
      <c r="K833" s="53" t="s">
        <v>2864</v>
      </c>
      <c r="L833" s="30" t="s">
        <v>2865</v>
      </c>
      <c r="M833" s="39"/>
    </row>
    <row r="834" spans="2:13" s="71" customFormat="1" ht="63" customHeight="1" x14ac:dyDescent="0.15">
      <c r="B834" s="41">
        <v>830</v>
      </c>
      <c r="C834" s="42" t="s">
        <v>2866</v>
      </c>
      <c r="D834" s="32" t="s">
        <v>2857</v>
      </c>
      <c r="E834" s="62">
        <v>1010901026810</v>
      </c>
      <c r="F834" s="34" t="s">
        <v>2756</v>
      </c>
      <c r="G834" s="35">
        <v>990000</v>
      </c>
      <c r="H834" s="36">
        <v>44551</v>
      </c>
      <c r="I834" s="36"/>
      <c r="J834" s="37" t="s">
        <v>2867</v>
      </c>
      <c r="K834" s="53" t="s">
        <v>2868</v>
      </c>
      <c r="L834" s="30" t="s">
        <v>2860</v>
      </c>
      <c r="M834" s="39"/>
    </row>
    <row r="835" spans="2:13" s="71" customFormat="1" ht="65.25" customHeight="1" x14ac:dyDescent="0.15">
      <c r="B835" s="41">
        <v>831</v>
      </c>
      <c r="C835" s="42" t="s">
        <v>2869</v>
      </c>
      <c r="D835" s="32" t="s">
        <v>2870</v>
      </c>
      <c r="E835" s="62">
        <v>1011105001930</v>
      </c>
      <c r="F835" s="34" t="s">
        <v>2756</v>
      </c>
      <c r="G835" s="35">
        <v>2567824</v>
      </c>
      <c r="H835" s="36">
        <v>44552</v>
      </c>
      <c r="I835" s="36"/>
      <c r="J835" s="153" t="s">
        <v>2871</v>
      </c>
      <c r="K835" s="52" t="s">
        <v>2872</v>
      </c>
      <c r="L835" s="30" t="s">
        <v>2712</v>
      </c>
      <c r="M835" s="39"/>
    </row>
    <row r="836" spans="2:13" s="71" customFormat="1" ht="60.75" customHeight="1" x14ac:dyDescent="0.15">
      <c r="B836" s="41">
        <v>832</v>
      </c>
      <c r="C836" s="42" t="s">
        <v>2873</v>
      </c>
      <c r="D836" s="61" t="s">
        <v>2874</v>
      </c>
      <c r="E836" s="62">
        <v>8120001034119</v>
      </c>
      <c r="F836" s="188" t="s">
        <v>5</v>
      </c>
      <c r="G836" s="35">
        <v>990000</v>
      </c>
      <c r="H836" s="36">
        <v>44568</v>
      </c>
      <c r="I836" s="36"/>
      <c r="J836" s="37" t="s">
        <v>2875</v>
      </c>
      <c r="K836" s="52" t="s">
        <v>2876</v>
      </c>
      <c r="L836" s="30" t="s">
        <v>2712</v>
      </c>
      <c r="M836" s="80"/>
    </row>
    <row r="837" spans="2:13" s="71" customFormat="1" ht="102.75" customHeight="1" x14ac:dyDescent="0.15">
      <c r="B837" s="41">
        <v>833</v>
      </c>
      <c r="C837" s="42" t="s">
        <v>2877</v>
      </c>
      <c r="D837" s="61" t="s">
        <v>2878</v>
      </c>
      <c r="E837" s="62">
        <v>9011001029597</v>
      </c>
      <c r="F837" s="34" t="s">
        <v>14</v>
      </c>
      <c r="G837" s="35">
        <v>32843637</v>
      </c>
      <c r="H837" s="36">
        <v>44568</v>
      </c>
      <c r="I837" s="36"/>
      <c r="J837" s="52" t="s">
        <v>2879</v>
      </c>
      <c r="K837" s="52" t="s">
        <v>2880</v>
      </c>
      <c r="L837" s="30" t="s">
        <v>2763</v>
      </c>
      <c r="M837" s="80"/>
    </row>
    <row r="838" spans="2:13" s="71" customFormat="1" ht="67.5" customHeight="1" x14ac:dyDescent="0.15">
      <c r="B838" s="41">
        <v>834</v>
      </c>
      <c r="C838" s="42" t="s">
        <v>2881</v>
      </c>
      <c r="D838" s="61" t="s">
        <v>2874</v>
      </c>
      <c r="E838" s="62">
        <v>8120001034119</v>
      </c>
      <c r="F838" s="34" t="s">
        <v>0</v>
      </c>
      <c r="G838" s="35">
        <v>3982000</v>
      </c>
      <c r="H838" s="36">
        <v>44568</v>
      </c>
      <c r="I838" s="36"/>
      <c r="J838" s="37" t="s">
        <v>2882</v>
      </c>
      <c r="K838" s="52" t="s">
        <v>2883</v>
      </c>
      <c r="L838" s="30" t="s">
        <v>2712</v>
      </c>
      <c r="M838" s="80"/>
    </row>
    <row r="839" spans="2:13" s="71" customFormat="1" ht="77.25" customHeight="1" x14ac:dyDescent="0.15">
      <c r="B839" s="41">
        <v>835</v>
      </c>
      <c r="C839" s="42" t="s">
        <v>2884</v>
      </c>
      <c r="D839" s="61" t="s">
        <v>2885</v>
      </c>
      <c r="E839" s="62">
        <v>4010505002081</v>
      </c>
      <c r="F839" s="34" t="s">
        <v>2756</v>
      </c>
      <c r="G839" s="35">
        <v>2959000</v>
      </c>
      <c r="H839" s="36">
        <v>44574</v>
      </c>
      <c r="I839" s="36"/>
      <c r="J839" s="37" t="s">
        <v>2886</v>
      </c>
      <c r="K839" s="52" t="s">
        <v>2887</v>
      </c>
      <c r="L839" s="30" t="s">
        <v>2712</v>
      </c>
      <c r="M839" s="80"/>
    </row>
    <row r="840" spans="2:13" s="71" customFormat="1" ht="77.25" customHeight="1" x14ac:dyDescent="0.15">
      <c r="B840" s="41">
        <v>836</v>
      </c>
      <c r="C840" s="42" t="s">
        <v>2888</v>
      </c>
      <c r="D840" s="61" t="s">
        <v>2889</v>
      </c>
      <c r="E840" s="62">
        <v>4010001054032</v>
      </c>
      <c r="F840" s="34" t="s">
        <v>0</v>
      </c>
      <c r="G840" s="35">
        <v>12997886</v>
      </c>
      <c r="H840" s="36">
        <v>44587</v>
      </c>
      <c r="I840" s="36"/>
      <c r="J840" s="149" t="s">
        <v>2890</v>
      </c>
      <c r="K840" s="52" t="s">
        <v>2891</v>
      </c>
      <c r="L840" s="30" t="s">
        <v>2836</v>
      </c>
      <c r="M840" s="80"/>
    </row>
    <row r="841" spans="2:13" s="71" customFormat="1" ht="60.75" customHeight="1" x14ac:dyDescent="0.15">
      <c r="B841" s="41">
        <v>837</v>
      </c>
      <c r="C841" s="42" t="s">
        <v>2892</v>
      </c>
      <c r="D841" s="61" t="s">
        <v>2893</v>
      </c>
      <c r="E841" s="62">
        <v>8700150008194</v>
      </c>
      <c r="F841" s="34" t="s">
        <v>2756</v>
      </c>
      <c r="G841" s="35">
        <v>4499000</v>
      </c>
      <c r="H841" s="36">
        <v>44593</v>
      </c>
      <c r="I841" s="36"/>
      <c r="J841" s="52" t="s">
        <v>2894</v>
      </c>
      <c r="K841" s="70" t="s">
        <v>2895</v>
      </c>
      <c r="L841" s="30" t="s">
        <v>2763</v>
      </c>
      <c r="M841" s="80"/>
    </row>
    <row r="842" spans="2:13" s="71" customFormat="1" ht="60.75" customHeight="1" x14ac:dyDescent="0.15">
      <c r="B842" s="41">
        <v>838</v>
      </c>
      <c r="C842" s="42" t="s">
        <v>2896</v>
      </c>
      <c r="D842" s="61" t="s">
        <v>2897</v>
      </c>
      <c r="E842" s="62">
        <v>1010505001953</v>
      </c>
      <c r="F842" s="34" t="s">
        <v>2756</v>
      </c>
      <c r="G842" s="35">
        <v>2992000</v>
      </c>
      <c r="H842" s="36">
        <v>44594</v>
      </c>
      <c r="I842" s="36"/>
      <c r="J842" s="37" t="s">
        <v>2898</v>
      </c>
      <c r="K842" s="52" t="s">
        <v>2899</v>
      </c>
      <c r="L842" s="30" t="s">
        <v>2787</v>
      </c>
      <c r="M842" s="80"/>
    </row>
    <row r="843" spans="2:13" s="71" customFormat="1" ht="107.25" customHeight="1" x14ac:dyDescent="0.15">
      <c r="B843" s="41">
        <v>839</v>
      </c>
      <c r="C843" s="42" t="s">
        <v>2900</v>
      </c>
      <c r="D843" s="61" t="s">
        <v>2901</v>
      </c>
      <c r="E843" s="62">
        <v>4010001146242</v>
      </c>
      <c r="F843" s="34" t="s">
        <v>0</v>
      </c>
      <c r="G843" s="35">
        <v>19989791</v>
      </c>
      <c r="H843" s="36">
        <v>44599</v>
      </c>
      <c r="I843" s="36"/>
      <c r="J843" s="52" t="s">
        <v>2902</v>
      </c>
      <c r="K843" s="52" t="s">
        <v>2903</v>
      </c>
      <c r="L843" s="30" t="s">
        <v>2763</v>
      </c>
      <c r="M843" s="80"/>
    </row>
    <row r="844" spans="2:13" s="71" customFormat="1" ht="60.75" customHeight="1" x14ac:dyDescent="0.15">
      <c r="B844" s="41">
        <v>840</v>
      </c>
      <c r="C844" s="42" t="s">
        <v>2904</v>
      </c>
      <c r="D844" s="61" t="s">
        <v>2874</v>
      </c>
      <c r="E844" s="62">
        <v>8120001034119</v>
      </c>
      <c r="F844" s="188" t="s">
        <v>5</v>
      </c>
      <c r="G844" s="35">
        <v>990000</v>
      </c>
      <c r="H844" s="36">
        <v>44617</v>
      </c>
      <c r="I844" s="36"/>
      <c r="J844" s="37" t="s">
        <v>2905</v>
      </c>
      <c r="K844" s="52" t="s">
        <v>2906</v>
      </c>
      <c r="L844" s="30" t="s">
        <v>2712</v>
      </c>
      <c r="M844" s="80"/>
    </row>
    <row r="845" spans="2:13" s="71" customFormat="1" ht="60.75" customHeight="1" x14ac:dyDescent="0.15">
      <c r="B845" s="41">
        <v>841</v>
      </c>
      <c r="C845" s="42" t="s">
        <v>2907</v>
      </c>
      <c r="D845" s="61" t="s">
        <v>2893</v>
      </c>
      <c r="E845" s="62">
        <v>8700150008194</v>
      </c>
      <c r="F845" s="188" t="s">
        <v>5</v>
      </c>
      <c r="G845" s="35">
        <v>927300</v>
      </c>
      <c r="H845" s="36">
        <v>44617</v>
      </c>
      <c r="I845" s="36"/>
      <c r="J845" s="52" t="s">
        <v>2908</v>
      </c>
      <c r="K845" s="52" t="s">
        <v>2909</v>
      </c>
      <c r="L845" s="30" t="s">
        <v>2763</v>
      </c>
      <c r="M845" s="80"/>
    </row>
    <row r="846" spans="2:13" s="71" customFormat="1" ht="60.75" customHeight="1" x14ac:dyDescent="0.15">
      <c r="B846" s="41">
        <v>842</v>
      </c>
      <c r="C846" s="42" t="s">
        <v>2910</v>
      </c>
      <c r="D846" s="61" t="s">
        <v>2911</v>
      </c>
      <c r="E846" s="62">
        <v>2010401074706</v>
      </c>
      <c r="F846" s="34" t="s">
        <v>2756</v>
      </c>
      <c r="G846" s="35">
        <v>6199600</v>
      </c>
      <c r="H846" s="36">
        <v>44629</v>
      </c>
      <c r="I846" s="36"/>
      <c r="J846" s="37" t="s">
        <v>2912</v>
      </c>
      <c r="K846" s="52" t="s">
        <v>2913</v>
      </c>
      <c r="L846" s="30" t="s">
        <v>2712</v>
      </c>
      <c r="M846" s="80"/>
    </row>
    <row r="847" spans="2:13" s="71" customFormat="1" ht="74.25" customHeight="1" x14ac:dyDescent="0.15">
      <c r="B847" s="41">
        <v>843</v>
      </c>
      <c r="C847" s="43" t="s">
        <v>2914</v>
      </c>
      <c r="D847" s="43" t="s">
        <v>2915</v>
      </c>
      <c r="E847" s="44">
        <v>3250001007108</v>
      </c>
      <c r="F847" s="189" t="s">
        <v>5</v>
      </c>
      <c r="G847" s="48">
        <v>333738</v>
      </c>
      <c r="H847" s="51">
        <v>44298</v>
      </c>
      <c r="I847" s="43"/>
      <c r="J847" s="30" t="s">
        <v>2916</v>
      </c>
      <c r="K847" s="43" t="s">
        <v>2914</v>
      </c>
      <c r="L847" s="30" t="s">
        <v>2917</v>
      </c>
      <c r="M847" s="80"/>
    </row>
    <row r="848" spans="2:13" s="71" customFormat="1" ht="90" customHeight="1" x14ac:dyDescent="0.15">
      <c r="B848" s="41">
        <v>844</v>
      </c>
      <c r="C848" s="42" t="s">
        <v>2918</v>
      </c>
      <c r="D848" s="61" t="s">
        <v>2919</v>
      </c>
      <c r="E848" s="44">
        <v>6010005018634</v>
      </c>
      <c r="F848" s="34" t="s">
        <v>13</v>
      </c>
      <c r="G848" s="35">
        <v>3107950</v>
      </c>
      <c r="H848" s="36">
        <v>44460</v>
      </c>
      <c r="I848" s="36"/>
      <c r="J848" s="37" t="s">
        <v>2920</v>
      </c>
      <c r="K848" s="45" t="s">
        <v>2921</v>
      </c>
      <c r="L848" s="30" t="s">
        <v>2922</v>
      </c>
      <c r="M848" s="39"/>
    </row>
    <row r="849" spans="2:13" s="71" customFormat="1" ht="74.099999999999994" customHeight="1" x14ac:dyDescent="0.15">
      <c r="B849" s="41">
        <v>845</v>
      </c>
      <c r="C849" s="42" t="s">
        <v>2923</v>
      </c>
      <c r="D849" s="61" t="s">
        <v>2924</v>
      </c>
      <c r="E849" s="44">
        <v>9040001033945</v>
      </c>
      <c r="F849" s="34" t="s">
        <v>13</v>
      </c>
      <c r="G849" s="35">
        <v>1496000</v>
      </c>
      <c r="H849" s="36">
        <v>44544</v>
      </c>
      <c r="I849" s="36"/>
      <c r="J849" s="37" t="s">
        <v>2925</v>
      </c>
      <c r="K849" s="45" t="s">
        <v>2926</v>
      </c>
      <c r="L849" s="30" t="s">
        <v>2922</v>
      </c>
      <c r="M849" s="39"/>
    </row>
    <row r="850" spans="2:13" s="71" customFormat="1" ht="55.5" customHeight="1" x14ac:dyDescent="0.15">
      <c r="B850" s="41">
        <v>846</v>
      </c>
      <c r="C850" s="42" t="s">
        <v>2927</v>
      </c>
      <c r="D850" s="32" t="s">
        <v>2928</v>
      </c>
      <c r="E850" s="62">
        <v>7010005016678</v>
      </c>
      <c r="F850" s="34" t="s">
        <v>13</v>
      </c>
      <c r="G850" s="35">
        <v>51670080</v>
      </c>
      <c r="H850" s="36">
        <v>44287</v>
      </c>
      <c r="I850" s="36">
        <v>44614</v>
      </c>
      <c r="J850" s="37" t="s">
        <v>2929</v>
      </c>
      <c r="K850" s="52" t="s">
        <v>2930</v>
      </c>
      <c r="L850" s="30" t="s">
        <v>2931</v>
      </c>
      <c r="M850" s="39"/>
    </row>
    <row r="851" spans="2:13" s="71" customFormat="1" ht="91.5" customHeight="1" x14ac:dyDescent="0.15">
      <c r="B851" s="41">
        <v>847</v>
      </c>
      <c r="C851" s="42" t="s">
        <v>2932</v>
      </c>
      <c r="D851" s="32" t="s">
        <v>2933</v>
      </c>
      <c r="E851" s="62">
        <v>6011501009416</v>
      </c>
      <c r="F851" s="34" t="s">
        <v>13</v>
      </c>
      <c r="G851" s="35">
        <v>3872000</v>
      </c>
      <c r="H851" s="36">
        <v>44365</v>
      </c>
      <c r="I851" s="36"/>
      <c r="J851" s="37" t="s">
        <v>2934</v>
      </c>
      <c r="K851" s="52" t="s">
        <v>2935</v>
      </c>
      <c r="L851" s="30" t="s">
        <v>2936</v>
      </c>
      <c r="M851" s="39"/>
    </row>
    <row r="852" spans="2:13" s="71" customFormat="1" ht="80.25" customHeight="1" x14ac:dyDescent="0.15">
      <c r="B852" s="41">
        <v>848</v>
      </c>
      <c r="C852" s="42" t="s">
        <v>2937</v>
      </c>
      <c r="D852" s="32" t="s">
        <v>2938</v>
      </c>
      <c r="E852" s="62">
        <v>5010405010514</v>
      </c>
      <c r="F852" s="34" t="s">
        <v>5</v>
      </c>
      <c r="G852" s="35">
        <v>942528</v>
      </c>
      <c r="H852" s="36">
        <v>44365</v>
      </c>
      <c r="I852" s="36"/>
      <c r="J852" s="37" t="s">
        <v>2939</v>
      </c>
      <c r="K852" s="52" t="s">
        <v>2940</v>
      </c>
      <c r="L852" s="30" t="s">
        <v>2941</v>
      </c>
      <c r="M852" s="39"/>
    </row>
    <row r="853" spans="2:13" s="71" customFormat="1" ht="65.25" customHeight="1" x14ac:dyDescent="0.15">
      <c r="B853" s="41">
        <v>849</v>
      </c>
      <c r="C853" s="42" t="s">
        <v>2942</v>
      </c>
      <c r="D853" s="32" t="s">
        <v>2943</v>
      </c>
      <c r="E853" s="62">
        <v>8011101047021</v>
      </c>
      <c r="F853" s="34" t="s">
        <v>5</v>
      </c>
      <c r="G853" s="35">
        <v>733744</v>
      </c>
      <c r="H853" s="36">
        <v>44375</v>
      </c>
      <c r="I853" s="36"/>
      <c r="J853" s="37" t="s">
        <v>2944</v>
      </c>
      <c r="K853" s="72" t="s">
        <v>2945</v>
      </c>
      <c r="L853" s="30" t="s">
        <v>2946</v>
      </c>
      <c r="M853" s="39"/>
    </row>
    <row r="854" spans="2:13" s="71" customFormat="1" ht="159.75" customHeight="1" x14ac:dyDescent="0.15">
      <c r="B854" s="41">
        <v>850</v>
      </c>
      <c r="C854" s="42" t="s">
        <v>2947</v>
      </c>
      <c r="D854" s="32" t="s">
        <v>2948</v>
      </c>
      <c r="E854" s="62">
        <v>1020001077159</v>
      </c>
      <c r="F854" s="34" t="s">
        <v>13</v>
      </c>
      <c r="G854" s="35">
        <v>3615700</v>
      </c>
      <c r="H854" s="36">
        <v>44407</v>
      </c>
      <c r="I854" s="36"/>
      <c r="J854" s="37" t="s">
        <v>2949</v>
      </c>
      <c r="K854" s="52" t="s">
        <v>2950</v>
      </c>
      <c r="L854" s="30" t="s">
        <v>2951</v>
      </c>
      <c r="M854" s="39"/>
    </row>
    <row r="855" spans="2:13" s="71" customFormat="1" ht="108.75" customHeight="1" x14ac:dyDescent="0.15">
      <c r="B855" s="41">
        <v>851</v>
      </c>
      <c r="C855" s="42" t="s">
        <v>2952</v>
      </c>
      <c r="D855" s="32" t="s">
        <v>438</v>
      </c>
      <c r="E855" s="62">
        <v>2010001016851</v>
      </c>
      <c r="F855" s="34" t="s">
        <v>0</v>
      </c>
      <c r="G855" s="35">
        <v>19993442</v>
      </c>
      <c r="H855" s="36">
        <v>44448</v>
      </c>
      <c r="I855" s="36"/>
      <c r="J855" s="37" t="s">
        <v>2953</v>
      </c>
      <c r="K855" s="52" t="s">
        <v>2954</v>
      </c>
      <c r="L855" s="30" t="s">
        <v>2951</v>
      </c>
      <c r="M855" s="39"/>
    </row>
    <row r="856" spans="2:13" s="71" customFormat="1" ht="123" customHeight="1" x14ac:dyDescent="0.15">
      <c r="B856" s="41">
        <v>852</v>
      </c>
      <c r="C856" s="42" t="s">
        <v>2955</v>
      </c>
      <c r="D856" s="32" t="s">
        <v>2956</v>
      </c>
      <c r="E856" s="62">
        <v>8010401050783</v>
      </c>
      <c r="F856" s="34" t="s">
        <v>13</v>
      </c>
      <c r="G856" s="35">
        <v>11990000</v>
      </c>
      <c r="H856" s="36">
        <v>44407</v>
      </c>
      <c r="I856" s="36"/>
      <c r="J856" s="37" t="s">
        <v>2957</v>
      </c>
      <c r="K856" s="53" t="s">
        <v>2958</v>
      </c>
      <c r="L856" s="30" t="s">
        <v>2959</v>
      </c>
      <c r="M856" s="39"/>
    </row>
    <row r="857" spans="2:13" s="71" customFormat="1" ht="109.5" customHeight="1" x14ac:dyDescent="0.15">
      <c r="B857" s="41">
        <v>853</v>
      </c>
      <c r="C857" s="42" t="s">
        <v>2960</v>
      </c>
      <c r="D857" s="32" t="s">
        <v>2961</v>
      </c>
      <c r="E857" s="62">
        <v>1140001005719</v>
      </c>
      <c r="F857" s="34" t="s">
        <v>0</v>
      </c>
      <c r="G857" s="35">
        <v>12862300</v>
      </c>
      <c r="H857" s="36">
        <v>44435</v>
      </c>
      <c r="I857" s="36"/>
      <c r="J857" s="37" t="s">
        <v>2962</v>
      </c>
      <c r="K857" s="52" t="s">
        <v>2963</v>
      </c>
      <c r="L857" s="30" t="s">
        <v>2959</v>
      </c>
      <c r="M857" s="39"/>
    </row>
    <row r="858" spans="2:13" s="71" customFormat="1" ht="75.75" customHeight="1" x14ac:dyDescent="0.15">
      <c r="B858" s="41">
        <v>854</v>
      </c>
      <c r="C858" s="42" t="s">
        <v>2964</v>
      </c>
      <c r="D858" s="32" t="s">
        <v>2965</v>
      </c>
      <c r="E858" s="62">
        <v>5012405001732</v>
      </c>
      <c r="F858" s="34" t="s">
        <v>13</v>
      </c>
      <c r="G858" s="35">
        <v>4501180</v>
      </c>
      <c r="H858" s="36">
        <v>44439</v>
      </c>
      <c r="I858" s="36"/>
      <c r="J858" s="37" t="s">
        <v>2966</v>
      </c>
      <c r="K858" s="52" t="s">
        <v>2967</v>
      </c>
      <c r="L858" s="30" t="s">
        <v>2968</v>
      </c>
      <c r="M858" s="39"/>
    </row>
    <row r="859" spans="2:13" s="71" customFormat="1" ht="75.75" customHeight="1" x14ac:dyDescent="0.15">
      <c r="B859" s="41">
        <v>855</v>
      </c>
      <c r="C859" s="42" t="s">
        <v>2969</v>
      </c>
      <c r="D859" s="32" t="s">
        <v>2965</v>
      </c>
      <c r="E859" s="62">
        <v>5012405001732</v>
      </c>
      <c r="F859" s="34" t="s">
        <v>13</v>
      </c>
      <c r="G859" s="35">
        <v>2827624</v>
      </c>
      <c r="H859" s="36">
        <v>44439</v>
      </c>
      <c r="I859" s="36"/>
      <c r="J859" s="37" t="s">
        <v>2970</v>
      </c>
      <c r="K859" s="52" t="s">
        <v>2971</v>
      </c>
      <c r="L859" s="30" t="s">
        <v>2968</v>
      </c>
      <c r="M859" s="39"/>
    </row>
    <row r="860" spans="2:13" s="71" customFormat="1" ht="105.75" customHeight="1" x14ac:dyDescent="0.15">
      <c r="B860" s="41">
        <v>856</v>
      </c>
      <c r="C860" s="42" t="s">
        <v>2972</v>
      </c>
      <c r="D860" s="32" t="s">
        <v>2973</v>
      </c>
      <c r="E860" s="62">
        <v>1020001077159</v>
      </c>
      <c r="F860" s="34" t="s">
        <v>13</v>
      </c>
      <c r="G860" s="35">
        <v>4837800</v>
      </c>
      <c r="H860" s="36">
        <v>44442</v>
      </c>
      <c r="I860" s="36">
        <v>44531</v>
      </c>
      <c r="J860" s="37" t="s">
        <v>2974</v>
      </c>
      <c r="K860" s="52" t="s">
        <v>2975</v>
      </c>
      <c r="L860" s="30" t="s">
        <v>2976</v>
      </c>
      <c r="M860" s="39"/>
    </row>
    <row r="861" spans="2:13" s="71" customFormat="1" ht="75.75" customHeight="1" x14ac:dyDescent="0.15">
      <c r="B861" s="41">
        <v>857</v>
      </c>
      <c r="C861" s="42" t="s">
        <v>2977</v>
      </c>
      <c r="D861" s="32" t="s">
        <v>2978</v>
      </c>
      <c r="E861" s="62">
        <v>3010401051209</v>
      </c>
      <c r="F861" s="34" t="s">
        <v>0</v>
      </c>
      <c r="G861" s="35">
        <v>21809700</v>
      </c>
      <c r="H861" s="36">
        <v>44469</v>
      </c>
      <c r="I861" s="36"/>
      <c r="J861" s="37" t="s">
        <v>2979</v>
      </c>
      <c r="K861" s="52" t="s">
        <v>2980</v>
      </c>
      <c r="L861" s="30" t="s">
        <v>2981</v>
      </c>
      <c r="M861" s="39"/>
    </row>
    <row r="862" spans="2:13" s="71" customFormat="1" ht="89.25" customHeight="1" x14ac:dyDescent="0.15">
      <c r="B862" s="41">
        <v>858</v>
      </c>
      <c r="C862" s="42" t="s">
        <v>2982</v>
      </c>
      <c r="D862" s="32" t="s">
        <v>2983</v>
      </c>
      <c r="E862" s="62">
        <v>3010005013299</v>
      </c>
      <c r="F862" s="34" t="s">
        <v>13</v>
      </c>
      <c r="G862" s="35">
        <v>11132748</v>
      </c>
      <c r="H862" s="36">
        <v>44468</v>
      </c>
      <c r="I862" s="36">
        <v>44575</v>
      </c>
      <c r="J862" s="37" t="s">
        <v>2984</v>
      </c>
      <c r="K862" s="154" t="s">
        <v>2985</v>
      </c>
      <c r="L862" s="30" t="s">
        <v>2986</v>
      </c>
      <c r="M862" s="39"/>
    </row>
    <row r="863" spans="2:13" s="71" customFormat="1" ht="93.75" customHeight="1" x14ac:dyDescent="0.15">
      <c r="B863" s="41">
        <v>859</v>
      </c>
      <c r="C863" s="60" t="s">
        <v>2987</v>
      </c>
      <c r="D863" s="58" t="s">
        <v>2988</v>
      </c>
      <c r="E863" s="54">
        <v>9010801005824</v>
      </c>
      <c r="F863" s="55" t="s">
        <v>13</v>
      </c>
      <c r="G863" s="59">
        <v>3300000</v>
      </c>
      <c r="H863" s="56">
        <v>44480</v>
      </c>
      <c r="I863" s="56"/>
      <c r="J863" s="57" t="s">
        <v>2989</v>
      </c>
      <c r="K863" s="53" t="s">
        <v>2990</v>
      </c>
      <c r="L863" s="31" t="s">
        <v>2991</v>
      </c>
      <c r="M863" s="167"/>
    </row>
    <row r="864" spans="2:13" s="71" customFormat="1" ht="70.5" customHeight="1" x14ac:dyDescent="0.15">
      <c r="B864" s="41">
        <v>860</v>
      </c>
      <c r="C864" s="60" t="s">
        <v>2992</v>
      </c>
      <c r="D864" s="58" t="s">
        <v>2993</v>
      </c>
      <c r="E864" s="54">
        <v>7010005016661</v>
      </c>
      <c r="F864" s="55" t="s">
        <v>13</v>
      </c>
      <c r="G864" s="59">
        <v>2891900</v>
      </c>
      <c r="H864" s="56">
        <v>44484</v>
      </c>
      <c r="I864" s="56"/>
      <c r="J864" s="57" t="s">
        <v>2994</v>
      </c>
      <c r="K864" s="53" t="s">
        <v>2995</v>
      </c>
      <c r="L864" s="31" t="s">
        <v>2996</v>
      </c>
      <c r="M864" s="167"/>
    </row>
    <row r="865" spans="2:13" s="71" customFormat="1" ht="100.5" customHeight="1" x14ac:dyDescent="0.15">
      <c r="B865" s="41">
        <v>861</v>
      </c>
      <c r="C865" s="60" t="s">
        <v>2997</v>
      </c>
      <c r="D865" s="58" t="s">
        <v>2998</v>
      </c>
      <c r="E865" s="54">
        <v>6080005003150</v>
      </c>
      <c r="F865" s="55" t="s">
        <v>13</v>
      </c>
      <c r="G865" s="59">
        <v>4515544</v>
      </c>
      <c r="H865" s="56">
        <v>44494</v>
      </c>
      <c r="I865" s="56"/>
      <c r="J865" s="57" t="s">
        <v>2999</v>
      </c>
      <c r="K865" s="53" t="s">
        <v>3000</v>
      </c>
      <c r="L865" s="31" t="s">
        <v>3001</v>
      </c>
      <c r="M865" s="65"/>
    </row>
    <row r="866" spans="2:13" s="71" customFormat="1" ht="70.5" customHeight="1" x14ac:dyDescent="0.15">
      <c r="B866" s="41">
        <v>862</v>
      </c>
      <c r="C866" s="60" t="s">
        <v>3002</v>
      </c>
      <c r="D866" s="58" t="s">
        <v>3003</v>
      </c>
      <c r="E866" s="54">
        <v>2010001016851</v>
      </c>
      <c r="F866" s="55" t="s">
        <v>0</v>
      </c>
      <c r="G866" s="59">
        <v>29960893</v>
      </c>
      <c r="H866" s="56">
        <v>44498</v>
      </c>
      <c r="I866" s="56"/>
      <c r="J866" s="57" t="s">
        <v>3004</v>
      </c>
      <c r="K866" s="53" t="s">
        <v>3005</v>
      </c>
      <c r="L866" s="31" t="s">
        <v>3006</v>
      </c>
      <c r="M866" s="167"/>
    </row>
    <row r="867" spans="2:13" s="71" customFormat="1" ht="112.5" customHeight="1" x14ac:dyDescent="0.15">
      <c r="B867" s="41">
        <v>863</v>
      </c>
      <c r="C867" s="60" t="s">
        <v>3007</v>
      </c>
      <c r="D867" s="58" t="s">
        <v>3008</v>
      </c>
      <c r="E867" s="54">
        <v>7020001122958</v>
      </c>
      <c r="F867" s="55" t="s">
        <v>0</v>
      </c>
      <c r="G867" s="59">
        <v>12978680</v>
      </c>
      <c r="H867" s="56">
        <v>44498</v>
      </c>
      <c r="I867" s="56"/>
      <c r="J867" s="57" t="s">
        <v>3009</v>
      </c>
      <c r="K867" s="53" t="s">
        <v>3010</v>
      </c>
      <c r="L867" s="31" t="s">
        <v>3011</v>
      </c>
      <c r="M867" s="167"/>
    </row>
    <row r="868" spans="2:13" s="71" customFormat="1" ht="78.75" customHeight="1" x14ac:dyDescent="0.15">
      <c r="B868" s="41">
        <v>864</v>
      </c>
      <c r="C868" s="60" t="s">
        <v>3012</v>
      </c>
      <c r="D868" s="58" t="s">
        <v>3013</v>
      </c>
      <c r="E868" s="54">
        <v>7010005016661</v>
      </c>
      <c r="F868" s="55" t="s">
        <v>13</v>
      </c>
      <c r="G868" s="59">
        <v>13267100</v>
      </c>
      <c r="H868" s="56">
        <v>44498</v>
      </c>
      <c r="I868" s="56"/>
      <c r="J868" s="57" t="s">
        <v>3014</v>
      </c>
      <c r="K868" s="53" t="s">
        <v>3015</v>
      </c>
      <c r="L868" s="31" t="s">
        <v>3016</v>
      </c>
      <c r="M868" s="167"/>
    </row>
    <row r="869" spans="2:13" s="71" customFormat="1" ht="96" customHeight="1" x14ac:dyDescent="0.15">
      <c r="B869" s="41">
        <v>865</v>
      </c>
      <c r="C869" s="60" t="s">
        <v>3017</v>
      </c>
      <c r="D869" s="58" t="s">
        <v>3018</v>
      </c>
      <c r="E869" s="54">
        <v>8020001076641</v>
      </c>
      <c r="F869" s="55" t="s">
        <v>0</v>
      </c>
      <c r="G869" s="59">
        <v>59944500</v>
      </c>
      <c r="H869" s="56">
        <v>44501</v>
      </c>
      <c r="I869" s="56"/>
      <c r="J869" s="57" t="s">
        <v>3019</v>
      </c>
      <c r="K869" s="53" t="s">
        <v>3020</v>
      </c>
      <c r="L869" s="31" t="s">
        <v>3021</v>
      </c>
      <c r="M869" s="167"/>
    </row>
    <row r="870" spans="2:13" s="71" customFormat="1" ht="80.25" customHeight="1" x14ac:dyDescent="0.15">
      <c r="B870" s="41">
        <v>866</v>
      </c>
      <c r="C870" s="60" t="s">
        <v>3022</v>
      </c>
      <c r="D870" s="58" t="s">
        <v>3023</v>
      </c>
      <c r="E870" s="54">
        <v>8010405010511</v>
      </c>
      <c r="F870" s="55" t="s">
        <v>0</v>
      </c>
      <c r="G870" s="59">
        <v>54999993</v>
      </c>
      <c r="H870" s="56">
        <v>44501</v>
      </c>
      <c r="I870" s="56">
        <v>44638</v>
      </c>
      <c r="J870" s="57" t="s">
        <v>3024</v>
      </c>
      <c r="K870" s="53" t="s">
        <v>4950</v>
      </c>
      <c r="L870" s="31" t="s">
        <v>3021</v>
      </c>
      <c r="M870" s="167"/>
    </row>
    <row r="871" spans="2:13" s="71" customFormat="1" ht="91.5" customHeight="1" x14ac:dyDescent="0.15">
      <c r="B871" s="41">
        <v>867</v>
      </c>
      <c r="C871" s="60" t="s">
        <v>3025</v>
      </c>
      <c r="D871" s="58" t="s">
        <v>3026</v>
      </c>
      <c r="E871" s="54">
        <v>9310001006519</v>
      </c>
      <c r="F871" s="55" t="s">
        <v>0</v>
      </c>
      <c r="G871" s="59">
        <v>49691285</v>
      </c>
      <c r="H871" s="56">
        <v>44501</v>
      </c>
      <c r="I871" s="56">
        <v>44638</v>
      </c>
      <c r="J871" s="57" t="s">
        <v>3027</v>
      </c>
      <c r="K871" s="53" t="s">
        <v>4889</v>
      </c>
      <c r="L871" s="31" t="s">
        <v>3021</v>
      </c>
      <c r="M871" s="167"/>
    </row>
    <row r="872" spans="2:13" s="71" customFormat="1" ht="123" customHeight="1" x14ac:dyDescent="0.15">
      <c r="B872" s="41">
        <v>868</v>
      </c>
      <c r="C872" s="60" t="s">
        <v>3028</v>
      </c>
      <c r="D872" s="58" t="s">
        <v>3029</v>
      </c>
      <c r="E872" s="54">
        <v>7010005016678</v>
      </c>
      <c r="F872" s="55" t="s">
        <v>0</v>
      </c>
      <c r="G872" s="59">
        <v>36973600</v>
      </c>
      <c r="H872" s="56">
        <v>44501</v>
      </c>
      <c r="I872" s="56"/>
      <c r="J872" s="57" t="s">
        <v>3030</v>
      </c>
      <c r="K872" s="53" t="s">
        <v>3031</v>
      </c>
      <c r="L872" s="31" t="s">
        <v>3032</v>
      </c>
      <c r="M872" s="167"/>
    </row>
    <row r="873" spans="2:13" s="71" customFormat="1" ht="100.5" customHeight="1" x14ac:dyDescent="0.15">
      <c r="B873" s="41">
        <v>869</v>
      </c>
      <c r="C873" s="60" t="s">
        <v>3033</v>
      </c>
      <c r="D873" s="58" t="s">
        <v>3034</v>
      </c>
      <c r="E873" s="54">
        <v>8500001011252</v>
      </c>
      <c r="F873" s="55" t="s">
        <v>0</v>
      </c>
      <c r="G873" s="59">
        <v>49999999</v>
      </c>
      <c r="H873" s="56">
        <v>44502</v>
      </c>
      <c r="I873" s="56"/>
      <c r="J873" s="57" t="s">
        <v>3035</v>
      </c>
      <c r="K873" s="147" t="s">
        <v>3036</v>
      </c>
      <c r="L873" s="31" t="s">
        <v>3021</v>
      </c>
      <c r="M873" s="167"/>
    </row>
    <row r="874" spans="2:13" s="71" customFormat="1" ht="86.25" customHeight="1" x14ac:dyDescent="0.15">
      <c r="B874" s="41">
        <v>870</v>
      </c>
      <c r="C874" s="60" t="s">
        <v>3037</v>
      </c>
      <c r="D874" s="58" t="s">
        <v>3013</v>
      </c>
      <c r="E874" s="54">
        <v>7010005016661</v>
      </c>
      <c r="F874" s="55" t="s">
        <v>5</v>
      </c>
      <c r="G874" s="59">
        <v>997150</v>
      </c>
      <c r="H874" s="56">
        <v>44505</v>
      </c>
      <c r="I874" s="56"/>
      <c r="J874" s="57" t="s">
        <v>3038</v>
      </c>
      <c r="K874" s="168" t="s">
        <v>3039</v>
      </c>
      <c r="L874" s="31" t="s">
        <v>3040</v>
      </c>
      <c r="M874" s="167"/>
    </row>
    <row r="875" spans="2:13" s="71" customFormat="1" ht="82.5" customHeight="1" x14ac:dyDescent="0.15">
      <c r="B875" s="41">
        <v>871</v>
      </c>
      <c r="C875" s="60" t="s">
        <v>3041</v>
      </c>
      <c r="D875" s="58" t="s">
        <v>3042</v>
      </c>
      <c r="E875" s="54">
        <v>4010601035588</v>
      </c>
      <c r="F875" s="55" t="s">
        <v>0</v>
      </c>
      <c r="G875" s="59">
        <v>5799970</v>
      </c>
      <c r="H875" s="56">
        <v>44519</v>
      </c>
      <c r="I875" s="56"/>
      <c r="J875" s="57" t="s">
        <v>3043</v>
      </c>
      <c r="K875" s="53" t="s">
        <v>3044</v>
      </c>
      <c r="L875" s="31" t="s">
        <v>3045</v>
      </c>
      <c r="M875" s="167"/>
    </row>
    <row r="876" spans="2:13" s="71" customFormat="1" ht="70.5" customHeight="1" x14ac:dyDescent="0.15">
      <c r="B876" s="41">
        <v>872</v>
      </c>
      <c r="C876" s="60" t="s">
        <v>3046</v>
      </c>
      <c r="D876" s="58" t="s">
        <v>3013</v>
      </c>
      <c r="E876" s="54">
        <v>7010005016661</v>
      </c>
      <c r="F876" s="55" t="s">
        <v>13</v>
      </c>
      <c r="G876" s="59">
        <v>7118100</v>
      </c>
      <c r="H876" s="56">
        <v>44526</v>
      </c>
      <c r="I876" s="56"/>
      <c r="J876" s="57" t="s">
        <v>3047</v>
      </c>
      <c r="K876" s="53" t="s">
        <v>3048</v>
      </c>
      <c r="L876" s="31" t="s">
        <v>3049</v>
      </c>
      <c r="M876" s="167"/>
    </row>
    <row r="877" spans="2:13" s="71" customFormat="1" ht="70.5" customHeight="1" x14ac:dyDescent="0.15">
      <c r="B877" s="41">
        <v>873</v>
      </c>
      <c r="C877" s="60" t="s">
        <v>3050</v>
      </c>
      <c r="D877" s="58" t="s">
        <v>3051</v>
      </c>
      <c r="E877" s="54">
        <v>9010001031943</v>
      </c>
      <c r="F877" s="55" t="s">
        <v>0</v>
      </c>
      <c r="G877" s="59">
        <v>10120000</v>
      </c>
      <c r="H877" s="56">
        <v>44537</v>
      </c>
      <c r="I877" s="56"/>
      <c r="J877" s="57" t="s">
        <v>3052</v>
      </c>
      <c r="K877" s="53" t="s">
        <v>3053</v>
      </c>
      <c r="L877" s="31" t="s">
        <v>3054</v>
      </c>
      <c r="M877" s="167"/>
    </row>
    <row r="878" spans="2:13" s="71" customFormat="1" ht="90.75" customHeight="1" x14ac:dyDescent="0.15">
      <c r="B878" s="41">
        <v>874</v>
      </c>
      <c r="C878" s="60" t="s">
        <v>3055</v>
      </c>
      <c r="D878" s="58" t="s">
        <v>3056</v>
      </c>
      <c r="E878" s="54">
        <v>5012405001732</v>
      </c>
      <c r="F878" s="55" t="s">
        <v>13</v>
      </c>
      <c r="G878" s="59">
        <v>11900202</v>
      </c>
      <c r="H878" s="56">
        <v>44550</v>
      </c>
      <c r="I878" s="56"/>
      <c r="J878" s="57" t="s">
        <v>3057</v>
      </c>
      <c r="K878" s="53" t="s">
        <v>3058</v>
      </c>
      <c r="L878" s="31" t="s">
        <v>3016</v>
      </c>
      <c r="M878" s="167"/>
    </row>
    <row r="879" spans="2:13" s="71" customFormat="1" ht="70.5" customHeight="1" x14ac:dyDescent="0.15">
      <c r="B879" s="41">
        <v>875</v>
      </c>
      <c r="C879" s="60" t="s">
        <v>3059</v>
      </c>
      <c r="D879" s="58" t="s">
        <v>3060</v>
      </c>
      <c r="E879" s="54">
        <v>3011101040658</v>
      </c>
      <c r="F879" s="55" t="s">
        <v>13</v>
      </c>
      <c r="G879" s="59">
        <v>7458000</v>
      </c>
      <c r="H879" s="56">
        <v>44554</v>
      </c>
      <c r="I879" s="56"/>
      <c r="J879" s="57" t="s">
        <v>3061</v>
      </c>
      <c r="K879" s="121" t="s">
        <v>3062</v>
      </c>
      <c r="L879" s="31" t="s">
        <v>3054</v>
      </c>
      <c r="M879" s="167"/>
    </row>
    <row r="880" spans="2:13" s="71" customFormat="1" ht="139.5" customHeight="1" x14ac:dyDescent="0.15">
      <c r="B880" s="41">
        <v>876</v>
      </c>
      <c r="C880" s="60" t="s">
        <v>3063</v>
      </c>
      <c r="D880" s="58" t="s">
        <v>3064</v>
      </c>
      <c r="E880" s="54">
        <v>1020001077159</v>
      </c>
      <c r="F880" s="55" t="s">
        <v>13</v>
      </c>
      <c r="G880" s="59">
        <v>3190000</v>
      </c>
      <c r="H880" s="56">
        <v>44554</v>
      </c>
      <c r="I880" s="56"/>
      <c r="J880" s="57" t="s">
        <v>3065</v>
      </c>
      <c r="K880" s="53" t="s">
        <v>3066</v>
      </c>
      <c r="L880" s="31" t="s">
        <v>3032</v>
      </c>
      <c r="M880" s="167"/>
    </row>
    <row r="881" spans="2:14" s="71" customFormat="1" ht="104.25" customHeight="1" x14ac:dyDescent="0.15">
      <c r="B881" s="41">
        <v>877</v>
      </c>
      <c r="C881" s="60" t="s">
        <v>3067</v>
      </c>
      <c r="D881" s="58" t="s">
        <v>3068</v>
      </c>
      <c r="E881" s="54">
        <v>8010401005309</v>
      </c>
      <c r="F881" s="55" t="s">
        <v>13</v>
      </c>
      <c r="G881" s="59">
        <v>2948000</v>
      </c>
      <c r="H881" s="56">
        <v>44554</v>
      </c>
      <c r="I881" s="56"/>
      <c r="J881" s="57" t="s">
        <v>3069</v>
      </c>
      <c r="K881" s="53" t="s">
        <v>3070</v>
      </c>
      <c r="L881" s="31" t="s">
        <v>3071</v>
      </c>
      <c r="M881" s="167"/>
    </row>
    <row r="882" spans="2:14" s="71" customFormat="1" ht="100.5" customHeight="1" x14ac:dyDescent="0.15">
      <c r="B882" s="41">
        <v>878</v>
      </c>
      <c r="C882" s="60" t="s">
        <v>3072</v>
      </c>
      <c r="D882" s="58" t="s">
        <v>3073</v>
      </c>
      <c r="E882" s="54">
        <v>6120001117453</v>
      </c>
      <c r="F882" s="55" t="s">
        <v>13</v>
      </c>
      <c r="G882" s="59">
        <v>2596000</v>
      </c>
      <c r="H882" s="56">
        <v>44554</v>
      </c>
      <c r="I882" s="56"/>
      <c r="J882" s="57" t="s">
        <v>3074</v>
      </c>
      <c r="K882" s="53" t="s">
        <v>3075</v>
      </c>
      <c r="L882" s="31" t="s">
        <v>3076</v>
      </c>
      <c r="M882" s="65"/>
    </row>
    <row r="883" spans="2:14" s="71" customFormat="1" ht="138" customHeight="1" x14ac:dyDescent="0.15">
      <c r="B883" s="41">
        <v>879</v>
      </c>
      <c r="C883" s="60" t="s">
        <v>3077</v>
      </c>
      <c r="D883" s="58" t="s">
        <v>3078</v>
      </c>
      <c r="E883" s="54">
        <v>8010405010511</v>
      </c>
      <c r="F883" s="55" t="s">
        <v>13</v>
      </c>
      <c r="G883" s="59">
        <v>10670000</v>
      </c>
      <c r="H883" s="56">
        <v>44558</v>
      </c>
      <c r="I883" s="56"/>
      <c r="J883" s="57" t="s">
        <v>3079</v>
      </c>
      <c r="K883" s="53" t="s">
        <v>3080</v>
      </c>
      <c r="L883" s="31" t="s">
        <v>3081</v>
      </c>
      <c r="M883" s="167"/>
    </row>
    <row r="884" spans="2:14" s="71" customFormat="1" ht="85.5" customHeight="1" x14ac:dyDescent="0.15">
      <c r="B884" s="41">
        <v>880</v>
      </c>
      <c r="C884" s="60" t="s">
        <v>3082</v>
      </c>
      <c r="D884" s="73" t="s">
        <v>3083</v>
      </c>
      <c r="E884" s="54">
        <v>5010405010514</v>
      </c>
      <c r="F884" s="34" t="s">
        <v>5</v>
      </c>
      <c r="G884" s="59">
        <v>956112</v>
      </c>
      <c r="H884" s="56">
        <v>44567</v>
      </c>
      <c r="I884" s="56"/>
      <c r="J884" s="57" t="s">
        <v>3084</v>
      </c>
      <c r="K884" s="53" t="s">
        <v>3085</v>
      </c>
      <c r="L884" s="31" t="s">
        <v>2941</v>
      </c>
      <c r="M884" s="167"/>
      <c r="N884" s="71" t="s">
        <v>3086</v>
      </c>
    </row>
    <row r="885" spans="2:14" s="71" customFormat="1" ht="92.25" customHeight="1" x14ac:dyDescent="0.15">
      <c r="B885" s="41">
        <v>881</v>
      </c>
      <c r="C885" s="60" t="s">
        <v>3087</v>
      </c>
      <c r="D885" s="73" t="s">
        <v>3088</v>
      </c>
      <c r="E885" s="54">
        <v>8010401005309</v>
      </c>
      <c r="F885" s="55" t="s">
        <v>13</v>
      </c>
      <c r="G885" s="59">
        <v>4906000</v>
      </c>
      <c r="H885" s="56">
        <v>44575</v>
      </c>
      <c r="I885" s="56"/>
      <c r="J885" s="57" t="s">
        <v>3089</v>
      </c>
      <c r="K885" s="53" t="s">
        <v>3090</v>
      </c>
      <c r="L885" s="31" t="s">
        <v>3001</v>
      </c>
      <c r="M885" s="167"/>
      <c r="N885" s="71" t="s">
        <v>3091</v>
      </c>
    </row>
    <row r="886" spans="2:14" s="71" customFormat="1" ht="92.25" customHeight="1" x14ac:dyDescent="0.15">
      <c r="B886" s="41">
        <v>882</v>
      </c>
      <c r="C886" s="60" t="s">
        <v>3092</v>
      </c>
      <c r="D886" s="73" t="s">
        <v>3093</v>
      </c>
      <c r="E886" s="54">
        <v>1010405009436</v>
      </c>
      <c r="F886" s="55" t="s">
        <v>13</v>
      </c>
      <c r="G886" s="59">
        <v>12326657</v>
      </c>
      <c r="H886" s="56">
        <v>44589</v>
      </c>
      <c r="I886" s="56"/>
      <c r="J886" s="57" t="s">
        <v>3094</v>
      </c>
      <c r="K886" s="53" t="s">
        <v>3095</v>
      </c>
      <c r="L886" s="31" t="s">
        <v>3096</v>
      </c>
      <c r="M886" s="167"/>
      <c r="N886" s="71" t="s">
        <v>3097</v>
      </c>
    </row>
    <row r="887" spans="2:14" s="71" customFormat="1" ht="110.25" customHeight="1" x14ac:dyDescent="0.15">
      <c r="B887" s="41">
        <v>883</v>
      </c>
      <c r="C887" s="60" t="s">
        <v>3098</v>
      </c>
      <c r="D887" s="58" t="s">
        <v>3099</v>
      </c>
      <c r="E887" s="54">
        <v>5012405001732</v>
      </c>
      <c r="F887" s="55" t="s">
        <v>13</v>
      </c>
      <c r="G887" s="59">
        <v>8575138</v>
      </c>
      <c r="H887" s="56">
        <v>44589</v>
      </c>
      <c r="I887" s="56"/>
      <c r="J887" s="57" t="s">
        <v>3100</v>
      </c>
      <c r="K887" s="53" t="s">
        <v>3101</v>
      </c>
      <c r="L887" s="31" t="s">
        <v>3096</v>
      </c>
      <c r="M887" s="167"/>
      <c r="N887" s="71" t="s">
        <v>3097</v>
      </c>
    </row>
    <row r="888" spans="2:14" s="71" customFormat="1" ht="78.75" customHeight="1" x14ac:dyDescent="0.15">
      <c r="B888" s="41">
        <v>884</v>
      </c>
      <c r="C888" s="42" t="s">
        <v>3102</v>
      </c>
      <c r="D888" s="61" t="s">
        <v>3103</v>
      </c>
      <c r="E888" s="62">
        <v>5012405001732</v>
      </c>
      <c r="F888" s="34" t="s">
        <v>14</v>
      </c>
      <c r="G888" s="35">
        <v>277599300</v>
      </c>
      <c r="H888" s="36">
        <v>44287</v>
      </c>
      <c r="I888" s="36"/>
      <c r="J888" s="37" t="s">
        <v>3104</v>
      </c>
      <c r="K888" s="52" t="s">
        <v>3105</v>
      </c>
      <c r="L888" s="30" t="s">
        <v>3106</v>
      </c>
      <c r="M888" s="80"/>
    </row>
    <row r="889" spans="2:14" s="71" customFormat="1" ht="78.75" customHeight="1" x14ac:dyDescent="0.15">
      <c r="B889" s="41">
        <v>885</v>
      </c>
      <c r="C889" s="42" t="s">
        <v>3107</v>
      </c>
      <c r="D889" s="61" t="s">
        <v>3103</v>
      </c>
      <c r="E889" s="62">
        <v>5012405001732</v>
      </c>
      <c r="F889" s="34" t="s">
        <v>14</v>
      </c>
      <c r="G889" s="35">
        <v>314354700</v>
      </c>
      <c r="H889" s="36">
        <v>44287</v>
      </c>
      <c r="I889" s="36"/>
      <c r="J889" s="37" t="s">
        <v>3108</v>
      </c>
      <c r="K889" s="52" t="s">
        <v>3109</v>
      </c>
      <c r="L889" s="30" t="s">
        <v>3110</v>
      </c>
      <c r="M889" s="80"/>
    </row>
    <row r="890" spans="2:14" s="71" customFormat="1" ht="123" customHeight="1" x14ac:dyDescent="0.15">
      <c r="B890" s="41">
        <v>886</v>
      </c>
      <c r="C890" s="42" t="s">
        <v>3111</v>
      </c>
      <c r="D890" s="61" t="s">
        <v>3103</v>
      </c>
      <c r="E890" s="62">
        <v>5012405001732</v>
      </c>
      <c r="F890" s="34" t="s">
        <v>14</v>
      </c>
      <c r="G890" s="35">
        <v>299996400</v>
      </c>
      <c r="H890" s="36">
        <v>44287</v>
      </c>
      <c r="I890" s="36"/>
      <c r="J890" s="37" t="s">
        <v>3112</v>
      </c>
      <c r="K890" s="52" t="s">
        <v>3113</v>
      </c>
      <c r="L890" s="30" t="s">
        <v>3110</v>
      </c>
      <c r="M890" s="80"/>
    </row>
    <row r="891" spans="2:14" s="71" customFormat="1" ht="78.75" customHeight="1" x14ac:dyDescent="0.15">
      <c r="B891" s="41">
        <v>887</v>
      </c>
      <c r="C891" s="42" t="s">
        <v>3114</v>
      </c>
      <c r="D891" s="42" t="s">
        <v>3115</v>
      </c>
      <c r="E891" s="62">
        <v>5012405001732</v>
      </c>
      <c r="F891" s="34" t="s">
        <v>14</v>
      </c>
      <c r="G891" s="35">
        <v>24997500</v>
      </c>
      <c r="H891" s="36">
        <v>44371</v>
      </c>
      <c r="I891" s="36"/>
      <c r="J891" s="52" t="s">
        <v>3116</v>
      </c>
      <c r="K891" s="52" t="s">
        <v>3117</v>
      </c>
      <c r="L891" s="30" t="s">
        <v>3118</v>
      </c>
      <c r="M891" s="80"/>
    </row>
    <row r="892" spans="2:14" s="74" customFormat="1" ht="132" customHeight="1" x14ac:dyDescent="0.15">
      <c r="B892" s="41">
        <v>888</v>
      </c>
      <c r="C892" s="60" t="s">
        <v>3119</v>
      </c>
      <c r="D892" s="73" t="s">
        <v>4978</v>
      </c>
      <c r="E892" s="54">
        <v>8010405009702</v>
      </c>
      <c r="F892" s="55" t="s">
        <v>0</v>
      </c>
      <c r="G892" s="59">
        <v>29194000</v>
      </c>
      <c r="H892" s="56">
        <v>44425</v>
      </c>
      <c r="I892" s="56"/>
      <c r="J892" s="57" t="s">
        <v>3120</v>
      </c>
      <c r="K892" s="53" t="s">
        <v>3121</v>
      </c>
      <c r="L892" s="31" t="s">
        <v>3122</v>
      </c>
      <c r="M892" s="65"/>
    </row>
    <row r="893" spans="2:14" s="74" customFormat="1" ht="75.75" customHeight="1" x14ac:dyDescent="0.15">
      <c r="B893" s="41">
        <v>889</v>
      </c>
      <c r="C893" s="60" t="s">
        <v>3123</v>
      </c>
      <c r="D893" s="60" t="s">
        <v>3124</v>
      </c>
      <c r="E893" s="54">
        <v>8010405009702</v>
      </c>
      <c r="F893" s="55" t="s">
        <v>0</v>
      </c>
      <c r="G893" s="59">
        <v>29678000</v>
      </c>
      <c r="H893" s="56">
        <v>44467</v>
      </c>
      <c r="I893" s="56">
        <v>44557</v>
      </c>
      <c r="J893" s="75" t="s">
        <v>3125</v>
      </c>
      <c r="K893" s="53" t="s">
        <v>3126</v>
      </c>
      <c r="L893" s="31" t="s">
        <v>3127</v>
      </c>
      <c r="M893" s="65"/>
    </row>
    <row r="894" spans="2:14" s="74" customFormat="1" ht="105.75" customHeight="1" x14ac:dyDescent="0.15">
      <c r="B894" s="41">
        <v>890</v>
      </c>
      <c r="C894" s="60" t="s">
        <v>3128</v>
      </c>
      <c r="D894" s="73" t="s">
        <v>3124</v>
      </c>
      <c r="E894" s="54">
        <v>8010405009702</v>
      </c>
      <c r="F894" s="55" t="s">
        <v>904</v>
      </c>
      <c r="G894" s="59">
        <v>22231000</v>
      </c>
      <c r="H894" s="56">
        <v>44446</v>
      </c>
      <c r="I894" s="56">
        <v>44630</v>
      </c>
      <c r="J894" s="57" t="s">
        <v>3129</v>
      </c>
      <c r="K894" s="53" t="s">
        <v>3130</v>
      </c>
      <c r="L894" s="31" t="s">
        <v>3131</v>
      </c>
      <c r="M894" s="76"/>
    </row>
    <row r="895" spans="2:14" s="74" customFormat="1" ht="105.75" customHeight="1" x14ac:dyDescent="0.15">
      <c r="B895" s="41">
        <v>891</v>
      </c>
      <c r="C895" s="60" t="s">
        <v>3132</v>
      </c>
      <c r="D895" s="58" t="s">
        <v>3133</v>
      </c>
      <c r="E895" s="54">
        <v>8010405009702</v>
      </c>
      <c r="F895" s="55" t="s">
        <v>14</v>
      </c>
      <c r="G895" s="35">
        <v>13541000</v>
      </c>
      <c r="H895" s="56">
        <v>44425</v>
      </c>
      <c r="I895" s="36">
        <v>44595</v>
      </c>
      <c r="J895" s="57" t="s">
        <v>3134</v>
      </c>
      <c r="K895" s="52" t="s">
        <v>3135</v>
      </c>
      <c r="L895" s="31" t="s">
        <v>3136</v>
      </c>
      <c r="M895" s="65"/>
    </row>
    <row r="896" spans="2:14" s="71" customFormat="1" ht="69.75" customHeight="1" x14ac:dyDescent="0.15">
      <c r="B896" s="41">
        <v>892</v>
      </c>
      <c r="C896" s="60" t="s">
        <v>3137</v>
      </c>
      <c r="D896" s="58" t="s">
        <v>3138</v>
      </c>
      <c r="E896" s="54">
        <v>2120001086883</v>
      </c>
      <c r="F896" s="55" t="s">
        <v>14</v>
      </c>
      <c r="G896" s="59">
        <v>14850000</v>
      </c>
      <c r="H896" s="77">
        <v>44510</v>
      </c>
      <c r="I896" s="56"/>
      <c r="J896" s="57" t="s">
        <v>3139</v>
      </c>
      <c r="K896" s="52" t="s">
        <v>3140</v>
      </c>
      <c r="L896" s="31" t="s">
        <v>3141</v>
      </c>
      <c r="M896" s="65"/>
    </row>
    <row r="897" spans="2:13" s="71" customFormat="1" ht="86.25" customHeight="1" x14ac:dyDescent="0.15">
      <c r="B897" s="41">
        <v>893</v>
      </c>
      <c r="C897" s="60" t="s">
        <v>3142</v>
      </c>
      <c r="D897" s="73" t="s">
        <v>3143</v>
      </c>
      <c r="E897" s="54">
        <v>7010405000967</v>
      </c>
      <c r="F897" s="55" t="s">
        <v>904</v>
      </c>
      <c r="G897" s="59">
        <v>14740000</v>
      </c>
      <c r="H897" s="56">
        <v>44536</v>
      </c>
      <c r="I897" s="56">
        <v>44600</v>
      </c>
      <c r="J897" s="57" t="s">
        <v>3144</v>
      </c>
      <c r="K897" s="53" t="s">
        <v>4885</v>
      </c>
      <c r="L897" s="31" t="s">
        <v>3145</v>
      </c>
      <c r="M897" s="76"/>
    </row>
    <row r="898" spans="2:13" s="71" customFormat="1" ht="62.25" customHeight="1" x14ac:dyDescent="0.15">
      <c r="B898" s="41">
        <v>894</v>
      </c>
      <c r="C898" s="60" t="s">
        <v>3146</v>
      </c>
      <c r="D898" s="73" t="s">
        <v>3147</v>
      </c>
      <c r="E898" s="54" t="s">
        <v>902</v>
      </c>
      <c r="F898" s="55" t="s">
        <v>904</v>
      </c>
      <c r="G898" s="59">
        <v>9977000</v>
      </c>
      <c r="H898" s="56">
        <v>44648</v>
      </c>
      <c r="I898" s="56">
        <v>44987</v>
      </c>
      <c r="J898" s="57" t="s">
        <v>3148</v>
      </c>
      <c r="K898" s="57" t="s">
        <v>4992</v>
      </c>
      <c r="L898" s="31" t="s">
        <v>3145</v>
      </c>
      <c r="M898" s="76"/>
    </row>
    <row r="899" spans="2:13" s="71" customFormat="1" ht="80.25" customHeight="1" x14ac:dyDescent="0.15">
      <c r="B899" s="41">
        <v>895</v>
      </c>
      <c r="C899" s="60" t="s">
        <v>3149</v>
      </c>
      <c r="D899" s="73" t="s">
        <v>3150</v>
      </c>
      <c r="E899" s="54" t="s">
        <v>902</v>
      </c>
      <c r="F899" s="55" t="s">
        <v>904</v>
      </c>
      <c r="G899" s="59">
        <v>11011000</v>
      </c>
      <c r="H899" s="56">
        <v>44648</v>
      </c>
      <c r="I899" s="56">
        <v>44964</v>
      </c>
      <c r="J899" s="57" t="s">
        <v>3151</v>
      </c>
      <c r="K899" s="57" t="s">
        <v>4993</v>
      </c>
      <c r="L899" s="31" t="s">
        <v>3145</v>
      </c>
      <c r="M899" s="76"/>
    </row>
    <row r="900" spans="2:13" s="71" customFormat="1" ht="102.75" customHeight="1" x14ac:dyDescent="0.15">
      <c r="B900" s="41">
        <v>896</v>
      </c>
      <c r="C900" s="42" t="s">
        <v>3152</v>
      </c>
      <c r="D900" s="61" t="s">
        <v>3153</v>
      </c>
      <c r="E900" s="62">
        <v>5010001075465</v>
      </c>
      <c r="F900" s="34" t="s">
        <v>10</v>
      </c>
      <c r="G900" s="35">
        <v>9680000</v>
      </c>
      <c r="H900" s="36">
        <v>44407</v>
      </c>
      <c r="I900" s="36">
        <v>44585</v>
      </c>
      <c r="J900" s="37" t="s">
        <v>3154</v>
      </c>
      <c r="K900" s="52" t="s">
        <v>3155</v>
      </c>
      <c r="L900" s="30" t="s">
        <v>3156</v>
      </c>
      <c r="M900" s="39"/>
    </row>
    <row r="901" spans="2:13" s="71" customFormat="1" ht="87" customHeight="1" x14ac:dyDescent="0.15">
      <c r="B901" s="41">
        <v>897</v>
      </c>
      <c r="C901" s="42" t="s">
        <v>3157</v>
      </c>
      <c r="D901" s="61" t="s">
        <v>3158</v>
      </c>
      <c r="E901" s="62">
        <v>1010401023102</v>
      </c>
      <c r="F901" s="34" t="s">
        <v>13</v>
      </c>
      <c r="G901" s="35">
        <v>7425000</v>
      </c>
      <c r="H901" s="36">
        <v>44550</v>
      </c>
      <c r="I901" s="36"/>
      <c r="J901" s="37" t="s">
        <v>3159</v>
      </c>
      <c r="K901" s="52" t="s">
        <v>3160</v>
      </c>
      <c r="L901" s="30" t="s">
        <v>3161</v>
      </c>
      <c r="M901" s="39"/>
    </row>
    <row r="902" spans="2:13" s="71" customFormat="1" ht="84" customHeight="1" x14ac:dyDescent="0.15">
      <c r="B902" s="41">
        <v>898</v>
      </c>
      <c r="C902" s="42" t="s">
        <v>3162</v>
      </c>
      <c r="D902" s="61" t="s">
        <v>1849</v>
      </c>
      <c r="E902" s="62">
        <v>6010001107003</v>
      </c>
      <c r="F902" s="34" t="s">
        <v>13</v>
      </c>
      <c r="G902" s="35">
        <v>9449000</v>
      </c>
      <c r="H902" s="36">
        <v>44586</v>
      </c>
      <c r="I902" s="36"/>
      <c r="J902" s="37" t="s">
        <v>3163</v>
      </c>
      <c r="K902" s="52" t="s">
        <v>3164</v>
      </c>
      <c r="L902" s="30" t="s">
        <v>3165</v>
      </c>
      <c r="M902" s="39"/>
    </row>
    <row r="903" spans="2:13" s="71" customFormat="1" ht="76.5" customHeight="1" x14ac:dyDescent="0.15">
      <c r="B903" s="41">
        <v>899</v>
      </c>
      <c r="C903" s="42" t="s">
        <v>3166</v>
      </c>
      <c r="D903" s="42" t="s">
        <v>3167</v>
      </c>
      <c r="E903" s="62">
        <v>6011501006529</v>
      </c>
      <c r="F903" s="34" t="s">
        <v>10</v>
      </c>
      <c r="G903" s="35">
        <v>83374082</v>
      </c>
      <c r="H903" s="36">
        <v>44287</v>
      </c>
      <c r="I903" s="36">
        <v>44638</v>
      </c>
      <c r="J903" s="52" t="s">
        <v>3168</v>
      </c>
      <c r="K903" s="52" t="s">
        <v>3169</v>
      </c>
      <c r="L903" s="30" t="s">
        <v>3170</v>
      </c>
      <c r="M903" s="80"/>
    </row>
    <row r="904" spans="2:13" s="71" customFormat="1" ht="40.5" x14ac:dyDescent="0.15">
      <c r="B904" s="41">
        <v>900</v>
      </c>
      <c r="C904" s="42" t="s">
        <v>3171</v>
      </c>
      <c r="D904" s="42" t="s">
        <v>3172</v>
      </c>
      <c r="E904" s="62">
        <v>6012701004917</v>
      </c>
      <c r="F904" s="34" t="s">
        <v>13</v>
      </c>
      <c r="G904" s="35">
        <v>189004200</v>
      </c>
      <c r="H904" s="36">
        <v>44287</v>
      </c>
      <c r="I904" s="36">
        <v>44551</v>
      </c>
      <c r="J904" s="52" t="s">
        <v>3173</v>
      </c>
      <c r="K904" s="52" t="s">
        <v>3174</v>
      </c>
      <c r="L904" s="30" t="s">
        <v>3170</v>
      </c>
      <c r="M904" s="80"/>
    </row>
    <row r="905" spans="2:13" s="71" customFormat="1" ht="83.25" customHeight="1" x14ac:dyDescent="0.15">
      <c r="B905" s="41">
        <v>901</v>
      </c>
      <c r="C905" s="42" t="s">
        <v>3175</v>
      </c>
      <c r="D905" s="42" t="s">
        <v>3172</v>
      </c>
      <c r="E905" s="62">
        <v>6012701004917</v>
      </c>
      <c r="F905" s="34" t="s">
        <v>13</v>
      </c>
      <c r="G905" s="35">
        <v>61050000</v>
      </c>
      <c r="H905" s="36">
        <v>44287</v>
      </c>
      <c r="I905" s="36"/>
      <c r="J905" s="52" t="s">
        <v>3176</v>
      </c>
      <c r="K905" s="52" t="s">
        <v>3177</v>
      </c>
      <c r="L905" s="30" t="s">
        <v>3170</v>
      </c>
      <c r="M905" s="80"/>
    </row>
    <row r="906" spans="2:13" s="71" customFormat="1" ht="40.5" x14ac:dyDescent="0.15">
      <c r="B906" s="41">
        <v>902</v>
      </c>
      <c r="C906" s="42" t="s">
        <v>3178</v>
      </c>
      <c r="D906" s="42" t="s">
        <v>3179</v>
      </c>
      <c r="E906" s="62">
        <v>5010005018866</v>
      </c>
      <c r="F906" s="34" t="s">
        <v>10</v>
      </c>
      <c r="G906" s="35">
        <v>32977124</v>
      </c>
      <c r="H906" s="36">
        <v>44287</v>
      </c>
      <c r="I906" s="36"/>
      <c r="J906" s="52" t="s">
        <v>3180</v>
      </c>
      <c r="K906" s="52" t="s">
        <v>4974</v>
      </c>
      <c r="L906" s="30" t="s">
        <v>3170</v>
      </c>
      <c r="M906" s="80"/>
    </row>
    <row r="907" spans="2:13" s="71" customFormat="1" ht="84" customHeight="1" x14ac:dyDescent="0.15">
      <c r="B907" s="41">
        <v>903</v>
      </c>
      <c r="C907" s="42" t="s">
        <v>3181</v>
      </c>
      <c r="D907" s="42" t="s">
        <v>3179</v>
      </c>
      <c r="E907" s="62">
        <v>5010005018866</v>
      </c>
      <c r="F907" s="34" t="s">
        <v>10</v>
      </c>
      <c r="G907" s="35">
        <v>21769880</v>
      </c>
      <c r="H907" s="36">
        <v>44287</v>
      </c>
      <c r="I907" s="36">
        <v>44540</v>
      </c>
      <c r="J907" s="52" t="s">
        <v>3182</v>
      </c>
      <c r="K907" s="52" t="s">
        <v>3169</v>
      </c>
      <c r="L907" s="30" t="s">
        <v>3170</v>
      </c>
      <c r="M907" s="80"/>
    </row>
    <row r="908" spans="2:13" s="71" customFormat="1" ht="85.5" customHeight="1" x14ac:dyDescent="0.15">
      <c r="B908" s="41">
        <v>904</v>
      </c>
      <c r="C908" s="42" t="s">
        <v>3183</v>
      </c>
      <c r="D908" s="42" t="s">
        <v>3172</v>
      </c>
      <c r="E908" s="62">
        <v>6012701004917</v>
      </c>
      <c r="F908" s="34" t="s">
        <v>15</v>
      </c>
      <c r="G908" s="35">
        <v>25410000</v>
      </c>
      <c r="H908" s="36">
        <v>44287</v>
      </c>
      <c r="I908" s="36"/>
      <c r="J908" s="52" t="s">
        <v>3184</v>
      </c>
      <c r="K908" s="52" t="s">
        <v>3185</v>
      </c>
      <c r="L908" s="30" t="s">
        <v>3170</v>
      </c>
      <c r="M908" s="80"/>
    </row>
    <row r="909" spans="2:13" s="71" customFormat="1" ht="78.75" customHeight="1" x14ac:dyDescent="0.15">
      <c r="B909" s="41">
        <v>905</v>
      </c>
      <c r="C909" s="42" t="s">
        <v>3186</v>
      </c>
      <c r="D909" s="42" t="s">
        <v>3187</v>
      </c>
      <c r="E909" s="62">
        <v>7010001025732</v>
      </c>
      <c r="F909" s="34" t="s">
        <v>13</v>
      </c>
      <c r="G909" s="35">
        <v>3377000</v>
      </c>
      <c r="H909" s="36">
        <v>44287</v>
      </c>
      <c r="I909" s="36"/>
      <c r="J909" s="52" t="s">
        <v>3188</v>
      </c>
      <c r="K909" s="53" t="s">
        <v>3189</v>
      </c>
      <c r="L909" s="30" t="s">
        <v>3170</v>
      </c>
      <c r="M909" s="80"/>
    </row>
    <row r="910" spans="2:13" s="71" customFormat="1" ht="72.75" customHeight="1" x14ac:dyDescent="0.15">
      <c r="B910" s="41">
        <v>906</v>
      </c>
      <c r="C910" s="42" t="s">
        <v>3190</v>
      </c>
      <c r="D910" s="60" t="s">
        <v>3191</v>
      </c>
      <c r="E910" s="54">
        <v>2010405010335</v>
      </c>
      <c r="F910" s="55" t="s">
        <v>0</v>
      </c>
      <c r="G910" s="59">
        <v>14993000</v>
      </c>
      <c r="H910" s="56">
        <v>44581</v>
      </c>
      <c r="I910" s="56"/>
      <c r="J910" s="53" t="s">
        <v>3192</v>
      </c>
      <c r="K910" s="53" t="s">
        <v>4901</v>
      </c>
      <c r="L910" s="30" t="s">
        <v>3170</v>
      </c>
      <c r="M910" s="80"/>
    </row>
    <row r="911" spans="2:13" s="71" customFormat="1" ht="83.25" customHeight="1" x14ac:dyDescent="0.15">
      <c r="B911" s="41">
        <v>907</v>
      </c>
      <c r="C911" s="42" t="s">
        <v>3193</v>
      </c>
      <c r="D911" s="32" t="s">
        <v>3194</v>
      </c>
      <c r="E911" s="62">
        <v>7010501016231</v>
      </c>
      <c r="F911" s="34" t="s">
        <v>0</v>
      </c>
      <c r="G911" s="35">
        <v>452837000</v>
      </c>
      <c r="H911" s="146">
        <v>44307</v>
      </c>
      <c r="I911" s="36"/>
      <c r="J911" s="52" t="s">
        <v>3195</v>
      </c>
      <c r="K911" s="52" t="s">
        <v>3196</v>
      </c>
      <c r="L911" s="30" t="s">
        <v>3197</v>
      </c>
      <c r="M911" s="80"/>
    </row>
    <row r="912" spans="2:13" s="71" customFormat="1" ht="80.25" customHeight="1" x14ac:dyDescent="0.15">
      <c r="B912" s="41">
        <v>908</v>
      </c>
      <c r="C912" s="42" t="s">
        <v>3198</v>
      </c>
      <c r="D912" s="32" t="s">
        <v>3199</v>
      </c>
      <c r="E912" s="62">
        <v>7010001064648</v>
      </c>
      <c r="F912" s="34" t="s">
        <v>0</v>
      </c>
      <c r="G912" s="35">
        <v>754999995</v>
      </c>
      <c r="H912" s="36">
        <v>44333</v>
      </c>
      <c r="I912" s="36"/>
      <c r="J912" s="42" t="s">
        <v>3200</v>
      </c>
      <c r="K912" s="53" t="s">
        <v>4902</v>
      </c>
      <c r="L912" s="30" t="s">
        <v>3197</v>
      </c>
      <c r="M912" s="80"/>
    </row>
    <row r="913" spans="2:13" s="71" customFormat="1" ht="51" customHeight="1" x14ac:dyDescent="0.15">
      <c r="B913" s="41">
        <v>909</v>
      </c>
      <c r="C913" s="42" t="s">
        <v>3201</v>
      </c>
      <c r="D913" s="32" t="s">
        <v>3202</v>
      </c>
      <c r="E913" s="62">
        <v>7010005005177</v>
      </c>
      <c r="F913" s="34" t="s">
        <v>0</v>
      </c>
      <c r="G913" s="35">
        <v>14000000</v>
      </c>
      <c r="H913" s="36">
        <v>44342</v>
      </c>
      <c r="I913" s="36"/>
      <c r="J913" s="52" t="s">
        <v>3203</v>
      </c>
      <c r="K913" s="53" t="s">
        <v>4903</v>
      </c>
      <c r="L913" s="31" t="s">
        <v>3197</v>
      </c>
      <c r="M913" s="80"/>
    </row>
    <row r="914" spans="2:13" s="71" customFormat="1" ht="59.25" customHeight="1" x14ac:dyDescent="0.15">
      <c r="B914" s="41">
        <v>910</v>
      </c>
      <c r="C914" s="42" t="s">
        <v>3204</v>
      </c>
      <c r="D914" s="32" t="s">
        <v>3205</v>
      </c>
      <c r="E914" s="62">
        <v>8010701012863</v>
      </c>
      <c r="F914" s="34" t="s">
        <v>0</v>
      </c>
      <c r="G914" s="35">
        <v>428396799</v>
      </c>
      <c r="H914" s="36">
        <v>44346</v>
      </c>
      <c r="I914" s="36">
        <v>44631</v>
      </c>
      <c r="J914" s="52" t="s">
        <v>3206</v>
      </c>
      <c r="K914" s="52" t="s">
        <v>3207</v>
      </c>
      <c r="L914" s="30" t="s">
        <v>3208</v>
      </c>
      <c r="M914" s="80"/>
    </row>
    <row r="915" spans="2:13" s="71" customFormat="1" ht="90" customHeight="1" x14ac:dyDescent="0.15">
      <c r="B915" s="41">
        <v>911</v>
      </c>
      <c r="C915" s="42" t="s">
        <v>3209</v>
      </c>
      <c r="D915" s="32" t="s">
        <v>3210</v>
      </c>
      <c r="E915" s="62">
        <v>1011101037739</v>
      </c>
      <c r="F915" s="34" t="s">
        <v>0</v>
      </c>
      <c r="G915" s="35">
        <v>36699044</v>
      </c>
      <c r="H915" s="36">
        <v>44348</v>
      </c>
      <c r="I915" s="36">
        <v>44505</v>
      </c>
      <c r="J915" s="52" t="s">
        <v>3211</v>
      </c>
      <c r="K915" s="52" t="s">
        <v>3212</v>
      </c>
      <c r="L915" s="30" t="s">
        <v>3213</v>
      </c>
      <c r="M915" s="80"/>
    </row>
    <row r="916" spans="2:13" s="71" customFormat="1" ht="101.25" customHeight="1" x14ac:dyDescent="0.15">
      <c r="B916" s="41">
        <v>912</v>
      </c>
      <c r="C916" s="42" t="s">
        <v>3214</v>
      </c>
      <c r="D916" s="32" t="s">
        <v>3215</v>
      </c>
      <c r="E916" s="62">
        <v>8010401024011</v>
      </c>
      <c r="F916" s="34" t="s">
        <v>0</v>
      </c>
      <c r="G916" s="35">
        <v>282303530</v>
      </c>
      <c r="H916" s="36">
        <v>44351</v>
      </c>
      <c r="I916" s="36">
        <v>44470</v>
      </c>
      <c r="J916" s="52" t="s">
        <v>3216</v>
      </c>
      <c r="K916" s="52" t="s">
        <v>3217</v>
      </c>
      <c r="L916" s="30" t="s">
        <v>3197</v>
      </c>
      <c r="M916" s="80"/>
    </row>
    <row r="917" spans="2:13" s="71" customFormat="1" ht="90" customHeight="1" x14ac:dyDescent="0.15">
      <c r="B917" s="41">
        <v>913</v>
      </c>
      <c r="C917" s="42" t="s">
        <v>3218</v>
      </c>
      <c r="D917" s="32" t="s">
        <v>3219</v>
      </c>
      <c r="E917" s="62">
        <v>1010401023102</v>
      </c>
      <c r="F917" s="34" t="s">
        <v>0</v>
      </c>
      <c r="G917" s="35">
        <v>31484921</v>
      </c>
      <c r="H917" s="36">
        <v>44354</v>
      </c>
      <c r="I917" s="36"/>
      <c r="J917" s="52" t="s">
        <v>3220</v>
      </c>
      <c r="K917" s="169" t="s">
        <v>3221</v>
      </c>
      <c r="L917" s="30" t="s">
        <v>3213</v>
      </c>
      <c r="M917" s="80"/>
    </row>
    <row r="918" spans="2:13" s="71" customFormat="1" ht="56.25" customHeight="1" x14ac:dyDescent="0.15">
      <c r="B918" s="41">
        <v>914</v>
      </c>
      <c r="C918" s="42" t="s">
        <v>3222</v>
      </c>
      <c r="D918" s="32" t="s">
        <v>3223</v>
      </c>
      <c r="E918" s="62">
        <v>9010001135249</v>
      </c>
      <c r="F918" s="34" t="s">
        <v>13</v>
      </c>
      <c r="G918" s="35">
        <v>12884000</v>
      </c>
      <c r="H918" s="36">
        <v>44357</v>
      </c>
      <c r="I918" s="36"/>
      <c r="J918" s="52" t="s">
        <v>3224</v>
      </c>
      <c r="K918" s="53" t="s">
        <v>3225</v>
      </c>
      <c r="L918" s="30" t="s">
        <v>3213</v>
      </c>
      <c r="M918" s="80"/>
    </row>
    <row r="919" spans="2:13" s="71" customFormat="1" ht="77.25" customHeight="1" x14ac:dyDescent="0.15">
      <c r="B919" s="41">
        <v>915</v>
      </c>
      <c r="C919" s="42" t="s">
        <v>3226</v>
      </c>
      <c r="D919" s="32" t="s">
        <v>3227</v>
      </c>
      <c r="E919" s="62">
        <v>7010401023055</v>
      </c>
      <c r="F919" s="34" t="s">
        <v>0</v>
      </c>
      <c r="G919" s="35">
        <v>15000000</v>
      </c>
      <c r="H919" s="128">
        <v>44365</v>
      </c>
      <c r="I919" s="36"/>
      <c r="J919" s="52" t="s">
        <v>3228</v>
      </c>
      <c r="K919" s="53" t="s">
        <v>3229</v>
      </c>
      <c r="L919" s="30" t="s">
        <v>3213</v>
      </c>
      <c r="M919" s="80"/>
    </row>
    <row r="920" spans="2:13" s="71" customFormat="1" ht="72.75" customHeight="1" x14ac:dyDescent="0.15">
      <c r="B920" s="41">
        <v>916</v>
      </c>
      <c r="C920" s="42" t="s">
        <v>3230</v>
      </c>
      <c r="D920" s="32" t="s">
        <v>3231</v>
      </c>
      <c r="E920" s="62">
        <v>6010001107003</v>
      </c>
      <c r="F920" s="34" t="s">
        <v>0</v>
      </c>
      <c r="G920" s="35">
        <v>14960000</v>
      </c>
      <c r="H920" s="36">
        <v>44368</v>
      </c>
      <c r="I920" s="84"/>
      <c r="J920" s="30" t="s">
        <v>4829</v>
      </c>
      <c r="K920" s="170" t="s">
        <v>3232</v>
      </c>
      <c r="L920" s="30" t="s">
        <v>3233</v>
      </c>
      <c r="M920" s="80"/>
    </row>
    <row r="921" spans="2:13" s="71" customFormat="1" ht="111" customHeight="1" x14ac:dyDescent="0.15">
      <c r="B921" s="41">
        <v>917</v>
      </c>
      <c r="C921" s="42" t="s">
        <v>3234</v>
      </c>
      <c r="D921" s="61" t="s">
        <v>3235</v>
      </c>
      <c r="E921" s="62">
        <v>6011501006529</v>
      </c>
      <c r="F921" s="34" t="s">
        <v>0</v>
      </c>
      <c r="G921" s="35">
        <v>11847000</v>
      </c>
      <c r="H921" s="36">
        <v>44372</v>
      </c>
      <c r="I921" s="36">
        <v>44497</v>
      </c>
      <c r="J921" s="37" t="s">
        <v>3236</v>
      </c>
      <c r="K921" s="52" t="s">
        <v>4904</v>
      </c>
      <c r="L921" s="30" t="s">
        <v>3237</v>
      </c>
      <c r="M921" s="39"/>
    </row>
    <row r="922" spans="2:13" s="71" customFormat="1" ht="71.25" customHeight="1" x14ac:dyDescent="0.15">
      <c r="B922" s="41">
        <v>918</v>
      </c>
      <c r="C922" s="42" t="s">
        <v>3238</v>
      </c>
      <c r="D922" s="42" t="s">
        <v>3239</v>
      </c>
      <c r="E922" s="62">
        <v>3010001076738</v>
      </c>
      <c r="F922" s="34" t="s">
        <v>0</v>
      </c>
      <c r="G922" s="35">
        <v>13200000</v>
      </c>
      <c r="H922" s="36">
        <v>44372</v>
      </c>
      <c r="I922" s="36"/>
      <c r="J922" s="52" t="s">
        <v>3240</v>
      </c>
      <c r="K922" s="53" t="s">
        <v>3241</v>
      </c>
      <c r="L922" s="30" t="s">
        <v>4830</v>
      </c>
      <c r="M922" s="80"/>
    </row>
    <row r="923" spans="2:13" s="71" customFormat="1" ht="62.25" customHeight="1" x14ac:dyDescent="0.15">
      <c r="B923" s="41">
        <v>919</v>
      </c>
      <c r="C923" s="42" t="s">
        <v>3242</v>
      </c>
      <c r="D923" s="32" t="s">
        <v>3243</v>
      </c>
      <c r="E923" s="62">
        <v>5010005018866</v>
      </c>
      <c r="F923" s="34" t="s">
        <v>0</v>
      </c>
      <c r="G923" s="35">
        <v>34988298</v>
      </c>
      <c r="H923" s="36">
        <v>44382</v>
      </c>
      <c r="I923" s="36"/>
      <c r="J923" s="52" t="s">
        <v>3244</v>
      </c>
      <c r="K923" s="53" t="s">
        <v>4951</v>
      </c>
      <c r="L923" s="30" t="s">
        <v>3197</v>
      </c>
      <c r="M923" s="80"/>
    </row>
    <row r="924" spans="2:13" s="71" customFormat="1" ht="82.5" customHeight="1" x14ac:dyDescent="0.15">
      <c r="B924" s="41">
        <v>920</v>
      </c>
      <c r="C924" s="42" t="s">
        <v>3245</v>
      </c>
      <c r="D924" s="32" t="s">
        <v>3246</v>
      </c>
      <c r="E924" s="62">
        <v>4010001054032</v>
      </c>
      <c r="F924" s="34" t="s">
        <v>0</v>
      </c>
      <c r="G924" s="35">
        <v>68420000</v>
      </c>
      <c r="H924" s="36">
        <v>44456</v>
      </c>
      <c r="I924" s="36"/>
      <c r="J924" s="153" t="s">
        <v>3247</v>
      </c>
      <c r="K924" s="53" t="s">
        <v>3248</v>
      </c>
      <c r="L924" s="30" t="s">
        <v>3249</v>
      </c>
      <c r="M924" s="80"/>
    </row>
    <row r="925" spans="2:13" s="71" customFormat="1" ht="81.75" customHeight="1" x14ac:dyDescent="0.15">
      <c r="B925" s="41">
        <v>921</v>
      </c>
      <c r="C925" s="42" t="s">
        <v>3250</v>
      </c>
      <c r="D925" s="32" t="s">
        <v>2532</v>
      </c>
      <c r="E925" s="62">
        <v>6010001030403</v>
      </c>
      <c r="F925" s="34" t="s">
        <v>0</v>
      </c>
      <c r="G925" s="35">
        <v>29982700</v>
      </c>
      <c r="H925" s="36">
        <v>44466</v>
      </c>
      <c r="I925" s="36"/>
      <c r="J925" s="37" t="s">
        <v>3251</v>
      </c>
      <c r="K925" s="53" t="s">
        <v>4905</v>
      </c>
      <c r="L925" s="30" t="s">
        <v>3252</v>
      </c>
      <c r="M925" s="80"/>
    </row>
    <row r="926" spans="2:13" s="71" customFormat="1" ht="67.5" customHeight="1" x14ac:dyDescent="0.15">
      <c r="B926" s="41">
        <v>922</v>
      </c>
      <c r="C926" s="42" t="s">
        <v>3253</v>
      </c>
      <c r="D926" s="32" t="s">
        <v>3254</v>
      </c>
      <c r="E926" s="62">
        <v>2330005009992</v>
      </c>
      <c r="F926" s="34" t="s">
        <v>0</v>
      </c>
      <c r="G926" s="35">
        <v>48433000</v>
      </c>
      <c r="H926" s="36">
        <v>44287</v>
      </c>
      <c r="I926" s="36">
        <v>44466</v>
      </c>
      <c r="J926" s="37" t="s">
        <v>3255</v>
      </c>
      <c r="K926" s="249" t="s">
        <v>4952</v>
      </c>
      <c r="L926" s="30" t="s">
        <v>4831</v>
      </c>
      <c r="M926" s="80"/>
    </row>
    <row r="927" spans="2:13" s="71" customFormat="1" ht="110.25" customHeight="1" x14ac:dyDescent="0.15">
      <c r="B927" s="41">
        <v>923</v>
      </c>
      <c r="C927" s="42" t="s">
        <v>3256</v>
      </c>
      <c r="D927" s="32" t="s">
        <v>3257</v>
      </c>
      <c r="E927" s="62">
        <v>1010401023408</v>
      </c>
      <c r="F927" s="34" t="s">
        <v>0</v>
      </c>
      <c r="G927" s="35">
        <v>19980488</v>
      </c>
      <c r="H927" s="36">
        <v>44456</v>
      </c>
      <c r="I927" s="36"/>
      <c r="J927" s="52" t="s">
        <v>3258</v>
      </c>
      <c r="K927" s="53" t="s">
        <v>3259</v>
      </c>
      <c r="L927" s="30" t="s">
        <v>3260</v>
      </c>
      <c r="M927" s="39"/>
    </row>
    <row r="928" spans="2:13" s="71" customFormat="1" ht="89.45" customHeight="1" x14ac:dyDescent="0.15">
      <c r="B928" s="41">
        <v>924</v>
      </c>
      <c r="C928" s="42" t="s">
        <v>3261</v>
      </c>
      <c r="D928" s="32" t="s">
        <v>3262</v>
      </c>
      <c r="E928" s="62">
        <v>1010401023102</v>
      </c>
      <c r="F928" s="34" t="s">
        <v>0</v>
      </c>
      <c r="G928" s="35">
        <v>69971550</v>
      </c>
      <c r="H928" s="36">
        <v>44384</v>
      </c>
      <c r="I928" s="36">
        <v>44652</v>
      </c>
      <c r="J928" s="37" t="s">
        <v>3263</v>
      </c>
      <c r="K928" s="53" t="s">
        <v>4906</v>
      </c>
      <c r="L928" s="30" t="s">
        <v>3213</v>
      </c>
      <c r="M928" s="39"/>
    </row>
    <row r="929" spans="2:13" s="71" customFormat="1" ht="96.6" customHeight="1" x14ac:dyDescent="0.15">
      <c r="B929" s="41">
        <v>925</v>
      </c>
      <c r="C929" s="42" t="s">
        <v>3264</v>
      </c>
      <c r="D929" s="32" t="s">
        <v>3265</v>
      </c>
      <c r="E929" s="62">
        <v>9011101075046</v>
      </c>
      <c r="F929" s="34" t="s">
        <v>0</v>
      </c>
      <c r="G929" s="35">
        <v>7996450</v>
      </c>
      <c r="H929" s="36">
        <v>44418</v>
      </c>
      <c r="I929" s="36"/>
      <c r="J929" s="149" t="s">
        <v>3266</v>
      </c>
      <c r="K929" s="53" t="s">
        <v>3267</v>
      </c>
      <c r="L929" s="30" t="s">
        <v>3213</v>
      </c>
      <c r="M929" s="39"/>
    </row>
    <row r="930" spans="2:13" s="71" customFormat="1" ht="69" customHeight="1" x14ac:dyDescent="0.15">
      <c r="B930" s="41">
        <v>926</v>
      </c>
      <c r="C930" s="42" t="s">
        <v>3268</v>
      </c>
      <c r="D930" s="32" t="s">
        <v>3269</v>
      </c>
      <c r="E930" s="62">
        <v>2010001033161</v>
      </c>
      <c r="F930" s="34" t="s">
        <v>0</v>
      </c>
      <c r="G930" s="35">
        <v>12959100</v>
      </c>
      <c r="H930" s="36">
        <v>44456</v>
      </c>
      <c r="I930" s="36"/>
      <c r="J930" s="52" t="s">
        <v>3270</v>
      </c>
      <c r="K930" s="53" t="s">
        <v>3271</v>
      </c>
      <c r="L930" s="30" t="s">
        <v>3272</v>
      </c>
      <c r="M930" s="39"/>
    </row>
    <row r="931" spans="2:13" s="74" customFormat="1" ht="89.25" customHeight="1" x14ac:dyDescent="0.15">
      <c r="B931" s="41">
        <v>927</v>
      </c>
      <c r="C931" s="60" t="s">
        <v>3273</v>
      </c>
      <c r="D931" s="58" t="s">
        <v>3274</v>
      </c>
      <c r="E931" s="54">
        <v>1010401023408</v>
      </c>
      <c r="F931" s="55" t="s">
        <v>0</v>
      </c>
      <c r="G931" s="59">
        <v>86661100</v>
      </c>
      <c r="H931" s="56">
        <v>44378</v>
      </c>
      <c r="I931" s="56"/>
      <c r="J931" s="57" t="s">
        <v>3275</v>
      </c>
      <c r="K931" s="53" t="s">
        <v>3276</v>
      </c>
      <c r="L931" s="30" t="s">
        <v>3197</v>
      </c>
      <c r="M931" s="65"/>
    </row>
    <row r="932" spans="2:13" s="74" customFormat="1" ht="59.25" customHeight="1" x14ac:dyDescent="0.15">
      <c r="B932" s="41">
        <v>928</v>
      </c>
      <c r="C932" s="60" t="s">
        <v>3277</v>
      </c>
      <c r="D932" s="58" t="s">
        <v>3278</v>
      </c>
      <c r="E932" s="54">
        <v>9010701020592</v>
      </c>
      <c r="F932" s="55" t="s">
        <v>0</v>
      </c>
      <c r="G932" s="171">
        <v>25000000</v>
      </c>
      <c r="H932" s="56">
        <v>44467</v>
      </c>
      <c r="I932" s="56"/>
      <c r="J932" s="53" t="s">
        <v>3279</v>
      </c>
      <c r="K932" s="52" t="s">
        <v>4907</v>
      </c>
      <c r="L932" s="31" t="s">
        <v>3197</v>
      </c>
      <c r="M932" s="76"/>
    </row>
    <row r="933" spans="2:13" s="71" customFormat="1" ht="97.5" customHeight="1" x14ac:dyDescent="0.15">
      <c r="B933" s="41">
        <v>929</v>
      </c>
      <c r="C933" s="60" t="s">
        <v>3280</v>
      </c>
      <c r="D933" s="58" t="s">
        <v>3281</v>
      </c>
      <c r="E933" s="54">
        <v>8010701012863</v>
      </c>
      <c r="F933" s="55" t="s">
        <v>904</v>
      </c>
      <c r="G933" s="171">
        <v>99920580</v>
      </c>
      <c r="H933" s="56">
        <v>44538</v>
      </c>
      <c r="I933" s="56"/>
      <c r="J933" s="53" t="s">
        <v>3282</v>
      </c>
      <c r="K933" s="52" t="s">
        <v>4908</v>
      </c>
      <c r="L933" s="31" t="s">
        <v>3197</v>
      </c>
      <c r="M933" s="76"/>
    </row>
    <row r="934" spans="2:13" s="71" customFormat="1" ht="101.25" customHeight="1" x14ac:dyDescent="0.15">
      <c r="B934" s="41">
        <v>930</v>
      </c>
      <c r="C934" s="60" t="s">
        <v>3283</v>
      </c>
      <c r="D934" s="58" t="s">
        <v>3284</v>
      </c>
      <c r="E934" s="54">
        <v>1010401023408</v>
      </c>
      <c r="F934" s="55" t="s">
        <v>904</v>
      </c>
      <c r="G934" s="171">
        <v>39968720</v>
      </c>
      <c r="H934" s="56">
        <v>44545</v>
      </c>
      <c r="I934" s="56"/>
      <c r="J934" s="53" t="s">
        <v>3285</v>
      </c>
      <c r="K934" s="52" t="s">
        <v>4909</v>
      </c>
      <c r="L934" s="31" t="s">
        <v>3197</v>
      </c>
      <c r="M934" s="76"/>
    </row>
    <row r="935" spans="2:13" s="71" customFormat="1" ht="126.75" customHeight="1" x14ac:dyDescent="0.15">
      <c r="B935" s="41">
        <v>931</v>
      </c>
      <c r="C935" s="42" t="s">
        <v>3286</v>
      </c>
      <c r="D935" s="61" t="s">
        <v>3287</v>
      </c>
      <c r="E935" s="62">
        <v>8010001144647</v>
      </c>
      <c r="F935" s="34" t="s">
        <v>0</v>
      </c>
      <c r="G935" s="35">
        <v>9994820</v>
      </c>
      <c r="H935" s="36">
        <v>44504</v>
      </c>
      <c r="I935" s="36"/>
      <c r="J935" s="37" t="s">
        <v>3288</v>
      </c>
      <c r="K935" s="53" t="s">
        <v>3289</v>
      </c>
      <c r="L935" s="30" t="s">
        <v>3290</v>
      </c>
      <c r="M935" s="39"/>
    </row>
    <row r="936" spans="2:13" s="71" customFormat="1" ht="78.75" customHeight="1" x14ac:dyDescent="0.15">
      <c r="B936" s="41">
        <v>932</v>
      </c>
      <c r="C936" s="42" t="s">
        <v>3291</v>
      </c>
      <c r="D936" s="32" t="s">
        <v>3292</v>
      </c>
      <c r="E936" s="62">
        <v>5010405001703</v>
      </c>
      <c r="F936" s="34" t="s">
        <v>0</v>
      </c>
      <c r="G936" s="35">
        <v>19998000</v>
      </c>
      <c r="H936" s="36">
        <v>44533</v>
      </c>
      <c r="I936" s="36"/>
      <c r="J936" s="37" t="s">
        <v>3293</v>
      </c>
      <c r="K936" s="53" t="s">
        <v>3294</v>
      </c>
      <c r="L936" s="30" t="s">
        <v>3295</v>
      </c>
      <c r="M936" s="39"/>
    </row>
    <row r="937" spans="2:13" s="71" customFormat="1" ht="67.150000000000006" customHeight="1" x14ac:dyDescent="0.15">
      <c r="B937" s="41">
        <v>933</v>
      </c>
      <c r="C937" s="42" t="s">
        <v>3296</v>
      </c>
      <c r="D937" s="32" t="s">
        <v>3297</v>
      </c>
      <c r="E937" s="33">
        <v>9010001074645</v>
      </c>
      <c r="F937" s="34" t="s">
        <v>0</v>
      </c>
      <c r="G937" s="35">
        <v>18282000</v>
      </c>
      <c r="H937" s="36">
        <v>44477</v>
      </c>
      <c r="I937" s="36"/>
      <c r="J937" s="37" t="s">
        <v>3298</v>
      </c>
      <c r="K937" s="53" t="s">
        <v>3299</v>
      </c>
      <c r="L937" s="38" t="s">
        <v>3300</v>
      </c>
      <c r="M937" s="39"/>
    </row>
    <row r="938" spans="2:13" s="71" customFormat="1" ht="88.5" customHeight="1" x14ac:dyDescent="0.15">
      <c r="B938" s="41">
        <v>934</v>
      </c>
      <c r="C938" s="123" t="s">
        <v>3301</v>
      </c>
      <c r="D938" s="124" t="s">
        <v>3302</v>
      </c>
      <c r="E938" s="62">
        <v>2010701023536</v>
      </c>
      <c r="F938" s="126" t="s">
        <v>0</v>
      </c>
      <c r="G938" s="127">
        <v>12699313</v>
      </c>
      <c r="H938" s="128">
        <v>44433</v>
      </c>
      <c r="I938" s="128"/>
      <c r="J938" s="137" t="s">
        <v>3303</v>
      </c>
      <c r="K938" s="53" t="s">
        <v>3304</v>
      </c>
      <c r="L938" s="132" t="s">
        <v>3305</v>
      </c>
      <c r="M938" s="172"/>
    </row>
    <row r="939" spans="2:13" s="71" customFormat="1" ht="63.75" customHeight="1" x14ac:dyDescent="0.15">
      <c r="B939" s="41">
        <v>935</v>
      </c>
      <c r="C939" s="42" t="s">
        <v>3306</v>
      </c>
      <c r="D939" s="32" t="s">
        <v>3307</v>
      </c>
      <c r="E939" s="173">
        <v>7010501016231</v>
      </c>
      <c r="F939" s="126" t="s">
        <v>0</v>
      </c>
      <c r="G939" s="35">
        <v>19965000</v>
      </c>
      <c r="H939" s="36">
        <v>44582</v>
      </c>
      <c r="I939" s="36"/>
      <c r="J939" s="37" t="s">
        <v>3308</v>
      </c>
      <c r="K939" s="52" t="s">
        <v>4910</v>
      </c>
      <c r="L939" s="30" t="s">
        <v>3295</v>
      </c>
      <c r="M939" s="39"/>
    </row>
    <row r="940" spans="2:13" s="71" customFormat="1" ht="54" x14ac:dyDescent="0.15">
      <c r="B940" s="41">
        <v>936</v>
      </c>
      <c r="C940" s="60" t="s">
        <v>3309</v>
      </c>
      <c r="D940" s="58" t="s">
        <v>3254</v>
      </c>
      <c r="E940" s="54">
        <v>2330005009992</v>
      </c>
      <c r="F940" s="55" t="s">
        <v>15</v>
      </c>
      <c r="G940" s="59">
        <v>944900</v>
      </c>
      <c r="H940" s="56">
        <v>44609</v>
      </c>
      <c r="I940" s="56"/>
      <c r="J940" s="57" t="s">
        <v>3310</v>
      </c>
      <c r="K940" s="249" t="s">
        <v>4953</v>
      </c>
      <c r="L940" s="31" t="s">
        <v>3311</v>
      </c>
      <c r="M940" s="76"/>
    </row>
    <row r="941" spans="2:13" s="71" customFormat="1" ht="66" customHeight="1" x14ac:dyDescent="0.15">
      <c r="B941" s="41">
        <v>937</v>
      </c>
      <c r="C941" s="123" t="s">
        <v>3312</v>
      </c>
      <c r="D941" s="124" t="s">
        <v>3284</v>
      </c>
      <c r="E941" s="33">
        <v>1010401023408</v>
      </c>
      <c r="F941" s="126" t="s">
        <v>0</v>
      </c>
      <c r="G941" s="127">
        <v>4997300</v>
      </c>
      <c r="H941" s="128">
        <v>44601</v>
      </c>
      <c r="I941" s="128"/>
      <c r="J941" s="129" t="s">
        <v>3313</v>
      </c>
      <c r="K941" s="133" t="s">
        <v>3314</v>
      </c>
      <c r="L941" s="174" t="s">
        <v>3315</v>
      </c>
      <c r="M941" s="165"/>
    </row>
    <row r="942" spans="2:13" s="71" customFormat="1" ht="54" x14ac:dyDescent="0.15">
      <c r="B942" s="41">
        <v>938</v>
      </c>
      <c r="C942" s="42" t="s">
        <v>3316</v>
      </c>
      <c r="D942" s="58" t="s">
        <v>3307</v>
      </c>
      <c r="E942" s="54">
        <v>7010501016231</v>
      </c>
      <c r="F942" s="55" t="s">
        <v>0</v>
      </c>
      <c r="G942" s="59">
        <v>17998750</v>
      </c>
      <c r="H942" s="56">
        <v>44582</v>
      </c>
      <c r="I942" s="56">
        <v>44621</v>
      </c>
      <c r="J942" s="53" t="s">
        <v>3308</v>
      </c>
      <c r="K942" s="53" t="s">
        <v>4910</v>
      </c>
      <c r="L942" s="31" t="s">
        <v>3295</v>
      </c>
      <c r="M942" s="76"/>
    </row>
    <row r="943" spans="2:13" s="71" customFormat="1" ht="77.25" customHeight="1" x14ac:dyDescent="0.15">
      <c r="B943" s="41">
        <v>939</v>
      </c>
      <c r="C943" s="42" t="s">
        <v>3317</v>
      </c>
      <c r="D943" s="58" t="s">
        <v>3318</v>
      </c>
      <c r="E943" s="54">
        <v>8010701012863</v>
      </c>
      <c r="F943" s="55" t="s">
        <v>0</v>
      </c>
      <c r="G943" s="59">
        <v>5961120</v>
      </c>
      <c r="H943" s="56">
        <v>44588</v>
      </c>
      <c r="I943" s="56"/>
      <c r="J943" s="53" t="s">
        <v>3319</v>
      </c>
      <c r="K943" s="53" t="s">
        <v>3320</v>
      </c>
      <c r="L943" s="31" t="s">
        <v>3321</v>
      </c>
      <c r="M943" s="76"/>
    </row>
    <row r="944" spans="2:13" s="71" customFormat="1" ht="64.5" customHeight="1" x14ac:dyDescent="0.15">
      <c r="B944" s="41">
        <v>940</v>
      </c>
      <c r="C944" s="42" t="s">
        <v>3322</v>
      </c>
      <c r="D944" s="58" t="s">
        <v>3323</v>
      </c>
      <c r="E944" s="54">
        <v>4010001054032</v>
      </c>
      <c r="F944" s="55" t="s">
        <v>0</v>
      </c>
      <c r="G944" s="59">
        <v>12506224</v>
      </c>
      <c r="H944" s="56">
        <v>44568</v>
      </c>
      <c r="I944" s="56">
        <v>44631</v>
      </c>
      <c r="J944" s="53" t="s">
        <v>3324</v>
      </c>
      <c r="K944" s="53" t="s">
        <v>3325</v>
      </c>
      <c r="L944" s="38" t="s">
        <v>3300</v>
      </c>
      <c r="M944" s="76"/>
    </row>
    <row r="945" spans="2:13" s="71" customFormat="1" ht="68.25" customHeight="1" x14ac:dyDescent="0.15">
      <c r="B945" s="41">
        <v>941</v>
      </c>
      <c r="C945" s="110" t="s">
        <v>4911</v>
      </c>
      <c r="D945" s="110" t="s">
        <v>4912</v>
      </c>
      <c r="E945" s="111">
        <v>6010001030403</v>
      </c>
      <c r="F945" s="112" t="s">
        <v>0</v>
      </c>
      <c r="G945" s="113">
        <v>49996100</v>
      </c>
      <c r="H945" s="86">
        <v>44550</v>
      </c>
      <c r="I945" s="86"/>
      <c r="J945" s="243" t="s">
        <v>4913</v>
      </c>
      <c r="K945" s="89" t="s">
        <v>4914</v>
      </c>
      <c r="L945" s="90" t="s">
        <v>4915</v>
      </c>
      <c r="M945" s="131"/>
    </row>
    <row r="946" spans="2:13" s="74" customFormat="1" ht="64.5" customHeight="1" x14ac:dyDescent="0.15">
      <c r="B946" s="41">
        <v>942</v>
      </c>
      <c r="C946" s="244" t="s">
        <v>4916</v>
      </c>
      <c r="D946" s="244" t="s">
        <v>4917</v>
      </c>
      <c r="E946" s="111">
        <v>6011501006529</v>
      </c>
      <c r="F946" s="112" t="s">
        <v>0</v>
      </c>
      <c r="G946" s="113">
        <v>56540000</v>
      </c>
      <c r="H946" s="86">
        <v>44484</v>
      </c>
      <c r="I946" s="86"/>
      <c r="J946" s="89" t="s">
        <v>4918</v>
      </c>
      <c r="K946" s="133" t="s">
        <v>4919</v>
      </c>
      <c r="L946" s="90" t="s">
        <v>4920</v>
      </c>
      <c r="M946" s="134"/>
    </row>
    <row r="947" spans="2:13" s="74" customFormat="1" ht="64.5" customHeight="1" x14ac:dyDescent="0.15">
      <c r="B947" s="41">
        <v>943</v>
      </c>
      <c r="C947" s="73" t="s">
        <v>4921</v>
      </c>
      <c r="D947" s="73" t="s">
        <v>4917</v>
      </c>
      <c r="E947" s="54">
        <v>6011501006529</v>
      </c>
      <c r="F947" s="55" t="s">
        <v>0</v>
      </c>
      <c r="G947" s="59">
        <v>1012000</v>
      </c>
      <c r="H947" s="56">
        <v>44484</v>
      </c>
      <c r="I947" s="56">
        <v>44540</v>
      </c>
      <c r="J947" s="57" t="s">
        <v>4918</v>
      </c>
      <c r="K947" s="133" t="s">
        <v>4919</v>
      </c>
      <c r="L947" s="31" t="s">
        <v>4920</v>
      </c>
      <c r="M947" s="65"/>
    </row>
    <row r="948" spans="2:13" s="71" customFormat="1" ht="78" customHeight="1" x14ac:dyDescent="0.15">
      <c r="B948" s="41">
        <v>944</v>
      </c>
      <c r="C948" s="42" t="s">
        <v>3326</v>
      </c>
      <c r="D948" s="32" t="s">
        <v>3327</v>
      </c>
      <c r="E948" s="62">
        <v>5010001094250</v>
      </c>
      <c r="F948" s="34" t="s">
        <v>10</v>
      </c>
      <c r="G948" s="35">
        <v>126390000</v>
      </c>
      <c r="H948" s="36">
        <v>44439</v>
      </c>
      <c r="I948" s="36"/>
      <c r="J948" s="37" t="s">
        <v>3328</v>
      </c>
      <c r="K948" s="52" t="s">
        <v>3329</v>
      </c>
      <c r="L948" s="30" t="s">
        <v>3330</v>
      </c>
      <c r="M948" s="39"/>
    </row>
    <row r="949" spans="2:13" s="71" customFormat="1" ht="66.75" customHeight="1" x14ac:dyDescent="0.15">
      <c r="B949" s="41">
        <v>945</v>
      </c>
      <c r="C949" s="42" t="s">
        <v>3331</v>
      </c>
      <c r="D949" s="32" t="s">
        <v>3332</v>
      </c>
      <c r="E949" s="62">
        <v>9012405000111</v>
      </c>
      <c r="F949" s="34" t="s">
        <v>0</v>
      </c>
      <c r="G949" s="35">
        <v>11990000</v>
      </c>
      <c r="H949" s="36">
        <v>44397</v>
      </c>
      <c r="I949" s="36"/>
      <c r="J949" s="37" t="s">
        <v>3333</v>
      </c>
      <c r="K949" s="52" t="s">
        <v>3334</v>
      </c>
      <c r="L949" s="30" t="s">
        <v>3335</v>
      </c>
      <c r="M949" s="39"/>
    </row>
    <row r="950" spans="2:13" s="71" customFormat="1" ht="70.5" customHeight="1" x14ac:dyDescent="0.15">
      <c r="B950" s="41">
        <v>946</v>
      </c>
      <c r="C950" s="42" t="s">
        <v>3336</v>
      </c>
      <c r="D950" s="32" t="s">
        <v>3332</v>
      </c>
      <c r="E950" s="62">
        <v>9012405000111</v>
      </c>
      <c r="F950" s="34" t="s">
        <v>13</v>
      </c>
      <c r="G950" s="35">
        <v>2970000</v>
      </c>
      <c r="H950" s="36">
        <v>44585</v>
      </c>
      <c r="I950" s="36"/>
      <c r="J950" s="52" t="s">
        <v>3337</v>
      </c>
      <c r="K950" s="53" t="s">
        <v>3338</v>
      </c>
      <c r="L950" s="31" t="s">
        <v>3335</v>
      </c>
      <c r="M950" s="65"/>
    </row>
    <row r="951" spans="2:13" s="71" customFormat="1" ht="59.25" customHeight="1" x14ac:dyDescent="0.15">
      <c r="B951" s="41">
        <v>947</v>
      </c>
      <c r="C951" s="123" t="s">
        <v>3339</v>
      </c>
      <c r="D951" s="32" t="s">
        <v>3340</v>
      </c>
      <c r="E951" s="62" t="s">
        <v>3341</v>
      </c>
      <c r="F951" s="34" t="s">
        <v>0</v>
      </c>
      <c r="G951" s="127">
        <v>1639000</v>
      </c>
      <c r="H951" s="79">
        <v>44383</v>
      </c>
      <c r="I951" s="79" t="s">
        <v>35</v>
      </c>
      <c r="J951" s="129" t="s">
        <v>3342</v>
      </c>
      <c r="K951" s="137" t="s">
        <v>3343</v>
      </c>
      <c r="L951" s="132" t="s">
        <v>3344</v>
      </c>
      <c r="M951" s="165"/>
    </row>
    <row r="952" spans="2:13" s="71" customFormat="1" ht="60" customHeight="1" x14ac:dyDescent="0.15">
      <c r="B952" s="41">
        <v>948</v>
      </c>
      <c r="C952" s="42" t="s">
        <v>3345</v>
      </c>
      <c r="D952" s="32" t="s">
        <v>3340</v>
      </c>
      <c r="E952" s="62" t="s">
        <v>3341</v>
      </c>
      <c r="F952" s="34" t="s">
        <v>0</v>
      </c>
      <c r="G952" s="35">
        <v>4114000</v>
      </c>
      <c r="H952" s="36">
        <v>44397</v>
      </c>
      <c r="I952" s="36" t="s">
        <v>35</v>
      </c>
      <c r="J952" s="52" t="s">
        <v>3346</v>
      </c>
      <c r="K952" s="52" t="s">
        <v>3347</v>
      </c>
      <c r="L952" s="30" t="s">
        <v>3348</v>
      </c>
      <c r="M952" s="39"/>
    </row>
    <row r="953" spans="2:13" s="71" customFormat="1" ht="60" customHeight="1" x14ac:dyDescent="0.15">
      <c r="B953" s="41">
        <v>949</v>
      </c>
      <c r="C953" s="42" t="s">
        <v>3349</v>
      </c>
      <c r="D953" s="32" t="s">
        <v>3350</v>
      </c>
      <c r="E953" s="62" t="s">
        <v>3351</v>
      </c>
      <c r="F953" s="34" t="s">
        <v>0</v>
      </c>
      <c r="G953" s="35">
        <v>7000000</v>
      </c>
      <c r="H953" s="36">
        <v>44438</v>
      </c>
      <c r="I953" s="36" t="s">
        <v>35</v>
      </c>
      <c r="J953" s="52" t="s">
        <v>3352</v>
      </c>
      <c r="K953" s="52" t="s">
        <v>3343</v>
      </c>
      <c r="L953" s="30" t="s">
        <v>3353</v>
      </c>
      <c r="M953" s="39"/>
    </row>
    <row r="954" spans="2:13" s="71" customFormat="1" ht="66" customHeight="1" x14ac:dyDescent="0.15">
      <c r="B954" s="41">
        <v>950</v>
      </c>
      <c r="C954" s="42" t="s">
        <v>3354</v>
      </c>
      <c r="D954" s="32" t="s">
        <v>3355</v>
      </c>
      <c r="E954" s="175" t="s">
        <v>3356</v>
      </c>
      <c r="F954" s="34" t="s">
        <v>0</v>
      </c>
      <c r="G954" s="35">
        <v>7997000</v>
      </c>
      <c r="H954" s="36">
        <v>44544</v>
      </c>
      <c r="I954" s="36" t="s">
        <v>35</v>
      </c>
      <c r="J954" s="52" t="s">
        <v>3357</v>
      </c>
      <c r="K954" s="52" t="s">
        <v>3343</v>
      </c>
      <c r="L954" s="30" t="s">
        <v>3358</v>
      </c>
      <c r="M954" s="39"/>
    </row>
    <row r="955" spans="2:13" s="71" customFormat="1" ht="69.95" customHeight="1" x14ac:dyDescent="0.15">
      <c r="B955" s="41">
        <v>951</v>
      </c>
      <c r="C955" s="42" t="s">
        <v>3359</v>
      </c>
      <c r="D955" s="58" t="s">
        <v>3360</v>
      </c>
      <c r="E955" s="54">
        <v>2010701023536</v>
      </c>
      <c r="F955" s="55" t="s">
        <v>1200</v>
      </c>
      <c r="G955" s="35">
        <v>4985200</v>
      </c>
      <c r="H955" s="36">
        <v>44579</v>
      </c>
      <c r="I955" s="36"/>
      <c r="J955" s="37" t="s">
        <v>3361</v>
      </c>
      <c r="K955" s="52" t="s">
        <v>3362</v>
      </c>
      <c r="L955" s="31" t="s">
        <v>3363</v>
      </c>
      <c r="M955" s="39"/>
    </row>
    <row r="956" spans="2:13" s="71" customFormat="1" ht="99.95" customHeight="1" x14ac:dyDescent="0.15">
      <c r="B956" s="41">
        <v>952</v>
      </c>
      <c r="C956" s="42" t="s">
        <v>3364</v>
      </c>
      <c r="D956" s="32" t="s">
        <v>3365</v>
      </c>
      <c r="E956" s="62">
        <v>5010401023057</v>
      </c>
      <c r="F956" s="55" t="s">
        <v>1200</v>
      </c>
      <c r="G956" s="35">
        <v>1600000</v>
      </c>
      <c r="H956" s="36">
        <v>44585</v>
      </c>
      <c r="I956" s="36"/>
      <c r="J956" s="37" t="s">
        <v>3366</v>
      </c>
      <c r="K956" s="52" t="s">
        <v>3367</v>
      </c>
      <c r="L956" s="31" t="s">
        <v>3368</v>
      </c>
      <c r="M956" s="39"/>
    </row>
    <row r="957" spans="2:13" s="71" customFormat="1" ht="87.75" customHeight="1" x14ac:dyDescent="0.15">
      <c r="B957" s="41">
        <v>953</v>
      </c>
      <c r="C957" s="42" t="s">
        <v>3369</v>
      </c>
      <c r="D957" s="32" t="s">
        <v>3370</v>
      </c>
      <c r="E957" s="62">
        <v>3011101040658</v>
      </c>
      <c r="F957" s="55" t="s">
        <v>1200</v>
      </c>
      <c r="G957" s="35">
        <v>6864000</v>
      </c>
      <c r="H957" s="36">
        <v>44622</v>
      </c>
      <c r="I957" s="36"/>
      <c r="J957" s="37" t="s">
        <v>3371</v>
      </c>
      <c r="K957" s="251" t="s">
        <v>4975</v>
      </c>
      <c r="L957" s="31" t="s">
        <v>3372</v>
      </c>
      <c r="M957" s="39"/>
    </row>
    <row r="958" spans="2:13" s="71" customFormat="1" ht="81.75" customHeight="1" x14ac:dyDescent="0.15">
      <c r="B958" s="41">
        <v>954</v>
      </c>
      <c r="C958" s="42" t="s">
        <v>3373</v>
      </c>
      <c r="D958" s="32" t="s">
        <v>87</v>
      </c>
      <c r="E958" s="62">
        <v>7011101057995</v>
      </c>
      <c r="F958" s="34" t="s">
        <v>0</v>
      </c>
      <c r="G958" s="35">
        <v>1496000</v>
      </c>
      <c r="H958" s="36">
        <v>44463</v>
      </c>
      <c r="I958" s="36"/>
      <c r="J958" s="37" t="s">
        <v>3374</v>
      </c>
      <c r="K958" s="52" t="s">
        <v>3375</v>
      </c>
      <c r="L958" s="30" t="s">
        <v>3376</v>
      </c>
      <c r="M958" s="39"/>
    </row>
    <row r="959" spans="2:13" s="71" customFormat="1" ht="75.75" customHeight="1" x14ac:dyDescent="0.15">
      <c r="B959" s="41">
        <v>955</v>
      </c>
      <c r="C959" s="42" t="s">
        <v>3377</v>
      </c>
      <c r="D959" s="32" t="s">
        <v>3378</v>
      </c>
      <c r="E959" s="62">
        <v>3011101040658</v>
      </c>
      <c r="F959" s="34" t="s">
        <v>0</v>
      </c>
      <c r="G959" s="35">
        <v>5500000</v>
      </c>
      <c r="H959" s="36">
        <v>44477</v>
      </c>
      <c r="I959" s="36"/>
      <c r="J959" s="37" t="s">
        <v>3379</v>
      </c>
      <c r="K959" s="52" t="s">
        <v>3380</v>
      </c>
      <c r="L959" s="30" t="s">
        <v>3376</v>
      </c>
      <c r="M959" s="39"/>
    </row>
    <row r="960" spans="2:13" s="71" customFormat="1" ht="120" customHeight="1" x14ac:dyDescent="0.15">
      <c r="B960" s="41">
        <v>956</v>
      </c>
      <c r="C960" s="42" t="s">
        <v>3381</v>
      </c>
      <c r="D960" s="32" t="s">
        <v>3382</v>
      </c>
      <c r="E960" s="62">
        <v>1220001002575</v>
      </c>
      <c r="F960" s="34" t="s">
        <v>0</v>
      </c>
      <c r="G960" s="35">
        <v>11858000</v>
      </c>
      <c r="H960" s="36">
        <v>44363</v>
      </c>
      <c r="I960" s="36"/>
      <c r="J960" s="37" t="s">
        <v>3383</v>
      </c>
      <c r="K960" s="121" t="s">
        <v>3384</v>
      </c>
      <c r="L960" s="30" t="s">
        <v>3385</v>
      </c>
      <c r="M960" s="80"/>
    </row>
    <row r="961" spans="2:13" s="71" customFormat="1" ht="111" customHeight="1" x14ac:dyDescent="0.15">
      <c r="B961" s="41">
        <v>957</v>
      </c>
      <c r="C961" s="42" t="s">
        <v>3386</v>
      </c>
      <c r="D961" s="32" t="s">
        <v>3378</v>
      </c>
      <c r="E961" s="62">
        <v>3011101040658</v>
      </c>
      <c r="F961" s="34" t="s">
        <v>0</v>
      </c>
      <c r="G961" s="35">
        <v>1639550</v>
      </c>
      <c r="H961" s="36">
        <v>44439</v>
      </c>
      <c r="I961" s="36"/>
      <c r="J961" s="52" t="s">
        <v>3387</v>
      </c>
      <c r="K961" s="258" t="s">
        <v>4994</v>
      </c>
      <c r="L961" s="30" t="s">
        <v>3388</v>
      </c>
      <c r="M961" s="39"/>
    </row>
    <row r="962" spans="2:13" s="71" customFormat="1" ht="96" customHeight="1" x14ac:dyDescent="0.15">
      <c r="B962" s="41">
        <v>958</v>
      </c>
      <c r="C962" s="42" t="s">
        <v>3389</v>
      </c>
      <c r="D962" s="32" t="s">
        <v>3390</v>
      </c>
      <c r="E962" s="62">
        <v>5010401023057</v>
      </c>
      <c r="F962" s="34" t="s">
        <v>0</v>
      </c>
      <c r="G962" s="35">
        <v>7227000</v>
      </c>
      <c r="H962" s="36">
        <v>44550</v>
      </c>
      <c r="I962" s="36">
        <v>44613</v>
      </c>
      <c r="J962" s="52" t="s">
        <v>3391</v>
      </c>
      <c r="K962" s="259" t="s">
        <v>4995</v>
      </c>
      <c r="L962" s="30" t="s">
        <v>3392</v>
      </c>
      <c r="M962" s="39"/>
    </row>
    <row r="963" spans="2:13" s="71" customFormat="1" ht="150.75" customHeight="1" x14ac:dyDescent="0.15">
      <c r="B963" s="41">
        <v>959</v>
      </c>
      <c r="C963" s="42" t="s">
        <v>3393</v>
      </c>
      <c r="D963" s="61" t="s">
        <v>3394</v>
      </c>
      <c r="E963" s="62">
        <v>5010401023057</v>
      </c>
      <c r="F963" s="34" t="s">
        <v>0</v>
      </c>
      <c r="G963" s="35">
        <v>7997000</v>
      </c>
      <c r="H963" s="36">
        <v>44341</v>
      </c>
      <c r="I963" s="36"/>
      <c r="J963" s="37" t="s">
        <v>3395</v>
      </c>
      <c r="K963" s="52" t="s">
        <v>3396</v>
      </c>
      <c r="L963" s="30" t="s">
        <v>3397</v>
      </c>
      <c r="M963" s="80"/>
    </row>
    <row r="964" spans="2:13" s="71" customFormat="1" ht="116.25" customHeight="1" x14ac:dyDescent="0.15">
      <c r="B964" s="41">
        <v>960</v>
      </c>
      <c r="C964" s="42" t="s">
        <v>3398</v>
      </c>
      <c r="D964" s="32" t="s">
        <v>3399</v>
      </c>
      <c r="E964" s="62">
        <v>3010401011971</v>
      </c>
      <c r="F964" s="34" t="s">
        <v>0</v>
      </c>
      <c r="G964" s="35">
        <v>1639000</v>
      </c>
      <c r="H964" s="36">
        <v>44525</v>
      </c>
      <c r="I964" s="36"/>
      <c r="J964" s="37" t="s">
        <v>3400</v>
      </c>
      <c r="K964" s="52" t="s">
        <v>3401</v>
      </c>
      <c r="L964" s="30" t="s">
        <v>3402</v>
      </c>
      <c r="M964" s="39"/>
    </row>
    <row r="965" spans="2:13" s="71" customFormat="1" ht="54" x14ac:dyDescent="0.15">
      <c r="B965" s="41">
        <v>961</v>
      </c>
      <c r="C965" s="42" t="s">
        <v>3403</v>
      </c>
      <c r="D965" s="32" t="s">
        <v>3394</v>
      </c>
      <c r="E965" s="62">
        <v>5010401023057</v>
      </c>
      <c r="F965" s="34" t="s">
        <v>904</v>
      </c>
      <c r="G965" s="35">
        <v>6941000</v>
      </c>
      <c r="H965" s="36">
        <v>44390</v>
      </c>
      <c r="I965" s="36"/>
      <c r="J965" s="37" t="s">
        <v>3404</v>
      </c>
      <c r="K965" s="52" t="s">
        <v>4954</v>
      </c>
      <c r="L965" s="30" t="s">
        <v>3405</v>
      </c>
      <c r="M965" s="39"/>
    </row>
    <row r="966" spans="2:13" s="71" customFormat="1" ht="99.75" customHeight="1" x14ac:dyDescent="0.15">
      <c r="B966" s="41">
        <v>962</v>
      </c>
      <c r="C966" s="42" t="s">
        <v>3406</v>
      </c>
      <c r="D966" s="32" t="s">
        <v>3407</v>
      </c>
      <c r="E966" s="62">
        <v>9130001003105</v>
      </c>
      <c r="F966" s="34" t="s">
        <v>0</v>
      </c>
      <c r="G966" s="35">
        <v>1980000</v>
      </c>
      <c r="H966" s="36">
        <v>44362</v>
      </c>
      <c r="I966" s="36"/>
      <c r="J966" s="37" t="s">
        <v>3408</v>
      </c>
      <c r="K966" s="121" t="s">
        <v>3409</v>
      </c>
      <c r="L966" s="30" t="s">
        <v>3410</v>
      </c>
      <c r="M966" s="80"/>
    </row>
    <row r="967" spans="2:13" s="71" customFormat="1" ht="94.5" customHeight="1" x14ac:dyDescent="0.15">
      <c r="B967" s="41">
        <v>963</v>
      </c>
      <c r="C967" s="42" t="s">
        <v>3411</v>
      </c>
      <c r="D967" s="32" t="s">
        <v>3412</v>
      </c>
      <c r="E967" s="62">
        <v>3011201005528</v>
      </c>
      <c r="F967" s="34" t="s">
        <v>0</v>
      </c>
      <c r="G967" s="35">
        <v>1566950</v>
      </c>
      <c r="H967" s="36">
        <v>44427</v>
      </c>
      <c r="I967" s="36"/>
      <c r="J967" s="37" t="s">
        <v>3413</v>
      </c>
      <c r="K967" s="121" t="s">
        <v>3414</v>
      </c>
      <c r="L967" s="30" t="s">
        <v>3410</v>
      </c>
      <c r="M967" s="39"/>
    </row>
    <row r="968" spans="2:13" s="71" customFormat="1" ht="114" customHeight="1" x14ac:dyDescent="0.15">
      <c r="B968" s="41">
        <v>964</v>
      </c>
      <c r="C968" s="42" t="s">
        <v>3415</v>
      </c>
      <c r="D968" s="32" t="s">
        <v>3416</v>
      </c>
      <c r="E968" s="62">
        <v>3280001003731</v>
      </c>
      <c r="F968" s="34" t="s">
        <v>0</v>
      </c>
      <c r="G968" s="35">
        <v>6930000</v>
      </c>
      <c r="H968" s="36">
        <v>44441</v>
      </c>
      <c r="I968" s="36">
        <v>44620</v>
      </c>
      <c r="J968" s="37" t="s">
        <v>3417</v>
      </c>
      <c r="K968" s="121" t="s">
        <v>4955</v>
      </c>
      <c r="L968" s="30" t="s">
        <v>3418</v>
      </c>
      <c r="M968" s="39"/>
    </row>
    <row r="969" spans="2:13" s="71" customFormat="1" ht="129.75" customHeight="1" x14ac:dyDescent="0.15">
      <c r="B969" s="41">
        <v>965</v>
      </c>
      <c r="C969" s="42" t="s">
        <v>3419</v>
      </c>
      <c r="D969" s="32" t="s">
        <v>3420</v>
      </c>
      <c r="E969" s="62">
        <v>8240005012380</v>
      </c>
      <c r="F969" s="34" t="s">
        <v>0</v>
      </c>
      <c r="G969" s="35">
        <v>1639000</v>
      </c>
      <c r="H969" s="36">
        <v>44536</v>
      </c>
      <c r="I969" s="36"/>
      <c r="J969" s="149" t="s">
        <v>3421</v>
      </c>
      <c r="K969" s="250" t="s">
        <v>4956</v>
      </c>
      <c r="L969" s="30" t="s">
        <v>3422</v>
      </c>
      <c r="M969" s="39"/>
    </row>
    <row r="970" spans="2:13" s="71" customFormat="1" ht="120.75" customHeight="1" x14ac:dyDescent="0.15">
      <c r="B970" s="41">
        <v>966</v>
      </c>
      <c r="C970" s="42" t="s">
        <v>3423</v>
      </c>
      <c r="D970" s="32" t="s">
        <v>3424</v>
      </c>
      <c r="E970" s="62">
        <v>9013301032990</v>
      </c>
      <c r="F970" s="34" t="s">
        <v>0</v>
      </c>
      <c r="G970" s="35">
        <v>1639000</v>
      </c>
      <c r="H970" s="36">
        <v>44370</v>
      </c>
      <c r="I970" s="36" t="s">
        <v>91</v>
      </c>
      <c r="J970" s="37" t="s">
        <v>3425</v>
      </c>
      <c r="K970" s="251" t="s">
        <v>4976</v>
      </c>
      <c r="L970" s="30" t="s">
        <v>3426</v>
      </c>
      <c r="M970" s="39"/>
    </row>
    <row r="971" spans="2:13" s="71" customFormat="1" ht="124.5" customHeight="1" x14ac:dyDescent="0.15">
      <c r="B971" s="41">
        <v>967</v>
      </c>
      <c r="C971" s="42" t="s">
        <v>3427</v>
      </c>
      <c r="D971" s="32" t="s">
        <v>3428</v>
      </c>
      <c r="E971" s="62">
        <v>3011101040658</v>
      </c>
      <c r="F971" s="34" t="s">
        <v>0</v>
      </c>
      <c r="G971" s="35">
        <v>4499000</v>
      </c>
      <c r="H971" s="36">
        <v>44455</v>
      </c>
      <c r="I971" s="36" t="s">
        <v>91</v>
      </c>
      <c r="J971" s="37" t="s">
        <v>3429</v>
      </c>
      <c r="K971" s="251" t="s">
        <v>4957</v>
      </c>
      <c r="L971" s="30" t="s">
        <v>3430</v>
      </c>
      <c r="M971" s="39"/>
    </row>
    <row r="972" spans="2:13" s="71" customFormat="1" ht="142.5" customHeight="1" x14ac:dyDescent="0.15">
      <c r="B972" s="41">
        <v>968</v>
      </c>
      <c r="C972" s="42" t="s">
        <v>3431</v>
      </c>
      <c r="D972" s="32" t="s">
        <v>3432</v>
      </c>
      <c r="E972" s="62">
        <v>3280001003731</v>
      </c>
      <c r="F972" s="34" t="s">
        <v>0</v>
      </c>
      <c r="G972" s="35">
        <v>3498000</v>
      </c>
      <c r="H972" s="36">
        <v>44455</v>
      </c>
      <c r="I972" s="36" t="s">
        <v>91</v>
      </c>
      <c r="J972" s="37" t="s">
        <v>3433</v>
      </c>
      <c r="K972" s="83" t="s">
        <v>4922</v>
      </c>
      <c r="L972" s="30" t="s">
        <v>3430</v>
      </c>
      <c r="M972" s="39"/>
    </row>
    <row r="973" spans="2:13" s="71" customFormat="1" ht="105" customHeight="1" x14ac:dyDescent="0.15">
      <c r="B973" s="41">
        <v>969</v>
      </c>
      <c r="C973" s="42" t="s">
        <v>3434</v>
      </c>
      <c r="D973" s="32" t="s">
        <v>3435</v>
      </c>
      <c r="E973" s="62">
        <v>8010701012863</v>
      </c>
      <c r="F973" s="34" t="s">
        <v>0</v>
      </c>
      <c r="G973" s="35">
        <v>19762600</v>
      </c>
      <c r="H973" s="36">
        <v>44363</v>
      </c>
      <c r="I973" s="36"/>
      <c r="J973" s="37" t="s">
        <v>3436</v>
      </c>
      <c r="K973" s="121" t="s">
        <v>4890</v>
      </c>
      <c r="L973" s="30" t="s">
        <v>3437</v>
      </c>
      <c r="M973" s="80"/>
    </row>
    <row r="974" spans="2:13" s="71" customFormat="1" ht="105" customHeight="1" x14ac:dyDescent="0.15">
      <c r="B974" s="41">
        <v>970</v>
      </c>
      <c r="C974" s="42" t="s">
        <v>3438</v>
      </c>
      <c r="D974" s="32" t="s">
        <v>3439</v>
      </c>
      <c r="E974" s="62">
        <v>8010701012863</v>
      </c>
      <c r="F974" s="34" t="s">
        <v>0</v>
      </c>
      <c r="G974" s="35">
        <v>9398065</v>
      </c>
      <c r="H974" s="36">
        <v>44363</v>
      </c>
      <c r="I974" s="36"/>
      <c r="J974" s="37" t="s">
        <v>3440</v>
      </c>
      <c r="K974" s="121" t="s">
        <v>4891</v>
      </c>
      <c r="L974" s="132" t="s">
        <v>3441</v>
      </c>
      <c r="M974" s="80"/>
    </row>
    <row r="975" spans="2:13" s="71" customFormat="1" ht="89.25" customHeight="1" x14ac:dyDescent="0.15">
      <c r="B975" s="41">
        <v>971</v>
      </c>
      <c r="C975" s="42" t="s">
        <v>3442</v>
      </c>
      <c r="D975" s="32" t="s">
        <v>3443</v>
      </c>
      <c r="E975" s="62">
        <v>6010401124424</v>
      </c>
      <c r="F975" s="34" t="s">
        <v>0</v>
      </c>
      <c r="G975" s="35">
        <v>8769750</v>
      </c>
      <c r="H975" s="36">
        <v>44369</v>
      </c>
      <c r="I975" s="36"/>
      <c r="J975" s="37" t="s">
        <v>3444</v>
      </c>
      <c r="K975" s="121" t="s">
        <v>4891</v>
      </c>
      <c r="L975" s="30" t="s">
        <v>3445</v>
      </c>
      <c r="M975" s="39"/>
    </row>
    <row r="976" spans="2:13" s="71" customFormat="1" ht="90.75" customHeight="1" x14ac:dyDescent="0.15">
      <c r="B976" s="41">
        <v>972</v>
      </c>
      <c r="C976" s="42" t="s">
        <v>3446</v>
      </c>
      <c r="D976" s="32" t="s">
        <v>3447</v>
      </c>
      <c r="E976" s="62">
        <v>2010001016851</v>
      </c>
      <c r="F976" s="34" t="s">
        <v>0</v>
      </c>
      <c r="G976" s="35">
        <v>6930000</v>
      </c>
      <c r="H976" s="36">
        <v>44378</v>
      </c>
      <c r="I976" s="36"/>
      <c r="J976" s="37" t="s">
        <v>3448</v>
      </c>
      <c r="K976" s="252" t="s">
        <v>4958</v>
      </c>
      <c r="L976" s="30" t="s">
        <v>3449</v>
      </c>
      <c r="M976" s="39"/>
    </row>
    <row r="977" spans="2:13" s="71" customFormat="1" ht="77.25" customHeight="1" x14ac:dyDescent="0.15">
      <c r="B977" s="41">
        <v>973</v>
      </c>
      <c r="C977" s="42" t="s">
        <v>3450</v>
      </c>
      <c r="D977" s="32" t="s">
        <v>3451</v>
      </c>
      <c r="E977" s="62">
        <v>3010001088337</v>
      </c>
      <c r="F977" s="34" t="s">
        <v>0</v>
      </c>
      <c r="G977" s="35">
        <v>4000000</v>
      </c>
      <c r="H977" s="36">
        <v>44407</v>
      </c>
      <c r="I977" s="36"/>
      <c r="J977" s="52" t="s">
        <v>3452</v>
      </c>
      <c r="K977" s="242" t="s">
        <v>4977</v>
      </c>
      <c r="L977" s="30" t="s">
        <v>3453</v>
      </c>
      <c r="M977" s="39"/>
    </row>
    <row r="978" spans="2:13" s="71" customFormat="1" ht="87.75" customHeight="1" x14ac:dyDescent="0.15">
      <c r="B978" s="41">
        <v>974</v>
      </c>
      <c r="C978" s="42" t="s">
        <v>3454</v>
      </c>
      <c r="D978" s="32" t="s">
        <v>3455</v>
      </c>
      <c r="E978" s="62">
        <v>3011101040658</v>
      </c>
      <c r="F978" s="34" t="s">
        <v>0</v>
      </c>
      <c r="G978" s="35">
        <v>1639000</v>
      </c>
      <c r="H978" s="36">
        <v>44412</v>
      </c>
      <c r="I978" s="36"/>
      <c r="J978" s="37" t="s">
        <v>3456</v>
      </c>
      <c r="K978" s="121" t="s">
        <v>4892</v>
      </c>
      <c r="L978" s="30" t="s">
        <v>3445</v>
      </c>
      <c r="M978" s="39"/>
    </row>
    <row r="979" spans="2:13" s="71" customFormat="1" ht="99.75" customHeight="1" x14ac:dyDescent="0.15">
      <c r="B979" s="41">
        <v>975</v>
      </c>
      <c r="C979" s="42" t="s">
        <v>3457</v>
      </c>
      <c r="D979" s="32" t="s">
        <v>3458</v>
      </c>
      <c r="E979" s="62" t="s">
        <v>3459</v>
      </c>
      <c r="F979" s="34" t="s">
        <v>0</v>
      </c>
      <c r="G979" s="35">
        <v>10494550</v>
      </c>
      <c r="H979" s="36">
        <v>44426</v>
      </c>
      <c r="I979" s="36"/>
      <c r="J979" s="37" t="s">
        <v>3460</v>
      </c>
      <c r="K979" s="121" t="s">
        <v>4893</v>
      </c>
      <c r="L979" s="30" t="s">
        <v>3461</v>
      </c>
      <c r="M979" s="39"/>
    </row>
    <row r="980" spans="2:13" s="71" customFormat="1" ht="83.25" customHeight="1" x14ac:dyDescent="0.15">
      <c r="B980" s="41">
        <v>976</v>
      </c>
      <c r="C980" s="42" t="s">
        <v>3462</v>
      </c>
      <c r="D980" s="32" t="s">
        <v>3463</v>
      </c>
      <c r="E980" s="62">
        <v>5430001021765</v>
      </c>
      <c r="F980" s="34" t="s">
        <v>14</v>
      </c>
      <c r="G980" s="35">
        <v>22397900</v>
      </c>
      <c r="H980" s="36">
        <v>44329</v>
      </c>
      <c r="I980" s="36">
        <v>44630</v>
      </c>
      <c r="J980" s="52" t="s">
        <v>3464</v>
      </c>
      <c r="K980" s="52" t="s">
        <v>3465</v>
      </c>
      <c r="L980" s="30" t="s">
        <v>3466</v>
      </c>
      <c r="M980" s="39"/>
    </row>
    <row r="981" spans="2:13" s="71" customFormat="1" ht="126" customHeight="1" x14ac:dyDescent="0.15">
      <c r="B981" s="41">
        <v>977</v>
      </c>
      <c r="C981" s="42" t="s">
        <v>3467</v>
      </c>
      <c r="D981" s="42" t="s">
        <v>3468</v>
      </c>
      <c r="E981" s="62">
        <v>2430005010809</v>
      </c>
      <c r="F981" s="34" t="s">
        <v>3469</v>
      </c>
      <c r="G981" s="35">
        <v>11121200</v>
      </c>
      <c r="H981" s="36">
        <v>44364</v>
      </c>
      <c r="I981" s="36">
        <v>44630</v>
      </c>
      <c r="J981" s="52" t="s">
        <v>3470</v>
      </c>
      <c r="K981" s="52" t="s">
        <v>3471</v>
      </c>
      <c r="L981" s="30" t="s">
        <v>3472</v>
      </c>
      <c r="M981" s="39"/>
    </row>
    <row r="982" spans="2:13" s="74" customFormat="1" ht="110.25" customHeight="1" x14ac:dyDescent="0.15">
      <c r="B982" s="41">
        <v>978</v>
      </c>
      <c r="C982" s="60" t="s">
        <v>3473</v>
      </c>
      <c r="D982" s="60" t="s">
        <v>3474</v>
      </c>
      <c r="E982" s="54" t="s">
        <v>3475</v>
      </c>
      <c r="F982" s="55" t="s">
        <v>14</v>
      </c>
      <c r="G982" s="59">
        <v>17963000</v>
      </c>
      <c r="H982" s="56">
        <v>44406</v>
      </c>
      <c r="I982" s="56">
        <v>44573</v>
      </c>
      <c r="J982" s="57" t="s">
        <v>3476</v>
      </c>
      <c r="K982" s="53" t="s">
        <v>3477</v>
      </c>
      <c r="L982" s="31" t="s">
        <v>3478</v>
      </c>
      <c r="M982" s="65"/>
    </row>
    <row r="983" spans="2:13" s="74" customFormat="1" ht="84" customHeight="1" x14ac:dyDescent="0.15">
      <c r="B983" s="41">
        <v>979</v>
      </c>
      <c r="C983" s="60" t="s">
        <v>3479</v>
      </c>
      <c r="D983" s="58" t="s">
        <v>3480</v>
      </c>
      <c r="E983" s="54">
        <v>3011101015783</v>
      </c>
      <c r="F983" s="55" t="s">
        <v>14</v>
      </c>
      <c r="G983" s="59">
        <v>9900000</v>
      </c>
      <c r="H983" s="56">
        <v>44448</v>
      </c>
      <c r="I983" s="56"/>
      <c r="J983" s="53" t="s">
        <v>3481</v>
      </c>
      <c r="K983" s="53" t="s">
        <v>3482</v>
      </c>
      <c r="L983" s="31" t="s">
        <v>3483</v>
      </c>
      <c r="M983" s="65"/>
    </row>
    <row r="984" spans="2:13" s="74" customFormat="1" ht="105" customHeight="1" x14ac:dyDescent="0.15">
      <c r="B984" s="41">
        <v>980</v>
      </c>
      <c r="C984" s="60" t="s">
        <v>3484</v>
      </c>
      <c r="D984" s="58" t="s">
        <v>3485</v>
      </c>
      <c r="E984" s="54">
        <v>5430001021765</v>
      </c>
      <c r="F984" s="55" t="s">
        <v>14</v>
      </c>
      <c r="G984" s="59">
        <v>4994000</v>
      </c>
      <c r="H984" s="56">
        <v>44448</v>
      </c>
      <c r="I984" s="56"/>
      <c r="J984" s="53" t="s">
        <v>3486</v>
      </c>
      <c r="K984" s="53" t="s">
        <v>3487</v>
      </c>
      <c r="L984" s="31" t="s">
        <v>3488</v>
      </c>
      <c r="M984" s="65"/>
    </row>
    <row r="985" spans="2:13" s="74" customFormat="1" ht="108.75" customHeight="1" x14ac:dyDescent="0.15">
      <c r="B985" s="41">
        <v>981</v>
      </c>
      <c r="C985" s="60" t="s">
        <v>3489</v>
      </c>
      <c r="D985" s="60" t="s">
        <v>3490</v>
      </c>
      <c r="E985" s="54" t="s">
        <v>902</v>
      </c>
      <c r="F985" s="55" t="s">
        <v>14</v>
      </c>
      <c r="G985" s="59">
        <v>6930000</v>
      </c>
      <c r="H985" s="56">
        <v>44469</v>
      </c>
      <c r="I985" s="56"/>
      <c r="J985" s="53" t="s">
        <v>3491</v>
      </c>
      <c r="K985" s="53" t="s">
        <v>3492</v>
      </c>
      <c r="L985" s="31" t="s">
        <v>3493</v>
      </c>
      <c r="M985" s="65"/>
    </row>
    <row r="986" spans="2:13" s="71" customFormat="1" ht="101.25" customHeight="1" x14ac:dyDescent="0.15">
      <c r="B986" s="41">
        <v>982</v>
      </c>
      <c r="C986" s="42" t="s">
        <v>3494</v>
      </c>
      <c r="D986" s="32" t="s">
        <v>3495</v>
      </c>
      <c r="E986" s="62">
        <v>2010001016851</v>
      </c>
      <c r="F986" s="34" t="s">
        <v>10</v>
      </c>
      <c r="G986" s="35">
        <v>11077000</v>
      </c>
      <c r="H986" s="36">
        <v>44358</v>
      </c>
      <c r="I986" s="36">
        <v>44551</v>
      </c>
      <c r="J986" s="37" t="s">
        <v>3496</v>
      </c>
      <c r="K986" s="52" t="s">
        <v>3497</v>
      </c>
      <c r="L986" s="30" t="s">
        <v>3498</v>
      </c>
      <c r="M986" s="39"/>
    </row>
    <row r="987" spans="2:13" s="71" customFormat="1" ht="62.45" customHeight="1" x14ac:dyDescent="0.15">
      <c r="B987" s="41">
        <v>983</v>
      </c>
      <c r="C987" s="42" t="s">
        <v>3499</v>
      </c>
      <c r="D987" s="32" t="s">
        <v>3500</v>
      </c>
      <c r="E987" s="62">
        <v>2120001115147</v>
      </c>
      <c r="F987" s="34" t="s">
        <v>13</v>
      </c>
      <c r="G987" s="35">
        <v>18898000</v>
      </c>
      <c r="H987" s="36">
        <v>44398</v>
      </c>
      <c r="I987" s="36">
        <v>44607</v>
      </c>
      <c r="J987" s="52" t="s">
        <v>3501</v>
      </c>
      <c r="K987" s="52" t="s">
        <v>3502</v>
      </c>
      <c r="L987" s="30" t="s">
        <v>3503</v>
      </c>
      <c r="M987" s="39"/>
    </row>
    <row r="988" spans="2:13" s="71" customFormat="1" ht="103.9" customHeight="1" x14ac:dyDescent="0.15">
      <c r="B988" s="41">
        <v>984</v>
      </c>
      <c r="C988" s="42" t="s">
        <v>3504</v>
      </c>
      <c r="D988" s="32" t="s">
        <v>3505</v>
      </c>
      <c r="E988" s="62"/>
      <c r="F988" s="34" t="s">
        <v>14</v>
      </c>
      <c r="G988" s="35">
        <v>7997000</v>
      </c>
      <c r="H988" s="36">
        <v>44456</v>
      </c>
      <c r="I988" s="36"/>
      <c r="J988" s="37" t="s">
        <v>3506</v>
      </c>
      <c r="K988" s="45" t="s">
        <v>3507</v>
      </c>
      <c r="L988" s="30" t="s">
        <v>3508</v>
      </c>
      <c r="M988" s="39"/>
    </row>
    <row r="989" spans="2:13" s="71" customFormat="1" ht="89.25" customHeight="1" x14ac:dyDescent="0.15">
      <c r="B989" s="41">
        <v>985</v>
      </c>
      <c r="C989" s="42" t="s">
        <v>3509</v>
      </c>
      <c r="D989" s="32" t="s">
        <v>3510</v>
      </c>
      <c r="E989" s="62"/>
      <c r="F989" s="34" t="s">
        <v>15</v>
      </c>
      <c r="G989" s="35">
        <v>8998000</v>
      </c>
      <c r="H989" s="36">
        <v>44476</v>
      </c>
      <c r="I989" s="36"/>
      <c r="J989" s="37" t="s">
        <v>3511</v>
      </c>
      <c r="K989" s="52" t="s">
        <v>3512</v>
      </c>
      <c r="L989" s="30" t="s">
        <v>3513</v>
      </c>
      <c r="M989" s="39"/>
    </row>
    <row r="990" spans="2:13" s="71" customFormat="1" ht="65.25" customHeight="1" x14ac:dyDescent="0.15">
      <c r="B990" s="41">
        <v>986</v>
      </c>
      <c r="C990" s="42" t="s">
        <v>3514</v>
      </c>
      <c r="D990" s="32" t="s">
        <v>3515</v>
      </c>
      <c r="E990" s="62">
        <v>4011001005165</v>
      </c>
      <c r="F990" s="34" t="s">
        <v>14</v>
      </c>
      <c r="G990" s="219">
        <v>32725000</v>
      </c>
      <c r="H990" s="220">
        <v>44293</v>
      </c>
      <c r="I990" s="220">
        <v>44616</v>
      </c>
      <c r="J990" s="221" t="s">
        <v>3516</v>
      </c>
      <c r="K990" s="222" t="s">
        <v>4846</v>
      </c>
      <c r="L990" s="30" t="s">
        <v>3517</v>
      </c>
      <c r="M990" s="39"/>
    </row>
    <row r="991" spans="2:13" s="71" customFormat="1" ht="80.25" customHeight="1" x14ac:dyDescent="0.15">
      <c r="B991" s="41">
        <v>987</v>
      </c>
      <c r="C991" s="42" t="s">
        <v>3518</v>
      </c>
      <c r="D991" s="32" t="s">
        <v>3519</v>
      </c>
      <c r="E991" s="44">
        <v>3010005003267</v>
      </c>
      <c r="F991" s="34" t="s">
        <v>14</v>
      </c>
      <c r="G991" s="223">
        <v>33799700</v>
      </c>
      <c r="H991" s="224">
        <v>44293</v>
      </c>
      <c r="I991" s="224">
        <v>44628</v>
      </c>
      <c r="J991" s="218" t="s">
        <v>3520</v>
      </c>
      <c r="K991" s="222" t="s">
        <v>4847</v>
      </c>
      <c r="L991" s="30" t="s">
        <v>3521</v>
      </c>
      <c r="M991" s="80"/>
    </row>
    <row r="992" spans="2:13" s="71" customFormat="1" ht="120.75" customHeight="1" x14ac:dyDescent="0.15">
      <c r="B992" s="41">
        <v>988</v>
      </c>
      <c r="C992" s="42" t="s">
        <v>3522</v>
      </c>
      <c r="D992" s="32" t="s">
        <v>3523</v>
      </c>
      <c r="E992" s="62">
        <v>2010001016851</v>
      </c>
      <c r="F992" s="34" t="s">
        <v>14</v>
      </c>
      <c r="G992" s="25">
        <v>20977000</v>
      </c>
      <c r="H992" s="26">
        <v>44294</v>
      </c>
      <c r="I992" s="224">
        <v>44594</v>
      </c>
      <c r="J992" s="225" t="s">
        <v>3524</v>
      </c>
      <c r="K992" s="226" t="s">
        <v>3525</v>
      </c>
      <c r="L992" s="30" t="s">
        <v>3526</v>
      </c>
      <c r="M992" s="80"/>
    </row>
    <row r="993" spans="2:14" s="71" customFormat="1" ht="129" customHeight="1" x14ac:dyDescent="0.15">
      <c r="B993" s="41">
        <v>989</v>
      </c>
      <c r="C993" s="42" t="s">
        <v>3527</v>
      </c>
      <c r="D993" s="32" t="s">
        <v>3528</v>
      </c>
      <c r="E993" s="62">
        <v>6011501006529</v>
      </c>
      <c r="F993" s="34" t="s">
        <v>13</v>
      </c>
      <c r="G993" s="227">
        <f>42350000+7150000</f>
        <v>49500000</v>
      </c>
      <c r="H993" s="228">
        <v>44390</v>
      </c>
      <c r="I993" s="224">
        <v>44593</v>
      </c>
      <c r="J993" s="226" t="s">
        <v>3529</v>
      </c>
      <c r="K993" s="226" t="s">
        <v>3530</v>
      </c>
      <c r="L993" s="30" t="s">
        <v>3531</v>
      </c>
      <c r="M993" s="39"/>
    </row>
    <row r="994" spans="2:14" s="71" customFormat="1" ht="90.75" customHeight="1" x14ac:dyDescent="0.15">
      <c r="B994" s="41">
        <v>990</v>
      </c>
      <c r="C994" s="42" t="s">
        <v>3532</v>
      </c>
      <c r="D994" s="32" t="s">
        <v>3533</v>
      </c>
      <c r="E994" s="62">
        <v>4010405000185</v>
      </c>
      <c r="F994" s="34" t="s">
        <v>14</v>
      </c>
      <c r="G994" s="227">
        <v>34947000</v>
      </c>
      <c r="H994" s="228">
        <v>44391</v>
      </c>
      <c r="I994" s="228">
        <v>44642</v>
      </c>
      <c r="J994" s="229" t="s">
        <v>3534</v>
      </c>
      <c r="K994" s="229" t="s">
        <v>3535</v>
      </c>
      <c r="L994" s="30" t="s">
        <v>3536</v>
      </c>
      <c r="M994" s="80"/>
    </row>
    <row r="995" spans="2:14" s="71" customFormat="1" ht="123.75" customHeight="1" x14ac:dyDescent="0.15">
      <c r="B995" s="23">
        <v>991</v>
      </c>
      <c r="C995" s="28" t="s">
        <v>3537</v>
      </c>
      <c r="D995" s="255" t="s">
        <v>3538</v>
      </c>
      <c r="E995" s="22" t="s">
        <v>902</v>
      </c>
      <c r="F995" s="24" t="s">
        <v>14</v>
      </c>
      <c r="G995" s="25">
        <v>19998000</v>
      </c>
      <c r="H995" s="26">
        <v>44438</v>
      </c>
      <c r="I995" s="198">
        <v>44916</v>
      </c>
      <c r="J995" s="199" t="s">
        <v>3539</v>
      </c>
      <c r="K995" s="204" t="s">
        <v>5003</v>
      </c>
      <c r="L995" s="257" t="s">
        <v>3540</v>
      </c>
      <c r="M995" s="260"/>
    </row>
    <row r="996" spans="2:14" s="71" customFormat="1" ht="105.75" customHeight="1" x14ac:dyDescent="0.15">
      <c r="B996" s="23">
        <v>992</v>
      </c>
      <c r="C996" s="28" t="s">
        <v>3541</v>
      </c>
      <c r="D996" s="255" t="s">
        <v>3542</v>
      </c>
      <c r="E996" s="22" t="s">
        <v>902</v>
      </c>
      <c r="F996" s="24" t="s">
        <v>14</v>
      </c>
      <c r="G996" s="261">
        <v>50600000</v>
      </c>
      <c r="H996" s="26">
        <v>44452</v>
      </c>
      <c r="I996" s="210">
        <v>44802</v>
      </c>
      <c r="J996" s="203" t="s">
        <v>3543</v>
      </c>
      <c r="K996" s="262" t="s">
        <v>5004</v>
      </c>
      <c r="L996" s="257" t="s">
        <v>3544</v>
      </c>
      <c r="M996" s="260"/>
    </row>
    <row r="997" spans="2:14" s="71" customFormat="1" ht="97.5" customHeight="1" x14ac:dyDescent="0.15">
      <c r="B997" s="23">
        <v>993</v>
      </c>
      <c r="C997" s="28" t="s">
        <v>3545</v>
      </c>
      <c r="D997" s="255" t="s">
        <v>3546</v>
      </c>
      <c r="E997" s="22" t="s">
        <v>902</v>
      </c>
      <c r="F997" s="24" t="s">
        <v>15</v>
      </c>
      <c r="G997" s="25">
        <v>19000000</v>
      </c>
      <c r="H997" s="26">
        <v>44461</v>
      </c>
      <c r="I997" s="210">
        <v>44651</v>
      </c>
      <c r="J997" s="204" t="s">
        <v>3547</v>
      </c>
      <c r="K997" s="204" t="s">
        <v>5005</v>
      </c>
      <c r="L997" s="257" t="s">
        <v>3548</v>
      </c>
      <c r="M997" s="260"/>
    </row>
    <row r="998" spans="2:14" s="71" customFormat="1" ht="97.5" customHeight="1" x14ac:dyDescent="0.15">
      <c r="B998" s="23">
        <v>994</v>
      </c>
      <c r="C998" s="28" t="s">
        <v>3549</v>
      </c>
      <c r="D998" s="255" t="s">
        <v>3550</v>
      </c>
      <c r="E998" s="22" t="s">
        <v>902</v>
      </c>
      <c r="F998" s="24" t="s">
        <v>14</v>
      </c>
      <c r="G998" s="25">
        <v>8998000</v>
      </c>
      <c r="H998" s="26">
        <v>44467</v>
      </c>
      <c r="I998" s="210">
        <v>44651</v>
      </c>
      <c r="J998" s="263" t="s">
        <v>3551</v>
      </c>
      <c r="K998" s="204" t="s">
        <v>5006</v>
      </c>
      <c r="L998" s="257" t="s">
        <v>3540</v>
      </c>
      <c r="M998" s="260"/>
    </row>
    <row r="999" spans="2:14" s="71" customFormat="1" ht="132.75" customHeight="1" x14ac:dyDescent="0.15">
      <c r="B999" s="41">
        <v>995</v>
      </c>
      <c r="C999" s="42" t="s">
        <v>3552</v>
      </c>
      <c r="D999" s="61" t="s">
        <v>3553</v>
      </c>
      <c r="E999" s="62">
        <v>4011001005165</v>
      </c>
      <c r="F999" s="34" t="s">
        <v>14</v>
      </c>
      <c r="G999" s="227">
        <v>6985000</v>
      </c>
      <c r="H999" s="228">
        <v>44431</v>
      </c>
      <c r="I999" s="228"/>
      <c r="J999" s="230" t="s">
        <v>3554</v>
      </c>
      <c r="K999" s="230" t="s">
        <v>3555</v>
      </c>
      <c r="L999" s="30" t="s">
        <v>3556</v>
      </c>
      <c r="M999" s="80"/>
      <c r="N999" s="176" t="s">
        <v>3557</v>
      </c>
    </row>
    <row r="1000" spans="2:14" s="71" customFormat="1" ht="78" customHeight="1" x14ac:dyDescent="0.15">
      <c r="B1000" s="41">
        <v>996</v>
      </c>
      <c r="C1000" s="42" t="s">
        <v>3558</v>
      </c>
      <c r="D1000" s="32" t="s">
        <v>3559</v>
      </c>
      <c r="E1000" s="62">
        <v>8010005003758</v>
      </c>
      <c r="F1000" s="34" t="s">
        <v>5</v>
      </c>
      <c r="G1000" s="227">
        <v>847000</v>
      </c>
      <c r="H1000" s="228">
        <v>44425</v>
      </c>
      <c r="I1000" s="228"/>
      <c r="J1000" s="230" t="s">
        <v>3560</v>
      </c>
      <c r="K1000" s="230" t="s">
        <v>3561</v>
      </c>
      <c r="L1000" s="30" t="s">
        <v>3562</v>
      </c>
      <c r="M1000" s="80"/>
      <c r="N1000" s="176" t="s">
        <v>3563</v>
      </c>
    </row>
    <row r="1001" spans="2:14" s="71" customFormat="1" ht="78" customHeight="1" x14ac:dyDescent="0.15">
      <c r="B1001" s="41">
        <v>997</v>
      </c>
      <c r="C1001" s="42" t="s">
        <v>3564</v>
      </c>
      <c r="D1001" s="32" t="s">
        <v>3565</v>
      </c>
      <c r="E1001" s="62">
        <v>8013401001509</v>
      </c>
      <c r="F1001" s="34" t="s">
        <v>14</v>
      </c>
      <c r="G1001" s="227">
        <v>52598700</v>
      </c>
      <c r="H1001" s="228">
        <v>44554</v>
      </c>
      <c r="I1001" s="228">
        <v>44711</v>
      </c>
      <c r="J1001" s="230" t="s">
        <v>4848</v>
      </c>
      <c r="K1001" s="230" t="s">
        <v>4849</v>
      </c>
      <c r="L1001" s="30" t="s">
        <v>3566</v>
      </c>
      <c r="M1001" s="39"/>
      <c r="N1001" s="176" t="s">
        <v>3563</v>
      </c>
    </row>
    <row r="1002" spans="2:14" s="71" customFormat="1" ht="88.5" customHeight="1" x14ac:dyDescent="0.15">
      <c r="B1002" s="41">
        <v>998</v>
      </c>
      <c r="C1002" s="60" t="s">
        <v>3567</v>
      </c>
      <c r="D1002" s="58" t="s">
        <v>3568</v>
      </c>
      <c r="E1002" s="54">
        <v>7010001042703</v>
      </c>
      <c r="F1002" s="55" t="s">
        <v>0</v>
      </c>
      <c r="G1002" s="231">
        <v>89089000</v>
      </c>
      <c r="H1002" s="232">
        <v>44305</v>
      </c>
      <c r="I1002" s="232">
        <v>44648</v>
      </c>
      <c r="J1002" s="233" t="s">
        <v>3569</v>
      </c>
      <c r="K1002" s="233" t="s">
        <v>3570</v>
      </c>
      <c r="L1002" s="31" t="s">
        <v>3571</v>
      </c>
      <c r="M1002" s="65"/>
      <c r="N1002" s="176"/>
    </row>
    <row r="1003" spans="2:14" s="71" customFormat="1" ht="78" customHeight="1" x14ac:dyDescent="0.15">
      <c r="B1003" s="41">
        <v>999</v>
      </c>
      <c r="C1003" s="60" t="s">
        <v>3572</v>
      </c>
      <c r="D1003" s="58" t="s">
        <v>1713</v>
      </c>
      <c r="E1003" s="54">
        <v>8013401001509</v>
      </c>
      <c r="F1003" s="55" t="s">
        <v>14</v>
      </c>
      <c r="G1003" s="231">
        <v>72292000</v>
      </c>
      <c r="H1003" s="232">
        <v>44307</v>
      </c>
      <c r="I1003" s="232">
        <v>44642</v>
      </c>
      <c r="J1003" s="233" t="s">
        <v>4850</v>
      </c>
      <c r="K1003" s="233" t="s">
        <v>3573</v>
      </c>
      <c r="L1003" s="31" t="s">
        <v>3574</v>
      </c>
      <c r="M1003" s="65"/>
      <c r="N1003" s="176"/>
    </row>
    <row r="1004" spans="2:14" s="71" customFormat="1" ht="78" customHeight="1" x14ac:dyDescent="0.15">
      <c r="B1004" s="41">
        <v>1000</v>
      </c>
      <c r="C1004" s="60" t="s">
        <v>3575</v>
      </c>
      <c r="D1004" s="58" t="s">
        <v>3515</v>
      </c>
      <c r="E1004" s="54">
        <v>4011001005165</v>
      </c>
      <c r="F1004" s="55" t="s">
        <v>14</v>
      </c>
      <c r="G1004" s="231">
        <v>48510000</v>
      </c>
      <c r="H1004" s="232">
        <v>44300</v>
      </c>
      <c r="I1004" s="232">
        <v>44616</v>
      </c>
      <c r="J1004" s="233" t="s">
        <v>3576</v>
      </c>
      <c r="K1004" s="233" t="s">
        <v>4851</v>
      </c>
      <c r="L1004" s="31" t="s">
        <v>3577</v>
      </c>
      <c r="M1004" s="65"/>
      <c r="N1004" s="176"/>
    </row>
    <row r="1005" spans="2:14" s="71" customFormat="1" ht="75.75" customHeight="1" x14ac:dyDescent="0.15">
      <c r="B1005" s="41">
        <v>1001</v>
      </c>
      <c r="C1005" s="42" t="s">
        <v>3578</v>
      </c>
      <c r="D1005" s="177" t="s">
        <v>3579</v>
      </c>
      <c r="E1005" s="62">
        <v>3130005005532</v>
      </c>
      <c r="F1005" s="34" t="s">
        <v>15</v>
      </c>
      <c r="G1005" s="35">
        <v>1716000</v>
      </c>
      <c r="H1005" s="36">
        <v>44336</v>
      </c>
      <c r="I1005" s="36"/>
      <c r="J1005" s="37" t="s">
        <v>3580</v>
      </c>
      <c r="K1005" s="52" t="s">
        <v>4805</v>
      </c>
      <c r="L1005" s="30" t="s">
        <v>3581</v>
      </c>
      <c r="M1005" s="39"/>
    </row>
    <row r="1006" spans="2:14" s="71" customFormat="1" ht="95.1" customHeight="1" x14ac:dyDescent="0.15">
      <c r="B1006" s="41">
        <v>1002</v>
      </c>
      <c r="C1006" s="42" t="s">
        <v>3582</v>
      </c>
      <c r="D1006" s="32" t="s">
        <v>3583</v>
      </c>
      <c r="E1006" s="62">
        <v>7110001001038</v>
      </c>
      <c r="F1006" s="34" t="s">
        <v>14</v>
      </c>
      <c r="G1006" s="35">
        <v>20603000</v>
      </c>
      <c r="H1006" s="79">
        <v>44356</v>
      </c>
      <c r="I1006" s="79">
        <v>44636</v>
      </c>
      <c r="J1006" s="37" t="s">
        <v>3584</v>
      </c>
      <c r="K1006" s="52" t="s">
        <v>4832</v>
      </c>
      <c r="L1006" s="30" t="s">
        <v>3585</v>
      </c>
      <c r="M1006" s="39"/>
    </row>
    <row r="1007" spans="2:14" s="71" customFormat="1" ht="138.75" customHeight="1" x14ac:dyDescent="0.15">
      <c r="B1007" s="41">
        <v>1003</v>
      </c>
      <c r="C1007" s="60" t="s">
        <v>3586</v>
      </c>
      <c r="D1007" s="178" t="s">
        <v>3587</v>
      </c>
      <c r="E1007" s="54" t="s">
        <v>3588</v>
      </c>
      <c r="F1007" s="34" t="s">
        <v>0</v>
      </c>
      <c r="G1007" s="59">
        <v>5940000</v>
      </c>
      <c r="H1007" s="56">
        <v>44406</v>
      </c>
      <c r="I1007" s="36"/>
      <c r="J1007" s="37" t="s">
        <v>3589</v>
      </c>
      <c r="K1007" s="52" t="s">
        <v>3590</v>
      </c>
      <c r="L1007" s="31" t="s">
        <v>3591</v>
      </c>
      <c r="M1007" s="39"/>
    </row>
    <row r="1008" spans="2:14" s="71" customFormat="1" ht="114" customHeight="1" x14ac:dyDescent="0.15">
      <c r="B1008" s="41">
        <v>1004</v>
      </c>
      <c r="C1008" s="42" t="s">
        <v>3592</v>
      </c>
      <c r="D1008" s="32" t="s">
        <v>3593</v>
      </c>
      <c r="E1008" s="54">
        <v>7010001042703</v>
      </c>
      <c r="F1008" s="55" t="s">
        <v>0</v>
      </c>
      <c r="G1008" s="59">
        <v>46321000</v>
      </c>
      <c r="H1008" s="56">
        <v>44287</v>
      </c>
      <c r="I1008" s="56">
        <v>44546</v>
      </c>
      <c r="J1008" s="57" t="s">
        <v>3594</v>
      </c>
      <c r="K1008" s="52" t="s">
        <v>3595</v>
      </c>
      <c r="L1008" s="38" t="s">
        <v>3596</v>
      </c>
      <c r="M1008" s="39"/>
    </row>
    <row r="1009" spans="2:13" s="71" customFormat="1" ht="74.25" customHeight="1" x14ac:dyDescent="0.15">
      <c r="B1009" s="41">
        <v>1005</v>
      </c>
      <c r="C1009" s="42" t="s">
        <v>3597</v>
      </c>
      <c r="D1009" s="32" t="s">
        <v>3598</v>
      </c>
      <c r="E1009" s="54">
        <v>7010001042703</v>
      </c>
      <c r="F1009" s="55" t="s">
        <v>0</v>
      </c>
      <c r="G1009" s="59">
        <v>11693000</v>
      </c>
      <c r="H1009" s="56">
        <v>44305</v>
      </c>
      <c r="I1009" s="56">
        <v>44589</v>
      </c>
      <c r="J1009" s="57" t="s">
        <v>3599</v>
      </c>
      <c r="K1009" s="121" t="s">
        <v>3600</v>
      </c>
      <c r="L1009" s="30" t="s">
        <v>3601</v>
      </c>
      <c r="M1009" s="39"/>
    </row>
    <row r="1010" spans="2:13" s="71" customFormat="1" ht="74.25" customHeight="1" x14ac:dyDescent="0.15">
      <c r="B1010" s="41">
        <v>1006</v>
      </c>
      <c r="C1010" s="42" t="s">
        <v>3602</v>
      </c>
      <c r="D1010" s="32" t="s">
        <v>3593</v>
      </c>
      <c r="E1010" s="54">
        <v>7010001042703</v>
      </c>
      <c r="F1010" s="55" t="s">
        <v>0</v>
      </c>
      <c r="G1010" s="59">
        <v>30217000</v>
      </c>
      <c r="H1010" s="56">
        <v>44343</v>
      </c>
      <c r="I1010" s="56">
        <v>44581</v>
      </c>
      <c r="J1010" s="57" t="s">
        <v>3603</v>
      </c>
      <c r="K1010" s="52" t="s">
        <v>3604</v>
      </c>
      <c r="L1010" s="30" t="s">
        <v>3601</v>
      </c>
      <c r="M1010" s="39"/>
    </row>
    <row r="1011" spans="2:13" s="71" customFormat="1" ht="142.5" customHeight="1" x14ac:dyDescent="0.15">
      <c r="B1011" s="41">
        <v>1007</v>
      </c>
      <c r="C1011" s="42" t="s">
        <v>3605</v>
      </c>
      <c r="D1011" s="58" t="s">
        <v>3138</v>
      </c>
      <c r="E1011" s="54">
        <v>2120001086883</v>
      </c>
      <c r="F1011" s="55" t="s">
        <v>10</v>
      </c>
      <c r="G1011" s="59">
        <v>86460000</v>
      </c>
      <c r="H1011" s="56">
        <v>44364</v>
      </c>
      <c r="I1011" s="56">
        <v>44624</v>
      </c>
      <c r="J1011" s="53" t="s">
        <v>3606</v>
      </c>
      <c r="K1011" s="52" t="s">
        <v>3607</v>
      </c>
      <c r="L1011" s="30" t="s">
        <v>3608</v>
      </c>
      <c r="M1011" s="39"/>
    </row>
    <row r="1012" spans="2:13" s="71" customFormat="1" ht="84" customHeight="1" x14ac:dyDescent="0.15">
      <c r="B1012" s="41">
        <v>1008</v>
      </c>
      <c r="C1012" s="42" t="s">
        <v>3609</v>
      </c>
      <c r="D1012" s="32" t="s">
        <v>3610</v>
      </c>
      <c r="E1012" s="54">
        <v>1200001025314</v>
      </c>
      <c r="F1012" s="55" t="s">
        <v>11</v>
      </c>
      <c r="G1012" s="59">
        <v>42482000</v>
      </c>
      <c r="H1012" s="56">
        <v>44378</v>
      </c>
      <c r="I1012" s="56">
        <v>44614</v>
      </c>
      <c r="J1012" s="53" t="s">
        <v>3611</v>
      </c>
      <c r="K1012" s="53" t="s">
        <v>3612</v>
      </c>
      <c r="L1012" s="30" t="s">
        <v>3613</v>
      </c>
      <c r="M1012" s="39"/>
    </row>
    <row r="1013" spans="2:13" s="71" customFormat="1" ht="94.5" customHeight="1" x14ac:dyDescent="0.15">
      <c r="B1013" s="41">
        <v>1009</v>
      </c>
      <c r="C1013" s="42" t="s">
        <v>3614</v>
      </c>
      <c r="D1013" s="32" t="s">
        <v>3615</v>
      </c>
      <c r="E1013" s="54">
        <v>6011501006529</v>
      </c>
      <c r="F1013" s="55" t="s">
        <v>11</v>
      </c>
      <c r="G1013" s="59">
        <f>34892000+880000+11000000</f>
        <v>46772000</v>
      </c>
      <c r="H1013" s="56">
        <v>44378</v>
      </c>
      <c r="I1013" s="56">
        <v>44642</v>
      </c>
      <c r="J1013" s="53" t="s">
        <v>3616</v>
      </c>
      <c r="K1013" s="52" t="s">
        <v>3617</v>
      </c>
      <c r="L1013" s="30" t="s">
        <v>3618</v>
      </c>
      <c r="M1013" s="39"/>
    </row>
    <row r="1014" spans="2:13" s="71" customFormat="1" ht="93.75" customHeight="1" x14ac:dyDescent="0.15">
      <c r="B1014" s="41">
        <v>1010</v>
      </c>
      <c r="C1014" s="42" t="s">
        <v>3619</v>
      </c>
      <c r="D1014" s="58" t="s">
        <v>3620</v>
      </c>
      <c r="E1014" s="54">
        <v>6120001057162</v>
      </c>
      <c r="F1014" s="55" t="s">
        <v>11</v>
      </c>
      <c r="G1014" s="59">
        <v>27346000</v>
      </c>
      <c r="H1014" s="56">
        <v>44384</v>
      </c>
      <c r="I1014" s="56">
        <v>44602</v>
      </c>
      <c r="J1014" s="53" t="s">
        <v>3621</v>
      </c>
      <c r="K1014" s="53" t="s">
        <v>3622</v>
      </c>
      <c r="L1014" s="30" t="s">
        <v>3623</v>
      </c>
      <c r="M1014" s="39"/>
    </row>
    <row r="1015" spans="2:13" s="71" customFormat="1" ht="88.5" customHeight="1" x14ac:dyDescent="0.15">
      <c r="B1015" s="41">
        <v>1011</v>
      </c>
      <c r="C1015" s="42" t="s">
        <v>3624</v>
      </c>
      <c r="D1015" s="58" t="s">
        <v>3625</v>
      </c>
      <c r="E1015" s="54">
        <v>6120001057162</v>
      </c>
      <c r="F1015" s="55" t="s">
        <v>11</v>
      </c>
      <c r="G1015" s="59">
        <v>33506000</v>
      </c>
      <c r="H1015" s="56">
        <v>44385</v>
      </c>
      <c r="I1015" s="56">
        <v>44610</v>
      </c>
      <c r="J1015" s="53" t="s">
        <v>3626</v>
      </c>
      <c r="K1015" s="52" t="s">
        <v>3627</v>
      </c>
      <c r="L1015" s="30" t="s">
        <v>3628</v>
      </c>
      <c r="M1015" s="39"/>
    </row>
    <row r="1016" spans="2:13" s="71" customFormat="1" ht="85.5" customHeight="1" x14ac:dyDescent="0.15">
      <c r="B1016" s="41">
        <v>1012</v>
      </c>
      <c r="C1016" s="42" t="s">
        <v>3629</v>
      </c>
      <c r="D1016" s="58" t="s">
        <v>3138</v>
      </c>
      <c r="E1016" s="54">
        <v>2120001086883</v>
      </c>
      <c r="F1016" s="55" t="s">
        <v>11</v>
      </c>
      <c r="G1016" s="59">
        <v>32065000</v>
      </c>
      <c r="H1016" s="56">
        <v>44386</v>
      </c>
      <c r="I1016" s="56">
        <v>44609</v>
      </c>
      <c r="J1016" s="53" t="s">
        <v>3630</v>
      </c>
      <c r="K1016" s="52" t="s">
        <v>3631</v>
      </c>
      <c r="L1016" s="30" t="s">
        <v>3632</v>
      </c>
      <c r="M1016" s="39"/>
    </row>
    <row r="1017" spans="2:13" s="71" customFormat="1" ht="77.25" customHeight="1" x14ac:dyDescent="0.15">
      <c r="B1017" s="41">
        <v>1013</v>
      </c>
      <c r="C1017" s="42" t="s">
        <v>3633</v>
      </c>
      <c r="D1017" s="32" t="s">
        <v>3634</v>
      </c>
      <c r="E1017" s="54">
        <v>2011001013392</v>
      </c>
      <c r="F1017" s="55" t="s">
        <v>13</v>
      </c>
      <c r="G1017" s="59">
        <v>26769600</v>
      </c>
      <c r="H1017" s="56">
        <v>44403</v>
      </c>
      <c r="I1017" s="56">
        <v>44608</v>
      </c>
      <c r="J1017" s="53" t="s">
        <v>3635</v>
      </c>
      <c r="K1017" s="52" t="s">
        <v>3636</v>
      </c>
      <c r="L1017" s="30" t="s">
        <v>3637</v>
      </c>
      <c r="M1017" s="39"/>
    </row>
    <row r="1018" spans="2:13" s="71" customFormat="1" ht="87.75" customHeight="1" x14ac:dyDescent="0.15">
      <c r="B1018" s="41">
        <v>1014</v>
      </c>
      <c r="C1018" s="42" t="s">
        <v>3638</v>
      </c>
      <c r="D1018" s="32" t="s">
        <v>3639</v>
      </c>
      <c r="E1018" s="62">
        <v>2010001016851</v>
      </c>
      <c r="F1018" s="34" t="s">
        <v>14</v>
      </c>
      <c r="G1018" s="35">
        <v>6028000</v>
      </c>
      <c r="H1018" s="36">
        <v>44426</v>
      </c>
      <c r="I1018" s="36">
        <v>44613</v>
      </c>
      <c r="J1018" s="45" t="s">
        <v>3640</v>
      </c>
      <c r="K1018" s="121" t="s">
        <v>3641</v>
      </c>
      <c r="L1018" s="30" t="s">
        <v>3642</v>
      </c>
      <c r="M1018" s="39"/>
    </row>
    <row r="1019" spans="2:13" s="71" customFormat="1" ht="108.75" customHeight="1" x14ac:dyDescent="0.15">
      <c r="B1019" s="41">
        <v>1015</v>
      </c>
      <c r="C1019" s="42" t="s">
        <v>3643</v>
      </c>
      <c r="D1019" s="32" t="s">
        <v>3644</v>
      </c>
      <c r="E1019" s="62">
        <v>6011501006529</v>
      </c>
      <c r="F1019" s="34" t="s">
        <v>11</v>
      </c>
      <c r="G1019" s="35">
        <v>39820000</v>
      </c>
      <c r="H1019" s="36">
        <v>44442</v>
      </c>
      <c r="I1019" s="36">
        <v>44610</v>
      </c>
      <c r="J1019" s="52" t="s">
        <v>3645</v>
      </c>
      <c r="K1019" s="52" t="s">
        <v>3646</v>
      </c>
      <c r="L1019" s="30" t="s">
        <v>3647</v>
      </c>
      <c r="M1019" s="39"/>
    </row>
    <row r="1020" spans="2:13" s="71" customFormat="1" ht="108.75" customHeight="1" x14ac:dyDescent="0.15">
      <c r="B1020" s="41">
        <v>1016</v>
      </c>
      <c r="C1020" s="42" t="s">
        <v>3648</v>
      </c>
      <c r="D1020" s="32" t="s">
        <v>3649</v>
      </c>
      <c r="E1020" s="62" t="s">
        <v>35</v>
      </c>
      <c r="F1020" s="34" t="s">
        <v>14</v>
      </c>
      <c r="G1020" s="35">
        <f>9900000+3256000</f>
        <v>13156000</v>
      </c>
      <c r="H1020" s="36">
        <v>44467</v>
      </c>
      <c r="I1020" s="56">
        <v>44637</v>
      </c>
      <c r="J1020" s="52" t="s">
        <v>3650</v>
      </c>
      <c r="K1020" s="52" t="s">
        <v>3651</v>
      </c>
      <c r="L1020" s="38" t="s">
        <v>3632</v>
      </c>
      <c r="M1020" s="39"/>
    </row>
    <row r="1021" spans="2:13" s="71" customFormat="1" ht="135" customHeight="1" x14ac:dyDescent="0.15">
      <c r="B1021" s="41">
        <v>1017</v>
      </c>
      <c r="C1021" s="42" t="s">
        <v>3652</v>
      </c>
      <c r="D1021" s="58" t="s">
        <v>3653</v>
      </c>
      <c r="E1021" s="54">
        <v>2010001016851</v>
      </c>
      <c r="F1021" s="55" t="s">
        <v>0</v>
      </c>
      <c r="G1021" s="59">
        <v>37609000</v>
      </c>
      <c r="H1021" s="56">
        <v>44643</v>
      </c>
      <c r="I1021" s="56">
        <v>44900</v>
      </c>
      <c r="J1021" s="253" t="s">
        <v>3654</v>
      </c>
      <c r="K1021" s="202" t="s">
        <v>5012</v>
      </c>
      <c r="L1021" s="30" t="s">
        <v>3655</v>
      </c>
      <c r="M1021" s="39"/>
    </row>
    <row r="1022" spans="2:13" s="71" customFormat="1" ht="67.5" customHeight="1" x14ac:dyDescent="0.15">
      <c r="B1022" s="41">
        <v>1018</v>
      </c>
      <c r="C1022" s="60" t="s">
        <v>3656</v>
      </c>
      <c r="D1022" s="60" t="s">
        <v>3657</v>
      </c>
      <c r="E1022" s="54">
        <v>4011001005165</v>
      </c>
      <c r="F1022" s="55" t="s">
        <v>0</v>
      </c>
      <c r="G1022" s="59">
        <v>8019000</v>
      </c>
      <c r="H1022" s="56">
        <v>44314</v>
      </c>
      <c r="I1022" s="56">
        <v>44600</v>
      </c>
      <c r="J1022" s="53" t="s">
        <v>3658</v>
      </c>
      <c r="K1022" s="53" t="s">
        <v>3659</v>
      </c>
      <c r="L1022" s="30" t="s">
        <v>3660</v>
      </c>
      <c r="M1022" s="65"/>
    </row>
    <row r="1023" spans="2:13" s="71" customFormat="1" ht="75.75" customHeight="1" x14ac:dyDescent="0.15">
      <c r="B1023" s="41">
        <v>1019</v>
      </c>
      <c r="C1023" s="60" t="s">
        <v>4833</v>
      </c>
      <c r="D1023" s="60" t="s">
        <v>3661</v>
      </c>
      <c r="E1023" s="54">
        <v>4240001010433</v>
      </c>
      <c r="F1023" s="55" t="s">
        <v>10</v>
      </c>
      <c r="G1023" s="59">
        <v>203830000</v>
      </c>
      <c r="H1023" s="56">
        <v>44382</v>
      </c>
      <c r="I1023" s="56">
        <v>44627</v>
      </c>
      <c r="J1023" s="57" t="s">
        <v>3662</v>
      </c>
      <c r="K1023" s="53" t="s">
        <v>3663</v>
      </c>
      <c r="L1023" s="30" t="s">
        <v>3664</v>
      </c>
      <c r="M1023" s="65"/>
    </row>
    <row r="1024" spans="2:13" s="71" customFormat="1" ht="71.25" customHeight="1" x14ac:dyDescent="0.15">
      <c r="B1024" s="41">
        <v>1020</v>
      </c>
      <c r="C1024" s="109" t="s">
        <v>3665</v>
      </c>
      <c r="D1024" s="109" t="s">
        <v>3666</v>
      </c>
      <c r="E1024" s="179">
        <v>2120001086883</v>
      </c>
      <c r="F1024" s="55" t="s">
        <v>10</v>
      </c>
      <c r="G1024" s="113">
        <v>111100000</v>
      </c>
      <c r="H1024" s="77">
        <v>44403</v>
      </c>
      <c r="I1024" s="77">
        <v>44599</v>
      </c>
      <c r="J1024" s="89" t="s">
        <v>3667</v>
      </c>
      <c r="K1024" s="133" t="s">
        <v>3668</v>
      </c>
      <c r="L1024" s="30" t="s">
        <v>3669</v>
      </c>
      <c r="M1024" s="165"/>
    </row>
    <row r="1025" spans="2:13" s="71" customFormat="1" ht="73.5" customHeight="1" x14ac:dyDescent="0.15">
      <c r="B1025" s="41">
        <v>1021</v>
      </c>
      <c r="C1025" s="60" t="s">
        <v>3670</v>
      </c>
      <c r="D1025" s="60" t="s">
        <v>3671</v>
      </c>
      <c r="E1025" s="54">
        <v>4240001010433</v>
      </c>
      <c r="F1025" s="55" t="s">
        <v>10</v>
      </c>
      <c r="G1025" s="59">
        <v>171171000</v>
      </c>
      <c r="H1025" s="56">
        <v>44405</v>
      </c>
      <c r="I1025" s="56">
        <v>44637</v>
      </c>
      <c r="J1025" s="57" t="s">
        <v>3672</v>
      </c>
      <c r="K1025" s="53" t="s">
        <v>3673</v>
      </c>
      <c r="L1025" s="30" t="s">
        <v>3674</v>
      </c>
      <c r="M1025" s="65"/>
    </row>
    <row r="1026" spans="2:13" s="71" customFormat="1" ht="87" customHeight="1" x14ac:dyDescent="0.15">
      <c r="B1026" s="41">
        <v>1022</v>
      </c>
      <c r="C1026" s="60" t="s">
        <v>3675</v>
      </c>
      <c r="D1026" s="60" t="s">
        <v>3666</v>
      </c>
      <c r="E1026" s="54">
        <v>2120001086883</v>
      </c>
      <c r="F1026" s="55" t="s">
        <v>10</v>
      </c>
      <c r="G1026" s="59">
        <v>34958000</v>
      </c>
      <c r="H1026" s="56">
        <v>44410</v>
      </c>
      <c r="I1026" s="56">
        <v>44593</v>
      </c>
      <c r="J1026" s="57" t="s">
        <v>3676</v>
      </c>
      <c r="K1026" s="53" t="s">
        <v>3677</v>
      </c>
      <c r="L1026" s="30" t="s">
        <v>3678</v>
      </c>
      <c r="M1026" s="65"/>
    </row>
    <row r="1027" spans="2:13" s="71" customFormat="1" ht="83.25" customHeight="1" x14ac:dyDescent="0.15">
      <c r="B1027" s="41">
        <v>1023</v>
      </c>
      <c r="C1027" s="60" t="s">
        <v>3679</v>
      </c>
      <c r="D1027" s="60" t="s">
        <v>3680</v>
      </c>
      <c r="E1027" s="54">
        <v>7120001145148</v>
      </c>
      <c r="F1027" s="55" t="s">
        <v>10</v>
      </c>
      <c r="G1027" s="180">
        <v>24200000</v>
      </c>
      <c r="H1027" s="56">
        <v>44412</v>
      </c>
      <c r="I1027" s="56"/>
      <c r="J1027" s="53" t="s">
        <v>3681</v>
      </c>
      <c r="K1027" s="53" t="s">
        <v>3682</v>
      </c>
      <c r="L1027" s="30" t="s">
        <v>3683</v>
      </c>
      <c r="M1027" s="65"/>
    </row>
    <row r="1028" spans="2:13" s="71" customFormat="1" ht="58.9" customHeight="1" x14ac:dyDescent="0.15">
      <c r="B1028" s="41">
        <v>1024</v>
      </c>
      <c r="C1028" s="42" t="s">
        <v>3684</v>
      </c>
      <c r="D1028" s="32" t="s">
        <v>3685</v>
      </c>
      <c r="E1028" s="62">
        <v>4240001010433</v>
      </c>
      <c r="F1028" s="34" t="s">
        <v>13</v>
      </c>
      <c r="G1028" s="35">
        <v>60775000</v>
      </c>
      <c r="H1028" s="36">
        <v>44375</v>
      </c>
      <c r="I1028" s="36">
        <v>44613</v>
      </c>
      <c r="J1028" s="37" t="s">
        <v>3686</v>
      </c>
      <c r="K1028" s="53" t="s">
        <v>3687</v>
      </c>
      <c r="L1028" s="30" t="s">
        <v>3688</v>
      </c>
      <c r="M1028" s="39"/>
    </row>
    <row r="1029" spans="2:13" s="71" customFormat="1" ht="61.15" customHeight="1" x14ac:dyDescent="0.15">
      <c r="B1029" s="41">
        <v>1025</v>
      </c>
      <c r="C1029" s="42" t="s">
        <v>3689</v>
      </c>
      <c r="D1029" s="32" t="s">
        <v>3690</v>
      </c>
      <c r="E1029" s="62">
        <v>6011501006529</v>
      </c>
      <c r="F1029" s="34" t="s">
        <v>13</v>
      </c>
      <c r="G1029" s="35">
        <v>119900000</v>
      </c>
      <c r="H1029" s="36">
        <v>44382</v>
      </c>
      <c r="I1029" s="36">
        <v>44613</v>
      </c>
      <c r="J1029" s="37" t="s">
        <v>3686</v>
      </c>
      <c r="K1029" s="53" t="s">
        <v>3691</v>
      </c>
      <c r="L1029" s="30" t="s">
        <v>3688</v>
      </c>
      <c r="M1029" s="39"/>
    </row>
    <row r="1030" spans="2:13" s="71" customFormat="1" ht="60.6" customHeight="1" x14ac:dyDescent="0.15">
      <c r="B1030" s="41">
        <v>1026</v>
      </c>
      <c r="C1030" s="42" t="s">
        <v>3692</v>
      </c>
      <c r="D1030" s="32" t="s">
        <v>3693</v>
      </c>
      <c r="E1030" s="62">
        <v>5290001016276</v>
      </c>
      <c r="F1030" s="34" t="s">
        <v>13</v>
      </c>
      <c r="G1030" s="35">
        <v>108163000</v>
      </c>
      <c r="H1030" s="36">
        <v>44382</v>
      </c>
      <c r="I1030" s="36">
        <v>44613</v>
      </c>
      <c r="J1030" s="37" t="s">
        <v>3686</v>
      </c>
      <c r="K1030" s="53" t="s">
        <v>3694</v>
      </c>
      <c r="L1030" s="30" t="s">
        <v>3688</v>
      </c>
      <c r="M1030" s="39"/>
    </row>
    <row r="1031" spans="2:13" s="71" customFormat="1" ht="59.45" customHeight="1" x14ac:dyDescent="0.15">
      <c r="B1031" s="41">
        <v>1027</v>
      </c>
      <c r="C1031" s="42" t="s">
        <v>3695</v>
      </c>
      <c r="D1031" s="32" t="s">
        <v>3693</v>
      </c>
      <c r="E1031" s="62">
        <v>5290001016276</v>
      </c>
      <c r="F1031" s="34" t="s">
        <v>13</v>
      </c>
      <c r="G1031" s="35">
        <v>67914000</v>
      </c>
      <c r="H1031" s="36">
        <v>44382</v>
      </c>
      <c r="I1031" s="36">
        <v>44613</v>
      </c>
      <c r="J1031" s="37" t="s">
        <v>3686</v>
      </c>
      <c r="K1031" s="53" t="s">
        <v>3696</v>
      </c>
      <c r="L1031" s="30" t="s">
        <v>3688</v>
      </c>
      <c r="M1031" s="39"/>
    </row>
    <row r="1032" spans="2:13" s="71" customFormat="1" ht="61.15" customHeight="1" x14ac:dyDescent="0.15">
      <c r="B1032" s="41">
        <v>1028</v>
      </c>
      <c r="C1032" s="42" t="s">
        <v>3697</v>
      </c>
      <c r="D1032" s="32" t="s">
        <v>3693</v>
      </c>
      <c r="E1032" s="62">
        <v>5290001016276</v>
      </c>
      <c r="F1032" s="34" t="s">
        <v>13</v>
      </c>
      <c r="G1032" s="35">
        <v>45727000</v>
      </c>
      <c r="H1032" s="36">
        <v>44382</v>
      </c>
      <c r="I1032" s="36">
        <v>44613</v>
      </c>
      <c r="J1032" s="37" t="s">
        <v>3686</v>
      </c>
      <c r="K1032" s="53" t="s">
        <v>3698</v>
      </c>
      <c r="L1032" s="30" t="s">
        <v>3688</v>
      </c>
      <c r="M1032" s="39"/>
    </row>
    <row r="1033" spans="2:13" s="71" customFormat="1" ht="61.9" customHeight="1" x14ac:dyDescent="0.15">
      <c r="B1033" s="41">
        <v>1029</v>
      </c>
      <c r="C1033" s="42" t="s">
        <v>3699</v>
      </c>
      <c r="D1033" s="32" t="s">
        <v>3700</v>
      </c>
      <c r="E1033" s="181">
        <v>5010001050435</v>
      </c>
      <c r="F1033" s="34" t="s">
        <v>0</v>
      </c>
      <c r="G1033" s="35">
        <v>24629000</v>
      </c>
      <c r="H1033" s="36">
        <v>44431</v>
      </c>
      <c r="I1033" s="36">
        <v>44614</v>
      </c>
      <c r="J1033" s="52" t="s">
        <v>3701</v>
      </c>
      <c r="K1033" s="52" t="s">
        <v>3702</v>
      </c>
      <c r="L1033" s="30" t="s">
        <v>3703</v>
      </c>
      <c r="M1033" s="39"/>
    </row>
    <row r="1034" spans="2:13" s="71" customFormat="1" ht="90" customHeight="1" x14ac:dyDescent="0.15">
      <c r="B1034" s="41">
        <v>1030</v>
      </c>
      <c r="C1034" s="42" t="s">
        <v>3704</v>
      </c>
      <c r="D1034" s="32" t="s">
        <v>3693</v>
      </c>
      <c r="E1034" s="62">
        <v>5290001016276</v>
      </c>
      <c r="F1034" s="34" t="s">
        <v>10</v>
      </c>
      <c r="G1034" s="35">
        <v>47927000</v>
      </c>
      <c r="H1034" s="36">
        <v>44440</v>
      </c>
      <c r="I1034" s="36">
        <v>44644</v>
      </c>
      <c r="J1034" s="37" t="s">
        <v>3686</v>
      </c>
      <c r="K1034" s="52" t="s">
        <v>3705</v>
      </c>
      <c r="L1034" s="30" t="s">
        <v>3688</v>
      </c>
      <c r="M1034" s="39"/>
    </row>
    <row r="1035" spans="2:13" s="71" customFormat="1" ht="102" customHeight="1" x14ac:dyDescent="0.15">
      <c r="B1035" s="41">
        <v>1031</v>
      </c>
      <c r="C1035" s="42" t="s">
        <v>3706</v>
      </c>
      <c r="D1035" s="32" t="s">
        <v>3707</v>
      </c>
      <c r="E1035" s="62" t="s">
        <v>902</v>
      </c>
      <c r="F1035" s="34" t="s">
        <v>15</v>
      </c>
      <c r="G1035" s="35">
        <v>7000000</v>
      </c>
      <c r="H1035" s="36">
        <v>44484</v>
      </c>
      <c r="I1035" s="36" t="s">
        <v>3708</v>
      </c>
      <c r="J1035" s="37" t="s">
        <v>3709</v>
      </c>
      <c r="K1035" s="52" t="s">
        <v>3710</v>
      </c>
      <c r="L1035" s="30" t="s">
        <v>3711</v>
      </c>
      <c r="M1035" s="39"/>
    </row>
    <row r="1036" spans="2:13" s="71" customFormat="1" ht="66" customHeight="1" x14ac:dyDescent="0.15">
      <c r="B1036" s="41">
        <v>1032</v>
      </c>
      <c r="C1036" s="42" t="s">
        <v>3712</v>
      </c>
      <c r="D1036" s="42" t="s">
        <v>3713</v>
      </c>
      <c r="E1036" s="62">
        <v>1480001006749</v>
      </c>
      <c r="F1036" s="34" t="s">
        <v>3714</v>
      </c>
      <c r="G1036" s="35">
        <v>53900000</v>
      </c>
      <c r="H1036" s="36">
        <v>44404</v>
      </c>
      <c r="I1036" s="36">
        <v>44631</v>
      </c>
      <c r="J1036" s="52" t="s">
        <v>3715</v>
      </c>
      <c r="K1036" s="52" t="s">
        <v>3716</v>
      </c>
      <c r="L1036" s="31" t="s">
        <v>3717</v>
      </c>
      <c r="M1036" s="39"/>
    </row>
    <row r="1037" spans="2:13" s="71" customFormat="1" ht="66" customHeight="1" x14ac:dyDescent="0.15">
      <c r="B1037" s="41">
        <v>1033</v>
      </c>
      <c r="C1037" s="42" t="s">
        <v>3718</v>
      </c>
      <c r="D1037" s="42" t="s">
        <v>3719</v>
      </c>
      <c r="E1037" s="62">
        <v>8013301006938</v>
      </c>
      <c r="F1037" s="34" t="s">
        <v>3714</v>
      </c>
      <c r="G1037" s="35">
        <v>93500000</v>
      </c>
      <c r="H1037" s="36">
        <v>44406</v>
      </c>
      <c r="I1037" s="36">
        <v>44616</v>
      </c>
      <c r="J1037" s="37" t="s">
        <v>3720</v>
      </c>
      <c r="K1037" s="53" t="s">
        <v>3721</v>
      </c>
      <c r="L1037" s="30" t="s">
        <v>3722</v>
      </c>
      <c r="M1037" s="39"/>
    </row>
    <row r="1038" spans="2:13" s="71" customFormat="1" ht="66" customHeight="1" x14ac:dyDescent="0.15">
      <c r="B1038" s="41">
        <v>1034</v>
      </c>
      <c r="C1038" s="42" t="s">
        <v>3723</v>
      </c>
      <c r="D1038" s="42" t="s">
        <v>3724</v>
      </c>
      <c r="E1038" s="62">
        <v>3500001003576</v>
      </c>
      <c r="F1038" s="34" t="s">
        <v>3714</v>
      </c>
      <c r="G1038" s="35">
        <v>120945000</v>
      </c>
      <c r="H1038" s="36">
        <v>44397</v>
      </c>
      <c r="I1038" s="36">
        <v>44627</v>
      </c>
      <c r="J1038" s="57" t="s">
        <v>3725</v>
      </c>
      <c r="K1038" s="53" t="s">
        <v>3726</v>
      </c>
      <c r="L1038" s="30" t="s">
        <v>3727</v>
      </c>
      <c r="M1038" s="39"/>
    </row>
    <row r="1039" spans="2:13" s="71" customFormat="1" ht="66" customHeight="1" x14ac:dyDescent="0.15">
      <c r="B1039" s="41">
        <v>1035</v>
      </c>
      <c r="C1039" s="60" t="s">
        <v>3728</v>
      </c>
      <c r="D1039" s="60" t="s">
        <v>3729</v>
      </c>
      <c r="E1039" s="54">
        <v>6490001000911</v>
      </c>
      <c r="F1039" s="55" t="s">
        <v>3714</v>
      </c>
      <c r="G1039" s="59">
        <v>72919000</v>
      </c>
      <c r="H1039" s="56">
        <v>44403</v>
      </c>
      <c r="I1039" s="56">
        <v>44634</v>
      </c>
      <c r="J1039" s="57" t="s">
        <v>3730</v>
      </c>
      <c r="K1039" s="53" t="s">
        <v>3731</v>
      </c>
      <c r="L1039" s="31" t="s">
        <v>3732</v>
      </c>
      <c r="M1039" s="65"/>
    </row>
    <row r="1040" spans="2:13" s="71" customFormat="1" ht="63.75" customHeight="1" x14ac:dyDescent="0.15">
      <c r="B1040" s="41">
        <v>1036</v>
      </c>
      <c r="C1040" s="60" t="s">
        <v>3733</v>
      </c>
      <c r="D1040" s="60" t="s">
        <v>3734</v>
      </c>
      <c r="E1040" s="54">
        <v>6011501006529</v>
      </c>
      <c r="F1040" s="55" t="s">
        <v>913</v>
      </c>
      <c r="G1040" s="59">
        <v>18997000</v>
      </c>
      <c r="H1040" s="56">
        <v>44390</v>
      </c>
      <c r="I1040" s="56">
        <v>44617</v>
      </c>
      <c r="J1040" s="53" t="s">
        <v>3735</v>
      </c>
      <c r="K1040" s="53" t="s">
        <v>3736</v>
      </c>
      <c r="L1040" s="31" t="s">
        <v>3737</v>
      </c>
      <c r="M1040" s="65"/>
    </row>
    <row r="1041" spans="2:13" s="71" customFormat="1" ht="58.5" customHeight="1" x14ac:dyDescent="0.15">
      <c r="B1041" s="41">
        <v>1037</v>
      </c>
      <c r="C1041" s="60" t="s">
        <v>3738</v>
      </c>
      <c r="D1041" s="60" t="s">
        <v>1714</v>
      </c>
      <c r="E1041" s="54">
        <v>5290001016276</v>
      </c>
      <c r="F1041" s="55" t="s">
        <v>3739</v>
      </c>
      <c r="G1041" s="59">
        <v>5775000</v>
      </c>
      <c r="H1041" s="56">
        <v>44547</v>
      </c>
      <c r="I1041" s="56">
        <v>44617</v>
      </c>
      <c r="J1041" s="53" t="s">
        <v>3740</v>
      </c>
      <c r="K1041" s="53" t="s">
        <v>3741</v>
      </c>
      <c r="L1041" s="31" t="s">
        <v>3737</v>
      </c>
      <c r="M1041" s="65"/>
    </row>
    <row r="1042" spans="2:13" s="71" customFormat="1" ht="105.75" customHeight="1" x14ac:dyDescent="0.15">
      <c r="B1042" s="41">
        <v>1038</v>
      </c>
      <c r="C1042" s="42" t="s">
        <v>3742</v>
      </c>
      <c r="D1042" s="32" t="s">
        <v>3743</v>
      </c>
      <c r="E1042" s="62">
        <v>7010001042703</v>
      </c>
      <c r="F1042" s="34" t="s">
        <v>14</v>
      </c>
      <c r="G1042" s="35">
        <v>15994000</v>
      </c>
      <c r="H1042" s="36">
        <v>44392</v>
      </c>
      <c r="I1042" s="36"/>
      <c r="J1042" s="37" t="s">
        <v>3744</v>
      </c>
      <c r="K1042" s="52" t="s">
        <v>3745</v>
      </c>
      <c r="L1042" s="78" t="s">
        <v>3746</v>
      </c>
      <c r="M1042" s="39"/>
    </row>
    <row r="1043" spans="2:13" s="71" customFormat="1" ht="105.75" customHeight="1" x14ac:dyDescent="0.15">
      <c r="B1043" s="41">
        <v>1039</v>
      </c>
      <c r="C1043" s="42" t="s">
        <v>3747</v>
      </c>
      <c r="D1043" s="61" t="s">
        <v>3748</v>
      </c>
      <c r="E1043" s="62">
        <v>6011501006529</v>
      </c>
      <c r="F1043" s="34" t="s">
        <v>13</v>
      </c>
      <c r="G1043" s="35">
        <f>13145000+3630000+1204500</f>
        <v>17979500</v>
      </c>
      <c r="H1043" s="36">
        <v>44391</v>
      </c>
      <c r="I1043" s="36">
        <v>44627</v>
      </c>
      <c r="J1043" s="37" t="s">
        <v>3749</v>
      </c>
      <c r="K1043" s="52" t="s">
        <v>3750</v>
      </c>
      <c r="L1043" s="30" t="s">
        <v>3751</v>
      </c>
      <c r="M1043" s="80"/>
    </row>
    <row r="1044" spans="2:13" s="71" customFormat="1" ht="124.5" customHeight="1" x14ac:dyDescent="0.15">
      <c r="B1044" s="41">
        <v>1040</v>
      </c>
      <c r="C1044" s="42" t="s">
        <v>3752</v>
      </c>
      <c r="D1044" s="32" t="s">
        <v>3753</v>
      </c>
      <c r="E1044" s="62" t="s">
        <v>35</v>
      </c>
      <c r="F1044" s="34" t="s">
        <v>0</v>
      </c>
      <c r="G1044" s="35">
        <v>39952000</v>
      </c>
      <c r="H1044" s="36">
        <v>44434</v>
      </c>
      <c r="I1044" s="36"/>
      <c r="J1044" s="37" t="s">
        <v>3754</v>
      </c>
      <c r="K1044" s="52" t="s">
        <v>3755</v>
      </c>
      <c r="L1044" s="30" t="s">
        <v>3756</v>
      </c>
      <c r="M1044" s="80"/>
    </row>
    <row r="1045" spans="2:13" s="71" customFormat="1" ht="90.75" customHeight="1" x14ac:dyDescent="0.15">
      <c r="B1045" s="41">
        <v>1041</v>
      </c>
      <c r="C1045" s="42" t="s">
        <v>3757</v>
      </c>
      <c r="D1045" s="32" t="s">
        <v>3758</v>
      </c>
      <c r="E1045" s="62">
        <v>8010405009702</v>
      </c>
      <c r="F1045" s="34" t="s">
        <v>14</v>
      </c>
      <c r="G1045" s="35">
        <v>11957000</v>
      </c>
      <c r="H1045" s="36">
        <v>44327</v>
      </c>
      <c r="I1045" s="36"/>
      <c r="J1045" s="37" t="s">
        <v>3759</v>
      </c>
      <c r="K1045" s="182" t="s">
        <v>3760</v>
      </c>
      <c r="L1045" s="30" t="s">
        <v>3761</v>
      </c>
      <c r="M1045" s="39"/>
    </row>
    <row r="1046" spans="2:13" s="71" customFormat="1" ht="74.25" customHeight="1" x14ac:dyDescent="0.15">
      <c r="B1046" s="41">
        <v>1042</v>
      </c>
      <c r="C1046" s="60" t="s">
        <v>3762</v>
      </c>
      <c r="D1046" s="58" t="s">
        <v>3763</v>
      </c>
      <c r="E1046" s="54">
        <v>6010005018733</v>
      </c>
      <c r="F1046" s="55" t="s">
        <v>14</v>
      </c>
      <c r="G1046" s="59">
        <v>6930000</v>
      </c>
      <c r="H1046" s="56">
        <v>44386</v>
      </c>
      <c r="I1046" s="56"/>
      <c r="J1046" s="57" t="s">
        <v>3764</v>
      </c>
      <c r="K1046" s="183" t="s">
        <v>3765</v>
      </c>
      <c r="L1046" s="31" t="s">
        <v>3761</v>
      </c>
      <c r="M1046" s="65"/>
    </row>
    <row r="1047" spans="2:13" s="71" customFormat="1" ht="73.5" customHeight="1" x14ac:dyDescent="0.15">
      <c r="B1047" s="41">
        <v>1043</v>
      </c>
      <c r="C1047" s="60" t="s">
        <v>3766</v>
      </c>
      <c r="D1047" s="58" t="s">
        <v>3767</v>
      </c>
      <c r="E1047" s="54">
        <v>2010001016851</v>
      </c>
      <c r="F1047" s="55" t="s">
        <v>14</v>
      </c>
      <c r="G1047" s="59">
        <v>11990000</v>
      </c>
      <c r="H1047" s="56">
        <v>44454</v>
      </c>
      <c r="I1047" s="56"/>
      <c r="J1047" s="57" t="s">
        <v>3768</v>
      </c>
      <c r="K1047" s="184" t="s">
        <v>3769</v>
      </c>
      <c r="L1047" s="31" t="s">
        <v>3770</v>
      </c>
      <c r="M1047" s="65"/>
    </row>
    <row r="1048" spans="2:13" s="71" customFormat="1" ht="73.5" customHeight="1" x14ac:dyDescent="0.15">
      <c r="B1048" s="41">
        <v>1044</v>
      </c>
      <c r="C1048" s="60" t="s">
        <v>3771</v>
      </c>
      <c r="D1048" s="58" t="s">
        <v>3772</v>
      </c>
      <c r="E1048" s="54" t="s">
        <v>3773</v>
      </c>
      <c r="F1048" s="55" t="s">
        <v>14</v>
      </c>
      <c r="G1048" s="59">
        <v>3300000</v>
      </c>
      <c r="H1048" s="56">
        <v>44447</v>
      </c>
      <c r="I1048" s="185">
        <v>44638</v>
      </c>
      <c r="J1048" s="57" t="s">
        <v>3774</v>
      </c>
      <c r="K1048" s="53" t="s">
        <v>4844</v>
      </c>
      <c r="L1048" s="31" t="s">
        <v>3775</v>
      </c>
      <c r="M1048" s="65"/>
    </row>
    <row r="1049" spans="2:13" s="71" customFormat="1" ht="73.5" customHeight="1" x14ac:dyDescent="0.15">
      <c r="B1049" s="41">
        <v>1045</v>
      </c>
      <c r="C1049" s="60" t="s">
        <v>3776</v>
      </c>
      <c r="D1049" s="58" t="s">
        <v>3777</v>
      </c>
      <c r="E1049" s="54">
        <v>7260001000735</v>
      </c>
      <c r="F1049" s="55" t="s">
        <v>14</v>
      </c>
      <c r="G1049" s="59">
        <v>4642000</v>
      </c>
      <c r="H1049" s="56">
        <v>44477</v>
      </c>
      <c r="I1049" s="56">
        <v>44613</v>
      </c>
      <c r="J1049" s="57" t="s">
        <v>3778</v>
      </c>
      <c r="K1049" s="53" t="s">
        <v>3779</v>
      </c>
      <c r="L1049" s="31" t="s">
        <v>3775</v>
      </c>
      <c r="M1049" s="65"/>
    </row>
    <row r="1050" spans="2:13" s="71" customFormat="1" ht="60" customHeight="1" x14ac:dyDescent="0.15">
      <c r="B1050" s="41">
        <v>1046</v>
      </c>
      <c r="C1050" s="60" t="s">
        <v>3780</v>
      </c>
      <c r="D1050" s="58" t="s">
        <v>3781</v>
      </c>
      <c r="E1050" s="54">
        <v>6360001008959</v>
      </c>
      <c r="F1050" s="55" t="s">
        <v>13</v>
      </c>
      <c r="G1050" s="59">
        <v>6974000</v>
      </c>
      <c r="H1050" s="56">
        <v>44387</v>
      </c>
      <c r="I1050" s="56">
        <v>44630</v>
      </c>
      <c r="J1050" s="53" t="s">
        <v>3782</v>
      </c>
      <c r="K1050" s="53" t="s">
        <v>4845</v>
      </c>
      <c r="L1050" s="31" t="s">
        <v>3783</v>
      </c>
      <c r="M1050" s="65"/>
    </row>
    <row r="1051" spans="2:13" ht="102" customHeight="1" x14ac:dyDescent="0.15">
      <c r="B1051" s="41">
        <v>1047</v>
      </c>
      <c r="C1051" s="194" t="s">
        <v>3784</v>
      </c>
      <c r="D1051" s="194" t="s">
        <v>3785</v>
      </c>
      <c r="E1051" s="195">
        <v>4011001005165</v>
      </c>
      <c r="F1051" s="196" t="s">
        <v>0</v>
      </c>
      <c r="G1051" s="197">
        <v>19998000</v>
      </c>
      <c r="H1051" s="198">
        <v>44302</v>
      </c>
      <c r="I1051" s="198">
        <v>44610</v>
      </c>
      <c r="J1051" s="199" t="s">
        <v>3786</v>
      </c>
      <c r="K1051" s="202" t="s">
        <v>4854</v>
      </c>
      <c r="L1051" s="200" t="s">
        <v>3787</v>
      </c>
      <c r="M1051" s="201"/>
    </row>
    <row r="1052" spans="2:13" ht="152.25" customHeight="1" x14ac:dyDescent="0.15">
      <c r="B1052" s="41">
        <v>1048</v>
      </c>
      <c r="C1052" s="194" t="s">
        <v>3788</v>
      </c>
      <c r="D1052" s="194" t="s">
        <v>3789</v>
      </c>
      <c r="E1052" s="195">
        <v>5011101020526</v>
      </c>
      <c r="F1052" s="196" t="s">
        <v>0</v>
      </c>
      <c r="G1052" s="197">
        <v>43329000</v>
      </c>
      <c r="H1052" s="198">
        <v>44306</v>
      </c>
      <c r="I1052" s="198">
        <v>44530</v>
      </c>
      <c r="J1052" s="199" t="s">
        <v>3790</v>
      </c>
      <c r="K1052" s="202" t="s">
        <v>4996</v>
      </c>
      <c r="L1052" s="200" t="s">
        <v>3791</v>
      </c>
      <c r="M1052" s="201"/>
    </row>
    <row r="1053" spans="2:13" ht="86.25" customHeight="1" x14ac:dyDescent="0.15">
      <c r="B1053" s="41">
        <v>1049</v>
      </c>
      <c r="C1053" s="194" t="s">
        <v>3792</v>
      </c>
      <c r="D1053" s="194" t="s">
        <v>3793</v>
      </c>
      <c r="E1053" s="195">
        <v>3011001007682</v>
      </c>
      <c r="F1053" s="196" t="s">
        <v>0</v>
      </c>
      <c r="G1053" s="197">
        <v>12980000</v>
      </c>
      <c r="H1053" s="198">
        <v>44306</v>
      </c>
      <c r="I1053" s="198">
        <v>44575</v>
      </c>
      <c r="J1053" s="199" t="s">
        <v>3794</v>
      </c>
      <c r="K1053" s="202" t="s">
        <v>3795</v>
      </c>
      <c r="L1053" s="200" t="s">
        <v>3796</v>
      </c>
      <c r="M1053" s="201"/>
    </row>
    <row r="1054" spans="2:13" ht="74.25" customHeight="1" x14ac:dyDescent="0.15">
      <c r="B1054" s="41">
        <v>1050</v>
      </c>
      <c r="C1054" s="194" t="s">
        <v>3797</v>
      </c>
      <c r="D1054" s="194" t="s">
        <v>901</v>
      </c>
      <c r="E1054" s="195">
        <v>6013301007970</v>
      </c>
      <c r="F1054" s="196" t="s">
        <v>5</v>
      </c>
      <c r="G1054" s="197">
        <v>935000</v>
      </c>
      <c r="H1054" s="198">
        <v>44306</v>
      </c>
      <c r="I1054" s="198"/>
      <c r="J1054" s="199" t="s">
        <v>3798</v>
      </c>
      <c r="K1054" s="202" t="s">
        <v>3799</v>
      </c>
      <c r="L1054" s="200" t="s">
        <v>3800</v>
      </c>
      <c r="M1054" s="201"/>
    </row>
    <row r="1055" spans="2:13" ht="74.25" customHeight="1" x14ac:dyDescent="0.15">
      <c r="B1055" s="41">
        <v>1051</v>
      </c>
      <c r="C1055" s="194" t="s">
        <v>3801</v>
      </c>
      <c r="D1055" s="194" t="s">
        <v>3802</v>
      </c>
      <c r="E1055" s="195">
        <v>4011105003503</v>
      </c>
      <c r="F1055" s="196" t="s">
        <v>5</v>
      </c>
      <c r="G1055" s="197">
        <v>902000</v>
      </c>
      <c r="H1055" s="198">
        <v>44306</v>
      </c>
      <c r="I1055" s="198"/>
      <c r="J1055" s="199" t="s">
        <v>3803</v>
      </c>
      <c r="K1055" s="202" t="s">
        <v>3804</v>
      </c>
      <c r="L1055" s="200" t="s">
        <v>3800</v>
      </c>
      <c r="M1055" s="201"/>
    </row>
    <row r="1056" spans="2:13" ht="96.75" customHeight="1" x14ac:dyDescent="0.15">
      <c r="B1056" s="41">
        <v>1052</v>
      </c>
      <c r="C1056" s="194" t="s">
        <v>3805</v>
      </c>
      <c r="D1056" s="194" t="s">
        <v>3806</v>
      </c>
      <c r="E1056" s="195">
        <v>5010001050435</v>
      </c>
      <c r="F1056" s="196" t="s">
        <v>0</v>
      </c>
      <c r="G1056" s="234">
        <v>21780000</v>
      </c>
      <c r="H1056" s="198">
        <v>44307</v>
      </c>
      <c r="I1056" s="198">
        <v>44631</v>
      </c>
      <c r="J1056" s="199" t="s">
        <v>3807</v>
      </c>
      <c r="K1056" s="202" t="s">
        <v>4960</v>
      </c>
      <c r="L1056" s="200" t="s">
        <v>3808</v>
      </c>
      <c r="M1056" s="201"/>
    </row>
    <row r="1057" spans="2:13" ht="64.5" customHeight="1" x14ac:dyDescent="0.15">
      <c r="B1057" s="41">
        <v>1053</v>
      </c>
      <c r="C1057" s="194" t="s">
        <v>3809</v>
      </c>
      <c r="D1057" s="194" t="s">
        <v>3810</v>
      </c>
      <c r="E1057" s="195">
        <v>6011101045308</v>
      </c>
      <c r="F1057" s="196" t="s">
        <v>5</v>
      </c>
      <c r="G1057" s="197">
        <v>968000</v>
      </c>
      <c r="H1057" s="198">
        <v>44308</v>
      </c>
      <c r="I1057" s="198"/>
      <c r="J1057" s="199" t="s">
        <v>3811</v>
      </c>
      <c r="K1057" s="202" t="s">
        <v>3812</v>
      </c>
      <c r="L1057" s="200" t="s">
        <v>3800</v>
      </c>
      <c r="M1057" s="201"/>
    </row>
    <row r="1058" spans="2:13" ht="76.5" customHeight="1" x14ac:dyDescent="0.15">
      <c r="B1058" s="41">
        <v>1054</v>
      </c>
      <c r="C1058" s="194" t="s">
        <v>3813</v>
      </c>
      <c r="D1058" s="194" t="s">
        <v>3814</v>
      </c>
      <c r="E1058" s="195">
        <v>5010005002382</v>
      </c>
      <c r="F1058" s="196" t="s">
        <v>5</v>
      </c>
      <c r="G1058" s="197">
        <v>956000</v>
      </c>
      <c r="H1058" s="198">
        <v>44308</v>
      </c>
      <c r="I1058" s="198"/>
      <c r="J1058" s="199" t="s">
        <v>3815</v>
      </c>
      <c r="K1058" s="202" t="s">
        <v>3816</v>
      </c>
      <c r="L1058" s="200" t="s">
        <v>3817</v>
      </c>
      <c r="M1058" s="201"/>
    </row>
    <row r="1059" spans="2:13" ht="65.25" customHeight="1" x14ac:dyDescent="0.15">
      <c r="B1059" s="41">
        <v>1055</v>
      </c>
      <c r="C1059" s="194" t="s">
        <v>3818</v>
      </c>
      <c r="D1059" s="194" t="s">
        <v>3819</v>
      </c>
      <c r="E1059" s="195">
        <v>5290001016276</v>
      </c>
      <c r="F1059" s="196" t="s">
        <v>5</v>
      </c>
      <c r="G1059" s="197">
        <v>925100</v>
      </c>
      <c r="H1059" s="198">
        <v>44308</v>
      </c>
      <c r="I1059" s="198"/>
      <c r="J1059" s="199" t="s">
        <v>3820</v>
      </c>
      <c r="K1059" s="202" t="s">
        <v>3821</v>
      </c>
      <c r="L1059" s="200" t="s">
        <v>3822</v>
      </c>
      <c r="M1059" s="201"/>
    </row>
    <row r="1060" spans="2:13" ht="61.5" customHeight="1" x14ac:dyDescent="0.15">
      <c r="B1060" s="41">
        <v>1056</v>
      </c>
      <c r="C1060" s="194" t="s">
        <v>3823</v>
      </c>
      <c r="D1060" s="194" t="s">
        <v>3824</v>
      </c>
      <c r="E1060" s="195">
        <v>4011105003503</v>
      </c>
      <c r="F1060" s="196" t="s">
        <v>5</v>
      </c>
      <c r="G1060" s="197">
        <v>968000</v>
      </c>
      <c r="H1060" s="198">
        <v>44309</v>
      </c>
      <c r="I1060" s="198"/>
      <c r="J1060" s="199" t="s">
        <v>3825</v>
      </c>
      <c r="K1060" s="202" t="s">
        <v>3826</v>
      </c>
      <c r="L1060" s="200" t="s">
        <v>3800</v>
      </c>
      <c r="M1060" s="201"/>
    </row>
    <row r="1061" spans="2:13" ht="61.5" customHeight="1" x14ac:dyDescent="0.15">
      <c r="B1061" s="41">
        <v>1057</v>
      </c>
      <c r="C1061" s="194" t="s">
        <v>3827</v>
      </c>
      <c r="D1061" s="194" t="s">
        <v>3802</v>
      </c>
      <c r="E1061" s="195">
        <v>4011105003503</v>
      </c>
      <c r="F1061" s="196" t="s">
        <v>5</v>
      </c>
      <c r="G1061" s="197">
        <v>946000</v>
      </c>
      <c r="H1061" s="198">
        <v>44312</v>
      </c>
      <c r="I1061" s="198"/>
      <c r="J1061" s="199" t="s">
        <v>3828</v>
      </c>
      <c r="K1061" s="202" t="s">
        <v>3829</v>
      </c>
      <c r="L1061" s="200" t="s">
        <v>3800</v>
      </c>
      <c r="M1061" s="201"/>
    </row>
    <row r="1062" spans="2:13" ht="69.75" customHeight="1" x14ac:dyDescent="0.15">
      <c r="B1062" s="41">
        <v>1058</v>
      </c>
      <c r="C1062" s="194" t="s">
        <v>3830</v>
      </c>
      <c r="D1062" s="194" t="s">
        <v>3831</v>
      </c>
      <c r="E1062" s="195">
        <v>9010701013844</v>
      </c>
      <c r="F1062" s="196" t="s">
        <v>5</v>
      </c>
      <c r="G1062" s="197">
        <v>990000</v>
      </c>
      <c r="H1062" s="198">
        <v>44322</v>
      </c>
      <c r="I1062" s="198"/>
      <c r="J1062" s="199" t="s">
        <v>3832</v>
      </c>
      <c r="K1062" s="202" t="s">
        <v>3833</v>
      </c>
      <c r="L1062" s="200" t="s">
        <v>3834</v>
      </c>
      <c r="M1062" s="201"/>
    </row>
    <row r="1063" spans="2:13" ht="66.75" customHeight="1" x14ac:dyDescent="0.15">
      <c r="B1063" s="41">
        <v>1059</v>
      </c>
      <c r="C1063" s="194" t="s">
        <v>3835</v>
      </c>
      <c r="D1063" s="194" t="s">
        <v>3831</v>
      </c>
      <c r="E1063" s="195">
        <v>9010701013844</v>
      </c>
      <c r="F1063" s="196" t="s">
        <v>5</v>
      </c>
      <c r="G1063" s="197">
        <v>968000</v>
      </c>
      <c r="H1063" s="198">
        <v>44322</v>
      </c>
      <c r="I1063" s="198"/>
      <c r="J1063" s="199" t="s">
        <v>3836</v>
      </c>
      <c r="K1063" s="202" t="s">
        <v>3837</v>
      </c>
      <c r="L1063" s="200" t="s">
        <v>3834</v>
      </c>
      <c r="M1063" s="201"/>
    </row>
    <row r="1064" spans="2:13" ht="67.5" customHeight="1" x14ac:dyDescent="0.15">
      <c r="B1064" s="41">
        <v>1060</v>
      </c>
      <c r="C1064" s="194" t="s">
        <v>3838</v>
      </c>
      <c r="D1064" s="194" t="s">
        <v>3831</v>
      </c>
      <c r="E1064" s="195">
        <v>9010701013844</v>
      </c>
      <c r="F1064" s="196" t="s">
        <v>5</v>
      </c>
      <c r="G1064" s="197">
        <v>924000</v>
      </c>
      <c r="H1064" s="198">
        <v>44322</v>
      </c>
      <c r="I1064" s="198"/>
      <c r="J1064" s="199" t="s">
        <v>3839</v>
      </c>
      <c r="K1064" s="202" t="s">
        <v>3840</v>
      </c>
      <c r="L1064" s="200" t="s">
        <v>3834</v>
      </c>
      <c r="M1064" s="201"/>
    </row>
    <row r="1065" spans="2:13" ht="67.5" x14ac:dyDescent="0.15">
      <c r="B1065" s="41">
        <v>1061</v>
      </c>
      <c r="C1065" s="194" t="s">
        <v>3841</v>
      </c>
      <c r="D1065" s="194" t="s">
        <v>3842</v>
      </c>
      <c r="E1065" s="195" t="s">
        <v>902</v>
      </c>
      <c r="F1065" s="196" t="s">
        <v>0</v>
      </c>
      <c r="G1065" s="197">
        <v>228470000</v>
      </c>
      <c r="H1065" s="198">
        <v>44323</v>
      </c>
      <c r="I1065" s="198">
        <v>44596</v>
      </c>
      <c r="J1065" s="199" t="s">
        <v>3843</v>
      </c>
      <c r="K1065" s="202" t="s">
        <v>3844</v>
      </c>
      <c r="L1065" s="200" t="s">
        <v>3834</v>
      </c>
      <c r="M1065" s="201"/>
    </row>
    <row r="1066" spans="2:13" ht="63.75" customHeight="1" x14ac:dyDescent="0.15">
      <c r="B1066" s="41">
        <v>1062</v>
      </c>
      <c r="C1066" s="194" t="s">
        <v>3845</v>
      </c>
      <c r="D1066" s="194" t="s">
        <v>3846</v>
      </c>
      <c r="E1066" s="195">
        <v>5010001050435</v>
      </c>
      <c r="F1066" s="196" t="s">
        <v>0</v>
      </c>
      <c r="G1066" s="197">
        <v>180620000</v>
      </c>
      <c r="H1066" s="198">
        <v>44323</v>
      </c>
      <c r="I1066" s="235">
        <v>44904</v>
      </c>
      <c r="J1066" s="199" t="s">
        <v>3847</v>
      </c>
      <c r="K1066" s="202" t="s">
        <v>4997</v>
      </c>
      <c r="L1066" s="200" t="s">
        <v>3834</v>
      </c>
      <c r="M1066" s="201"/>
    </row>
    <row r="1067" spans="2:13" ht="80.25" customHeight="1" x14ac:dyDescent="0.15">
      <c r="B1067" s="41">
        <v>1063</v>
      </c>
      <c r="C1067" s="194" t="s">
        <v>3848</v>
      </c>
      <c r="D1067" s="194" t="s">
        <v>3849</v>
      </c>
      <c r="E1067" s="195">
        <v>4013305001526</v>
      </c>
      <c r="F1067" s="196" t="s">
        <v>0</v>
      </c>
      <c r="G1067" s="197">
        <v>64020000</v>
      </c>
      <c r="H1067" s="198">
        <v>44323</v>
      </c>
      <c r="I1067" s="198">
        <v>44602</v>
      </c>
      <c r="J1067" s="199" t="s">
        <v>3850</v>
      </c>
      <c r="K1067" s="202" t="s">
        <v>3851</v>
      </c>
      <c r="L1067" s="200" t="s">
        <v>3852</v>
      </c>
      <c r="M1067" s="201"/>
    </row>
    <row r="1068" spans="2:13" ht="64.5" customHeight="1" x14ac:dyDescent="0.15">
      <c r="B1068" s="41">
        <v>1064</v>
      </c>
      <c r="C1068" s="194" t="s">
        <v>3853</v>
      </c>
      <c r="D1068" s="194" t="s">
        <v>3854</v>
      </c>
      <c r="E1068" s="195">
        <v>7010901005494</v>
      </c>
      <c r="F1068" s="196" t="s">
        <v>5</v>
      </c>
      <c r="G1068" s="197">
        <v>913000</v>
      </c>
      <c r="H1068" s="198">
        <v>44328</v>
      </c>
      <c r="I1068" s="198"/>
      <c r="J1068" s="199" t="s">
        <v>3855</v>
      </c>
      <c r="K1068" s="202" t="s">
        <v>3856</v>
      </c>
      <c r="L1068" s="200" t="s">
        <v>3800</v>
      </c>
      <c r="M1068" s="201"/>
    </row>
    <row r="1069" spans="2:13" ht="75.75" customHeight="1" x14ac:dyDescent="0.15">
      <c r="B1069" s="41">
        <v>1065</v>
      </c>
      <c r="C1069" s="194" t="s">
        <v>3857</v>
      </c>
      <c r="D1069" s="194" t="s">
        <v>3858</v>
      </c>
      <c r="E1069" s="195">
        <v>3010101013203</v>
      </c>
      <c r="F1069" s="196" t="s">
        <v>5</v>
      </c>
      <c r="G1069" s="197">
        <v>434280</v>
      </c>
      <c r="H1069" s="198">
        <v>44330</v>
      </c>
      <c r="I1069" s="198"/>
      <c r="J1069" s="199" t="s">
        <v>3859</v>
      </c>
      <c r="K1069" s="202" t="s">
        <v>3860</v>
      </c>
      <c r="L1069" s="200" t="s">
        <v>3861</v>
      </c>
      <c r="M1069" s="201"/>
    </row>
    <row r="1070" spans="2:13" ht="122.25" customHeight="1" x14ac:dyDescent="0.15">
      <c r="B1070" s="41">
        <v>1066</v>
      </c>
      <c r="C1070" s="194" t="s">
        <v>3862</v>
      </c>
      <c r="D1070" s="194" t="s">
        <v>1713</v>
      </c>
      <c r="E1070" s="195">
        <v>8013401001509</v>
      </c>
      <c r="F1070" s="196" t="s">
        <v>0</v>
      </c>
      <c r="G1070" s="197">
        <v>11880000</v>
      </c>
      <c r="H1070" s="198">
        <v>44333</v>
      </c>
      <c r="I1070" s="198">
        <v>44588</v>
      </c>
      <c r="J1070" s="199" t="s">
        <v>3863</v>
      </c>
      <c r="K1070" s="202" t="s">
        <v>3864</v>
      </c>
      <c r="L1070" s="200" t="s">
        <v>3865</v>
      </c>
      <c r="M1070" s="201"/>
    </row>
    <row r="1071" spans="2:13" ht="108.75" customHeight="1" x14ac:dyDescent="0.15">
      <c r="B1071" s="41">
        <v>1067</v>
      </c>
      <c r="C1071" s="194" t="s">
        <v>3866</v>
      </c>
      <c r="D1071" s="194" t="s">
        <v>3858</v>
      </c>
      <c r="E1071" s="195">
        <v>3010101013203</v>
      </c>
      <c r="F1071" s="196" t="s">
        <v>5</v>
      </c>
      <c r="G1071" s="197">
        <v>777480</v>
      </c>
      <c r="H1071" s="198">
        <v>44333</v>
      </c>
      <c r="I1071" s="198"/>
      <c r="J1071" s="199" t="s">
        <v>3867</v>
      </c>
      <c r="K1071" s="202" t="s">
        <v>3868</v>
      </c>
      <c r="L1071" s="200" t="s">
        <v>3869</v>
      </c>
      <c r="M1071" s="201"/>
    </row>
    <row r="1072" spans="2:13" ht="66" customHeight="1" x14ac:dyDescent="0.15">
      <c r="B1072" s="41">
        <v>1068</v>
      </c>
      <c r="C1072" s="194" t="s">
        <v>3870</v>
      </c>
      <c r="D1072" s="194" t="s">
        <v>3858</v>
      </c>
      <c r="E1072" s="195">
        <v>3010101013203</v>
      </c>
      <c r="F1072" s="196" t="s">
        <v>5</v>
      </c>
      <c r="G1072" s="197">
        <v>535480</v>
      </c>
      <c r="H1072" s="198">
        <v>44335</v>
      </c>
      <c r="I1072" s="198"/>
      <c r="J1072" s="199" t="s">
        <v>3871</v>
      </c>
      <c r="K1072" s="202" t="s">
        <v>3872</v>
      </c>
      <c r="L1072" s="200" t="s">
        <v>3873</v>
      </c>
      <c r="M1072" s="201"/>
    </row>
    <row r="1073" spans="2:13" ht="113.25" customHeight="1" x14ac:dyDescent="0.15">
      <c r="B1073" s="41">
        <v>1069</v>
      </c>
      <c r="C1073" s="194" t="s">
        <v>3874</v>
      </c>
      <c r="D1073" s="194" t="s">
        <v>3875</v>
      </c>
      <c r="E1073" s="195">
        <v>6010001088862</v>
      </c>
      <c r="F1073" s="196" t="s">
        <v>0</v>
      </c>
      <c r="G1073" s="197">
        <v>8063000</v>
      </c>
      <c r="H1073" s="198">
        <v>44337</v>
      </c>
      <c r="I1073" s="198">
        <v>44589</v>
      </c>
      <c r="J1073" s="199" t="s">
        <v>3876</v>
      </c>
      <c r="K1073" s="202" t="s">
        <v>3877</v>
      </c>
      <c r="L1073" s="200" t="s">
        <v>3878</v>
      </c>
      <c r="M1073" s="201"/>
    </row>
    <row r="1074" spans="2:13" ht="93" customHeight="1" x14ac:dyDescent="0.15">
      <c r="B1074" s="41">
        <v>1070</v>
      </c>
      <c r="C1074" s="194" t="s">
        <v>3879</v>
      </c>
      <c r="D1074" s="194" t="s">
        <v>3875</v>
      </c>
      <c r="E1074" s="195">
        <v>6010001088862</v>
      </c>
      <c r="F1074" s="196" t="s">
        <v>0</v>
      </c>
      <c r="G1074" s="197">
        <v>8041000</v>
      </c>
      <c r="H1074" s="198">
        <v>44337</v>
      </c>
      <c r="I1074" s="198"/>
      <c r="J1074" s="199" t="s">
        <v>3880</v>
      </c>
      <c r="K1074" s="202" t="s">
        <v>3881</v>
      </c>
      <c r="L1074" s="200" t="s">
        <v>3878</v>
      </c>
      <c r="M1074" s="201"/>
    </row>
    <row r="1075" spans="2:13" ht="96" customHeight="1" x14ac:dyDescent="0.15">
      <c r="B1075" s="41">
        <v>1071</v>
      </c>
      <c r="C1075" s="194" t="s">
        <v>3882</v>
      </c>
      <c r="D1075" s="194" t="s">
        <v>3883</v>
      </c>
      <c r="E1075" s="195">
        <v>1010401010406</v>
      </c>
      <c r="F1075" s="196" t="s">
        <v>5</v>
      </c>
      <c r="G1075" s="197">
        <v>968000</v>
      </c>
      <c r="H1075" s="198">
        <v>44337</v>
      </c>
      <c r="I1075" s="198"/>
      <c r="J1075" s="199" t="s">
        <v>3884</v>
      </c>
      <c r="K1075" s="202" t="s">
        <v>3885</v>
      </c>
      <c r="L1075" s="200" t="s">
        <v>3886</v>
      </c>
      <c r="M1075" s="201"/>
    </row>
    <row r="1076" spans="2:13" ht="112.5" customHeight="1" x14ac:dyDescent="0.15">
      <c r="B1076" s="41">
        <v>1072</v>
      </c>
      <c r="C1076" s="194" t="s">
        <v>3887</v>
      </c>
      <c r="D1076" s="194" t="s">
        <v>3888</v>
      </c>
      <c r="E1076" s="195">
        <v>1010405008867</v>
      </c>
      <c r="F1076" s="196" t="s">
        <v>5</v>
      </c>
      <c r="G1076" s="197">
        <v>946000</v>
      </c>
      <c r="H1076" s="198">
        <v>44337</v>
      </c>
      <c r="I1076" s="198"/>
      <c r="J1076" s="199" t="s">
        <v>3889</v>
      </c>
      <c r="K1076" s="202" t="s">
        <v>3890</v>
      </c>
      <c r="L1076" s="200" t="s">
        <v>3861</v>
      </c>
      <c r="M1076" s="201"/>
    </row>
    <row r="1077" spans="2:13" ht="110.25" customHeight="1" x14ac:dyDescent="0.15">
      <c r="B1077" s="41">
        <v>1073</v>
      </c>
      <c r="C1077" s="194" t="s">
        <v>3891</v>
      </c>
      <c r="D1077" s="194" t="s">
        <v>3892</v>
      </c>
      <c r="E1077" s="195">
        <v>2010001034143</v>
      </c>
      <c r="F1077" s="196" t="s">
        <v>0</v>
      </c>
      <c r="G1077" s="197">
        <v>20922000</v>
      </c>
      <c r="H1077" s="198">
        <v>44340</v>
      </c>
      <c r="I1077" s="198">
        <v>44642</v>
      </c>
      <c r="J1077" s="199" t="s">
        <v>3893</v>
      </c>
      <c r="K1077" s="202" t="s">
        <v>3894</v>
      </c>
      <c r="L1077" s="200" t="s">
        <v>3865</v>
      </c>
      <c r="M1077" s="201"/>
    </row>
    <row r="1078" spans="2:13" ht="80.25" customHeight="1" x14ac:dyDescent="0.15">
      <c r="B1078" s="41">
        <v>1074</v>
      </c>
      <c r="C1078" s="194" t="s">
        <v>3895</v>
      </c>
      <c r="D1078" s="194" t="s">
        <v>3896</v>
      </c>
      <c r="E1078" s="195">
        <v>5011001027530</v>
      </c>
      <c r="F1078" s="196" t="s">
        <v>0</v>
      </c>
      <c r="G1078" s="197">
        <v>5995000</v>
      </c>
      <c r="H1078" s="198">
        <v>44340</v>
      </c>
      <c r="I1078" s="198"/>
      <c r="J1078" s="199" t="s">
        <v>3897</v>
      </c>
      <c r="K1078" s="202" t="s">
        <v>3898</v>
      </c>
      <c r="L1078" s="200" t="s">
        <v>3899</v>
      </c>
      <c r="M1078" s="201"/>
    </row>
    <row r="1079" spans="2:13" ht="120.75" customHeight="1" x14ac:dyDescent="0.15">
      <c r="B1079" s="41">
        <v>1075</v>
      </c>
      <c r="C1079" s="194" t="s">
        <v>3900</v>
      </c>
      <c r="D1079" s="194" t="s">
        <v>3901</v>
      </c>
      <c r="E1079" s="195">
        <v>2010405010590</v>
      </c>
      <c r="F1079" s="196" t="s">
        <v>5</v>
      </c>
      <c r="G1079" s="197">
        <v>985325</v>
      </c>
      <c r="H1079" s="198">
        <v>44342</v>
      </c>
      <c r="I1079" s="198"/>
      <c r="J1079" s="199" t="s">
        <v>3902</v>
      </c>
      <c r="K1079" s="202" t="s">
        <v>3903</v>
      </c>
      <c r="L1079" s="200" t="s">
        <v>3904</v>
      </c>
      <c r="M1079" s="201"/>
    </row>
    <row r="1080" spans="2:13" ht="165" customHeight="1" x14ac:dyDescent="0.15">
      <c r="B1080" s="41">
        <v>1076</v>
      </c>
      <c r="C1080" s="194" t="s">
        <v>3905</v>
      </c>
      <c r="D1080" s="194" t="s">
        <v>3785</v>
      </c>
      <c r="E1080" s="195">
        <v>4011001005165</v>
      </c>
      <c r="F1080" s="196" t="s">
        <v>0</v>
      </c>
      <c r="G1080" s="197">
        <v>12507000</v>
      </c>
      <c r="H1080" s="198">
        <v>44344</v>
      </c>
      <c r="I1080" s="198">
        <v>44543</v>
      </c>
      <c r="J1080" s="199" t="s">
        <v>3906</v>
      </c>
      <c r="K1080" s="202" t="s">
        <v>3907</v>
      </c>
      <c r="L1080" s="200" t="s">
        <v>3791</v>
      </c>
      <c r="M1080" s="201"/>
    </row>
    <row r="1081" spans="2:13" ht="114.75" customHeight="1" x14ac:dyDescent="0.15">
      <c r="B1081" s="41">
        <v>1077</v>
      </c>
      <c r="C1081" s="194" t="s">
        <v>3908</v>
      </c>
      <c r="D1081" s="194" t="s">
        <v>901</v>
      </c>
      <c r="E1081" s="195">
        <v>6013301007970</v>
      </c>
      <c r="F1081" s="196" t="s">
        <v>5</v>
      </c>
      <c r="G1081" s="197">
        <v>979000</v>
      </c>
      <c r="H1081" s="198">
        <v>44344</v>
      </c>
      <c r="I1081" s="198"/>
      <c r="J1081" s="199" t="s">
        <v>3909</v>
      </c>
      <c r="K1081" s="202" t="s">
        <v>3910</v>
      </c>
      <c r="L1081" s="200" t="s">
        <v>3911</v>
      </c>
      <c r="M1081" s="201"/>
    </row>
    <row r="1082" spans="2:13" ht="105" customHeight="1" x14ac:dyDescent="0.15">
      <c r="B1082" s="41">
        <v>1078</v>
      </c>
      <c r="C1082" s="194" t="s">
        <v>3912</v>
      </c>
      <c r="D1082" s="194" t="s">
        <v>3913</v>
      </c>
      <c r="E1082" s="195">
        <v>5011105004806</v>
      </c>
      <c r="F1082" s="196" t="s">
        <v>0</v>
      </c>
      <c r="G1082" s="197">
        <v>8987000</v>
      </c>
      <c r="H1082" s="198">
        <v>44347</v>
      </c>
      <c r="I1082" s="198"/>
      <c r="J1082" s="199" t="s">
        <v>3914</v>
      </c>
      <c r="K1082" s="202" t="s">
        <v>3915</v>
      </c>
      <c r="L1082" s="200" t="s">
        <v>3916</v>
      </c>
      <c r="M1082" s="201"/>
    </row>
    <row r="1083" spans="2:13" ht="134.25" customHeight="1" x14ac:dyDescent="0.15">
      <c r="B1083" s="41">
        <v>1079</v>
      </c>
      <c r="C1083" s="194" t="s">
        <v>3917</v>
      </c>
      <c r="D1083" s="194" t="s">
        <v>3918</v>
      </c>
      <c r="E1083" s="195">
        <v>1010405008867</v>
      </c>
      <c r="F1083" s="196" t="s">
        <v>5</v>
      </c>
      <c r="G1083" s="197">
        <v>550000</v>
      </c>
      <c r="H1083" s="198">
        <v>44347</v>
      </c>
      <c r="I1083" s="198"/>
      <c r="J1083" s="199" t="s">
        <v>3919</v>
      </c>
      <c r="K1083" s="202" t="s">
        <v>3920</v>
      </c>
      <c r="L1083" s="200" t="s">
        <v>3921</v>
      </c>
      <c r="M1083" s="201"/>
    </row>
    <row r="1084" spans="2:13" ht="117" customHeight="1" x14ac:dyDescent="0.15">
      <c r="B1084" s="41">
        <v>1080</v>
      </c>
      <c r="C1084" s="194" t="s">
        <v>3922</v>
      </c>
      <c r="D1084" s="194" t="s">
        <v>3923</v>
      </c>
      <c r="E1084" s="195">
        <v>3020001107756</v>
      </c>
      <c r="F1084" s="196" t="s">
        <v>5</v>
      </c>
      <c r="G1084" s="197">
        <v>495000</v>
      </c>
      <c r="H1084" s="198">
        <v>44347</v>
      </c>
      <c r="I1084" s="198"/>
      <c r="J1084" s="199" t="s">
        <v>3924</v>
      </c>
      <c r="K1084" s="202" t="s">
        <v>3925</v>
      </c>
      <c r="L1084" s="200" t="s">
        <v>3861</v>
      </c>
      <c r="M1084" s="201"/>
    </row>
    <row r="1085" spans="2:13" ht="178.5" customHeight="1" x14ac:dyDescent="0.15">
      <c r="B1085" s="41">
        <v>1081</v>
      </c>
      <c r="C1085" s="194" t="s">
        <v>3926</v>
      </c>
      <c r="D1085" s="194" t="s">
        <v>3918</v>
      </c>
      <c r="E1085" s="195">
        <v>1010405008867</v>
      </c>
      <c r="F1085" s="196" t="s">
        <v>5</v>
      </c>
      <c r="G1085" s="197">
        <v>473000</v>
      </c>
      <c r="H1085" s="198">
        <v>44349</v>
      </c>
      <c r="I1085" s="198"/>
      <c r="J1085" s="199" t="s">
        <v>3927</v>
      </c>
      <c r="K1085" s="202" t="s">
        <v>3928</v>
      </c>
      <c r="L1085" s="200" t="s">
        <v>3921</v>
      </c>
      <c r="M1085" s="201"/>
    </row>
    <row r="1086" spans="2:13" ht="93.75" customHeight="1" x14ac:dyDescent="0.15">
      <c r="B1086" s="41">
        <v>1082</v>
      </c>
      <c r="C1086" s="194" t="s">
        <v>3929</v>
      </c>
      <c r="D1086" s="194" t="s">
        <v>3593</v>
      </c>
      <c r="E1086" s="195">
        <v>7010001042703</v>
      </c>
      <c r="F1086" s="196" t="s">
        <v>0</v>
      </c>
      <c r="G1086" s="197">
        <v>30316000</v>
      </c>
      <c r="H1086" s="198">
        <v>44350</v>
      </c>
      <c r="I1086" s="198">
        <v>44546</v>
      </c>
      <c r="J1086" s="199" t="s">
        <v>3930</v>
      </c>
      <c r="K1086" s="202" t="s">
        <v>3931</v>
      </c>
      <c r="L1086" s="200" t="s">
        <v>3916</v>
      </c>
      <c r="M1086" s="201"/>
    </row>
    <row r="1087" spans="2:13" ht="89.25" customHeight="1" x14ac:dyDescent="0.15">
      <c r="B1087" s="41">
        <v>1083</v>
      </c>
      <c r="C1087" s="194" t="s">
        <v>3932</v>
      </c>
      <c r="D1087" s="194" t="s">
        <v>3933</v>
      </c>
      <c r="E1087" s="195" t="s">
        <v>902</v>
      </c>
      <c r="F1087" s="196" t="s">
        <v>0</v>
      </c>
      <c r="G1087" s="197">
        <v>125972000</v>
      </c>
      <c r="H1087" s="198">
        <v>44351</v>
      </c>
      <c r="I1087" s="198">
        <v>44596</v>
      </c>
      <c r="J1087" s="199" t="s">
        <v>3934</v>
      </c>
      <c r="K1087" s="202" t="s">
        <v>3935</v>
      </c>
      <c r="L1087" s="200" t="s">
        <v>3834</v>
      </c>
      <c r="M1087" s="201"/>
    </row>
    <row r="1088" spans="2:13" ht="107.25" customHeight="1" x14ac:dyDescent="0.15">
      <c r="B1088" s="41">
        <v>1084</v>
      </c>
      <c r="C1088" s="194" t="s">
        <v>3936</v>
      </c>
      <c r="D1088" s="194" t="s">
        <v>438</v>
      </c>
      <c r="E1088" s="195">
        <v>2010001016851</v>
      </c>
      <c r="F1088" s="196" t="s">
        <v>10</v>
      </c>
      <c r="G1088" s="197">
        <v>4862000</v>
      </c>
      <c r="H1088" s="198">
        <v>44357</v>
      </c>
      <c r="I1088" s="198"/>
      <c r="J1088" s="199" t="s">
        <v>3937</v>
      </c>
      <c r="K1088" s="202" t="s">
        <v>3938</v>
      </c>
      <c r="L1088" s="200" t="s">
        <v>3865</v>
      </c>
      <c r="M1088" s="201"/>
    </row>
    <row r="1089" spans="2:13" ht="54" x14ac:dyDescent="0.15">
      <c r="B1089" s="41">
        <v>1085</v>
      </c>
      <c r="C1089" s="194" t="s">
        <v>3939</v>
      </c>
      <c r="D1089" s="194" t="s">
        <v>486</v>
      </c>
      <c r="E1089" s="195">
        <v>3011101015783</v>
      </c>
      <c r="F1089" s="196" t="s">
        <v>5</v>
      </c>
      <c r="G1089" s="197">
        <v>976800</v>
      </c>
      <c r="H1089" s="198">
        <v>44357</v>
      </c>
      <c r="I1089" s="198">
        <v>44579</v>
      </c>
      <c r="J1089" s="199" t="s">
        <v>3940</v>
      </c>
      <c r="K1089" s="202" t="s">
        <v>3941</v>
      </c>
      <c r="L1089" s="200" t="s">
        <v>3800</v>
      </c>
      <c r="M1089" s="201"/>
    </row>
    <row r="1090" spans="2:13" ht="115.5" customHeight="1" x14ac:dyDescent="0.15">
      <c r="B1090" s="41">
        <v>1086</v>
      </c>
      <c r="C1090" s="194" t="s">
        <v>3942</v>
      </c>
      <c r="D1090" s="194" t="s">
        <v>3943</v>
      </c>
      <c r="E1090" s="195"/>
      <c r="F1090" s="196" t="s">
        <v>5</v>
      </c>
      <c r="G1090" s="197">
        <v>938080</v>
      </c>
      <c r="H1090" s="198">
        <v>44357</v>
      </c>
      <c r="I1090" s="198">
        <v>44551</v>
      </c>
      <c r="J1090" s="199" t="s">
        <v>4899</v>
      </c>
      <c r="K1090" s="202" t="s">
        <v>4900</v>
      </c>
      <c r="L1090" s="200" t="s">
        <v>3904</v>
      </c>
      <c r="M1090" s="201"/>
    </row>
    <row r="1091" spans="2:13" ht="54" x14ac:dyDescent="0.15">
      <c r="B1091" s="41">
        <v>1087</v>
      </c>
      <c r="C1091" s="194" t="s">
        <v>3945</v>
      </c>
      <c r="D1091" s="194" t="s">
        <v>3802</v>
      </c>
      <c r="E1091" s="195">
        <v>4011105003503</v>
      </c>
      <c r="F1091" s="196" t="s">
        <v>5</v>
      </c>
      <c r="G1091" s="197">
        <v>924000</v>
      </c>
      <c r="H1091" s="198">
        <v>44357</v>
      </c>
      <c r="I1091" s="198"/>
      <c r="J1091" s="199" t="s">
        <v>3946</v>
      </c>
      <c r="K1091" s="202" t="s">
        <v>3947</v>
      </c>
      <c r="L1091" s="200" t="s">
        <v>3800</v>
      </c>
      <c r="M1091" s="201"/>
    </row>
    <row r="1092" spans="2:13" ht="54" x14ac:dyDescent="0.15">
      <c r="B1092" s="41">
        <v>1088</v>
      </c>
      <c r="C1092" s="194" t="s">
        <v>3948</v>
      </c>
      <c r="D1092" s="194" t="s">
        <v>3593</v>
      </c>
      <c r="E1092" s="195">
        <v>7010001042703</v>
      </c>
      <c r="F1092" s="196" t="s">
        <v>0</v>
      </c>
      <c r="G1092" s="197">
        <f>45243000+3729000</f>
        <v>48972000</v>
      </c>
      <c r="H1092" s="198">
        <v>44358</v>
      </c>
      <c r="I1092" s="198">
        <v>44637</v>
      </c>
      <c r="J1092" s="199" t="s">
        <v>3949</v>
      </c>
      <c r="K1092" s="202" t="s">
        <v>4855</v>
      </c>
      <c r="L1092" s="200" t="s">
        <v>3787</v>
      </c>
      <c r="M1092" s="201"/>
    </row>
    <row r="1093" spans="2:13" ht="98.25" customHeight="1" x14ac:dyDescent="0.15">
      <c r="B1093" s="41">
        <v>1089</v>
      </c>
      <c r="C1093" s="194" t="s">
        <v>3950</v>
      </c>
      <c r="D1093" s="194" t="s">
        <v>1713</v>
      </c>
      <c r="E1093" s="195">
        <v>8013401001509</v>
      </c>
      <c r="F1093" s="196" t="s">
        <v>0</v>
      </c>
      <c r="G1093" s="197">
        <f>44924000+3377000</f>
        <v>48301000</v>
      </c>
      <c r="H1093" s="198">
        <v>44358</v>
      </c>
      <c r="I1093" s="198">
        <v>44589</v>
      </c>
      <c r="J1093" s="199" t="s">
        <v>3951</v>
      </c>
      <c r="K1093" s="202" t="s">
        <v>3952</v>
      </c>
      <c r="L1093" s="200" t="s">
        <v>3787</v>
      </c>
      <c r="M1093" s="201"/>
    </row>
    <row r="1094" spans="2:13" ht="105.75" customHeight="1" x14ac:dyDescent="0.15">
      <c r="B1094" s="41">
        <v>1090</v>
      </c>
      <c r="C1094" s="194" t="s">
        <v>3953</v>
      </c>
      <c r="D1094" s="194" t="s">
        <v>1714</v>
      </c>
      <c r="E1094" s="195">
        <v>5290001016276</v>
      </c>
      <c r="F1094" s="196" t="s">
        <v>10</v>
      </c>
      <c r="G1094" s="197">
        <v>5896000</v>
      </c>
      <c r="H1094" s="198">
        <v>44358</v>
      </c>
      <c r="I1094" s="198"/>
      <c r="J1094" s="199" t="s">
        <v>3954</v>
      </c>
      <c r="K1094" s="202" t="s">
        <v>3955</v>
      </c>
      <c r="L1094" s="200" t="s">
        <v>3956</v>
      </c>
      <c r="M1094" s="201"/>
    </row>
    <row r="1095" spans="2:13" ht="160.5" customHeight="1" x14ac:dyDescent="0.15">
      <c r="B1095" s="41">
        <v>1091</v>
      </c>
      <c r="C1095" s="194" t="s">
        <v>3957</v>
      </c>
      <c r="D1095" s="194" t="s">
        <v>3958</v>
      </c>
      <c r="E1095" s="195">
        <v>9011601002061</v>
      </c>
      <c r="F1095" s="196" t="s">
        <v>0</v>
      </c>
      <c r="G1095" s="197">
        <v>17600000</v>
      </c>
      <c r="H1095" s="198">
        <v>44362</v>
      </c>
      <c r="I1095" s="198">
        <v>44574</v>
      </c>
      <c r="J1095" s="199" t="s">
        <v>3959</v>
      </c>
      <c r="K1095" s="202" t="s">
        <v>3944</v>
      </c>
      <c r="L1095" s="200" t="s">
        <v>3960</v>
      </c>
      <c r="M1095" s="201"/>
    </row>
    <row r="1096" spans="2:13" ht="77.25" customHeight="1" x14ac:dyDescent="0.15">
      <c r="B1096" s="41">
        <v>1092</v>
      </c>
      <c r="C1096" s="194" t="s">
        <v>3961</v>
      </c>
      <c r="D1096" s="194" t="s">
        <v>1713</v>
      </c>
      <c r="E1096" s="195">
        <v>8013401001509</v>
      </c>
      <c r="F1096" s="196" t="s">
        <v>0</v>
      </c>
      <c r="G1096" s="197">
        <v>17380000</v>
      </c>
      <c r="H1096" s="198">
        <v>44365</v>
      </c>
      <c r="I1096" s="198">
        <v>44501</v>
      </c>
      <c r="J1096" s="199" t="s">
        <v>3962</v>
      </c>
      <c r="K1096" s="202" t="s">
        <v>3963</v>
      </c>
      <c r="L1096" s="200" t="s">
        <v>3865</v>
      </c>
      <c r="M1096" s="201"/>
    </row>
    <row r="1097" spans="2:13" ht="120.75" customHeight="1" x14ac:dyDescent="0.15">
      <c r="B1097" s="41">
        <v>1093</v>
      </c>
      <c r="C1097" s="194" t="s">
        <v>3964</v>
      </c>
      <c r="D1097" s="194" t="s">
        <v>3846</v>
      </c>
      <c r="E1097" s="195">
        <v>5010001050435</v>
      </c>
      <c r="F1097" s="196" t="s">
        <v>0</v>
      </c>
      <c r="G1097" s="197">
        <v>39820000</v>
      </c>
      <c r="H1097" s="198">
        <v>44369</v>
      </c>
      <c r="I1097" s="198">
        <v>44642</v>
      </c>
      <c r="J1097" s="199" t="s">
        <v>3965</v>
      </c>
      <c r="K1097" s="202" t="s">
        <v>4856</v>
      </c>
      <c r="L1097" s="200" t="s">
        <v>3787</v>
      </c>
      <c r="M1097" s="201"/>
    </row>
    <row r="1098" spans="2:13" ht="152.25" customHeight="1" x14ac:dyDescent="0.15">
      <c r="B1098" s="41">
        <v>1094</v>
      </c>
      <c r="C1098" s="194" t="s">
        <v>3966</v>
      </c>
      <c r="D1098" s="194" t="s">
        <v>3967</v>
      </c>
      <c r="E1098" s="195">
        <v>4010405010556</v>
      </c>
      <c r="F1098" s="196" t="s">
        <v>0</v>
      </c>
      <c r="G1098" s="197">
        <v>29997000</v>
      </c>
      <c r="H1098" s="198">
        <v>44369</v>
      </c>
      <c r="I1098" s="198">
        <v>44617</v>
      </c>
      <c r="J1098" s="199" t="s">
        <v>3968</v>
      </c>
      <c r="K1098" s="202" t="s">
        <v>3969</v>
      </c>
      <c r="L1098" s="200" t="s">
        <v>3808</v>
      </c>
      <c r="M1098" s="201"/>
    </row>
    <row r="1099" spans="2:13" ht="249.75" customHeight="1" x14ac:dyDescent="0.15">
      <c r="B1099" s="41">
        <v>1095</v>
      </c>
      <c r="C1099" s="194" t="s">
        <v>3970</v>
      </c>
      <c r="D1099" s="194" t="s">
        <v>3971</v>
      </c>
      <c r="E1099" s="195">
        <v>6010401014682</v>
      </c>
      <c r="F1099" s="196" t="s">
        <v>5</v>
      </c>
      <c r="G1099" s="197">
        <v>913000</v>
      </c>
      <c r="H1099" s="198">
        <v>44370</v>
      </c>
      <c r="I1099" s="198"/>
      <c r="J1099" s="199" t="s">
        <v>3972</v>
      </c>
      <c r="K1099" s="202" t="s">
        <v>3973</v>
      </c>
      <c r="L1099" s="200" t="s">
        <v>3869</v>
      </c>
      <c r="M1099" s="201"/>
    </row>
    <row r="1100" spans="2:13" ht="83.25" customHeight="1" x14ac:dyDescent="0.15">
      <c r="B1100" s="41">
        <v>1096</v>
      </c>
      <c r="C1100" s="194" t="s">
        <v>3974</v>
      </c>
      <c r="D1100" s="194" t="s">
        <v>3975</v>
      </c>
      <c r="E1100" s="195">
        <v>3010005018587</v>
      </c>
      <c r="F1100" s="196" t="s">
        <v>0</v>
      </c>
      <c r="G1100" s="197">
        <v>11326700</v>
      </c>
      <c r="H1100" s="198">
        <v>44375</v>
      </c>
      <c r="I1100" s="198">
        <v>44524</v>
      </c>
      <c r="J1100" s="199" t="s">
        <v>3976</v>
      </c>
      <c r="K1100" s="202" t="s">
        <v>3977</v>
      </c>
      <c r="L1100" s="200" t="s">
        <v>3916</v>
      </c>
      <c r="M1100" s="201"/>
    </row>
    <row r="1101" spans="2:13" ht="84" customHeight="1" x14ac:dyDescent="0.15">
      <c r="B1101" s="41">
        <v>1097</v>
      </c>
      <c r="C1101" s="194" t="s">
        <v>3978</v>
      </c>
      <c r="D1101" s="194" t="s">
        <v>3979</v>
      </c>
      <c r="E1101" s="195">
        <v>1130005012828</v>
      </c>
      <c r="F1101" s="196" t="s">
        <v>0</v>
      </c>
      <c r="G1101" s="197">
        <v>10428000</v>
      </c>
      <c r="H1101" s="198">
        <v>44375</v>
      </c>
      <c r="I1101" s="198">
        <v>44539</v>
      </c>
      <c r="J1101" s="199" t="s">
        <v>3980</v>
      </c>
      <c r="K1101" s="202" t="s">
        <v>3981</v>
      </c>
      <c r="L1101" s="200" t="s">
        <v>3916</v>
      </c>
      <c r="M1101" s="201"/>
    </row>
    <row r="1102" spans="2:13" ht="67.5" customHeight="1" x14ac:dyDescent="0.15">
      <c r="B1102" s="41">
        <v>1098</v>
      </c>
      <c r="C1102" s="194" t="s">
        <v>3982</v>
      </c>
      <c r="D1102" s="194" t="s">
        <v>486</v>
      </c>
      <c r="E1102" s="195">
        <v>3011101015783</v>
      </c>
      <c r="F1102" s="196" t="s">
        <v>10</v>
      </c>
      <c r="G1102" s="197">
        <v>3960000</v>
      </c>
      <c r="H1102" s="198">
        <v>44375</v>
      </c>
      <c r="I1102" s="198"/>
      <c r="J1102" s="199" t="s">
        <v>3983</v>
      </c>
      <c r="K1102" s="202" t="s">
        <v>3984</v>
      </c>
      <c r="L1102" s="200" t="s">
        <v>3800</v>
      </c>
      <c r="M1102" s="201"/>
    </row>
    <row r="1103" spans="2:13" ht="93.75" customHeight="1" x14ac:dyDescent="0.15">
      <c r="B1103" s="41">
        <v>1099</v>
      </c>
      <c r="C1103" s="194" t="s">
        <v>3985</v>
      </c>
      <c r="D1103" s="194" t="s">
        <v>3986</v>
      </c>
      <c r="E1103" s="195">
        <v>2010001034531</v>
      </c>
      <c r="F1103" s="196" t="s">
        <v>10</v>
      </c>
      <c r="G1103" s="197">
        <v>8591000</v>
      </c>
      <c r="H1103" s="198">
        <v>44376</v>
      </c>
      <c r="I1103" s="198">
        <v>44704</v>
      </c>
      <c r="J1103" s="199" t="s">
        <v>3987</v>
      </c>
      <c r="K1103" s="202" t="s">
        <v>4857</v>
      </c>
      <c r="L1103" s="200" t="s">
        <v>3865</v>
      </c>
      <c r="M1103" s="201"/>
    </row>
    <row r="1104" spans="2:13" ht="165.75" customHeight="1" x14ac:dyDescent="0.15">
      <c r="B1104" s="41">
        <v>1100</v>
      </c>
      <c r="C1104" s="194" t="s">
        <v>3988</v>
      </c>
      <c r="D1104" s="194" t="s">
        <v>3989</v>
      </c>
      <c r="E1104" s="195">
        <v>5010001080226</v>
      </c>
      <c r="F1104" s="196" t="s">
        <v>5</v>
      </c>
      <c r="G1104" s="197">
        <v>948200</v>
      </c>
      <c r="H1104" s="198">
        <v>44377</v>
      </c>
      <c r="I1104" s="198"/>
      <c r="J1104" s="199" t="s">
        <v>3990</v>
      </c>
      <c r="K1104" s="202" t="s">
        <v>3991</v>
      </c>
      <c r="L1104" s="200" t="s">
        <v>3921</v>
      </c>
      <c r="M1104" s="201"/>
    </row>
    <row r="1105" spans="2:13" ht="86.25" customHeight="1" x14ac:dyDescent="0.15">
      <c r="B1105" s="41">
        <v>1101</v>
      </c>
      <c r="C1105" s="194" t="s">
        <v>3992</v>
      </c>
      <c r="D1105" s="194" t="s">
        <v>3993</v>
      </c>
      <c r="E1105" s="195" t="s">
        <v>91</v>
      </c>
      <c r="F1105" s="196" t="s">
        <v>0</v>
      </c>
      <c r="G1105" s="197">
        <v>28204000</v>
      </c>
      <c r="H1105" s="198">
        <v>44378</v>
      </c>
      <c r="I1105" s="198">
        <v>44575</v>
      </c>
      <c r="J1105" s="199" t="s">
        <v>3994</v>
      </c>
      <c r="K1105" s="202" t="s">
        <v>3995</v>
      </c>
      <c r="L1105" s="200" t="s">
        <v>3852</v>
      </c>
      <c r="M1105" s="201"/>
    </row>
    <row r="1106" spans="2:13" ht="83.25" customHeight="1" x14ac:dyDescent="0.15">
      <c r="B1106" s="41">
        <v>1102</v>
      </c>
      <c r="C1106" s="194" t="s">
        <v>3996</v>
      </c>
      <c r="D1106" s="194" t="s">
        <v>1713</v>
      </c>
      <c r="E1106" s="195">
        <v>8013401001509</v>
      </c>
      <c r="F1106" s="196" t="s">
        <v>0</v>
      </c>
      <c r="G1106" s="197">
        <v>22880000</v>
      </c>
      <c r="H1106" s="198">
        <v>44378</v>
      </c>
      <c r="I1106" s="198">
        <v>44644</v>
      </c>
      <c r="J1106" s="199" t="s">
        <v>3997</v>
      </c>
      <c r="K1106" s="202" t="s">
        <v>3998</v>
      </c>
      <c r="L1106" s="200" t="s">
        <v>3911</v>
      </c>
      <c r="M1106" s="201"/>
    </row>
    <row r="1107" spans="2:13" ht="114.75" customHeight="1" x14ac:dyDescent="0.15">
      <c r="B1107" s="41">
        <v>1103</v>
      </c>
      <c r="C1107" s="194" t="s">
        <v>3999</v>
      </c>
      <c r="D1107" s="194" t="s">
        <v>3593</v>
      </c>
      <c r="E1107" s="195">
        <v>7010001042703</v>
      </c>
      <c r="F1107" s="196" t="s">
        <v>10</v>
      </c>
      <c r="G1107" s="197">
        <v>16247000</v>
      </c>
      <c r="H1107" s="198">
        <v>44379</v>
      </c>
      <c r="I1107" s="198">
        <v>44532</v>
      </c>
      <c r="J1107" s="199" t="s">
        <v>4000</v>
      </c>
      <c r="K1107" s="202" t="s">
        <v>4001</v>
      </c>
      <c r="L1107" s="200" t="s">
        <v>4002</v>
      </c>
      <c r="M1107" s="201"/>
    </row>
    <row r="1108" spans="2:13" ht="115.5" customHeight="1" x14ac:dyDescent="0.15">
      <c r="B1108" s="41">
        <v>1104</v>
      </c>
      <c r="C1108" s="194" t="s">
        <v>4003</v>
      </c>
      <c r="D1108" s="194" t="s">
        <v>438</v>
      </c>
      <c r="E1108" s="195">
        <v>2010001016851</v>
      </c>
      <c r="F1108" s="196" t="s">
        <v>0</v>
      </c>
      <c r="G1108" s="197">
        <v>24629000</v>
      </c>
      <c r="H1108" s="198">
        <v>44383</v>
      </c>
      <c r="I1108" s="198">
        <v>44617</v>
      </c>
      <c r="J1108" s="199" t="s">
        <v>4004</v>
      </c>
      <c r="K1108" s="202" t="s">
        <v>4005</v>
      </c>
      <c r="L1108" s="200" t="s">
        <v>3911</v>
      </c>
      <c r="M1108" s="201"/>
    </row>
    <row r="1109" spans="2:13" ht="82.5" customHeight="1" x14ac:dyDescent="0.15">
      <c r="B1109" s="41">
        <v>1105</v>
      </c>
      <c r="C1109" s="194" t="s">
        <v>4006</v>
      </c>
      <c r="D1109" s="194" t="s">
        <v>4007</v>
      </c>
      <c r="E1109" s="195" t="s">
        <v>91</v>
      </c>
      <c r="F1109" s="196" t="s">
        <v>0</v>
      </c>
      <c r="G1109" s="197">
        <v>18095000</v>
      </c>
      <c r="H1109" s="198">
        <v>44383</v>
      </c>
      <c r="I1109" s="198">
        <v>44637</v>
      </c>
      <c r="J1109" s="199" t="s">
        <v>4008</v>
      </c>
      <c r="K1109" s="202" t="s">
        <v>4009</v>
      </c>
      <c r="L1109" s="200" t="s">
        <v>4010</v>
      </c>
      <c r="M1109" s="201"/>
    </row>
    <row r="1110" spans="2:13" ht="54" x14ac:dyDescent="0.15">
      <c r="B1110" s="41">
        <v>1106</v>
      </c>
      <c r="C1110" s="194" t="s">
        <v>4011</v>
      </c>
      <c r="D1110" s="194" t="s">
        <v>4012</v>
      </c>
      <c r="E1110" s="195">
        <v>6011501004185</v>
      </c>
      <c r="F1110" s="196" t="s">
        <v>0</v>
      </c>
      <c r="G1110" s="234">
        <v>12067000</v>
      </c>
      <c r="H1110" s="198">
        <v>44383</v>
      </c>
      <c r="I1110" s="198">
        <v>44589</v>
      </c>
      <c r="J1110" s="199" t="s">
        <v>4013</v>
      </c>
      <c r="K1110" s="202" t="s">
        <v>4014</v>
      </c>
      <c r="L1110" s="200" t="s">
        <v>3956</v>
      </c>
      <c r="M1110" s="201"/>
    </row>
    <row r="1111" spans="2:13" ht="92.25" customHeight="1" x14ac:dyDescent="0.15">
      <c r="B1111" s="41">
        <v>1107</v>
      </c>
      <c r="C1111" s="194" t="s">
        <v>4015</v>
      </c>
      <c r="D1111" s="194" t="s">
        <v>4016</v>
      </c>
      <c r="E1111" s="195">
        <v>4010401039038</v>
      </c>
      <c r="F1111" s="196" t="s">
        <v>0</v>
      </c>
      <c r="G1111" s="197">
        <v>3668940</v>
      </c>
      <c r="H1111" s="198">
        <v>44383</v>
      </c>
      <c r="I1111" s="198">
        <v>44581</v>
      </c>
      <c r="J1111" s="199" t="s">
        <v>4017</v>
      </c>
      <c r="K1111" s="202" t="s">
        <v>4018</v>
      </c>
      <c r="L1111" s="200" t="s">
        <v>3904</v>
      </c>
      <c r="M1111" s="201"/>
    </row>
    <row r="1112" spans="2:13" ht="60.75" customHeight="1" x14ac:dyDescent="0.15">
      <c r="B1112" s="41">
        <v>1108</v>
      </c>
      <c r="C1112" s="194" t="s">
        <v>4019</v>
      </c>
      <c r="D1112" s="194" t="s">
        <v>4020</v>
      </c>
      <c r="E1112" s="195">
        <v>1030001061806</v>
      </c>
      <c r="F1112" s="196" t="s">
        <v>5</v>
      </c>
      <c r="G1112" s="197">
        <v>539000</v>
      </c>
      <c r="H1112" s="198">
        <v>44384</v>
      </c>
      <c r="I1112" s="198"/>
      <c r="J1112" s="199" t="s">
        <v>4021</v>
      </c>
      <c r="K1112" s="202" t="s">
        <v>4022</v>
      </c>
      <c r="L1112" s="200" t="s">
        <v>3834</v>
      </c>
      <c r="M1112" s="201"/>
    </row>
    <row r="1113" spans="2:13" ht="81.75" customHeight="1" x14ac:dyDescent="0.15">
      <c r="B1113" s="41">
        <v>1109</v>
      </c>
      <c r="C1113" s="194" t="s">
        <v>4023</v>
      </c>
      <c r="D1113" s="194" t="s">
        <v>3593</v>
      </c>
      <c r="E1113" s="195">
        <v>7010001042703</v>
      </c>
      <c r="F1113" s="196" t="s">
        <v>0</v>
      </c>
      <c r="G1113" s="197">
        <v>19360000</v>
      </c>
      <c r="H1113" s="198">
        <v>44389</v>
      </c>
      <c r="I1113" s="198">
        <v>44644</v>
      </c>
      <c r="J1113" s="199" t="s">
        <v>4024</v>
      </c>
      <c r="K1113" s="202" t="s">
        <v>4025</v>
      </c>
      <c r="L1113" s="200" t="s">
        <v>4026</v>
      </c>
      <c r="M1113" s="201"/>
    </row>
    <row r="1114" spans="2:13" ht="117.75" customHeight="1" x14ac:dyDescent="0.15">
      <c r="B1114" s="41">
        <v>1110</v>
      </c>
      <c r="C1114" s="194" t="s">
        <v>4027</v>
      </c>
      <c r="D1114" s="194" t="s">
        <v>4028</v>
      </c>
      <c r="E1114" s="195">
        <v>8010001127032</v>
      </c>
      <c r="F1114" s="196" t="s">
        <v>5</v>
      </c>
      <c r="G1114" s="197">
        <v>990000</v>
      </c>
      <c r="H1114" s="198">
        <v>44389</v>
      </c>
      <c r="I1114" s="198"/>
      <c r="J1114" s="199" t="s">
        <v>4029</v>
      </c>
      <c r="K1114" s="202" t="s">
        <v>4030</v>
      </c>
      <c r="L1114" s="200" t="s">
        <v>3904</v>
      </c>
      <c r="M1114" s="201"/>
    </row>
    <row r="1115" spans="2:13" ht="98.25" customHeight="1" x14ac:dyDescent="0.15">
      <c r="B1115" s="41">
        <v>1111</v>
      </c>
      <c r="C1115" s="194" t="s">
        <v>4031</v>
      </c>
      <c r="D1115" s="194" t="s">
        <v>4032</v>
      </c>
      <c r="E1115" s="195">
        <v>3013201006646</v>
      </c>
      <c r="F1115" s="196" t="s">
        <v>5</v>
      </c>
      <c r="G1115" s="197">
        <v>979000</v>
      </c>
      <c r="H1115" s="198">
        <v>44389</v>
      </c>
      <c r="I1115" s="198"/>
      <c r="J1115" s="199" t="s">
        <v>4033</v>
      </c>
      <c r="K1115" s="202" t="s">
        <v>4034</v>
      </c>
      <c r="L1115" s="200" t="s">
        <v>3904</v>
      </c>
      <c r="M1115" s="201"/>
    </row>
    <row r="1116" spans="2:13" ht="93" customHeight="1" x14ac:dyDescent="0.15">
      <c r="B1116" s="41">
        <v>1112</v>
      </c>
      <c r="C1116" s="194" t="s">
        <v>4035</v>
      </c>
      <c r="D1116" s="194" t="s">
        <v>3846</v>
      </c>
      <c r="E1116" s="195">
        <v>5010001050435</v>
      </c>
      <c r="F1116" s="196" t="s">
        <v>0</v>
      </c>
      <c r="G1116" s="197">
        <v>38390000</v>
      </c>
      <c r="H1116" s="198">
        <v>44392</v>
      </c>
      <c r="I1116" s="198">
        <v>44631</v>
      </c>
      <c r="J1116" s="199" t="s">
        <v>4036</v>
      </c>
      <c r="K1116" s="202" t="s">
        <v>4037</v>
      </c>
      <c r="L1116" s="200" t="s">
        <v>4038</v>
      </c>
      <c r="M1116" s="201"/>
    </row>
    <row r="1117" spans="2:13" ht="102.75" customHeight="1" x14ac:dyDescent="0.15">
      <c r="B1117" s="41">
        <v>1113</v>
      </c>
      <c r="C1117" s="194" t="s">
        <v>4039</v>
      </c>
      <c r="D1117" s="194" t="s">
        <v>4040</v>
      </c>
      <c r="E1117" s="195">
        <v>4010001000696</v>
      </c>
      <c r="F1117" s="196" t="s">
        <v>0</v>
      </c>
      <c r="G1117" s="197">
        <v>27720000</v>
      </c>
      <c r="H1117" s="198">
        <v>44392</v>
      </c>
      <c r="I1117" s="198">
        <v>44511</v>
      </c>
      <c r="J1117" s="199" t="s">
        <v>4041</v>
      </c>
      <c r="K1117" s="202" t="s">
        <v>4042</v>
      </c>
      <c r="L1117" s="200" t="s">
        <v>4043</v>
      </c>
      <c r="M1117" s="201"/>
    </row>
    <row r="1118" spans="2:13" ht="86.25" customHeight="1" x14ac:dyDescent="0.15">
      <c r="B1118" s="41">
        <v>1114</v>
      </c>
      <c r="C1118" s="194" t="s">
        <v>4044</v>
      </c>
      <c r="D1118" s="194" t="s">
        <v>4045</v>
      </c>
      <c r="E1118" s="195" t="s">
        <v>46</v>
      </c>
      <c r="F1118" s="196" t="s">
        <v>0</v>
      </c>
      <c r="G1118" s="234">
        <v>31900000</v>
      </c>
      <c r="H1118" s="198">
        <v>44392</v>
      </c>
      <c r="I1118" s="198">
        <v>44575</v>
      </c>
      <c r="J1118" s="199" t="s">
        <v>4046</v>
      </c>
      <c r="K1118" s="202" t="s">
        <v>4047</v>
      </c>
      <c r="L1118" s="200" t="s">
        <v>3956</v>
      </c>
      <c r="M1118" s="201"/>
    </row>
    <row r="1119" spans="2:13" ht="81.75" customHeight="1" x14ac:dyDescent="0.15">
      <c r="B1119" s="41">
        <v>1115</v>
      </c>
      <c r="C1119" s="194" t="s">
        <v>4048</v>
      </c>
      <c r="D1119" s="194" t="s">
        <v>4049</v>
      </c>
      <c r="E1119" s="195">
        <v>4010405000185</v>
      </c>
      <c r="F1119" s="196" t="s">
        <v>0</v>
      </c>
      <c r="G1119" s="197">
        <f>21934000+3762000</f>
        <v>25696000</v>
      </c>
      <c r="H1119" s="198">
        <v>44392</v>
      </c>
      <c r="I1119" s="198">
        <v>44613</v>
      </c>
      <c r="J1119" s="199" t="s">
        <v>4050</v>
      </c>
      <c r="K1119" s="202" t="s">
        <v>4051</v>
      </c>
      <c r="L1119" s="200" t="s">
        <v>3916</v>
      </c>
      <c r="M1119" s="201"/>
    </row>
    <row r="1120" spans="2:13" ht="93.75" customHeight="1" x14ac:dyDescent="0.15">
      <c r="B1120" s="41">
        <v>1116</v>
      </c>
      <c r="C1120" s="194" t="s">
        <v>4052</v>
      </c>
      <c r="D1120" s="194" t="s">
        <v>4053</v>
      </c>
      <c r="E1120" s="195" t="s">
        <v>46</v>
      </c>
      <c r="F1120" s="196" t="s">
        <v>0</v>
      </c>
      <c r="G1120" s="234">
        <v>36278000</v>
      </c>
      <c r="H1120" s="198">
        <v>44393</v>
      </c>
      <c r="I1120" s="236">
        <v>44621</v>
      </c>
      <c r="J1120" s="199" t="s">
        <v>4054</v>
      </c>
      <c r="K1120" s="202" t="s">
        <v>4961</v>
      </c>
      <c r="L1120" s="200" t="s">
        <v>3808</v>
      </c>
      <c r="M1120" s="201"/>
    </row>
    <row r="1121" spans="2:13" ht="111" customHeight="1" x14ac:dyDescent="0.15">
      <c r="B1121" s="41">
        <v>1117</v>
      </c>
      <c r="C1121" s="194" t="s">
        <v>4055</v>
      </c>
      <c r="D1121" s="194" t="s">
        <v>3593</v>
      </c>
      <c r="E1121" s="195">
        <v>7010001042703</v>
      </c>
      <c r="F1121" s="196" t="s">
        <v>0</v>
      </c>
      <c r="G1121" s="197">
        <v>24486000</v>
      </c>
      <c r="H1121" s="198">
        <v>44393</v>
      </c>
      <c r="I1121" s="198">
        <v>44650</v>
      </c>
      <c r="J1121" s="199" t="s">
        <v>4056</v>
      </c>
      <c r="K1121" s="202" t="s">
        <v>4858</v>
      </c>
      <c r="L1121" s="200" t="s">
        <v>4057</v>
      </c>
      <c r="M1121" s="201"/>
    </row>
    <row r="1122" spans="2:13" ht="142.5" customHeight="1" x14ac:dyDescent="0.15">
      <c r="B1122" s="41">
        <v>1118</v>
      </c>
      <c r="C1122" s="194" t="s">
        <v>4058</v>
      </c>
      <c r="D1122" s="194" t="s">
        <v>3979</v>
      </c>
      <c r="E1122" s="195">
        <v>1130005012828</v>
      </c>
      <c r="F1122" s="196" t="s">
        <v>0</v>
      </c>
      <c r="G1122" s="197">
        <v>15345000</v>
      </c>
      <c r="H1122" s="198">
        <v>44393</v>
      </c>
      <c r="I1122" s="198">
        <v>44606</v>
      </c>
      <c r="J1122" s="199" t="s">
        <v>4059</v>
      </c>
      <c r="K1122" s="202" t="s">
        <v>4060</v>
      </c>
      <c r="L1122" s="200" t="s">
        <v>4061</v>
      </c>
      <c r="M1122" s="201"/>
    </row>
    <row r="1123" spans="2:13" ht="123" customHeight="1" x14ac:dyDescent="0.15">
      <c r="B1123" s="41">
        <v>1119</v>
      </c>
      <c r="C1123" s="194" t="s">
        <v>4062</v>
      </c>
      <c r="D1123" s="194" t="s">
        <v>3593</v>
      </c>
      <c r="E1123" s="195">
        <v>7010001042703</v>
      </c>
      <c r="F1123" s="196" t="s">
        <v>0</v>
      </c>
      <c r="G1123" s="197">
        <v>11473000</v>
      </c>
      <c r="H1123" s="198">
        <v>44393</v>
      </c>
      <c r="I1123" s="198">
        <v>44530</v>
      </c>
      <c r="J1123" s="199" t="s">
        <v>4063</v>
      </c>
      <c r="K1123" s="202" t="s">
        <v>4064</v>
      </c>
      <c r="L1123" s="200" t="s">
        <v>4065</v>
      </c>
      <c r="M1123" s="201"/>
    </row>
    <row r="1124" spans="2:13" ht="119.25" customHeight="1" x14ac:dyDescent="0.15">
      <c r="B1124" s="41">
        <v>1120</v>
      </c>
      <c r="C1124" s="194" t="s">
        <v>4066</v>
      </c>
      <c r="D1124" s="194" t="s">
        <v>3789</v>
      </c>
      <c r="E1124" s="195">
        <v>5011101020526</v>
      </c>
      <c r="F1124" s="196" t="s">
        <v>0</v>
      </c>
      <c r="G1124" s="197">
        <v>11396000</v>
      </c>
      <c r="H1124" s="198">
        <v>44396</v>
      </c>
      <c r="I1124" s="198">
        <v>44550</v>
      </c>
      <c r="J1124" s="199" t="s">
        <v>4067</v>
      </c>
      <c r="K1124" s="202" t="s">
        <v>4068</v>
      </c>
      <c r="L1124" s="200" t="s">
        <v>4069</v>
      </c>
      <c r="M1124" s="201"/>
    </row>
    <row r="1125" spans="2:13" ht="99" customHeight="1" x14ac:dyDescent="0.15">
      <c r="B1125" s="41">
        <v>1121</v>
      </c>
      <c r="C1125" s="194" t="s">
        <v>4070</v>
      </c>
      <c r="D1125" s="194" t="s">
        <v>4071</v>
      </c>
      <c r="E1125" s="195">
        <v>5010001088657</v>
      </c>
      <c r="F1125" s="196" t="s">
        <v>0</v>
      </c>
      <c r="G1125" s="197">
        <v>4774000</v>
      </c>
      <c r="H1125" s="198">
        <v>44396</v>
      </c>
      <c r="I1125" s="198"/>
      <c r="J1125" s="199" t="s">
        <v>4072</v>
      </c>
      <c r="K1125" s="202" t="s">
        <v>4073</v>
      </c>
      <c r="L1125" s="200" t="s">
        <v>4074</v>
      </c>
      <c r="M1125" s="201"/>
    </row>
    <row r="1126" spans="2:13" ht="106.5" customHeight="1" x14ac:dyDescent="0.15">
      <c r="B1126" s="41">
        <v>1122</v>
      </c>
      <c r="C1126" s="194" t="s">
        <v>4075</v>
      </c>
      <c r="D1126" s="194" t="s">
        <v>4076</v>
      </c>
      <c r="E1126" s="195" t="s">
        <v>46</v>
      </c>
      <c r="F1126" s="196" t="s">
        <v>0</v>
      </c>
      <c r="G1126" s="234">
        <v>122738000</v>
      </c>
      <c r="H1126" s="198">
        <v>44397</v>
      </c>
      <c r="I1126" s="235">
        <v>44621</v>
      </c>
      <c r="J1126" s="199" t="s">
        <v>4077</v>
      </c>
      <c r="K1126" s="202" t="s">
        <v>4962</v>
      </c>
      <c r="L1126" s="200" t="s">
        <v>3808</v>
      </c>
      <c r="M1126" s="201"/>
    </row>
    <row r="1127" spans="2:13" ht="90" customHeight="1" x14ac:dyDescent="0.15">
      <c r="B1127" s="41">
        <v>1123</v>
      </c>
      <c r="C1127" s="194" t="s">
        <v>4078</v>
      </c>
      <c r="D1127" s="194" t="s">
        <v>4079</v>
      </c>
      <c r="E1127" s="195">
        <v>2120001086883</v>
      </c>
      <c r="F1127" s="196" t="s">
        <v>10</v>
      </c>
      <c r="G1127" s="197">
        <v>9900000</v>
      </c>
      <c r="H1127" s="198">
        <v>44397</v>
      </c>
      <c r="I1127" s="198"/>
      <c r="J1127" s="199" t="s">
        <v>4080</v>
      </c>
      <c r="K1127" s="202" t="s">
        <v>4080</v>
      </c>
      <c r="L1127" s="237" t="s">
        <v>4081</v>
      </c>
      <c r="M1127" s="201"/>
    </row>
    <row r="1128" spans="2:13" ht="87" customHeight="1" x14ac:dyDescent="0.15">
      <c r="B1128" s="41">
        <v>1124</v>
      </c>
      <c r="C1128" s="194" t="s">
        <v>4082</v>
      </c>
      <c r="D1128" s="194" t="s">
        <v>4083</v>
      </c>
      <c r="E1128" s="195">
        <v>3010005003267</v>
      </c>
      <c r="F1128" s="196" t="s">
        <v>0</v>
      </c>
      <c r="G1128" s="197">
        <f>21945000+2999700</f>
        <v>24944700</v>
      </c>
      <c r="H1128" s="198">
        <v>44403</v>
      </c>
      <c r="I1128" s="198">
        <v>44624</v>
      </c>
      <c r="J1128" s="199" t="s">
        <v>4084</v>
      </c>
      <c r="K1128" s="202" t="s">
        <v>4085</v>
      </c>
      <c r="L1128" s="200" t="s">
        <v>3834</v>
      </c>
      <c r="M1128" s="201"/>
    </row>
    <row r="1129" spans="2:13" ht="78.75" customHeight="1" x14ac:dyDescent="0.15">
      <c r="B1129" s="41">
        <v>1125</v>
      </c>
      <c r="C1129" s="194" t="s">
        <v>4086</v>
      </c>
      <c r="D1129" s="194" t="s">
        <v>4087</v>
      </c>
      <c r="E1129" s="195">
        <v>1010405001186</v>
      </c>
      <c r="F1129" s="196" t="s">
        <v>0</v>
      </c>
      <c r="G1129" s="197">
        <v>8085000</v>
      </c>
      <c r="H1129" s="198">
        <v>44404</v>
      </c>
      <c r="I1129" s="198"/>
      <c r="J1129" s="199" t="s">
        <v>4088</v>
      </c>
      <c r="K1129" s="202" t="s">
        <v>4089</v>
      </c>
      <c r="L1129" s="200" t="s">
        <v>4065</v>
      </c>
      <c r="M1129" s="201"/>
    </row>
    <row r="1130" spans="2:13" ht="62.25" customHeight="1" x14ac:dyDescent="0.15">
      <c r="B1130" s="41">
        <v>1126</v>
      </c>
      <c r="C1130" s="194" t="s">
        <v>4090</v>
      </c>
      <c r="D1130" s="194" t="s">
        <v>4091</v>
      </c>
      <c r="E1130" s="195">
        <v>7010001042703</v>
      </c>
      <c r="F1130" s="196" t="s">
        <v>0</v>
      </c>
      <c r="G1130" s="197">
        <v>7810000</v>
      </c>
      <c r="H1130" s="198">
        <v>44404</v>
      </c>
      <c r="I1130" s="198">
        <v>44575</v>
      </c>
      <c r="J1130" s="199" t="s">
        <v>4092</v>
      </c>
      <c r="K1130" s="202" t="s">
        <v>4093</v>
      </c>
      <c r="L1130" s="200" t="s">
        <v>3800</v>
      </c>
      <c r="M1130" s="201"/>
    </row>
    <row r="1131" spans="2:13" ht="78.75" customHeight="1" x14ac:dyDescent="0.15">
      <c r="B1131" s="41">
        <v>1127</v>
      </c>
      <c r="C1131" s="194" t="s">
        <v>4094</v>
      </c>
      <c r="D1131" s="194" t="s">
        <v>4012</v>
      </c>
      <c r="E1131" s="195">
        <v>6011501004185</v>
      </c>
      <c r="F1131" s="196" t="s">
        <v>0</v>
      </c>
      <c r="G1131" s="197">
        <v>6985000</v>
      </c>
      <c r="H1131" s="198">
        <v>44404</v>
      </c>
      <c r="I1131" s="198"/>
      <c r="J1131" s="199" t="s">
        <v>4095</v>
      </c>
      <c r="K1131" s="202" t="s">
        <v>4096</v>
      </c>
      <c r="L1131" s="200" t="s">
        <v>4065</v>
      </c>
      <c r="M1131" s="201"/>
    </row>
    <row r="1132" spans="2:13" ht="82.5" customHeight="1" x14ac:dyDescent="0.15">
      <c r="B1132" s="41">
        <v>1128</v>
      </c>
      <c r="C1132" s="194" t="s">
        <v>4097</v>
      </c>
      <c r="D1132" s="194" t="s">
        <v>3883</v>
      </c>
      <c r="E1132" s="195">
        <v>1010401010406</v>
      </c>
      <c r="F1132" s="196" t="s">
        <v>5</v>
      </c>
      <c r="G1132" s="197">
        <v>990000</v>
      </c>
      <c r="H1132" s="198">
        <v>44406</v>
      </c>
      <c r="I1132" s="198"/>
      <c r="J1132" s="199" t="s">
        <v>4098</v>
      </c>
      <c r="K1132" s="202" t="s">
        <v>4099</v>
      </c>
      <c r="L1132" s="200" t="s">
        <v>3886</v>
      </c>
      <c r="M1132" s="201"/>
    </row>
    <row r="1133" spans="2:13" ht="131.25" customHeight="1" x14ac:dyDescent="0.15">
      <c r="B1133" s="41">
        <v>1129</v>
      </c>
      <c r="C1133" s="194" t="s">
        <v>4100</v>
      </c>
      <c r="D1133" s="194" t="s">
        <v>4101</v>
      </c>
      <c r="E1133" s="195">
        <v>2011101037696</v>
      </c>
      <c r="F1133" s="196" t="s">
        <v>0</v>
      </c>
      <c r="G1133" s="197">
        <v>9988000</v>
      </c>
      <c r="H1133" s="198">
        <v>44410</v>
      </c>
      <c r="I1133" s="198">
        <v>44595</v>
      </c>
      <c r="J1133" s="199" t="s">
        <v>4102</v>
      </c>
      <c r="K1133" s="202" t="s">
        <v>4103</v>
      </c>
      <c r="L1133" s="200" t="s">
        <v>4057</v>
      </c>
      <c r="M1133" s="201"/>
    </row>
    <row r="1134" spans="2:13" ht="79.5" customHeight="1" x14ac:dyDescent="0.15">
      <c r="B1134" s="41">
        <v>1130</v>
      </c>
      <c r="C1134" s="194" t="s">
        <v>4104</v>
      </c>
      <c r="D1134" s="194" t="s">
        <v>1713</v>
      </c>
      <c r="E1134" s="195">
        <v>8013401001509</v>
      </c>
      <c r="F1134" s="196" t="s">
        <v>0</v>
      </c>
      <c r="G1134" s="197">
        <v>12925000</v>
      </c>
      <c r="H1134" s="198">
        <v>44410</v>
      </c>
      <c r="I1134" s="198">
        <v>44595</v>
      </c>
      <c r="J1134" s="199" t="s">
        <v>4105</v>
      </c>
      <c r="K1134" s="202" t="s">
        <v>4106</v>
      </c>
      <c r="L1134" s="200" t="s">
        <v>3878</v>
      </c>
      <c r="M1134" s="201"/>
    </row>
    <row r="1135" spans="2:13" ht="63" customHeight="1" x14ac:dyDescent="0.15">
      <c r="B1135" s="41">
        <v>1131</v>
      </c>
      <c r="C1135" s="194" t="s">
        <v>4107</v>
      </c>
      <c r="D1135" s="194" t="s">
        <v>3593</v>
      </c>
      <c r="E1135" s="195">
        <v>7010001042703</v>
      </c>
      <c r="F1135" s="196" t="s">
        <v>0</v>
      </c>
      <c r="G1135" s="197">
        <v>7964000</v>
      </c>
      <c r="H1135" s="198">
        <v>44410</v>
      </c>
      <c r="I1135" s="198"/>
      <c r="J1135" s="199" t="s">
        <v>4108</v>
      </c>
      <c r="K1135" s="202" t="s">
        <v>4109</v>
      </c>
      <c r="L1135" s="200" t="s">
        <v>4110</v>
      </c>
      <c r="M1135" s="201"/>
    </row>
    <row r="1136" spans="2:13" ht="108.75" customHeight="1" x14ac:dyDescent="0.15">
      <c r="B1136" s="41">
        <v>1132</v>
      </c>
      <c r="C1136" s="194" t="s">
        <v>4111</v>
      </c>
      <c r="D1136" s="194" t="s">
        <v>4112</v>
      </c>
      <c r="E1136" s="195">
        <v>6010601010903</v>
      </c>
      <c r="F1136" s="196" t="s">
        <v>5</v>
      </c>
      <c r="G1136" s="197">
        <v>979550</v>
      </c>
      <c r="H1136" s="198">
        <v>44410</v>
      </c>
      <c r="I1136" s="198"/>
      <c r="J1136" s="199" t="s">
        <v>4113</v>
      </c>
      <c r="K1136" s="202" t="s">
        <v>4114</v>
      </c>
      <c r="L1136" s="200" t="s">
        <v>3869</v>
      </c>
      <c r="M1136" s="201"/>
    </row>
    <row r="1137" spans="2:13" ht="108" customHeight="1" x14ac:dyDescent="0.15">
      <c r="B1137" s="41">
        <v>1133</v>
      </c>
      <c r="C1137" s="194" t="s">
        <v>4115</v>
      </c>
      <c r="D1137" s="194" t="s">
        <v>544</v>
      </c>
      <c r="E1137" s="195">
        <v>9010001008669</v>
      </c>
      <c r="F1137" s="196" t="s">
        <v>0</v>
      </c>
      <c r="G1137" s="197">
        <v>12936000</v>
      </c>
      <c r="H1137" s="198">
        <v>44412</v>
      </c>
      <c r="I1137" s="198">
        <v>44595</v>
      </c>
      <c r="J1137" s="199" t="s">
        <v>4116</v>
      </c>
      <c r="K1137" s="202" t="s">
        <v>4117</v>
      </c>
      <c r="L1137" s="200" t="s">
        <v>3878</v>
      </c>
      <c r="M1137" s="201"/>
    </row>
    <row r="1138" spans="2:13" ht="92.25" customHeight="1" x14ac:dyDescent="0.15">
      <c r="B1138" s="41">
        <v>1134</v>
      </c>
      <c r="C1138" s="194" t="s">
        <v>4118</v>
      </c>
      <c r="D1138" s="194" t="s">
        <v>4119</v>
      </c>
      <c r="E1138" s="195">
        <v>9010001031943</v>
      </c>
      <c r="F1138" s="196" t="s">
        <v>0</v>
      </c>
      <c r="G1138" s="197">
        <v>14410000</v>
      </c>
      <c r="H1138" s="198">
        <v>44413</v>
      </c>
      <c r="I1138" s="198">
        <v>44609</v>
      </c>
      <c r="J1138" s="199" t="s">
        <v>4120</v>
      </c>
      <c r="K1138" s="202" t="s">
        <v>4121</v>
      </c>
      <c r="L1138" s="200" t="s">
        <v>4122</v>
      </c>
      <c r="M1138" s="201"/>
    </row>
    <row r="1139" spans="2:13" ht="112.5" customHeight="1" x14ac:dyDescent="0.15">
      <c r="B1139" s="41">
        <v>1135</v>
      </c>
      <c r="C1139" s="194" t="s">
        <v>4123</v>
      </c>
      <c r="D1139" s="194" t="s">
        <v>4112</v>
      </c>
      <c r="E1139" s="195">
        <v>6010601010903</v>
      </c>
      <c r="F1139" s="196" t="s">
        <v>5</v>
      </c>
      <c r="G1139" s="197">
        <v>979880</v>
      </c>
      <c r="H1139" s="198">
        <v>44413</v>
      </c>
      <c r="I1139" s="198"/>
      <c r="J1139" s="199" t="s">
        <v>4124</v>
      </c>
      <c r="K1139" s="202" t="s">
        <v>4125</v>
      </c>
      <c r="L1139" s="200" t="s">
        <v>3869</v>
      </c>
      <c r="M1139" s="201"/>
    </row>
    <row r="1140" spans="2:13" ht="118.5" customHeight="1" x14ac:dyDescent="0.15">
      <c r="B1140" s="41">
        <v>1136</v>
      </c>
      <c r="C1140" s="194" t="s">
        <v>4126</v>
      </c>
      <c r="D1140" s="194" t="s">
        <v>4127</v>
      </c>
      <c r="E1140" s="195">
        <v>5240001016280</v>
      </c>
      <c r="F1140" s="196" t="s">
        <v>5</v>
      </c>
      <c r="G1140" s="197">
        <v>996600</v>
      </c>
      <c r="H1140" s="198">
        <v>44413</v>
      </c>
      <c r="I1140" s="198"/>
      <c r="J1140" s="199" t="s">
        <v>4128</v>
      </c>
      <c r="K1140" s="202" t="s">
        <v>4129</v>
      </c>
      <c r="L1140" s="200" t="s">
        <v>4038</v>
      </c>
      <c r="M1140" s="201"/>
    </row>
    <row r="1141" spans="2:13" ht="83.25" customHeight="1" x14ac:dyDescent="0.15">
      <c r="B1141" s="41">
        <v>1137</v>
      </c>
      <c r="C1141" s="194" t="s">
        <v>4130</v>
      </c>
      <c r="D1141" s="194" t="s">
        <v>3883</v>
      </c>
      <c r="E1141" s="195">
        <v>1010401010406</v>
      </c>
      <c r="F1141" s="196" t="s">
        <v>5</v>
      </c>
      <c r="G1141" s="197">
        <v>902000</v>
      </c>
      <c r="H1141" s="198">
        <v>44413</v>
      </c>
      <c r="I1141" s="198"/>
      <c r="J1141" s="199" t="s">
        <v>4131</v>
      </c>
      <c r="K1141" s="202" t="s">
        <v>4132</v>
      </c>
      <c r="L1141" s="200" t="s">
        <v>3886</v>
      </c>
      <c r="M1141" s="201"/>
    </row>
    <row r="1142" spans="2:13" ht="106.5" customHeight="1" x14ac:dyDescent="0.15">
      <c r="B1142" s="41">
        <v>1138</v>
      </c>
      <c r="C1142" s="194" t="s">
        <v>4133</v>
      </c>
      <c r="D1142" s="194" t="s">
        <v>4134</v>
      </c>
      <c r="E1142" s="195">
        <v>5010001002551</v>
      </c>
      <c r="F1142" s="196" t="s">
        <v>5</v>
      </c>
      <c r="G1142" s="197">
        <v>847000</v>
      </c>
      <c r="H1142" s="198">
        <v>44413</v>
      </c>
      <c r="I1142" s="198"/>
      <c r="J1142" s="199" t="s">
        <v>4135</v>
      </c>
      <c r="K1142" s="202" t="s">
        <v>4136</v>
      </c>
      <c r="L1142" s="200" t="s">
        <v>3886</v>
      </c>
      <c r="M1142" s="201"/>
    </row>
    <row r="1143" spans="2:13" ht="118.5" customHeight="1" x14ac:dyDescent="0.15">
      <c r="B1143" s="41">
        <v>1139</v>
      </c>
      <c r="C1143" s="194" t="s">
        <v>4137</v>
      </c>
      <c r="D1143" s="194" t="s">
        <v>3967</v>
      </c>
      <c r="E1143" s="195">
        <v>4010405010556</v>
      </c>
      <c r="F1143" s="196" t="s">
        <v>10</v>
      </c>
      <c r="G1143" s="197">
        <v>53339000</v>
      </c>
      <c r="H1143" s="198">
        <v>44418</v>
      </c>
      <c r="I1143" s="198">
        <v>44645</v>
      </c>
      <c r="J1143" s="199" t="s">
        <v>4138</v>
      </c>
      <c r="K1143" s="202" t="s">
        <v>4139</v>
      </c>
      <c r="L1143" s="200" t="s">
        <v>3817</v>
      </c>
      <c r="M1143" s="201"/>
    </row>
    <row r="1144" spans="2:13" ht="99" customHeight="1" x14ac:dyDescent="0.15">
      <c r="B1144" s="41">
        <v>1140</v>
      </c>
      <c r="C1144" s="194" t="s">
        <v>4140</v>
      </c>
      <c r="D1144" s="194" t="s">
        <v>4141</v>
      </c>
      <c r="E1144" s="195">
        <v>7010901005494</v>
      </c>
      <c r="F1144" s="196" t="s">
        <v>0</v>
      </c>
      <c r="G1144" s="234">
        <v>27731000</v>
      </c>
      <c r="H1144" s="198">
        <v>44418</v>
      </c>
      <c r="I1144" s="198">
        <v>44624</v>
      </c>
      <c r="J1144" s="199" t="s">
        <v>4142</v>
      </c>
      <c r="K1144" s="202" t="s">
        <v>4143</v>
      </c>
      <c r="L1144" s="200" t="s">
        <v>3956</v>
      </c>
      <c r="M1144" s="201"/>
    </row>
    <row r="1145" spans="2:13" ht="67.5" x14ac:dyDescent="0.15">
      <c r="B1145" s="41">
        <v>1141</v>
      </c>
      <c r="C1145" s="194" t="s">
        <v>4144</v>
      </c>
      <c r="D1145" s="194" t="s">
        <v>3846</v>
      </c>
      <c r="E1145" s="195">
        <v>5010001050435</v>
      </c>
      <c r="F1145" s="196" t="s">
        <v>10</v>
      </c>
      <c r="G1145" s="197">
        <v>17600000</v>
      </c>
      <c r="H1145" s="198">
        <v>44418</v>
      </c>
      <c r="I1145" s="198">
        <v>44643</v>
      </c>
      <c r="J1145" s="199" t="s">
        <v>4145</v>
      </c>
      <c r="K1145" s="202" t="s">
        <v>4963</v>
      </c>
      <c r="L1145" s="200" t="s">
        <v>3817</v>
      </c>
      <c r="M1145" s="201"/>
    </row>
    <row r="1146" spans="2:13" ht="96" customHeight="1" x14ac:dyDescent="0.15">
      <c r="B1146" s="41">
        <v>1142</v>
      </c>
      <c r="C1146" s="194" t="s">
        <v>4146</v>
      </c>
      <c r="D1146" s="194" t="s">
        <v>4012</v>
      </c>
      <c r="E1146" s="195">
        <v>6011501004185</v>
      </c>
      <c r="F1146" s="196" t="s">
        <v>0</v>
      </c>
      <c r="G1146" s="197">
        <v>11965800</v>
      </c>
      <c r="H1146" s="198">
        <v>44418</v>
      </c>
      <c r="I1146" s="198">
        <v>44546</v>
      </c>
      <c r="J1146" s="199" t="s">
        <v>4147</v>
      </c>
      <c r="K1146" s="202" t="s">
        <v>4148</v>
      </c>
      <c r="L1146" s="199" t="s">
        <v>4149</v>
      </c>
      <c r="M1146" s="201"/>
    </row>
    <row r="1147" spans="2:13" ht="100.5" customHeight="1" x14ac:dyDescent="0.15">
      <c r="B1147" s="41">
        <v>1143</v>
      </c>
      <c r="C1147" s="194" t="s">
        <v>4150</v>
      </c>
      <c r="D1147" s="194" t="s">
        <v>3785</v>
      </c>
      <c r="E1147" s="195">
        <v>4011001005165</v>
      </c>
      <c r="F1147" s="196" t="s">
        <v>0</v>
      </c>
      <c r="G1147" s="238">
        <v>26840000</v>
      </c>
      <c r="H1147" s="198">
        <v>44425</v>
      </c>
      <c r="I1147" s="198">
        <v>44596</v>
      </c>
      <c r="J1147" s="199" t="s">
        <v>4151</v>
      </c>
      <c r="K1147" s="202" t="s">
        <v>4152</v>
      </c>
      <c r="L1147" s="200" t="s">
        <v>3956</v>
      </c>
      <c r="M1147" s="201"/>
    </row>
    <row r="1148" spans="2:13" ht="134.25" customHeight="1" x14ac:dyDescent="0.15">
      <c r="B1148" s="41">
        <v>1144</v>
      </c>
      <c r="C1148" s="194" t="s">
        <v>4153</v>
      </c>
      <c r="D1148" s="194" t="s">
        <v>3793</v>
      </c>
      <c r="E1148" s="195">
        <v>3011001007682</v>
      </c>
      <c r="F1148" s="196" t="s">
        <v>0</v>
      </c>
      <c r="G1148" s="197">
        <v>18997000</v>
      </c>
      <c r="H1148" s="198">
        <v>44425</v>
      </c>
      <c r="I1148" s="198"/>
      <c r="J1148" s="199" t="s">
        <v>4154</v>
      </c>
      <c r="K1148" s="202" t="s">
        <v>4155</v>
      </c>
      <c r="L1148" s="200" t="s">
        <v>4061</v>
      </c>
      <c r="M1148" s="201"/>
    </row>
    <row r="1149" spans="2:13" ht="144" customHeight="1" x14ac:dyDescent="0.15">
      <c r="B1149" s="41">
        <v>1145</v>
      </c>
      <c r="C1149" s="194" t="s">
        <v>4156</v>
      </c>
      <c r="D1149" s="194" t="s">
        <v>4157</v>
      </c>
      <c r="E1149" s="195" t="s">
        <v>46</v>
      </c>
      <c r="F1149" s="196" t="s">
        <v>0</v>
      </c>
      <c r="G1149" s="197">
        <v>16148000</v>
      </c>
      <c r="H1149" s="198">
        <v>44425</v>
      </c>
      <c r="I1149" s="198">
        <v>44600</v>
      </c>
      <c r="J1149" s="199" t="s">
        <v>4158</v>
      </c>
      <c r="K1149" s="202" t="s">
        <v>4159</v>
      </c>
      <c r="L1149" s="200" t="s">
        <v>3878</v>
      </c>
      <c r="M1149" s="201"/>
    </row>
    <row r="1150" spans="2:13" ht="63.75" customHeight="1" x14ac:dyDescent="0.15">
      <c r="B1150" s="41">
        <v>1146</v>
      </c>
      <c r="C1150" s="194" t="s">
        <v>4160</v>
      </c>
      <c r="D1150" s="194" t="s">
        <v>3785</v>
      </c>
      <c r="E1150" s="195">
        <v>4011001005165</v>
      </c>
      <c r="F1150" s="196" t="s">
        <v>0</v>
      </c>
      <c r="G1150" s="197">
        <v>8959500</v>
      </c>
      <c r="H1150" s="198">
        <v>44425</v>
      </c>
      <c r="I1150" s="198">
        <v>44575</v>
      </c>
      <c r="J1150" s="199" t="s">
        <v>4161</v>
      </c>
      <c r="K1150" s="202" t="s">
        <v>4162</v>
      </c>
      <c r="L1150" s="200" t="s">
        <v>3800</v>
      </c>
      <c r="M1150" s="201"/>
    </row>
    <row r="1151" spans="2:13" ht="79.5" customHeight="1" x14ac:dyDescent="0.15">
      <c r="B1151" s="41">
        <v>1147</v>
      </c>
      <c r="C1151" s="194" t="s">
        <v>4163</v>
      </c>
      <c r="D1151" s="194" t="s">
        <v>4164</v>
      </c>
      <c r="E1151" s="195">
        <v>4013301013608</v>
      </c>
      <c r="F1151" s="196" t="s">
        <v>0</v>
      </c>
      <c r="G1151" s="197">
        <v>7997000</v>
      </c>
      <c r="H1151" s="198">
        <v>44425</v>
      </c>
      <c r="I1151" s="198"/>
      <c r="J1151" s="199" t="s">
        <v>4165</v>
      </c>
      <c r="K1151" s="202" t="s">
        <v>4166</v>
      </c>
      <c r="L1151" s="200" t="s">
        <v>4065</v>
      </c>
      <c r="M1151" s="201"/>
    </row>
    <row r="1152" spans="2:13" ht="117" customHeight="1" x14ac:dyDescent="0.15">
      <c r="B1152" s="41">
        <v>1148</v>
      </c>
      <c r="C1152" s="194" t="s">
        <v>4167</v>
      </c>
      <c r="D1152" s="194" t="s">
        <v>3593</v>
      </c>
      <c r="E1152" s="195">
        <v>7010001042703</v>
      </c>
      <c r="F1152" s="196" t="s">
        <v>0</v>
      </c>
      <c r="G1152" s="197">
        <v>17974000</v>
      </c>
      <c r="H1152" s="198">
        <v>44427</v>
      </c>
      <c r="I1152" s="198"/>
      <c r="J1152" s="199" t="s">
        <v>4168</v>
      </c>
      <c r="K1152" s="202" t="s">
        <v>4169</v>
      </c>
      <c r="L1152" s="200" t="s">
        <v>3808</v>
      </c>
      <c r="M1152" s="201"/>
    </row>
    <row r="1153" spans="2:13" ht="89.25" customHeight="1" x14ac:dyDescent="0.15">
      <c r="B1153" s="41">
        <v>1149</v>
      </c>
      <c r="C1153" s="194" t="s">
        <v>4170</v>
      </c>
      <c r="D1153" s="194" t="s">
        <v>1715</v>
      </c>
      <c r="E1153" s="195">
        <v>6011101000700</v>
      </c>
      <c r="F1153" s="196" t="s">
        <v>0</v>
      </c>
      <c r="G1153" s="197">
        <v>17182000</v>
      </c>
      <c r="H1153" s="198">
        <v>44427</v>
      </c>
      <c r="I1153" s="198">
        <v>44589</v>
      </c>
      <c r="J1153" s="199" t="s">
        <v>4171</v>
      </c>
      <c r="K1153" s="202" t="s">
        <v>4172</v>
      </c>
      <c r="L1153" s="200" t="s">
        <v>3852</v>
      </c>
      <c r="M1153" s="201"/>
    </row>
    <row r="1154" spans="2:13" ht="68.25" customHeight="1" x14ac:dyDescent="0.15">
      <c r="B1154" s="41">
        <v>1150</v>
      </c>
      <c r="C1154" s="194" t="s">
        <v>4173</v>
      </c>
      <c r="D1154" s="194" t="s">
        <v>544</v>
      </c>
      <c r="E1154" s="195">
        <v>9010001008669</v>
      </c>
      <c r="F1154" s="196" t="s">
        <v>0</v>
      </c>
      <c r="G1154" s="197">
        <v>9900000</v>
      </c>
      <c r="H1154" s="198">
        <v>44427</v>
      </c>
      <c r="I1154" s="198">
        <v>44579</v>
      </c>
      <c r="J1154" s="199" t="s">
        <v>4174</v>
      </c>
      <c r="K1154" s="202" t="s">
        <v>4175</v>
      </c>
      <c r="L1154" s="200" t="s">
        <v>4026</v>
      </c>
      <c r="M1154" s="201"/>
    </row>
    <row r="1155" spans="2:13" ht="82.5" customHeight="1" x14ac:dyDescent="0.15">
      <c r="B1155" s="41">
        <v>1151</v>
      </c>
      <c r="C1155" s="194" t="s">
        <v>4176</v>
      </c>
      <c r="D1155" s="194" t="s">
        <v>4177</v>
      </c>
      <c r="E1155" s="195">
        <v>6490001000911</v>
      </c>
      <c r="F1155" s="196" t="s">
        <v>10</v>
      </c>
      <c r="G1155" s="197">
        <v>10505000</v>
      </c>
      <c r="H1155" s="198">
        <v>44428</v>
      </c>
      <c r="I1155" s="198">
        <v>44642</v>
      </c>
      <c r="J1155" s="199" t="s">
        <v>4178</v>
      </c>
      <c r="K1155" s="202" t="s">
        <v>4964</v>
      </c>
      <c r="L1155" s="200" t="s">
        <v>3817</v>
      </c>
      <c r="M1155" s="201"/>
    </row>
    <row r="1156" spans="2:13" ht="93" customHeight="1" x14ac:dyDescent="0.15">
      <c r="B1156" s="41">
        <v>1152</v>
      </c>
      <c r="C1156" s="194" t="s">
        <v>4179</v>
      </c>
      <c r="D1156" s="194" t="s">
        <v>3593</v>
      </c>
      <c r="E1156" s="195">
        <v>7010001042703</v>
      </c>
      <c r="F1156" s="196" t="s">
        <v>0</v>
      </c>
      <c r="G1156" s="197">
        <v>18711000</v>
      </c>
      <c r="H1156" s="198">
        <v>44432</v>
      </c>
      <c r="I1156" s="198">
        <v>44589</v>
      </c>
      <c r="J1156" s="199" t="s">
        <v>4180</v>
      </c>
      <c r="K1156" s="202" t="s">
        <v>4181</v>
      </c>
      <c r="L1156" s="200" t="s">
        <v>3808</v>
      </c>
      <c r="M1156" s="201"/>
    </row>
    <row r="1157" spans="2:13" ht="66.75" customHeight="1" x14ac:dyDescent="0.15">
      <c r="B1157" s="41">
        <v>1153</v>
      </c>
      <c r="C1157" s="194" t="s">
        <v>4182</v>
      </c>
      <c r="D1157" s="194" t="s">
        <v>486</v>
      </c>
      <c r="E1157" s="195">
        <v>3011101015783</v>
      </c>
      <c r="F1157" s="196" t="s">
        <v>5</v>
      </c>
      <c r="G1157" s="197">
        <v>988900</v>
      </c>
      <c r="H1157" s="198">
        <v>44431</v>
      </c>
      <c r="I1157" s="198">
        <v>44579</v>
      </c>
      <c r="J1157" s="199" t="s">
        <v>4183</v>
      </c>
      <c r="K1157" s="202" t="s">
        <v>4184</v>
      </c>
      <c r="L1157" s="200" t="s">
        <v>3800</v>
      </c>
      <c r="M1157" s="201"/>
    </row>
    <row r="1158" spans="2:13" ht="96.75" customHeight="1" x14ac:dyDescent="0.15">
      <c r="B1158" s="41">
        <v>1154</v>
      </c>
      <c r="C1158" s="194" t="s">
        <v>4185</v>
      </c>
      <c r="D1158" s="194" t="s">
        <v>4186</v>
      </c>
      <c r="E1158" s="195" t="s">
        <v>46</v>
      </c>
      <c r="F1158" s="196" t="s">
        <v>0</v>
      </c>
      <c r="G1158" s="197">
        <v>39974000</v>
      </c>
      <c r="H1158" s="198">
        <v>44432</v>
      </c>
      <c r="I1158" s="198">
        <v>44609</v>
      </c>
      <c r="J1158" s="199" t="s">
        <v>4187</v>
      </c>
      <c r="K1158" s="202" t="s">
        <v>4859</v>
      </c>
      <c r="L1158" s="200" t="s">
        <v>3808</v>
      </c>
      <c r="M1158" s="201"/>
    </row>
    <row r="1159" spans="2:13" ht="76.5" customHeight="1" x14ac:dyDescent="0.15">
      <c r="B1159" s="41">
        <v>1155</v>
      </c>
      <c r="C1159" s="194" t="s">
        <v>4188</v>
      </c>
      <c r="D1159" s="194" t="s">
        <v>486</v>
      </c>
      <c r="E1159" s="195">
        <v>3011101015783</v>
      </c>
      <c r="F1159" s="196" t="s">
        <v>10</v>
      </c>
      <c r="G1159" s="197">
        <v>6600000</v>
      </c>
      <c r="H1159" s="198">
        <v>44435</v>
      </c>
      <c r="I1159" s="198"/>
      <c r="J1159" s="199" t="s">
        <v>4189</v>
      </c>
      <c r="K1159" s="202" t="s">
        <v>4190</v>
      </c>
      <c r="L1159" s="200" t="s">
        <v>3800</v>
      </c>
      <c r="M1159" s="201"/>
    </row>
    <row r="1160" spans="2:13" ht="138.75" customHeight="1" x14ac:dyDescent="0.15">
      <c r="B1160" s="41">
        <v>1156</v>
      </c>
      <c r="C1160" s="194" t="s">
        <v>4191</v>
      </c>
      <c r="D1160" s="194" t="s">
        <v>4192</v>
      </c>
      <c r="E1160" s="195">
        <v>4011201000148</v>
      </c>
      <c r="F1160" s="196" t="s">
        <v>5</v>
      </c>
      <c r="G1160" s="197">
        <v>981200</v>
      </c>
      <c r="H1160" s="198">
        <v>44435</v>
      </c>
      <c r="I1160" s="198"/>
      <c r="J1160" s="199" t="s">
        <v>4193</v>
      </c>
      <c r="K1160" s="202" t="s">
        <v>4194</v>
      </c>
      <c r="L1160" s="200" t="s">
        <v>3921</v>
      </c>
      <c r="M1160" s="201"/>
    </row>
    <row r="1161" spans="2:13" ht="98.25" customHeight="1" x14ac:dyDescent="0.15">
      <c r="B1161" s="41">
        <v>1157</v>
      </c>
      <c r="C1161" s="194" t="s">
        <v>4195</v>
      </c>
      <c r="D1161" s="194" t="s">
        <v>4196</v>
      </c>
      <c r="E1161" s="195">
        <v>7013302010403</v>
      </c>
      <c r="F1161" s="196" t="s">
        <v>5</v>
      </c>
      <c r="G1161" s="197">
        <v>990000</v>
      </c>
      <c r="H1161" s="198">
        <v>44438</v>
      </c>
      <c r="I1161" s="198"/>
      <c r="J1161" s="199" t="s">
        <v>4197</v>
      </c>
      <c r="K1161" s="202" t="s">
        <v>4198</v>
      </c>
      <c r="L1161" s="200" t="s">
        <v>3886</v>
      </c>
      <c r="M1161" s="201"/>
    </row>
    <row r="1162" spans="2:13" ht="94.5" customHeight="1" x14ac:dyDescent="0.15">
      <c r="B1162" s="41">
        <v>1158</v>
      </c>
      <c r="C1162" s="194" t="s">
        <v>4199</v>
      </c>
      <c r="D1162" s="194" t="s">
        <v>3593</v>
      </c>
      <c r="E1162" s="195">
        <v>7010001042703</v>
      </c>
      <c r="F1162" s="196" t="s">
        <v>0</v>
      </c>
      <c r="G1162" s="197">
        <v>54780000</v>
      </c>
      <c r="H1162" s="198">
        <v>44439</v>
      </c>
      <c r="I1162" s="198">
        <v>44588</v>
      </c>
      <c r="J1162" s="199" t="s">
        <v>4200</v>
      </c>
      <c r="K1162" s="202" t="s">
        <v>4201</v>
      </c>
      <c r="L1162" s="200" t="s">
        <v>4202</v>
      </c>
      <c r="M1162" s="201"/>
    </row>
    <row r="1163" spans="2:13" ht="100.5" customHeight="1" x14ac:dyDescent="0.15">
      <c r="B1163" s="41">
        <v>1159</v>
      </c>
      <c r="C1163" s="194" t="s">
        <v>4203</v>
      </c>
      <c r="D1163" s="194" t="s">
        <v>3785</v>
      </c>
      <c r="E1163" s="195">
        <v>4011001005165</v>
      </c>
      <c r="F1163" s="196" t="s">
        <v>0</v>
      </c>
      <c r="G1163" s="197">
        <v>7920000</v>
      </c>
      <c r="H1163" s="198">
        <v>44440</v>
      </c>
      <c r="I1163" s="198">
        <v>44637</v>
      </c>
      <c r="J1163" s="199" t="s">
        <v>4204</v>
      </c>
      <c r="K1163" s="202" t="s">
        <v>4205</v>
      </c>
      <c r="L1163" s="200" t="s">
        <v>4065</v>
      </c>
      <c r="M1163" s="201"/>
    </row>
    <row r="1164" spans="2:13" ht="68.25" customHeight="1" x14ac:dyDescent="0.15">
      <c r="B1164" s="41">
        <v>1160</v>
      </c>
      <c r="C1164" s="194" t="s">
        <v>4206</v>
      </c>
      <c r="D1164" s="194" t="s">
        <v>4207</v>
      </c>
      <c r="E1164" s="195">
        <v>5010405010349</v>
      </c>
      <c r="F1164" s="196" t="s">
        <v>5</v>
      </c>
      <c r="G1164" s="197">
        <v>946000</v>
      </c>
      <c r="H1164" s="198">
        <v>44440</v>
      </c>
      <c r="I1164" s="198"/>
      <c r="J1164" s="199" t="s">
        <v>4208</v>
      </c>
      <c r="K1164" s="202" t="s">
        <v>4209</v>
      </c>
      <c r="L1164" s="200" t="s">
        <v>3886</v>
      </c>
      <c r="M1164" s="201"/>
    </row>
    <row r="1165" spans="2:13" ht="74.25" customHeight="1" x14ac:dyDescent="0.15">
      <c r="B1165" s="41">
        <v>1161</v>
      </c>
      <c r="C1165" s="194" t="s">
        <v>4210</v>
      </c>
      <c r="D1165" s="194" t="s">
        <v>544</v>
      </c>
      <c r="E1165" s="195">
        <v>9010001008669</v>
      </c>
      <c r="F1165" s="196" t="s">
        <v>0</v>
      </c>
      <c r="G1165" s="197">
        <v>19305000</v>
      </c>
      <c r="H1165" s="198">
        <v>44442</v>
      </c>
      <c r="I1165" s="198">
        <v>44581</v>
      </c>
      <c r="J1165" s="199" t="s">
        <v>4211</v>
      </c>
      <c r="K1165" s="202" t="s">
        <v>4212</v>
      </c>
      <c r="L1165" s="200" t="s">
        <v>4026</v>
      </c>
      <c r="M1165" s="201"/>
    </row>
    <row r="1166" spans="2:13" ht="79.5" customHeight="1" x14ac:dyDescent="0.15">
      <c r="B1166" s="41">
        <v>1162</v>
      </c>
      <c r="C1166" s="194" t="s">
        <v>4213</v>
      </c>
      <c r="D1166" s="194" t="s">
        <v>4214</v>
      </c>
      <c r="E1166" s="195">
        <v>6010505002096</v>
      </c>
      <c r="F1166" s="196" t="s">
        <v>0</v>
      </c>
      <c r="G1166" s="197">
        <v>14190000</v>
      </c>
      <c r="H1166" s="198">
        <v>44442</v>
      </c>
      <c r="I1166" s="198">
        <v>44763</v>
      </c>
      <c r="J1166" s="199" t="s">
        <v>4215</v>
      </c>
      <c r="K1166" s="202" t="s">
        <v>4979</v>
      </c>
      <c r="L1166" s="200" t="s">
        <v>3852</v>
      </c>
      <c r="M1166" s="201"/>
    </row>
    <row r="1167" spans="2:13" ht="71.25" customHeight="1" x14ac:dyDescent="0.15">
      <c r="B1167" s="41">
        <v>1163</v>
      </c>
      <c r="C1167" s="194" t="s">
        <v>4216</v>
      </c>
      <c r="D1167" s="194" t="s">
        <v>3802</v>
      </c>
      <c r="E1167" s="195">
        <v>4011105003503</v>
      </c>
      <c r="F1167" s="196" t="s">
        <v>10</v>
      </c>
      <c r="G1167" s="197">
        <v>8800000</v>
      </c>
      <c r="H1167" s="198">
        <v>44442</v>
      </c>
      <c r="I1167" s="198"/>
      <c r="J1167" s="199" t="s">
        <v>4217</v>
      </c>
      <c r="K1167" s="202" t="s">
        <v>4860</v>
      </c>
      <c r="L1167" s="200" t="s">
        <v>4110</v>
      </c>
      <c r="M1167" s="201"/>
    </row>
    <row r="1168" spans="2:13" ht="74.25" customHeight="1" x14ac:dyDescent="0.15">
      <c r="B1168" s="41">
        <v>1164</v>
      </c>
      <c r="C1168" s="194" t="s">
        <v>4218</v>
      </c>
      <c r="D1168" s="194" t="s">
        <v>3883</v>
      </c>
      <c r="E1168" s="195">
        <v>1010401010406</v>
      </c>
      <c r="F1168" s="196" t="s">
        <v>5</v>
      </c>
      <c r="G1168" s="197">
        <v>814000</v>
      </c>
      <c r="H1168" s="198">
        <v>44442</v>
      </c>
      <c r="I1168" s="198"/>
      <c r="J1168" s="199" t="s">
        <v>4219</v>
      </c>
      <c r="K1168" s="202" t="s">
        <v>4220</v>
      </c>
      <c r="L1168" s="200" t="s">
        <v>3886</v>
      </c>
      <c r="M1168" s="201"/>
    </row>
    <row r="1169" spans="2:13" ht="81.75" customHeight="1" x14ac:dyDescent="0.15">
      <c r="B1169" s="41">
        <v>1165</v>
      </c>
      <c r="C1169" s="194" t="s">
        <v>4221</v>
      </c>
      <c r="D1169" s="194" t="s">
        <v>3913</v>
      </c>
      <c r="E1169" s="195">
        <v>5011105004806</v>
      </c>
      <c r="F1169" s="196" t="s">
        <v>0</v>
      </c>
      <c r="G1169" s="197">
        <v>9933000</v>
      </c>
      <c r="H1169" s="198">
        <v>44445</v>
      </c>
      <c r="I1169" s="198"/>
      <c r="J1169" s="199" t="s">
        <v>4222</v>
      </c>
      <c r="K1169" s="202" t="s">
        <v>4223</v>
      </c>
      <c r="L1169" s="200" t="s">
        <v>3956</v>
      </c>
      <c r="M1169" s="201"/>
    </row>
    <row r="1170" spans="2:13" ht="76.5" customHeight="1" x14ac:dyDescent="0.15">
      <c r="B1170" s="41">
        <v>1166</v>
      </c>
      <c r="C1170" s="194" t="s">
        <v>4224</v>
      </c>
      <c r="D1170" s="194" t="s">
        <v>3986</v>
      </c>
      <c r="E1170" s="195">
        <v>2010001034531</v>
      </c>
      <c r="F1170" s="196" t="s">
        <v>0</v>
      </c>
      <c r="G1170" s="197">
        <v>7975000</v>
      </c>
      <c r="H1170" s="198">
        <v>44445</v>
      </c>
      <c r="I1170" s="198"/>
      <c r="J1170" s="199" t="s">
        <v>4225</v>
      </c>
      <c r="K1170" s="202" t="s">
        <v>4226</v>
      </c>
      <c r="L1170" s="200" t="s">
        <v>3878</v>
      </c>
      <c r="M1170" s="201"/>
    </row>
    <row r="1171" spans="2:13" ht="69.75" customHeight="1" x14ac:dyDescent="0.15">
      <c r="B1171" s="41">
        <v>1167</v>
      </c>
      <c r="C1171" s="194" t="s">
        <v>4227</v>
      </c>
      <c r="D1171" s="194" t="s">
        <v>4228</v>
      </c>
      <c r="E1171" s="195" t="s">
        <v>46</v>
      </c>
      <c r="F1171" s="196" t="s">
        <v>0</v>
      </c>
      <c r="G1171" s="197">
        <v>337744000</v>
      </c>
      <c r="H1171" s="198">
        <v>44446</v>
      </c>
      <c r="I1171" s="198">
        <v>44638</v>
      </c>
      <c r="J1171" s="199" t="s">
        <v>4229</v>
      </c>
      <c r="K1171" s="202" t="s">
        <v>4230</v>
      </c>
      <c r="L1171" s="200" t="s">
        <v>3834</v>
      </c>
      <c r="M1171" s="201"/>
    </row>
    <row r="1172" spans="2:13" ht="103.5" customHeight="1" x14ac:dyDescent="0.15">
      <c r="B1172" s="41">
        <v>1168</v>
      </c>
      <c r="C1172" s="194" t="s">
        <v>4231</v>
      </c>
      <c r="D1172" s="194" t="s">
        <v>3846</v>
      </c>
      <c r="E1172" s="195">
        <v>5010001050435</v>
      </c>
      <c r="F1172" s="196" t="s">
        <v>0</v>
      </c>
      <c r="G1172" s="197">
        <v>189420000</v>
      </c>
      <c r="H1172" s="198">
        <v>44446</v>
      </c>
      <c r="I1172" s="198">
        <v>44950</v>
      </c>
      <c r="J1172" s="199" t="s">
        <v>4187</v>
      </c>
      <c r="K1172" s="202" t="s">
        <v>4859</v>
      </c>
      <c r="L1172" s="200" t="s">
        <v>3808</v>
      </c>
      <c r="M1172" s="201"/>
    </row>
    <row r="1173" spans="2:13" ht="40.5" x14ac:dyDescent="0.15">
      <c r="B1173" s="41">
        <v>1169</v>
      </c>
      <c r="C1173" s="194" t="s">
        <v>4232</v>
      </c>
      <c r="D1173" s="194" t="s">
        <v>4233</v>
      </c>
      <c r="E1173" s="195">
        <v>3430001001109</v>
      </c>
      <c r="F1173" s="196" t="s">
        <v>0</v>
      </c>
      <c r="G1173" s="197">
        <v>15576000</v>
      </c>
      <c r="H1173" s="198">
        <v>44446</v>
      </c>
      <c r="I1173" s="198">
        <v>44602</v>
      </c>
      <c r="J1173" s="199" t="s">
        <v>4234</v>
      </c>
      <c r="K1173" s="202" t="s">
        <v>4861</v>
      </c>
      <c r="L1173" s="200" t="s">
        <v>3852</v>
      </c>
      <c r="M1173" s="201"/>
    </row>
    <row r="1174" spans="2:13" ht="54" x14ac:dyDescent="0.15">
      <c r="B1174" s="41">
        <v>1170</v>
      </c>
      <c r="C1174" s="194" t="s">
        <v>4235</v>
      </c>
      <c r="D1174" s="194" t="s">
        <v>3802</v>
      </c>
      <c r="E1174" s="195">
        <v>4011105003503</v>
      </c>
      <c r="F1174" s="196" t="s">
        <v>0</v>
      </c>
      <c r="G1174" s="197">
        <v>8580000</v>
      </c>
      <c r="H1174" s="198">
        <v>44446</v>
      </c>
      <c r="I1174" s="198"/>
      <c r="J1174" s="199" t="s">
        <v>4236</v>
      </c>
      <c r="K1174" s="202" t="s">
        <v>4237</v>
      </c>
      <c r="L1174" s="200" t="s">
        <v>4110</v>
      </c>
      <c r="M1174" s="201"/>
    </row>
    <row r="1175" spans="2:13" ht="75" customHeight="1" x14ac:dyDescent="0.15">
      <c r="B1175" s="41">
        <v>1171</v>
      </c>
      <c r="C1175" s="194" t="s">
        <v>4238</v>
      </c>
      <c r="D1175" s="194" t="s">
        <v>4239</v>
      </c>
      <c r="E1175" s="195" t="s">
        <v>46</v>
      </c>
      <c r="F1175" s="196" t="s">
        <v>0</v>
      </c>
      <c r="G1175" s="197">
        <v>28974000</v>
      </c>
      <c r="H1175" s="198">
        <v>44448</v>
      </c>
      <c r="I1175" s="198">
        <v>44630</v>
      </c>
      <c r="J1175" s="199" t="s">
        <v>4240</v>
      </c>
      <c r="K1175" s="202" t="s">
        <v>4241</v>
      </c>
      <c r="L1175" s="200" t="s">
        <v>4057</v>
      </c>
      <c r="M1175" s="201"/>
    </row>
    <row r="1176" spans="2:13" ht="96" customHeight="1" x14ac:dyDescent="0.15">
      <c r="B1176" s="41">
        <v>1172</v>
      </c>
      <c r="C1176" s="194" t="s">
        <v>4242</v>
      </c>
      <c r="D1176" s="194" t="s">
        <v>506</v>
      </c>
      <c r="E1176" s="195">
        <v>3010005000132</v>
      </c>
      <c r="F1176" s="196" t="s">
        <v>0</v>
      </c>
      <c r="G1176" s="197">
        <v>14520000</v>
      </c>
      <c r="H1176" s="198">
        <v>44448</v>
      </c>
      <c r="I1176" s="198"/>
      <c r="J1176" s="204" t="s">
        <v>4243</v>
      </c>
      <c r="K1176" s="202" t="s">
        <v>4244</v>
      </c>
      <c r="L1176" s="200" t="s">
        <v>4202</v>
      </c>
      <c r="M1176" s="201"/>
    </row>
    <row r="1177" spans="2:13" ht="96.75" customHeight="1" x14ac:dyDescent="0.15">
      <c r="B1177" s="41">
        <v>1173</v>
      </c>
      <c r="C1177" s="194" t="s">
        <v>4245</v>
      </c>
      <c r="D1177" s="194" t="s">
        <v>4196</v>
      </c>
      <c r="E1177" s="195">
        <v>7013302010403</v>
      </c>
      <c r="F1177" s="196" t="s">
        <v>5</v>
      </c>
      <c r="G1177" s="197">
        <v>990000</v>
      </c>
      <c r="H1177" s="198">
        <v>44452</v>
      </c>
      <c r="I1177" s="198"/>
      <c r="J1177" s="199" t="s">
        <v>4246</v>
      </c>
      <c r="K1177" s="202" t="s">
        <v>4862</v>
      </c>
      <c r="L1177" s="200" t="s">
        <v>3861</v>
      </c>
      <c r="M1177" s="201"/>
    </row>
    <row r="1178" spans="2:13" ht="74.25" customHeight="1" x14ac:dyDescent="0.15">
      <c r="B1178" s="41">
        <v>1174</v>
      </c>
      <c r="C1178" s="194" t="s">
        <v>4247</v>
      </c>
      <c r="D1178" s="194" t="s">
        <v>4196</v>
      </c>
      <c r="E1178" s="195">
        <v>7013302010403</v>
      </c>
      <c r="F1178" s="196" t="s">
        <v>5</v>
      </c>
      <c r="G1178" s="197">
        <v>984500</v>
      </c>
      <c r="H1178" s="198">
        <v>44452</v>
      </c>
      <c r="I1178" s="198"/>
      <c r="J1178" s="199" t="s">
        <v>4248</v>
      </c>
      <c r="K1178" s="202" t="s">
        <v>4249</v>
      </c>
      <c r="L1178" s="200" t="s">
        <v>3861</v>
      </c>
      <c r="M1178" s="201"/>
    </row>
    <row r="1179" spans="2:13" ht="63.75" customHeight="1" x14ac:dyDescent="0.15">
      <c r="B1179" s="41">
        <v>1175</v>
      </c>
      <c r="C1179" s="194" t="s">
        <v>4250</v>
      </c>
      <c r="D1179" s="194" t="s">
        <v>3849</v>
      </c>
      <c r="E1179" s="195">
        <v>4013305001526</v>
      </c>
      <c r="F1179" s="196" t="s">
        <v>0</v>
      </c>
      <c r="G1179" s="197">
        <v>39908000</v>
      </c>
      <c r="H1179" s="198">
        <v>44453</v>
      </c>
      <c r="I1179" s="198">
        <v>44595</v>
      </c>
      <c r="J1179" s="199" t="s">
        <v>4251</v>
      </c>
      <c r="K1179" s="202" t="s">
        <v>4252</v>
      </c>
      <c r="L1179" s="200" t="s">
        <v>4202</v>
      </c>
      <c r="M1179" s="201"/>
    </row>
    <row r="1180" spans="2:13" ht="139.5" customHeight="1" x14ac:dyDescent="0.15">
      <c r="B1180" s="41">
        <v>1176</v>
      </c>
      <c r="C1180" s="194" t="s">
        <v>4253</v>
      </c>
      <c r="D1180" s="194" t="s">
        <v>4101</v>
      </c>
      <c r="E1180" s="195">
        <v>2011101037696</v>
      </c>
      <c r="F1180" s="196" t="s">
        <v>0</v>
      </c>
      <c r="G1180" s="197">
        <v>15851000</v>
      </c>
      <c r="H1180" s="198">
        <v>44453</v>
      </c>
      <c r="I1180" s="198">
        <v>44600</v>
      </c>
      <c r="J1180" s="199" t="s">
        <v>4254</v>
      </c>
      <c r="K1180" s="202" t="s">
        <v>4255</v>
      </c>
      <c r="L1180" s="200" t="s">
        <v>4057</v>
      </c>
      <c r="M1180" s="201"/>
    </row>
    <row r="1181" spans="2:13" ht="93" customHeight="1" x14ac:dyDescent="0.15">
      <c r="B1181" s="41">
        <v>1177</v>
      </c>
      <c r="C1181" s="194" t="s">
        <v>4256</v>
      </c>
      <c r="D1181" s="194" t="s">
        <v>4257</v>
      </c>
      <c r="E1181" s="195" t="s">
        <v>46</v>
      </c>
      <c r="F1181" s="196" t="s">
        <v>0</v>
      </c>
      <c r="G1181" s="197">
        <v>19096000</v>
      </c>
      <c r="H1181" s="198">
        <v>44456</v>
      </c>
      <c r="I1181" s="198">
        <v>44609</v>
      </c>
      <c r="J1181" s="199" t="s">
        <v>4258</v>
      </c>
      <c r="K1181" s="202" t="s">
        <v>4259</v>
      </c>
      <c r="L1181" s="200" t="s">
        <v>4010</v>
      </c>
      <c r="M1181" s="201"/>
    </row>
    <row r="1182" spans="2:13" ht="68.25" customHeight="1" x14ac:dyDescent="0.15">
      <c r="B1182" s="41">
        <v>1178</v>
      </c>
      <c r="C1182" s="194" t="s">
        <v>4260</v>
      </c>
      <c r="D1182" s="194" t="s">
        <v>3913</v>
      </c>
      <c r="E1182" s="195">
        <v>5011105004806</v>
      </c>
      <c r="F1182" s="196" t="s">
        <v>0</v>
      </c>
      <c r="G1182" s="197">
        <v>18623000</v>
      </c>
      <c r="H1182" s="198">
        <v>44456</v>
      </c>
      <c r="I1182" s="198">
        <v>44642</v>
      </c>
      <c r="J1182" s="199" t="s">
        <v>4261</v>
      </c>
      <c r="K1182" s="202" t="s">
        <v>4863</v>
      </c>
      <c r="L1182" s="200" t="s">
        <v>4010</v>
      </c>
      <c r="M1182" s="201"/>
    </row>
    <row r="1183" spans="2:13" ht="80.25" customHeight="1" x14ac:dyDescent="0.15">
      <c r="B1183" s="41">
        <v>1179</v>
      </c>
      <c r="C1183" s="194" t="s">
        <v>4262</v>
      </c>
      <c r="D1183" s="194" t="s">
        <v>3883</v>
      </c>
      <c r="E1183" s="195">
        <v>1010401010406</v>
      </c>
      <c r="F1183" s="196" t="s">
        <v>14</v>
      </c>
      <c r="G1183" s="197">
        <v>902000</v>
      </c>
      <c r="H1183" s="198">
        <v>44460</v>
      </c>
      <c r="I1183" s="198"/>
      <c r="J1183" s="199" t="s">
        <v>4263</v>
      </c>
      <c r="K1183" s="202" t="s">
        <v>4264</v>
      </c>
      <c r="L1183" s="200" t="s">
        <v>3886</v>
      </c>
      <c r="M1183" s="201"/>
    </row>
    <row r="1184" spans="2:13" ht="132" customHeight="1" x14ac:dyDescent="0.15">
      <c r="B1184" s="41">
        <v>1180</v>
      </c>
      <c r="C1184" s="194" t="s">
        <v>4265</v>
      </c>
      <c r="D1184" s="194" t="s">
        <v>4266</v>
      </c>
      <c r="E1184" s="195" t="s">
        <v>46</v>
      </c>
      <c r="F1184" s="196" t="s">
        <v>0</v>
      </c>
      <c r="G1184" s="197">
        <v>25443000</v>
      </c>
      <c r="H1184" s="198">
        <v>44467</v>
      </c>
      <c r="I1184" s="198">
        <v>44649</v>
      </c>
      <c r="J1184" s="199" t="s">
        <v>4267</v>
      </c>
      <c r="K1184" s="202" t="s">
        <v>4864</v>
      </c>
      <c r="L1184" s="200" t="s">
        <v>4057</v>
      </c>
      <c r="M1184" s="201"/>
    </row>
    <row r="1185" spans="2:13" ht="72.75" customHeight="1" x14ac:dyDescent="0.15">
      <c r="B1185" s="41">
        <v>1181</v>
      </c>
      <c r="C1185" s="194" t="s">
        <v>4268</v>
      </c>
      <c r="D1185" s="194" t="s">
        <v>4269</v>
      </c>
      <c r="E1185" s="195">
        <v>7260001000735</v>
      </c>
      <c r="F1185" s="196" t="s">
        <v>0</v>
      </c>
      <c r="G1185" s="197">
        <v>11495000</v>
      </c>
      <c r="H1185" s="198">
        <v>44467</v>
      </c>
      <c r="I1185" s="198">
        <v>44593</v>
      </c>
      <c r="J1185" s="199" t="s">
        <v>4270</v>
      </c>
      <c r="K1185" s="202" t="s">
        <v>4271</v>
      </c>
      <c r="L1185" s="200" t="s">
        <v>4026</v>
      </c>
      <c r="M1185" s="201"/>
    </row>
    <row r="1186" spans="2:13" ht="84.75" customHeight="1" x14ac:dyDescent="0.15">
      <c r="B1186" s="41">
        <v>1182</v>
      </c>
      <c r="C1186" s="194" t="s">
        <v>4272</v>
      </c>
      <c r="D1186" s="194" t="s">
        <v>3824</v>
      </c>
      <c r="E1186" s="195">
        <v>4011105003503</v>
      </c>
      <c r="F1186" s="196" t="s">
        <v>0</v>
      </c>
      <c r="G1186" s="197">
        <v>9284000</v>
      </c>
      <c r="H1186" s="198">
        <v>44467</v>
      </c>
      <c r="I1186" s="198"/>
      <c r="J1186" s="199" t="s">
        <v>4273</v>
      </c>
      <c r="K1186" s="202" t="s">
        <v>4274</v>
      </c>
      <c r="L1186" s="200" t="s">
        <v>3800</v>
      </c>
      <c r="M1186" s="201"/>
    </row>
    <row r="1187" spans="2:13" ht="77.25" customHeight="1" x14ac:dyDescent="0.15">
      <c r="B1187" s="41">
        <v>1183</v>
      </c>
      <c r="C1187" s="194" t="s">
        <v>4275</v>
      </c>
      <c r="D1187" s="194" t="s">
        <v>3913</v>
      </c>
      <c r="E1187" s="195">
        <v>5011105004806</v>
      </c>
      <c r="F1187" s="196" t="s">
        <v>0</v>
      </c>
      <c r="G1187" s="197">
        <v>9273000</v>
      </c>
      <c r="H1187" s="198">
        <v>44467</v>
      </c>
      <c r="I1187" s="198">
        <v>44694</v>
      </c>
      <c r="J1187" s="199" t="s">
        <v>4276</v>
      </c>
      <c r="K1187" s="202" t="s">
        <v>4865</v>
      </c>
      <c r="L1187" s="200" t="s">
        <v>4277</v>
      </c>
      <c r="M1187" s="201"/>
    </row>
    <row r="1188" spans="2:13" ht="102" customHeight="1" x14ac:dyDescent="0.15">
      <c r="B1188" s="41">
        <v>1184</v>
      </c>
      <c r="C1188" s="194" t="s">
        <v>4278</v>
      </c>
      <c r="D1188" s="194" t="s">
        <v>4279</v>
      </c>
      <c r="E1188" s="195">
        <v>8010001008843</v>
      </c>
      <c r="F1188" s="196" t="s">
        <v>0</v>
      </c>
      <c r="G1188" s="197">
        <v>109395000</v>
      </c>
      <c r="H1188" s="198">
        <v>44470</v>
      </c>
      <c r="I1188" s="198"/>
      <c r="J1188" s="199" t="s">
        <v>4280</v>
      </c>
      <c r="K1188" s="202" t="s">
        <v>4281</v>
      </c>
      <c r="L1188" s="200" t="s">
        <v>4110</v>
      </c>
      <c r="M1188" s="201"/>
    </row>
    <row r="1189" spans="2:13" ht="77.25" customHeight="1" x14ac:dyDescent="0.15">
      <c r="B1189" s="41">
        <v>1185</v>
      </c>
      <c r="C1189" s="194" t="s">
        <v>4282</v>
      </c>
      <c r="D1189" s="194" t="s">
        <v>3593</v>
      </c>
      <c r="E1189" s="195">
        <v>7010001042703</v>
      </c>
      <c r="F1189" s="196" t="s">
        <v>0</v>
      </c>
      <c r="G1189" s="197">
        <v>24794000</v>
      </c>
      <c r="H1189" s="198">
        <v>44470</v>
      </c>
      <c r="I1189" s="198">
        <v>44645</v>
      </c>
      <c r="J1189" s="199" t="s">
        <v>4283</v>
      </c>
      <c r="K1189" s="202" t="s">
        <v>4284</v>
      </c>
      <c r="L1189" s="200" t="s">
        <v>3911</v>
      </c>
      <c r="M1189" s="201"/>
    </row>
    <row r="1190" spans="2:13" ht="117.75" customHeight="1" x14ac:dyDescent="0.15">
      <c r="B1190" s="41">
        <v>1186</v>
      </c>
      <c r="C1190" s="194" t="s">
        <v>4285</v>
      </c>
      <c r="D1190" s="194" t="s">
        <v>4286</v>
      </c>
      <c r="E1190" s="195" t="s">
        <v>3773</v>
      </c>
      <c r="F1190" s="196" t="s">
        <v>0</v>
      </c>
      <c r="G1190" s="197">
        <v>19778000</v>
      </c>
      <c r="H1190" s="198">
        <v>44470</v>
      </c>
      <c r="I1190" s="198">
        <v>44637</v>
      </c>
      <c r="J1190" s="199" t="s">
        <v>4287</v>
      </c>
      <c r="K1190" s="202" t="s">
        <v>4288</v>
      </c>
      <c r="L1190" s="200" t="s">
        <v>4289</v>
      </c>
      <c r="M1190" s="201"/>
    </row>
    <row r="1191" spans="2:13" ht="123.75" customHeight="1" x14ac:dyDescent="0.15">
      <c r="B1191" s="41">
        <v>1187</v>
      </c>
      <c r="C1191" s="194" t="s">
        <v>4290</v>
      </c>
      <c r="D1191" s="194" t="s">
        <v>3593</v>
      </c>
      <c r="E1191" s="195">
        <v>7010001042703</v>
      </c>
      <c r="F1191" s="196" t="s">
        <v>0</v>
      </c>
      <c r="G1191" s="197">
        <v>44891000</v>
      </c>
      <c r="H1191" s="198">
        <v>44470</v>
      </c>
      <c r="I1191" s="198">
        <v>44782</v>
      </c>
      <c r="J1191" s="199" t="s">
        <v>4291</v>
      </c>
      <c r="K1191" s="202" t="s">
        <v>4866</v>
      </c>
      <c r="L1191" s="200" t="s">
        <v>4292</v>
      </c>
      <c r="M1191" s="201"/>
    </row>
    <row r="1192" spans="2:13" ht="123.75" customHeight="1" x14ac:dyDescent="0.15">
      <c r="B1192" s="41">
        <v>1188</v>
      </c>
      <c r="C1192" s="194" t="s">
        <v>4293</v>
      </c>
      <c r="D1192" s="194" t="s">
        <v>4294</v>
      </c>
      <c r="E1192" s="195">
        <v>4240001010433</v>
      </c>
      <c r="F1192" s="196" t="s">
        <v>0</v>
      </c>
      <c r="G1192" s="197">
        <v>8228000</v>
      </c>
      <c r="H1192" s="198">
        <v>44470</v>
      </c>
      <c r="I1192" s="198">
        <v>44606</v>
      </c>
      <c r="J1192" s="199" t="s">
        <v>4295</v>
      </c>
      <c r="K1192" s="202" t="s">
        <v>4296</v>
      </c>
      <c r="L1192" s="200" t="s">
        <v>4122</v>
      </c>
      <c r="M1192" s="201"/>
    </row>
    <row r="1193" spans="2:13" ht="77.25" customHeight="1" x14ac:dyDescent="0.15">
      <c r="B1193" s="41">
        <v>1189</v>
      </c>
      <c r="C1193" s="194" t="s">
        <v>4297</v>
      </c>
      <c r="D1193" s="194" t="s">
        <v>4298</v>
      </c>
      <c r="E1193" s="195" t="s">
        <v>3773</v>
      </c>
      <c r="F1193" s="196" t="s">
        <v>0</v>
      </c>
      <c r="G1193" s="197">
        <f>9999000+3993000</f>
        <v>13992000</v>
      </c>
      <c r="H1193" s="198">
        <v>44476</v>
      </c>
      <c r="I1193" s="198">
        <v>44631</v>
      </c>
      <c r="J1193" s="199" t="s">
        <v>4299</v>
      </c>
      <c r="K1193" s="202" t="s">
        <v>4300</v>
      </c>
      <c r="L1193" s="200" t="s">
        <v>3834</v>
      </c>
      <c r="M1193" s="201"/>
    </row>
    <row r="1194" spans="2:13" ht="135.75" customHeight="1" x14ac:dyDescent="0.15">
      <c r="B1194" s="41">
        <v>1190</v>
      </c>
      <c r="C1194" s="194" t="s">
        <v>4301</v>
      </c>
      <c r="D1194" s="194" t="s">
        <v>4141</v>
      </c>
      <c r="E1194" s="195">
        <v>7010901005494</v>
      </c>
      <c r="F1194" s="196" t="s">
        <v>0</v>
      </c>
      <c r="G1194" s="197">
        <v>16995000</v>
      </c>
      <c r="H1194" s="198">
        <v>44476</v>
      </c>
      <c r="I1194" s="198">
        <v>44610</v>
      </c>
      <c r="J1194" s="199" t="s">
        <v>4302</v>
      </c>
      <c r="K1194" s="202" t="s">
        <v>4303</v>
      </c>
      <c r="L1194" s="200" t="s">
        <v>3911</v>
      </c>
      <c r="M1194" s="201"/>
    </row>
    <row r="1195" spans="2:13" ht="99.75" customHeight="1" x14ac:dyDescent="0.15">
      <c r="B1195" s="41">
        <v>1191</v>
      </c>
      <c r="C1195" s="194" t="s">
        <v>4304</v>
      </c>
      <c r="D1195" s="194" t="s">
        <v>506</v>
      </c>
      <c r="E1195" s="195">
        <v>3010005000132</v>
      </c>
      <c r="F1195" s="196" t="s">
        <v>0</v>
      </c>
      <c r="G1195" s="197">
        <v>16995000</v>
      </c>
      <c r="H1195" s="198">
        <v>44476</v>
      </c>
      <c r="I1195" s="198">
        <v>44595</v>
      </c>
      <c r="J1195" s="199" t="s">
        <v>4305</v>
      </c>
      <c r="K1195" s="202" t="s">
        <v>4306</v>
      </c>
      <c r="L1195" s="200" t="s">
        <v>4202</v>
      </c>
      <c r="M1195" s="201"/>
    </row>
    <row r="1196" spans="2:13" ht="102.75" customHeight="1" x14ac:dyDescent="0.15">
      <c r="B1196" s="41">
        <v>1192</v>
      </c>
      <c r="C1196" s="194" t="s">
        <v>4307</v>
      </c>
      <c r="D1196" s="194" t="s">
        <v>4308</v>
      </c>
      <c r="E1196" s="195">
        <v>4011105003503</v>
      </c>
      <c r="F1196" s="196" t="s">
        <v>0</v>
      </c>
      <c r="G1196" s="197">
        <v>8800000</v>
      </c>
      <c r="H1196" s="198">
        <v>44476</v>
      </c>
      <c r="I1196" s="198">
        <v>44600</v>
      </c>
      <c r="J1196" s="199" t="s">
        <v>4309</v>
      </c>
      <c r="K1196" s="202" t="s">
        <v>4310</v>
      </c>
      <c r="L1196" s="200" t="s">
        <v>4110</v>
      </c>
      <c r="M1196" s="201"/>
    </row>
    <row r="1197" spans="2:13" ht="108.75" customHeight="1" x14ac:dyDescent="0.15">
      <c r="B1197" s="41">
        <v>1193</v>
      </c>
      <c r="C1197" s="194" t="s">
        <v>4311</v>
      </c>
      <c r="D1197" s="194" t="s">
        <v>4312</v>
      </c>
      <c r="E1197" s="195">
        <v>5010001002551</v>
      </c>
      <c r="F1197" s="196" t="s">
        <v>5</v>
      </c>
      <c r="G1197" s="197">
        <v>924000</v>
      </c>
      <c r="H1197" s="198">
        <v>44476</v>
      </c>
      <c r="I1197" s="198"/>
      <c r="J1197" s="199" t="s">
        <v>4313</v>
      </c>
      <c r="K1197" s="202" t="s">
        <v>4314</v>
      </c>
      <c r="L1197" s="200" t="s">
        <v>3886</v>
      </c>
      <c r="M1197" s="201"/>
    </row>
    <row r="1198" spans="2:13" ht="95.25" customHeight="1" x14ac:dyDescent="0.15">
      <c r="B1198" s="41">
        <v>1194</v>
      </c>
      <c r="C1198" s="194" t="s">
        <v>4315</v>
      </c>
      <c r="D1198" s="194" t="s">
        <v>21</v>
      </c>
      <c r="E1198" s="195">
        <v>4010405000185</v>
      </c>
      <c r="F1198" s="196" t="s">
        <v>0</v>
      </c>
      <c r="G1198" s="197">
        <v>10043000</v>
      </c>
      <c r="H1198" s="198">
        <v>44482</v>
      </c>
      <c r="I1198" s="198">
        <v>44645</v>
      </c>
      <c r="J1198" s="199" t="s">
        <v>4316</v>
      </c>
      <c r="K1198" s="202" t="s">
        <v>4867</v>
      </c>
      <c r="L1198" s="200" t="s">
        <v>3817</v>
      </c>
      <c r="M1198" s="201"/>
    </row>
    <row r="1199" spans="2:13" ht="153" customHeight="1" x14ac:dyDescent="0.15">
      <c r="B1199" s="41">
        <v>1195</v>
      </c>
      <c r="C1199" s="194" t="s">
        <v>4317</v>
      </c>
      <c r="D1199" s="194" t="s">
        <v>4318</v>
      </c>
      <c r="E1199" s="195">
        <v>6013301007970</v>
      </c>
      <c r="F1199" s="196" t="s">
        <v>0</v>
      </c>
      <c r="G1199" s="197">
        <v>19426000</v>
      </c>
      <c r="H1199" s="198">
        <v>44482</v>
      </c>
      <c r="I1199" s="198">
        <v>44645</v>
      </c>
      <c r="J1199" s="199" t="s">
        <v>4319</v>
      </c>
      <c r="K1199" s="202" t="s">
        <v>4320</v>
      </c>
      <c r="L1199" s="200" t="s">
        <v>3911</v>
      </c>
      <c r="M1199" s="201"/>
    </row>
    <row r="1200" spans="2:13" ht="81" customHeight="1" x14ac:dyDescent="0.15">
      <c r="B1200" s="41">
        <v>1196</v>
      </c>
      <c r="C1200" s="194" t="s">
        <v>4321</v>
      </c>
      <c r="D1200" s="194" t="s">
        <v>1715</v>
      </c>
      <c r="E1200" s="195">
        <v>6011101000700</v>
      </c>
      <c r="F1200" s="196" t="s">
        <v>0</v>
      </c>
      <c r="G1200" s="197">
        <v>4994000</v>
      </c>
      <c r="H1200" s="198">
        <v>44482</v>
      </c>
      <c r="I1200" s="198"/>
      <c r="J1200" s="199" t="s">
        <v>4322</v>
      </c>
      <c r="K1200" s="202" t="s">
        <v>4323</v>
      </c>
      <c r="L1200" s="200" t="s">
        <v>4122</v>
      </c>
      <c r="M1200" s="201"/>
    </row>
    <row r="1201" spans="2:13" ht="77.25" customHeight="1" x14ac:dyDescent="0.15">
      <c r="B1201" s="41">
        <v>1197</v>
      </c>
      <c r="C1201" s="194" t="s">
        <v>4324</v>
      </c>
      <c r="D1201" s="194" t="s">
        <v>1320</v>
      </c>
      <c r="E1201" s="195">
        <v>5010401023057</v>
      </c>
      <c r="F1201" s="196" t="s">
        <v>0</v>
      </c>
      <c r="G1201" s="234">
        <v>12815000</v>
      </c>
      <c r="H1201" s="198">
        <v>44482</v>
      </c>
      <c r="I1201" s="198">
        <v>44642</v>
      </c>
      <c r="J1201" s="199" t="s">
        <v>4325</v>
      </c>
      <c r="K1201" s="202" t="s">
        <v>4326</v>
      </c>
      <c r="L1201" s="200" t="s">
        <v>3956</v>
      </c>
      <c r="M1201" s="201"/>
    </row>
    <row r="1202" spans="2:13" ht="172.5" customHeight="1" x14ac:dyDescent="0.15">
      <c r="B1202" s="41">
        <v>1198</v>
      </c>
      <c r="C1202" s="194" t="s">
        <v>4327</v>
      </c>
      <c r="D1202" s="194" t="s">
        <v>3849</v>
      </c>
      <c r="E1202" s="195">
        <v>4013305001526</v>
      </c>
      <c r="F1202" s="196" t="s">
        <v>0</v>
      </c>
      <c r="G1202" s="197">
        <v>20702000</v>
      </c>
      <c r="H1202" s="198">
        <v>44482</v>
      </c>
      <c r="I1202" s="198">
        <v>44595</v>
      </c>
      <c r="J1202" s="199" t="s">
        <v>4328</v>
      </c>
      <c r="K1202" s="202" t="s">
        <v>4329</v>
      </c>
      <c r="L1202" s="200" t="s">
        <v>3878</v>
      </c>
      <c r="M1202" s="201"/>
    </row>
    <row r="1203" spans="2:13" ht="95.25" customHeight="1" x14ac:dyDescent="0.15">
      <c r="B1203" s="41">
        <v>1199</v>
      </c>
      <c r="C1203" s="194" t="s">
        <v>4330</v>
      </c>
      <c r="D1203" s="194" t="s">
        <v>438</v>
      </c>
      <c r="E1203" s="195">
        <v>2010001016851</v>
      </c>
      <c r="F1203" s="196" t="s">
        <v>0</v>
      </c>
      <c r="G1203" s="234">
        <v>34375000</v>
      </c>
      <c r="H1203" s="198">
        <v>44482</v>
      </c>
      <c r="I1203" s="198">
        <v>44617</v>
      </c>
      <c r="J1203" s="199" t="s">
        <v>4331</v>
      </c>
      <c r="K1203" s="202" t="s">
        <v>4332</v>
      </c>
      <c r="L1203" s="200" t="s">
        <v>3808</v>
      </c>
      <c r="M1203" s="201"/>
    </row>
    <row r="1204" spans="2:13" ht="110.25" customHeight="1" x14ac:dyDescent="0.15">
      <c r="B1204" s="41">
        <v>1200</v>
      </c>
      <c r="C1204" s="194" t="s">
        <v>4333</v>
      </c>
      <c r="D1204" s="194" t="s">
        <v>4868</v>
      </c>
      <c r="E1204" s="195" t="s">
        <v>3773</v>
      </c>
      <c r="F1204" s="196" t="s">
        <v>0</v>
      </c>
      <c r="G1204" s="234">
        <v>22737000</v>
      </c>
      <c r="H1204" s="198">
        <v>44483</v>
      </c>
      <c r="I1204" s="198">
        <v>44631</v>
      </c>
      <c r="J1204" s="199" t="s">
        <v>4334</v>
      </c>
      <c r="K1204" s="202" t="s">
        <v>4335</v>
      </c>
      <c r="L1204" s="200" t="s">
        <v>3956</v>
      </c>
      <c r="M1204" s="201"/>
    </row>
    <row r="1205" spans="2:13" ht="77.25" customHeight="1" x14ac:dyDescent="0.15">
      <c r="B1205" s="41">
        <v>1201</v>
      </c>
      <c r="C1205" s="194" t="s">
        <v>4336</v>
      </c>
      <c r="D1205" s="194" t="s">
        <v>4337</v>
      </c>
      <c r="E1205" s="195" t="s">
        <v>3773</v>
      </c>
      <c r="F1205" s="196" t="s">
        <v>0</v>
      </c>
      <c r="G1205" s="197">
        <f>34991000+3333000</f>
        <v>38324000</v>
      </c>
      <c r="H1205" s="198">
        <v>44483</v>
      </c>
      <c r="I1205" s="198">
        <v>44624</v>
      </c>
      <c r="J1205" s="199" t="s">
        <v>4338</v>
      </c>
      <c r="K1205" s="202" t="s">
        <v>4339</v>
      </c>
      <c r="L1205" s="200" t="s">
        <v>3834</v>
      </c>
      <c r="M1205" s="201"/>
    </row>
    <row r="1206" spans="2:13" ht="98.25" customHeight="1" x14ac:dyDescent="0.15">
      <c r="B1206" s="41">
        <v>1202</v>
      </c>
      <c r="C1206" s="194" t="s">
        <v>4340</v>
      </c>
      <c r="D1206" s="194" t="s">
        <v>438</v>
      </c>
      <c r="E1206" s="195">
        <v>2010001016851</v>
      </c>
      <c r="F1206" s="196" t="s">
        <v>0</v>
      </c>
      <c r="G1206" s="197">
        <v>19910000</v>
      </c>
      <c r="H1206" s="198">
        <v>44483</v>
      </c>
      <c r="I1206" s="198"/>
      <c r="J1206" s="199" t="s">
        <v>4341</v>
      </c>
      <c r="K1206" s="202" t="s">
        <v>4342</v>
      </c>
      <c r="L1206" s="200" t="s">
        <v>4038</v>
      </c>
      <c r="M1206" s="201"/>
    </row>
    <row r="1207" spans="2:13" ht="99" customHeight="1" x14ac:dyDescent="0.15">
      <c r="B1207" s="41">
        <v>1203</v>
      </c>
      <c r="C1207" s="194" t="s">
        <v>4343</v>
      </c>
      <c r="D1207" s="194" t="s">
        <v>4344</v>
      </c>
      <c r="E1207" s="195">
        <v>5011101012993</v>
      </c>
      <c r="F1207" s="196" t="s">
        <v>0</v>
      </c>
      <c r="G1207" s="197">
        <v>19415000</v>
      </c>
      <c r="H1207" s="198">
        <v>44483</v>
      </c>
      <c r="I1207" s="198">
        <v>44602</v>
      </c>
      <c r="J1207" s="199" t="s">
        <v>4345</v>
      </c>
      <c r="K1207" s="202" t="s">
        <v>4346</v>
      </c>
      <c r="L1207" s="200" t="s">
        <v>4292</v>
      </c>
      <c r="M1207" s="201"/>
    </row>
    <row r="1208" spans="2:13" ht="120" customHeight="1" x14ac:dyDescent="0.15">
      <c r="B1208" s="41">
        <v>1204</v>
      </c>
      <c r="C1208" s="194" t="s">
        <v>4347</v>
      </c>
      <c r="D1208" s="194" t="s">
        <v>3785</v>
      </c>
      <c r="E1208" s="195">
        <v>4011001005165</v>
      </c>
      <c r="F1208" s="196" t="s">
        <v>0</v>
      </c>
      <c r="G1208" s="197">
        <v>6930000</v>
      </c>
      <c r="H1208" s="198">
        <v>44483</v>
      </c>
      <c r="I1208" s="198">
        <v>44645</v>
      </c>
      <c r="J1208" s="199" t="s">
        <v>4348</v>
      </c>
      <c r="K1208" s="202" t="s">
        <v>4349</v>
      </c>
      <c r="L1208" s="200" t="s">
        <v>4065</v>
      </c>
      <c r="M1208" s="201"/>
    </row>
    <row r="1209" spans="2:13" ht="100.5" customHeight="1" x14ac:dyDescent="0.15">
      <c r="B1209" s="41">
        <v>1205</v>
      </c>
      <c r="C1209" s="239" t="s">
        <v>4350</v>
      </c>
      <c r="D1209" s="194" t="s">
        <v>4351</v>
      </c>
      <c r="E1209" s="195">
        <v>9013301007340</v>
      </c>
      <c r="F1209" s="196" t="s">
        <v>5</v>
      </c>
      <c r="G1209" s="197">
        <v>979000</v>
      </c>
      <c r="H1209" s="198">
        <v>44484</v>
      </c>
      <c r="I1209" s="198"/>
      <c r="J1209" s="199" t="s">
        <v>4352</v>
      </c>
      <c r="K1209" s="202" t="s">
        <v>4353</v>
      </c>
      <c r="L1209" s="200" t="s">
        <v>4277</v>
      </c>
      <c r="M1209" s="201"/>
    </row>
    <row r="1210" spans="2:13" ht="77.25" customHeight="1" x14ac:dyDescent="0.15">
      <c r="B1210" s="41">
        <v>1206</v>
      </c>
      <c r="C1210" s="194" t="s">
        <v>4354</v>
      </c>
      <c r="D1210" s="194" t="s">
        <v>4355</v>
      </c>
      <c r="E1210" s="195">
        <v>6011101045308</v>
      </c>
      <c r="F1210" s="196" t="s">
        <v>5</v>
      </c>
      <c r="G1210" s="197">
        <v>968000</v>
      </c>
      <c r="H1210" s="198">
        <v>44484</v>
      </c>
      <c r="I1210" s="198"/>
      <c r="J1210" s="199" t="s">
        <v>4356</v>
      </c>
      <c r="K1210" s="202" t="s">
        <v>4357</v>
      </c>
      <c r="L1210" s="200" t="s">
        <v>3800</v>
      </c>
      <c r="M1210" s="201"/>
    </row>
    <row r="1211" spans="2:13" ht="223.5" customHeight="1" x14ac:dyDescent="0.15">
      <c r="B1211" s="41">
        <v>1207</v>
      </c>
      <c r="C1211" s="194" t="s">
        <v>4358</v>
      </c>
      <c r="D1211" s="194" t="s">
        <v>4359</v>
      </c>
      <c r="E1211" s="195">
        <v>6010405001223</v>
      </c>
      <c r="F1211" s="196" t="s">
        <v>5</v>
      </c>
      <c r="G1211" s="197">
        <v>484000</v>
      </c>
      <c r="H1211" s="198">
        <v>44484</v>
      </c>
      <c r="I1211" s="198"/>
      <c r="J1211" s="199" t="s">
        <v>4360</v>
      </c>
      <c r="K1211" s="202" t="s">
        <v>4361</v>
      </c>
      <c r="L1211" s="200" t="s">
        <v>4362</v>
      </c>
      <c r="M1211" s="201"/>
    </row>
    <row r="1212" spans="2:13" ht="87" customHeight="1" x14ac:dyDescent="0.15">
      <c r="B1212" s="41">
        <v>1208</v>
      </c>
      <c r="C1212" s="194" t="s">
        <v>4363</v>
      </c>
      <c r="D1212" s="194" t="s">
        <v>901</v>
      </c>
      <c r="E1212" s="195">
        <v>6013301007970</v>
      </c>
      <c r="F1212" s="196" t="s">
        <v>0</v>
      </c>
      <c r="G1212" s="197">
        <v>14652000</v>
      </c>
      <c r="H1212" s="198">
        <v>44487</v>
      </c>
      <c r="I1212" s="198">
        <v>44645</v>
      </c>
      <c r="J1212" s="199" t="s">
        <v>4364</v>
      </c>
      <c r="K1212" s="202" t="s">
        <v>4365</v>
      </c>
      <c r="L1212" s="200" t="s">
        <v>3911</v>
      </c>
      <c r="M1212" s="201"/>
    </row>
    <row r="1213" spans="2:13" ht="97.5" customHeight="1" x14ac:dyDescent="0.15">
      <c r="B1213" s="41">
        <v>1209</v>
      </c>
      <c r="C1213" s="194" t="s">
        <v>4366</v>
      </c>
      <c r="D1213" s="194" t="s">
        <v>4367</v>
      </c>
      <c r="E1213" s="195">
        <v>6010405010463</v>
      </c>
      <c r="F1213" s="196" t="s">
        <v>0</v>
      </c>
      <c r="G1213" s="197">
        <v>19987000</v>
      </c>
      <c r="H1213" s="198">
        <v>44487</v>
      </c>
      <c r="I1213" s="198"/>
      <c r="J1213" s="199" t="s">
        <v>4368</v>
      </c>
      <c r="K1213" s="202" t="s">
        <v>4369</v>
      </c>
      <c r="L1213" s="200" t="s">
        <v>4038</v>
      </c>
      <c r="M1213" s="201"/>
    </row>
    <row r="1214" spans="2:13" ht="95.25" customHeight="1" x14ac:dyDescent="0.15">
      <c r="B1214" s="41">
        <v>1210</v>
      </c>
      <c r="C1214" s="194" t="s">
        <v>4370</v>
      </c>
      <c r="D1214" s="194" t="s">
        <v>4371</v>
      </c>
      <c r="E1214" s="195">
        <v>6011501004185</v>
      </c>
      <c r="F1214" s="196" t="s">
        <v>0</v>
      </c>
      <c r="G1214" s="197">
        <v>3861000</v>
      </c>
      <c r="H1214" s="198">
        <v>44487</v>
      </c>
      <c r="I1214" s="198">
        <v>44599</v>
      </c>
      <c r="J1214" s="199" t="s">
        <v>4372</v>
      </c>
      <c r="K1214" s="202" t="s">
        <v>4373</v>
      </c>
      <c r="L1214" s="200" t="s">
        <v>3873</v>
      </c>
      <c r="M1214" s="201"/>
    </row>
    <row r="1215" spans="2:13" ht="107.25" customHeight="1" x14ac:dyDescent="0.15">
      <c r="B1215" s="41">
        <v>1211</v>
      </c>
      <c r="C1215" s="194" t="s">
        <v>4374</v>
      </c>
      <c r="D1215" s="194" t="s">
        <v>4375</v>
      </c>
      <c r="E1215" s="195">
        <v>4040001041960</v>
      </c>
      <c r="F1215" s="196" t="s">
        <v>0</v>
      </c>
      <c r="G1215" s="197">
        <v>4906000</v>
      </c>
      <c r="H1215" s="198">
        <v>44487</v>
      </c>
      <c r="I1215" s="198"/>
      <c r="J1215" s="199" t="s">
        <v>4376</v>
      </c>
      <c r="K1215" s="202" t="s">
        <v>4377</v>
      </c>
      <c r="L1215" s="200" t="s">
        <v>3960</v>
      </c>
      <c r="M1215" s="201"/>
    </row>
    <row r="1216" spans="2:13" ht="85.5" customHeight="1" x14ac:dyDescent="0.15">
      <c r="B1216" s="41">
        <v>1212</v>
      </c>
      <c r="C1216" s="194" t="s">
        <v>4378</v>
      </c>
      <c r="D1216" s="194" t="s">
        <v>1713</v>
      </c>
      <c r="E1216" s="195">
        <v>8013401001509</v>
      </c>
      <c r="F1216" s="196" t="s">
        <v>0</v>
      </c>
      <c r="G1216" s="197">
        <v>4972000</v>
      </c>
      <c r="H1216" s="198">
        <v>44487</v>
      </c>
      <c r="I1216" s="198"/>
      <c r="J1216" s="199" t="s">
        <v>4379</v>
      </c>
      <c r="K1216" s="202" t="s">
        <v>4380</v>
      </c>
      <c r="L1216" s="200" t="s">
        <v>4381</v>
      </c>
      <c r="M1216" s="201"/>
    </row>
    <row r="1217" spans="2:13" ht="98.25" customHeight="1" x14ac:dyDescent="0.15">
      <c r="B1217" s="41">
        <v>1213</v>
      </c>
      <c r="C1217" s="194" t="s">
        <v>4382</v>
      </c>
      <c r="D1217" s="194" t="s">
        <v>901</v>
      </c>
      <c r="E1217" s="195">
        <v>6013301007970</v>
      </c>
      <c r="F1217" s="196" t="s">
        <v>0</v>
      </c>
      <c r="G1217" s="197">
        <v>18997000</v>
      </c>
      <c r="H1217" s="198">
        <v>44487</v>
      </c>
      <c r="I1217" s="198">
        <v>44617</v>
      </c>
      <c r="J1217" s="199" t="s">
        <v>4383</v>
      </c>
      <c r="K1217" s="202" t="s">
        <v>4384</v>
      </c>
      <c r="L1217" s="200" t="s">
        <v>4292</v>
      </c>
      <c r="M1217" s="201"/>
    </row>
    <row r="1218" spans="2:13" ht="99.75" customHeight="1" x14ac:dyDescent="0.15">
      <c r="B1218" s="41">
        <v>1214</v>
      </c>
      <c r="C1218" s="194" t="s">
        <v>4385</v>
      </c>
      <c r="D1218" s="194" t="s">
        <v>4386</v>
      </c>
      <c r="E1218" s="195">
        <v>9011101011414</v>
      </c>
      <c r="F1218" s="196" t="s">
        <v>5</v>
      </c>
      <c r="G1218" s="197">
        <v>847000</v>
      </c>
      <c r="H1218" s="198">
        <v>44487</v>
      </c>
      <c r="I1218" s="198"/>
      <c r="J1218" s="199" t="s">
        <v>4387</v>
      </c>
      <c r="K1218" s="202" t="s">
        <v>4388</v>
      </c>
      <c r="L1218" s="200" t="s">
        <v>4389</v>
      </c>
      <c r="M1218" s="201"/>
    </row>
    <row r="1219" spans="2:13" ht="185.25" customHeight="1" x14ac:dyDescent="0.15">
      <c r="B1219" s="41">
        <v>1215</v>
      </c>
      <c r="C1219" s="194" t="s">
        <v>4390</v>
      </c>
      <c r="D1219" s="194" t="s">
        <v>3593</v>
      </c>
      <c r="E1219" s="195">
        <v>7010001042703</v>
      </c>
      <c r="F1219" s="196" t="s">
        <v>0</v>
      </c>
      <c r="G1219" s="197">
        <f>27995000+4972000</f>
        <v>32967000</v>
      </c>
      <c r="H1219" s="198">
        <v>44489</v>
      </c>
      <c r="I1219" s="198">
        <v>44617</v>
      </c>
      <c r="J1219" s="199" t="s">
        <v>4391</v>
      </c>
      <c r="K1219" s="202" t="s">
        <v>4392</v>
      </c>
      <c r="L1219" s="200" t="s">
        <v>4292</v>
      </c>
      <c r="M1219" s="201"/>
    </row>
    <row r="1220" spans="2:13" ht="124.5" customHeight="1" x14ac:dyDescent="0.15">
      <c r="B1220" s="41">
        <v>1216</v>
      </c>
      <c r="C1220" s="194" t="s">
        <v>4393</v>
      </c>
      <c r="D1220" s="194" t="s">
        <v>4394</v>
      </c>
      <c r="E1220" s="195" t="s">
        <v>3773</v>
      </c>
      <c r="F1220" s="196" t="s">
        <v>0</v>
      </c>
      <c r="G1220" s="197">
        <v>103378000</v>
      </c>
      <c r="H1220" s="198">
        <v>44489</v>
      </c>
      <c r="I1220" s="235">
        <v>44651</v>
      </c>
      <c r="J1220" s="199" t="s">
        <v>4395</v>
      </c>
      <c r="K1220" s="202" t="s">
        <v>4869</v>
      </c>
      <c r="L1220" s="200" t="s">
        <v>3808</v>
      </c>
      <c r="M1220" s="201"/>
    </row>
    <row r="1221" spans="2:13" ht="77.25" customHeight="1" x14ac:dyDescent="0.15">
      <c r="B1221" s="41">
        <v>1217</v>
      </c>
      <c r="C1221" s="194" t="s">
        <v>4396</v>
      </c>
      <c r="D1221" s="194" t="s">
        <v>4397</v>
      </c>
      <c r="E1221" s="195">
        <v>4010701009640</v>
      </c>
      <c r="F1221" s="196" t="s">
        <v>5</v>
      </c>
      <c r="G1221" s="197">
        <v>953040</v>
      </c>
      <c r="H1221" s="198">
        <v>44489</v>
      </c>
      <c r="I1221" s="198"/>
      <c r="J1221" s="199" t="s">
        <v>4398</v>
      </c>
      <c r="K1221" s="202" t="s">
        <v>4399</v>
      </c>
      <c r="L1221" s="200" t="s">
        <v>4110</v>
      </c>
      <c r="M1221" s="201"/>
    </row>
    <row r="1222" spans="2:13" ht="77.25" customHeight="1" x14ac:dyDescent="0.15">
      <c r="B1222" s="41">
        <v>1218</v>
      </c>
      <c r="C1222" s="194" t="s">
        <v>4400</v>
      </c>
      <c r="D1222" s="194" t="s">
        <v>3138</v>
      </c>
      <c r="E1222" s="195">
        <v>2120001086883</v>
      </c>
      <c r="F1222" s="196" t="s">
        <v>0</v>
      </c>
      <c r="G1222" s="197">
        <v>9900000</v>
      </c>
      <c r="H1222" s="198">
        <v>44490</v>
      </c>
      <c r="I1222" s="198"/>
      <c r="J1222" s="199" t="s">
        <v>4401</v>
      </c>
      <c r="K1222" s="202" t="s">
        <v>4402</v>
      </c>
      <c r="L1222" s="237" t="s">
        <v>4081</v>
      </c>
      <c r="M1222" s="201"/>
    </row>
    <row r="1223" spans="2:13" ht="77.25" customHeight="1" x14ac:dyDescent="0.15">
      <c r="B1223" s="41">
        <v>1219</v>
      </c>
      <c r="C1223" s="194" t="s">
        <v>4403</v>
      </c>
      <c r="D1223" s="194" t="s">
        <v>438</v>
      </c>
      <c r="E1223" s="195">
        <v>2010001016851</v>
      </c>
      <c r="F1223" s="196" t="s">
        <v>0</v>
      </c>
      <c r="G1223" s="197">
        <v>8976000</v>
      </c>
      <c r="H1223" s="198">
        <v>44490</v>
      </c>
      <c r="I1223" s="198"/>
      <c r="J1223" s="199" t="s">
        <v>4404</v>
      </c>
      <c r="K1223" s="202" t="s">
        <v>4404</v>
      </c>
      <c r="L1223" s="237" t="s">
        <v>4081</v>
      </c>
      <c r="M1223" s="201"/>
    </row>
    <row r="1224" spans="2:13" ht="88.5" customHeight="1" x14ac:dyDescent="0.15">
      <c r="B1224" s="41">
        <v>1220</v>
      </c>
      <c r="C1224" s="194" t="s">
        <v>4405</v>
      </c>
      <c r="D1224" s="194" t="s">
        <v>4406</v>
      </c>
      <c r="E1224" s="195">
        <v>7013302010403</v>
      </c>
      <c r="F1224" s="196" t="s">
        <v>5</v>
      </c>
      <c r="G1224" s="197">
        <v>979000</v>
      </c>
      <c r="H1224" s="198">
        <v>44491</v>
      </c>
      <c r="I1224" s="198"/>
      <c r="J1224" s="199" t="s">
        <v>4407</v>
      </c>
      <c r="K1224" s="202" t="s">
        <v>4408</v>
      </c>
      <c r="L1224" s="200" t="s">
        <v>3886</v>
      </c>
      <c r="M1224" s="201"/>
    </row>
    <row r="1225" spans="2:13" ht="132" customHeight="1" x14ac:dyDescent="0.15">
      <c r="B1225" s="41">
        <v>1221</v>
      </c>
      <c r="C1225" s="194" t="s">
        <v>4409</v>
      </c>
      <c r="D1225" s="194" t="s">
        <v>1713</v>
      </c>
      <c r="E1225" s="195">
        <v>8013401001509</v>
      </c>
      <c r="F1225" s="196" t="s">
        <v>0</v>
      </c>
      <c r="G1225" s="197">
        <v>9999000</v>
      </c>
      <c r="H1225" s="198">
        <v>44494</v>
      </c>
      <c r="I1225" s="198"/>
      <c r="J1225" s="199" t="s">
        <v>4410</v>
      </c>
      <c r="K1225" s="202" t="s">
        <v>4411</v>
      </c>
      <c r="L1225" s="200" t="s">
        <v>3956</v>
      </c>
      <c r="M1225" s="201"/>
    </row>
    <row r="1226" spans="2:13" ht="183.75" customHeight="1" x14ac:dyDescent="0.15">
      <c r="B1226" s="41">
        <v>1222</v>
      </c>
      <c r="C1226" s="194" t="s">
        <v>4412</v>
      </c>
      <c r="D1226" s="194" t="s">
        <v>3806</v>
      </c>
      <c r="E1226" s="195">
        <v>5010001050435</v>
      </c>
      <c r="F1226" s="196" t="s">
        <v>0</v>
      </c>
      <c r="G1226" s="197">
        <v>14124000</v>
      </c>
      <c r="H1226" s="198">
        <v>44494</v>
      </c>
      <c r="I1226" s="198">
        <v>44617</v>
      </c>
      <c r="J1226" s="199" t="s">
        <v>4413</v>
      </c>
      <c r="K1226" s="202" t="s">
        <v>4414</v>
      </c>
      <c r="L1226" s="200" t="s">
        <v>3911</v>
      </c>
      <c r="M1226" s="201"/>
    </row>
    <row r="1227" spans="2:13" ht="159.75" customHeight="1" x14ac:dyDescent="0.15">
      <c r="B1227" s="41">
        <v>1223</v>
      </c>
      <c r="C1227" s="194" t="s">
        <v>4415</v>
      </c>
      <c r="D1227" s="194" t="s">
        <v>4416</v>
      </c>
      <c r="E1227" s="195" t="s">
        <v>3773</v>
      </c>
      <c r="F1227" s="196" t="s">
        <v>0</v>
      </c>
      <c r="G1227" s="197">
        <v>16973000</v>
      </c>
      <c r="H1227" s="198">
        <v>44496</v>
      </c>
      <c r="I1227" s="198">
        <v>44614</v>
      </c>
      <c r="J1227" s="199" t="s">
        <v>4417</v>
      </c>
      <c r="K1227" s="202" t="s">
        <v>4418</v>
      </c>
      <c r="L1227" s="200" t="s">
        <v>4292</v>
      </c>
      <c r="M1227" s="201"/>
    </row>
    <row r="1228" spans="2:13" ht="130.5" customHeight="1" x14ac:dyDescent="0.15">
      <c r="B1228" s="41">
        <v>1224</v>
      </c>
      <c r="C1228" s="194" t="s">
        <v>4419</v>
      </c>
      <c r="D1228" s="194" t="s">
        <v>438</v>
      </c>
      <c r="E1228" s="195">
        <v>2010001016851</v>
      </c>
      <c r="F1228" s="196" t="s">
        <v>0</v>
      </c>
      <c r="G1228" s="197">
        <v>29040000</v>
      </c>
      <c r="H1228" s="198">
        <v>44496</v>
      </c>
      <c r="I1228" s="198">
        <v>44620</v>
      </c>
      <c r="J1228" s="199" t="s">
        <v>4420</v>
      </c>
      <c r="K1228" s="202" t="s">
        <v>4421</v>
      </c>
      <c r="L1228" s="200" t="s">
        <v>4292</v>
      </c>
      <c r="M1228" s="201"/>
    </row>
    <row r="1229" spans="2:13" ht="77.25" customHeight="1" x14ac:dyDescent="0.15">
      <c r="B1229" s="41">
        <v>1225</v>
      </c>
      <c r="C1229" s="194" t="s">
        <v>4422</v>
      </c>
      <c r="D1229" s="194" t="s">
        <v>4423</v>
      </c>
      <c r="E1229" s="195">
        <v>4120001108792</v>
      </c>
      <c r="F1229" s="196" t="s">
        <v>0</v>
      </c>
      <c r="G1229" s="197">
        <v>29887000</v>
      </c>
      <c r="H1229" s="198">
        <v>44496</v>
      </c>
      <c r="I1229" s="198">
        <v>44593</v>
      </c>
      <c r="J1229" s="199" t="s">
        <v>4424</v>
      </c>
      <c r="K1229" s="202" t="s">
        <v>4965</v>
      </c>
      <c r="L1229" s="200" t="s">
        <v>4202</v>
      </c>
      <c r="M1229" s="201"/>
    </row>
    <row r="1230" spans="2:13" ht="77.25" customHeight="1" x14ac:dyDescent="0.15">
      <c r="B1230" s="41">
        <v>1226</v>
      </c>
      <c r="C1230" s="194" t="s">
        <v>4425</v>
      </c>
      <c r="D1230" s="194" t="s">
        <v>4426</v>
      </c>
      <c r="E1230" s="195">
        <v>8010001094727</v>
      </c>
      <c r="F1230" s="196" t="s">
        <v>0</v>
      </c>
      <c r="G1230" s="197">
        <v>14257100</v>
      </c>
      <c r="H1230" s="198">
        <v>44497</v>
      </c>
      <c r="I1230" s="198">
        <v>44606</v>
      </c>
      <c r="J1230" s="199" t="s">
        <v>4427</v>
      </c>
      <c r="K1230" s="202" t="s">
        <v>4428</v>
      </c>
      <c r="L1230" s="200" t="s">
        <v>3834</v>
      </c>
      <c r="M1230" s="201"/>
    </row>
    <row r="1231" spans="2:13" ht="85.5" customHeight="1" x14ac:dyDescent="0.15">
      <c r="B1231" s="41">
        <v>1227</v>
      </c>
      <c r="C1231" s="194" t="s">
        <v>4429</v>
      </c>
      <c r="D1231" s="194" t="s">
        <v>4430</v>
      </c>
      <c r="E1231" s="195" t="s">
        <v>3773</v>
      </c>
      <c r="F1231" s="196" t="s">
        <v>0</v>
      </c>
      <c r="G1231" s="197">
        <v>5489000</v>
      </c>
      <c r="H1231" s="198">
        <v>44498</v>
      </c>
      <c r="I1231" s="198"/>
      <c r="J1231" s="199" t="s">
        <v>4431</v>
      </c>
      <c r="K1231" s="202" t="s">
        <v>4432</v>
      </c>
      <c r="L1231" s="200" t="s">
        <v>4381</v>
      </c>
      <c r="M1231" s="201"/>
    </row>
    <row r="1232" spans="2:13" ht="90.75" customHeight="1" x14ac:dyDescent="0.15">
      <c r="B1232" s="41">
        <v>1228</v>
      </c>
      <c r="C1232" s="194" t="s">
        <v>4433</v>
      </c>
      <c r="D1232" s="194" t="s">
        <v>3846</v>
      </c>
      <c r="E1232" s="195">
        <v>5010001050435</v>
      </c>
      <c r="F1232" s="196" t="s">
        <v>0</v>
      </c>
      <c r="G1232" s="197">
        <v>22550000</v>
      </c>
      <c r="H1232" s="198">
        <v>44498</v>
      </c>
      <c r="I1232" s="198">
        <v>44635</v>
      </c>
      <c r="J1232" s="199" t="s">
        <v>4434</v>
      </c>
      <c r="K1232" s="202" t="s">
        <v>4966</v>
      </c>
      <c r="L1232" s="200" t="s">
        <v>3865</v>
      </c>
      <c r="M1232" s="201"/>
    </row>
    <row r="1233" spans="2:13" ht="255.75" customHeight="1" x14ac:dyDescent="0.15">
      <c r="B1233" s="41">
        <v>1229</v>
      </c>
      <c r="C1233" s="194" t="s">
        <v>4435</v>
      </c>
      <c r="D1233" s="194" t="s">
        <v>4436</v>
      </c>
      <c r="E1233" s="195">
        <v>9030001016851</v>
      </c>
      <c r="F1233" s="196" t="s">
        <v>5</v>
      </c>
      <c r="G1233" s="197">
        <v>940500</v>
      </c>
      <c r="H1233" s="198">
        <v>44498</v>
      </c>
      <c r="I1233" s="198"/>
      <c r="J1233" s="199" t="s">
        <v>4437</v>
      </c>
      <c r="K1233" s="202" t="s">
        <v>4438</v>
      </c>
      <c r="L1233" s="200" t="s">
        <v>3904</v>
      </c>
      <c r="M1233" s="201"/>
    </row>
    <row r="1234" spans="2:13" ht="93.75" customHeight="1" x14ac:dyDescent="0.15">
      <c r="B1234" s="41">
        <v>1230</v>
      </c>
      <c r="C1234" s="194" t="s">
        <v>4439</v>
      </c>
      <c r="D1234" s="194" t="s">
        <v>4870</v>
      </c>
      <c r="E1234" s="195">
        <v>4010405000185</v>
      </c>
      <c r="F1234" s="196" t="s">
        <v>0</v>
      </c>
      <c r="G1234" s="197">
        <v>15004000</v>
      </c>
      <c r="H1234" s="198">
        <v>44501</v>
      </c>
      <c r="I1234" s="198">
        <v>44645</v>
      </c>
      <c r="J1234" s="199" t="s">
        <v>4440</v>
      </c>
      <c r="K1234" s="202" t="s">
        <v>4871</v>
      </c>
      <c r="L1234" s="200" t="s">
        <v>3817</v>
      </c>
      <c r="M1234" s="201"/>
    </row>
    <row r="1235" spans="2:13" ht="77.25" customHeight="1" x14ac:dyDescent="0.15">
      <c r="B1235" s="41">
        <v>1231</v>
      </c>
      <c r="C1235" s="194" t="s">
        <v>4441</v>
      </c>
      <c r="D1235" s="194" t="s">
        <v>901</v>
      </c>
      <c r="E1235" s="195">
        <v>6013301007970</v>
      </c>
      <c r="F1235" s="196" t="s">
        <v>0</v>
      </c>
      <c r="G1235" s="197">
        <v>9350000</v>
      </c>
      <c r="H1235" s="198">
        <v>44501</v>
      </c>
      <c r="I1235" s="198"/>
      <c r="J1235" s="204" t="s">
        <v>4442</v>
      </c>
      <c r="K1235" s="202" t="s">
        <v>4443</v>
      </c>
      <c r="L1235" s="200" t="s">
        <v>3800</v>
      </c>
      <c r="M1235" s="201"/>
    </row>
    <row r="1236" spans="2:13" ht="77.25" customHeight="1" x14ac:dyDescent="0.15">
      <c r="B1236" s="41">
        <v>1232</v>
      </c>
      <c r="C1236" s="194" t="s">
        <v>4444</v>
      </c>
      <c r="D1236" s="194" t="s">
        <v>3593</v>
      </c>
      <c r="E1236" s="195">
        <v>7010001042703</v>
      </c>
      <c r="F1236" s="196" t="s">
        <v>0</v>
      </c>
      <c r="G1236" s="197">
        <v>10428000</v>
      </c>
      <c r="H1236" s="198">
        <v>44501</v>
      </c>
      <c r="I1236" s="198">
        <v>44613</v>
      </c>
      <c r="J1236" s="199" t="s">
        <v>4445</v>
      </c>
      <c r="K1236" s="202" t="s">
        <v>4446</v>
      </c>
      <c r="L1236" s="200" t="s">
        <v>4026</v>
      </c>
      <c r="M1236" s="201"/>
    </row>
    <row r="1237" spans="2:13" ht="77.25" customHeight="1" x14ac:dyDescent="0.15">
      <c r="B1237" s="41">
        <v>1233</v>
      </c>
      <c r="C1237" s="194" t="s">
        <v>4447</v>
      </c>
      <c r="D1237" s="194" t="s">
        <v>3593</v>
      </c>
      <c r="E1237" s="195">
        <v>7010001042703</v>
      </c>
      <c r="F1237" s="196" t="s">
        <v>0</v>
      </c>
      <c r="G1237" s="197">
        <v>9999000</v>
      </c>
      <c r="H1237" s="198">
        <v>44501</v>
      </c>
      <c r="I1237" s="198">
        <v>44645</v>
      </c>
      <c r="J1237" s="199" t="s">
        <v>4448</v>
      </c>
      <c r="K1237" s="202" t="s">
        <v>4449</v>
      </c>
      <c r="L1237" s="200" t="s">
        <v>4026</v>
      </c>
      <c r="M1237" s="201"/>
    </row>
    <row r="1238" spans="2:13" ht="77.25" customHeight="1" x14ac:dyDescent="0.15">
      <c r="B1238" s="41">
        <v>1234</v>
      </c>
      <c r="C1238" s="194" t="s">
        <v>4450</v>
      </c>
      <c r="D1238" s="194" t="s">
        <v>4451</v>
      </c>
      <c r="E1238" s="195">
        <v>3010901005481</v>
      </c>
      <c r="F1238" s="196" t="s">
        <v>5</v>
      </c>
      <c r="G1238" s="197">
        <v>895400</v>
      </c>
      <c r="H1238" s="198">
        <v>44502</v>
      </c>
      <c r="I1238" s="198"/>
      <c r="J1238" s="199" t="s">
        <v>4452</v>
      </c>
      <c r="K1238" s="202" t="s">
        <v>4453</v>
      </c>
      <c r="L1238" s="200" t="s">
        <v>3800</v>
      </c>
      <c r="M1238" s="201"/>
    </row>
    <row r="1239" spans="2:13" ht="77.25" customHeight="1" x14ac:dyDescent="0.15">
      <c r="B1239" s="41">
        <v>1235</v>
      </c>
      <c r="C1239" s="194" t="s">
        <v>4454</v>
      </c>
      <c r="D1239" s="194" t="s">
        <v>3846</v>
      </c>
      <c r="E1239" s="195">
        <v>5010001050435</v>
      </c>
      <c r="F1239" s="196" t="s">
        <v>0</v>
      </c>
      <c r="G1239" s="197">
        <v>27940000</v>
      </c>
      <c r="H1239" s="198">
        <v>44505</v>
      </c>
      <c r="I1239" s="198"/>
      <c r="J1239" s="199" t="s">
        <v>4455</v>
      </c>
      <c r="K1239" s="202" t="s">
        <v>4455</v>
      </c>
      <c r="L1239" s="237" t="s">
        <v>4081</v>
      </c>
      <c r="M1239" s="201"/>
    </row>
    <row r="1240" spans="2:13" ht="80.25" customHeight="1" x14ac:dyDescent="0.15">
      <c r="B1240" s="41">
        <v>1236</v>
      </c>
      <c r="C1240" s="194" t="s">
        <v>4456</v>
      </c>
      <c r="D1240" s="194" t="s">
        <v>4457</v>
      </c>
      <c r="E1240" s="195">
        <v>1130005012828</v>
      </c>
      <c r="F1240" s="196" t="s">
        <v>0</v>
      </c>
      <c r="G1240" s="197">
        <v>19745000</v>
      </c>
      <c r="H1240" s="198">
        <v>44505</v>
      </c>
      <c r="I1240" s="198">
        <v>44606</v>
      </c>
      <c r="J1240" s="199" t="s">
        <v>4458</v>
      </c>
      <c r="K1240" s="202" t="s">
        <v>4459</v>
      </c>
      <c r="L1240" s="200" t="s">
        <v>4061</v>
      </c>
      <c r="M1240" s="201"/>
    </row>
    <row r="1241" spans="2:13" ht="91.5" customHeight="1" x14ac:dyDescent="0.15">
      <c r="B1241" s="41">
        <v>1237</v>
      </c>
      <c r="C1241" s="194" t="s">
        <v>4460</v>
      </c>
      <c r="D1241" s="194" t="s">
        <v>4872</v>
      </c>
      <c r="E1241" s="195" t="s">
        <v>3773</v>
      </c>
      <c r="F1241" s="196" t="s">
        <v>0</v>
      </c>
      <c r="G1241" s="197">
        <v>8987000</v>
      </c>
      <c r="H1241" s="198">
        <v>44505</v>
      </c>
      <c r="I1241" s="198"/>
      <c r="J1241" s="199" t="s">
        <v>4461</v>
      </c>
      <c r="K1241" s="202" t="s">
        <v>4462</v>
      </c>
      <c r="L1241" s="200" t="s">
        <v>4289</v>
      </c>
      <c r="M1241" s="201"/>
    </row>
    <row r="1242" spans="2:13" ht="77.25" customHeight="1" x14ac:dyDescent="0.15">
      <c r="B1242" s="41">
        <v>1238</v>
      </c>
      <c r="C1242" s="194" t="s">
        <v>4463</v>
      </c>
      <c r="D1242" s="194" t="s">
        <v>3854</v>
      </c>
      <c r="E1242" s="195">
        <v>7010901005494</v>
      </c>
      <c r="F1242" s="196" t="s">
        <v>5</v>
      </c>
      <c r="G1242" s="197">
        <v>913000</v>
      </c>
      <c r="H1242" s="198">
        <v>44508</v>
      </c>
      <c r="I1242" s="198"/>
      <c r="J1242" s="199" t="s">
        <v>4464</v>
      </c>
      <c r="K1242" s="202" t="s">
        <v>3856</v>
      </c>
      <c r="L1242" s="200" t="s">
        <v>3800</v>
      </c>
      <c r="M1242" s="201"/>
    </row>
    <row r="1243" spans="2:13" ht="77.25" customHeight="1" x14ac:dyDescent="0.15">
      <c r="B1243" s="41">
        <v>1239</v>
      </c>
      <c r="C1243" s="194" t="s">
        <v>4465</v>
      </c>
      <c r="D1243" s="194" t="s">
        <v>4873</v>
      </c>
      <c r="E1243" s="195">
        <v>9050005000346</v>
      </c>
      <c r="F1243" s="196" t="s">
        <v>5</v>
      </c>
      <c r="G1243" s="197">
        <v>456500</v>
      </c>
      <c r="H1243" s="198">
        <v>44509</v>
      </c>
      <c r="I1243" s="198"/>
      <c r="J1243" s="199" t="s">
        <v>4466</v>
      </c>
      <c r="K1243" s="202" t="s">
        <v>4467</v>
      </c>
      <c r="L1243" s="200" t="s">
        <v>4110</v>
      </c>
      <c r="M1243" s="201"/>
    </row>
    <row r="1244" spans="2:13" ht="77.25" customHeight="1" x14ac:dyDescent="0.15">
      <c r="B1244" s="41">
        <v>1240</v>
      </c>
      <c r="C1244" s="194" t="s">
        <v>4468</v>
      </c>
      <c r="D1244" s="194" t="s">
        <v>4874</v>
      </c>
      <c r="E1244" s="195" t="s">
        <v>3773</v>
      </c>
      <c r="F1244" s="196" t="s">
        <v>0</v>
      </c>
      <c r="G1244" s="197">
        <v>18997000</v>
      </c>
      <c r="H1244" s="198">
        <v>44511</v>
      </c>
      <c r="I1244" s="198">
        <v>44599</v>
      </c>
      <c r="J1244" s="199" t="s">
        <v>4469</v>
      </c>
      <c r="K1244" s="202" t="s">
        <v>4470</v>
      </c>
      <c r="L1244" s="200" t="s">
        <v>3852</v>
      </c>
      <c r="M1244" s="201"/>
    </row>
    <row r="1245" spans="2:13" ht="77.25" customHeight="1" x14ac:dyDescent="0.15">
      <c r="B1245" s="41">
        <v>1241</v>
      </c>
      <c r="C1245" s="194" t="s">
        <v>4471</v>
      </c>
      <c r="D1245" s="194" t="s">
        <v>438</v>
      </c>
      <c r="E1245" s="195">
        <v>2010001016851</v>
      </c>
      <c r="F1245" s="196" t="s">
        <v>0</v>
      </c>
      <c r="G1245" s="197">
        <v>9999000</v>
      </c>
      <c r="H1245" s="198">
        <v>44511</v>
      </c>
      <c r="I1245" s="198"/>
      <c r="J1245" s="199" t="s">
        <v>4472</v>
      </c>
      <c r="K1245" s="202" t="s">
        <v>4473</v>
      </c>
      <c r="L1245" s="200" t="s">
        <v>4026</v>
      </c>
      <c r="M1245" s="201"/>
    </row>
    <row r="1246" spans="2:13" ht="77.25" customHeight="1" x14ac:dyDescent="0.15">
      <c r="B1246" s="41">
        <v>1242</v>
      </c>
      <c r="C1246" s="194" t="s">
        <v>4474</v>
      </c>
      <c r="D1246" s="194" t="s">
        <v>3480</v>
      </c>
      <c r="E1246" s="195">
        <v>3011101015783</v>
      </c>
      <c r="F1246" s="196" t="s">
        <v>0</v>
      </c>
      <c r="G1246" s="197">
        <v>9075000</v>
      </c>
      <c r="H1246" s="198">
        <v>44511</v>
      </c>
      <c r="I1246" s="198"/>
      <c r="J1246" s="199" t="s">
        <v>4475</v>
      </c>
      <c r="K1246" s="202" t="s">
        <v>4476</v>
      </c>
      <c r="L1246" s="200" t="s">
        <v>3800</v>
      </c>
      <c r="M1246" s="201"/>
    </row>
    <row r="1247" spans="2:13" ht="77.25" customHeight="1" x14ac:dyDescent="0.15">
      <c r="B1247" s="41">
        <v>1243</v>
      </c>
      <c r="C1247" s="194" t="s">
        <v>4477</v>
      </c>
      <c r="D1247" s="194" t="s">
        <v>486</v>
      </c>
      <c r="E1247" s="195">
        <v>3011101015783</v>
      </c>
      <c r="F1247" s="196" t="s">
        <v>0</v>
      </c>
      <c r="G1247" s="197">
        <v>43340000</v>
      </c>
      <c r="H1247" s="198">
        <v>44512</v>
      </c>
      <c r="I1247" s="198">
        <v>44578</v>
      </c>
      <c r="J1247" s="199" t="s">
        <v>4478</v>
      </c>
      <c r="K1247" s="202" t="s">
        <v>4479</v>
      </c>
      <c r="L1247" s="200" t="s">
        <v>3800</v>
      </c>
      <c r="M1247" s="201"/>
    </row>
    <row r="1248" spans="2:13" ht="111.75" customHeight="1" x14ac:dyDescent="0.15">
      <c r="B1248" s="41">
        <v>1244</v>
      </c>
      <c r="C1248" s="194" t="s">
        <v>4480</v>
      </c>
      <c r="D1248" s="194" t="s">
        <v>4359</v>
      </c>
      <c r="E1248" s="195">
        <v>6010405001223</v>
      </c>
      <c r="F1248" s="196" t="s">
        <v>5</v>
      </c>
      <c r="G1248" s="197">
        <v>991100</v>
      </c>
      <c r="H1248" s="198">
        <v>44516</v>
      </c>
      <c r="I1248" s="198"/>
      <c r="J1248" s="199" t="s">
        <v>4481</v>
      </c>
      <c r="K1248" s="202" t="s">
        <v>4482</v>
      </c>
      <c r="L1248" s="200" t="s">
        <v>4362</v>
      </c>
      <c r="M1248" s="201"/>
    </row>
    <row r="1249" spans="2:13" ht="106.5" customHeight="1" x14ac:dyDescent="0.15">
      <c r="B1249" s="41">
        <v>1245</v>
      </c>
      <c r="C1249" s="194" t="s">
        <v>4483</v>
      </c>
      <c r="D1249" s="194" t="s">
        <v>4367</v>
      </c>
      <c r="E1249" s="195">
        <v>6010405010463</v>
      </c>
      <c r="F1249" s="196" t="s">
        <v>0</v>
      </c>
      <c r="G1249" s="197">
        <v>38885000</v>
      </c>
      <c r="H1249" s="198">
        <v>44517</v>
      </c>
      <c r="I1249" s="198">
        <v>44858</v>
      </c>
      <c r="J1249" s="199" t="s">
        <v>4484</v>
      </c>
      <c r="K1249" s="202" t="s">
        <v>4998</v>
      </c>
      <c r="L1249" s="200" t="s">
        <v>4038</v>
      </c>
      <c r="M1249" s="201"/>
    </row>
    <row r="1250" spans="2:13" ht="77.25" customHeight="1" x14ac:dyDescent="0.15">
      <c r="B1250" s="41">
        <v>1246</v>
      </c>
      <c r="C1250" s="194" t="s">
        <v>4485</v>
      </c>
      <c r="D1250" s="194" t="s">
        <v>4486</v>
      </c>
      <c r="E1250" s="195">
        <v>1370001010010</v>
      </c>
      <c r="F1250" s="196" t="s">
        <v>0</v>
      </c>
      <c r="G1250" s="197">
        <v>4972000</v>
      </c>
      <c r="H1250" s="198">
        <v>44517</v>
      </c>
      <c r="I1250" s="198"/>
      <c r="J1250" s="199" t="s">
        <v>4487</v>
      </c>
      <c r="K1250" s="202" t="s">
        <v>4488</v>
      </c>
      <c r="L1250" s="200" t="s">
        <v>3873</v>
      </c>
      <c r="M1250" s="201"/>
    </row>
    <row r="1251" spans="2:13" ht="117" customHeight="1" x14ac:dyDescent="0.15">
      <c r="B1251" s="41">
        <v>1247</v>
      </c>
      <c r="C1251" s="194" t="s">
        <v>4489</v>
      </c>
      <c r="D1251" s="194" t="s">
        <v>4457</v>
      </c>
      <c r="E1251" s="195">
        <v>1130005012828</v>
      </c>
      <c r="F1251" s="196" t="s">
        <v>0</v>
      </c>
      <c r="G1251" s="234">
        <v>12815000</v>
      </c>
      <c r="H1251" s="198">
        <v>44517</v>
      </c>
      <c r="I1251" s="198">
        <v>44645</v>
      </c>
      <c r="J1251" s="199" t="s">
        <v>4490</v>
      </c>
      <c r="K1251" s="202" t="s">
        <v>4875</v>
      </c>
      <c r="L1251" s="200" t="s">
        <v>4061</v>
      </c>
      <c r="M1251" s="201"/>
    </row>
    <row r="1252" spans="2:13" ht="114.75" customHeight="1" x14ac:dyDescent="0.15">
      <c r="B1252" s="41">
        <v>1248</v>
      </c>
      <c r="C1252" s="194" t="s">
        <v>4491</v>
      </c>
      <c r="D1252" s="194" t="s">
        <v>4492</v>
      </c>
      <c r="E1252" s="195">
        <v>8013401001509</v>
      </c>
      <c r="F1252" s="196" t="s">
        <v>0</v>
      </c>
      <c r="G1252" s="197">
        <v>6105000</v>
      </c>
      <c r="H1252" s="198">
        <v>44517</v>
      </c>
      <c r="I1252" s="198">
        <v>44602</v>
      </c>
      <c r="J1252" s="199" t="s">
        <v>4493</v>
      </c>
      <c r="K1252" s="202" t="s">
        <v>4494</v>
      </c>
      <c r="L1252" s="200" t="s">
        <v>3878</v>
      </c>
      <c r="M1252" s="201"/>
    </row>
    <row r="1253" spans="2:13" ht="77.25" customHeight="1" x14ac:dyDescent="0.15">
      <c r="B1253" s="41">
        <v>1249</v>
      </c>
      <c r="C1253" s="194" t="s">
        <v>4495</v>
      </c>
      <c r="D1253" s="194" t="s">
        <v>3653</v>
      </c>
      <c r="E1253" s="195">
        <v>2010001016851</v>
      </c>
      <c r="F1253" s="196" t="s">
        <v>0</v>
      </c>
      <c r="G1253" s="197">
        <v>9999000</v>
      </c>
      <c r="H1253" s="198">
        <v>44517</v>
      </c>
      <c r="I1253" s="198"/>
      <c r="J1253" s="199" t="s">
        <v>4496</v>
      </c>
      <c r="K1253" s="202" t="s">
        <v>4497</v>
      </c>
      <c r="L1253" s="200" t="s">
        <v>4026</v>
      </c>
      <c r="M1253" s="201"/>
    </row>
    <row r="1254" spans="2:13" ht="107.25" customHeight="1" x14ac:dyDescent="0.15">
      <c r="B1254" s="41">
        <v>1250</v>
      </c>
      <c r="C1254" s="194" t="s">
        <v>4498</v>
      </c>
      <c r="D1254" s="194" t="s">
        <v>3593</v>
      </c>
      <c r="E1254" s="195">
        <v>7010001042703</v>
      </c>
      <c r="F1254" s="196" t="s">
        <v>14</v>
      </c>
      <c r="G1254" s="197">
        <v>7964000</v>
      </c>
      <c r="H1254" s="198">
        <v>44517</v>
      </c>
      <c r="I1254" s="198"/>
      <c r="J1254" s="199" t="s">
        <v>4499</v>
      </c>
      <c r="K1254" s="202" t="s">
        <v>4500</v>
      </c>
      <c r="L1254" s="200" t="s">
        <v>3956</v>
      </c>
      <c r="M1254" s="201"/>
    </row>
    <row r="1255" spans="2:13" ht="94.5" customHeight="1" x14ac:dyDescent="0.15">
      <c r="B1255" s="41">
        <v>1251</v>
      </c>
      <c r="C1255" s="194" t="s">
        <v>4501</v>
      </c>
      <c r="D1255" s="194" t="s">
        <v>4502</v>
      </c>
      <c r="E1255" s="195">
        <v>7260001000735</v>
      </c>
      <c r="F1255" s="196" t="s">
        <v>5</v>
      </c>
      <c r="G1255" s="197">
        <v>935000</v>
      </c>
      <c r="H1255" s="198">
        <v>44517</v>
      </c>
      <c r="I1255" s="198"/>
      <c r="J1255" s="199" t="s">
        <v>4503</v>
      </c>
      <c r="K1255" s="202" t="s">
        <v>4504</v>
      </c>
      <c r="L1255" s="200" t="s">
        <v>3878</v>
      </c>
      <c r="M1255" s="201"/>
    </row>
    <row r="1256" spans="2:13" ht="77.25" customHeight="1" x14ac:dyDescent="0.15">
      <c r="B1256" s="41">
        <v>1252</v>
      </c>
      <c r="C1256" s="194" t="s">
        <v>4505</v>
      </c>
      <c r="D1256" s="194" t="s">
        <v>438</v>
      </c>
      <c r="E1256" s="195">
        <v>2010001016851</v>
      </c>
      <c r="F1256" s="196" t="s">
        <v>4506</v>
      </c>
      <c r="G1256" s="197">
        <v>10164000</v>
      </c>
      <c r="H1256" s="198">
        <v>44519</v>
      </c>
      <c r="I1256" s="198">
        <v>44593</v>
      </c>
      <c r="J1256" s="199" t="s">
        <v>4507</v>
      </c>
      <c r="K1256" s="202" t="s">
        <v>4508</v>
      </c>
      <c r="L1256" s="200" t="s">
        <v>4202</v>
      </c>
      <c r="M1256" s="201"/>
    </row>
    <row r="1257" spans="2:13" ht="77.25" customHeight="1" x14ac:dyDescent="0.15">
      <c r="B1257" s="41">
        <v>1253</v>
      </c>
      <c r="C1257" s="194" t="s">
        <v>4509</v>
      </c>
      <c r="D1257" s="194" t="s">
        <v>3593</v>
      </c>
      <c r="E1257" s="195">
        <v>7010001042703</v>
      </c>
      <c r="F1257" s="196" t="s">
        <v>0</v>
      </c>
      <c r="G1257" s="197">
        <v>17996000</v>
      </c>
      <c r="H1257" s="198">
        <v>44519</v>
      </c>
      <c r="I1257" s="198"/>
      <c r="J1257" s="199" t="s">
        <v>4510</v>
      </c>
      <c r="K1257" s="202" t="s">
        <v>4511</v>
      </c>
      <c r="L1257" s="200" t="s">
        <v>4202</v>
      </c>
      <c r="M1257" s="201"/>
    </row>
    <row r="1258" spans="2:13" ht="77.25" customHeight="1" x14ac:dyDescent="0.15">
      <c r="B1258" s="41">
        <v>1254</v>
      </c>
      <c r="C1258" s="194" t="s">
        <v>4512</v>
      </c>
      <c r="D1258" s="194" t="s">
        <v>4294</v>
      </c>
      <c r="E1258" s="195">
        <v>4240001010433</v>
      </c>
      <c r="F1258" s="196" t="s">
        <v>5</v>
      </c>
      <c r="G1258" s="197">
        <v>902000</v>
      </c>
      <c r="H1258" s="198">
        <v>44519</v>
      </c>
      <c r="I1258" s="198"/>
      <c r="J1258" s="199" t="s">
        <v>4513</v>
      </c>
      <c r="K1258" s="202" t="s">
        <v>4514</v>
      </c>
      <c r="L1258" s="237" t="s">
        <v>4081</v>
      </c>
      <c r="M1258" s="201"/>
    </row>
    <row r="1259" spans="2:13" ht="106.5" customHeight="1" x14ac:dyDescent="0.15">
      <c r="B1259" s="41">
        <v>1255</v>
      </c>
      <c r="C1259" s="194" t="s">
        <v>4515</v>
      </c>
      <c r="D1259" s="194" t="s">
        <v>4406</v>
      </c>
      <c r="E1259" s="195">
        <v>7013302010403</v>
      </c>
      <c r="F1259" s="196" t="s">
        <v>5</v>
      </c>
      <c r="G1259" s="197">
        <v>979000</v>
      </c>
      <c r="H1259" s="198">
        <v>44524</v>
      </c>
      <c r="I1259" s="198"/>
      <c r="J1259" s="199" t="s">
        <v>4516</v>
      </c>
      <c r="K1259" s="202" t="s">
        <v>4517</v>
      </c>
      <c r="L1259" s="200" t="s">
        <v>3861</v>
      </c>
      <c r="M1259" s="201"/>
    </row>
    <row r="1260" spans="2:13" ht="85.5" customHeight="1" x14ac:dyDescent="0.15">
      <c r="B1260" s="41">
        <v>1256</v>
      </c>
      <c r="C1260" s="194" t="s">
        <v>4518</v>
      </c>
      <c r="D1260" s="194" t="s">
        <v>4519</v>
      </c>
      <c r="E1260" s="195">
        <v>6011501002206</v>
      </c>
      <c r="F1260" s="196" t="s">
        <v>5</v>
      </c>
      <c r="G1260" s="197">
        <v>704000</v>
      </c>
      <c r="H1260" s="198">
        <v>44524</v>
      </c>
      <c r="I1260" s="198"/>
      <c r="J1260" s="199" t="s">
        <v>4520</v>
      </c>
      <c r="K1260" s="202" t="s">
        <v>4521</v>
      </c>
      <c r="L1260" s="200" t="s">
        <v>4043</v>
      </c>
      <c r="M1260" s="201"/>
    </row>
    <row r="1261" spans="2:13" ht="77.25" customHeight="1" x14ac:dyDescent="0.15">
      <c r="B1261" s="41">
        <v>1257</v>
      </c>
      <c r="C1261" s="194" t="s">
        <v>4522</v>
      </c>
      <c r="D1261" s="194" t="s">
        <v>4523</v>
      </c>
      <c r="E1261" s="195">
        <v>2010001034531</v>
      </c>
      <c r="F1261" s="196" t="s">
        <v>5</v>
      </c>
      <c r="G1261" s="197">
        <v>990000</v>
      </c>
      <c r="H1261" s="198">
        <v>44526</v>
      </c>
      <c r="I1261" s="198"/>
      <c r="J1261" s="199" t="s">
        <v>4524</v>
      </c>
      <c r="K1261" s="202" t="s">
        <v>4525</v>
      </c>
      <c r="L1261" s="200" t="s">
        <v>3878</v>
      </c>
      <c r="M1261" s="201"/>
    </row>
    <row r="1262" spans="2:13" ht="84" customHeight="1" x14ac:dyDescent="0.15">
      <c r="B1262" s="41">
        <v>1258</v>
      </c>
      <c r="C1262" s="194" t="s">
        <v>4526</v>
      </c>
      <c r="D1262" s="194" t="s">
        <v>4527</v>
      </c>
      <c r="E1262" s="195">
        <v>4013301013608</v>
      </c>
      <c r="F1262" s="196" t="s">
        <v>0</v>
      </c>
      <c r="G1262" s="197">
        <v>11748000</v>
      </c>
      <c r="H1262" s="198">
        <v>44529</v>
      </c>
      <c r="I1262" s="198">
        <v>44606</v>
      </c>
      <c r="J1262" s="199" t="s">
        <v>4528</v>
      </c>
      <c r="K1262" s="202" t="s">
        <v>4529</v>
      </c>
      <c r="L1262" s="200" t="s">
        <v>4289</v>
      </c>
      <c r="M1262" s="201"/>
    </row>
    <row r="1263" spans="2:13" ht="103.5" customHeight="1" x14ac:dyDescent="0.15">
      <c r="B1263" s="41">
        <v>1259</v>
      </c>
      <c r="C1263" s="194" t="s">
        <v>4530</v>
      </c>
      <c r="D1263" s="194" t="s">
        <v>438</v>
      </c>
      <c r="E1263" s="195">
        <v>2010001016851</v>
      </c>
      <c r="F1263" s="196" t="s">
        <v>0</v>
      </c>
      <c r="G1263" s="197">
        <v>4994000</v>
      </c>
      <c r="H1263" s="198">
        <v>44529</v>
      </c>
      <c r="I1263" s="198"/>
      <c r="J1263" s="199" t="s">
        <v>4531</v>
      </c>
      <c r="K1263" s="202" t="s">
        <v>4532</v>
      </c>
      <c r="L1263" s="200" t="s">
        <v>3873</v>
      </c>
      <c r="M1263" s="201"/>
    </row>
    <row r="1264" spans="2:13" ht="77.25" customHeight="1" x14ac:dyDescent="0.15">
      <c r="B1264" s="41">
        <v>1260</v>
      </c>
      <c r="C1264" s="194" t="s">
        <v>4533</v>
      </c>
      <c r="D1264" s="194" t="s">
        <v>4534</v>
      </c>
      <c r="E1264" s="195">
        <v>9010601018051</v>
      </c>
      <c r="F1264" s="196" t="s">
        <v>10</v>
      </c>
      <c r="G1264" s="197">
        <v>10340000</v>
      </c>
      <c r="H1264" s="198">
        <v>44530</v>
      </c>
      <c r="I1264" s="198"/>
      <c r="J1264" s="199" t="s">
        <v>4535</v>
      </c>
      <c r="K1264" s="202" t="s">
        <v>4536</v>
      </c>
      <c r="L1264" s="200" t="s">
        <v>3911</v>
      </c>
      <c r="M1264" s="201"/>
    </row>
    <row r="1265" spans="2:13" ht="109.5" customHeight="1" x14ac:dyDescent="0.15">
      <c r="B1265" s="41">
        <v>1261</v>
      </c>
      <c r="C1265" s="194" t="s">
        <v>4537</v>
      </c>
      <c r="D1265" s="194" t="s">
        <v>4538</v>
      </c>
      <c r="E1265" s="195">
        <v>4040001041960</v>
      </c>
      <c r="F1265" s="196" t="s">
        <v>5</v>
      </c>
      <c r="G1265" s="197">
        <v>957000</v>
      </c>
      <c r="H1265" s="198">
        <v>44531</v>
      </c>
      <c r="I1265" s="198"/>
      <c r="J1265" s="199" t="s">
        <v>4539</v>
      </c>
      <c r="K1265" s="202" t="s">
        <v>4540</v>
      </c>
      <c r="L1265" s="200" t="s">
        <v>4541</v>
      </c>
      <c r="M1265" s="201"/>
    </row>
    <row r="1266" spans="2:13" ht="123" customHeight="1" x14ac:dyDescent="0.15">
      <c r="B1266" s="41">
        <v>1262</v>
      </c>
      <c r="C1266" s="194" t="s">
        <v>4542</v>
      </c>
      <c r="D1266" s="194" t="s">
        <v>4543</v>
      </c>
      <c r="E1266" s="195">
        <v>9010001027685</v>
      </c>
      <c r="F1266" s="196" t="s">
        <v>0</v>
      </c>
      <c r="G1266" s="197">
        <v>6985000</v>
      </c>
      <c r="H1266" s="198">
        <v>44532</v>
      </c>
      <c r="I1266" s="198"/>
      <c r="J1266" s="199" t="s">
        <v>4544</v>
      </c>
      <c r="K1266" s="202" t="s">
        <v>4545</v>
      </c>
      <c r="L1266" s="200" t="s">
        <v>3911</v>
      </c>
      <c r="M1266" s="201"/>
    </row>
    <row r="1267" spans="2:13" ht="77.25" customHeight="1" x14ac:dyDescent="0.15">
      <c r="B1267" s="41">
        <v>1263</v>
      </c>
      <c r="C1267" s="194" t="s">
        <v>4546</v>
      </c>
      <c r="D1267" s="194" t="s">
        <v>4547</v>
      </c>
      <c r="E1267" s="195">
        <v>3240001000641</v>
      </c>
      <c r="F1267" s="196" t="s">
        <v>0</v>
      </c>
      <c r="G1267" s="197">
        <v>6875000</v>
      </c>
      <c r="H1267" s="198">
        <v>44532</v>
      </c>
      <c r="I1267" s="198"/>
      <c r="J1267" s="199" t="s">
        <v>4548</v>
      </c>
      <c r="K1267" s="202" t="s">
        <v>4549</v>
      </c>
      <c r="L1267" s="200" t="s">
        <v>3800</v>
      </c>
      <c r="M1267" s="201"/>
    </row>
    <row r="1268" spans="2:13" ht="77.25" customHeight="1" x14ac:dyDescent="0.15">
      <c r="B1268" s="41">
        <v>1264</v>
      </c>
      <c r="C1268" s="194" t="s">
        <v>4550</v>
      </c>
      <c r="D1268" s="194" t="s">
        <v>4551</v>
      </c>
      <c r="E1268" s="195">
        <v>7120001040927</v>
      </c>
      <c r="F1268" s="196" t="s">
        <v>0</v>
      </c>
      <c r="G1268" s="197">
        <v>9999000</v>
      </c>
      <c r="H1268" s="198">
        <v>44537</v>
      </c>
      <c r="I1268" s="198"/>
      <c r="J1268" s="199" t="s">
        <v>4552</v>
      </c>
      <c r="K1268" s="202" t="s">
        <v>4553</v>
      </c>
      <c r="L1268" s="200" t="s">
        <v>3834</v>
      </c>
      <c r="M1268" s="201"/>
    </row>
    <row r="1269" spans="2:13" ht="77.25" customHeight="1" x14ac:dyDescent="0.15">
      <c r="B1269" s="41">
        <v>1265</v>
      </c>
      <c r="C1269" s="194" t="s">
        <v>4554</v>
      </c>
      <c r="D1269" s="194" t="s">
        <v>4312</v>
      </c>
      <c r="E1269" s="195">
        <v>5010001002551</v>
      </c>
      <c r="F1269" s="196" t="s">
        <v>5</v>
      </c>
      <c r="G1269" s="197">
        <v>539000</v>
      </c>
      <c r="H1269" s="198">
        <v>44537</v>
      </c>
      <c r="I1269" s="198"/>
      <c r="J1269" s="199" t="s">
        <v>4555</v>
      </c>
      <c r="K1269" s="202" t="s">
        <v>4556</v>
      </c>
      <c r="L1269" s="200" t="s">
        <v>3886</v>
      </c>
      <c r="M1269" s="201"/>
    </row>
    <row r="1270" spans="2:13" ht="92.25" customHeight="1" x14ac:dyDescent="0.15">
      <c r="B1270" s="41">
        <v>1266</v>
      </c>
      <c r="C1270" s="194" t="s">
        <v>4557</v>
      </c>
      <c r="D1270" s="194" t="s">
        <v>4558</v>
      </c>
      <c r="E1270" s="195">
        <v>7010001005552</v>
      </c>
      <c r="F1270" s="196" t="s">
        <v>5</v>
      </c>
      <c r="G1270" s="197">
        <v>990000</v>
      </c>
      <c r="H1270" s="198">
        <v>44537</v>
      </c>
      <c r="I1270" s="198"/>
      <c r="J1270" s="199" t="s">
        <v>4559</v>
      </c>
      <c r="K1270" s="202" t="s">
        <v>4560</v>
      </c>
      <c r="L1270" s="200" t="s">
        <v>4277</v>
      </c>
      <c r="M1270" s="201"/>
    </row>
    <row r="1271" spans="2:13" ht="92.25" customHeight="1" x14ac:dyDescent="0.15">
      <c r="B1271" s="41">
        <v>1267</v>
      </c>
      <c r="C1271" s="194" t="s">
        <v>4561</v>
      </c>
      <c r="D1271" s="194" t="s">
        <v>4562</v>
      </c>
      <c r="E1271" s="195">
        <v>6010401058102</v>
      </c>
      <c r="F1271" s="196" t="s">
        <v>5</v>
      </c>
      <c r="G1271" s="197">
        <v>985998</v>
      </c>
      <c r="H1271" s="198">
        <v>44538</v>
      </c>
      <c r="I1271" s="198"/>
      <c r="J1271" s="199" t="s">
        <v>4563</v>
      </c>
      <c r="K1271" s="202" t="s">
        <v>4564</v>
      </c>
      <c r="L1271" s="200" t="s">
        <v>3878</v>
      </c>
      <c r="M1271" s="201"/>
    </row>
    <row r="1272" spans="2:13" ht="92.25" customHeight="1" x14ac:dyDescent="0.15">
      <c r="B1272" s="41">
        <v>1268</v>
      </c>
      <c r="C1272" s="194" t="s">
        <v>4565</v>
      </c>
      <c r="D1272" s="194" t="s">
        <v>4566</v>
      </c>
      <c r="E1272" s="195">
        <v>5013201014960</v>
      </c>
      <c r="F1272" s="196" t="s">
        <v>5</v>
      </c>
      <c r="G1272" s="197">
        <v>902000</v>
      </c>
      <c r="H1272" s="198">
        <v>44538</v>
      </c>
      <c r="I1272" s="198"/>
      <c r="J1272" s="199" t="s">
        <v>4567</v>
      </c>
      <c r="K1272" s="202" t="s">
        <v>4568</v>
      </c>
      <c r="L1272" s="200" t="s">
        <v>4277</v>
      </c>
      <c r="M1272" s="201"/>
    </row>
    <row r="1273" spans="2:13" ht="94.5" customHeight="1" x14ac:dyDescent="0.15">
      <c r="B1273" s="41">
        <v>1269</v>
      </c>
      <c r="C1273" s="194" t="s">
        <v>4569</v>
      </c>
      <c r="D1273" s="194" t="s">
        <v>4570</v>
      </c>
      <c r="E1273" s="195">
        <v>6010001030403</v>
      </c>
      <c r="F1273" s="196" t="s">
        <v>0</v>
      </c>
      <c r="G1273" s="197">
        <v>7975000</v>
      </c>
      <c r="H1273" s="198">
        <v>44539</v>
      </c>
      <c r="I1273" s="198"/>
      <c r="J1273" s="199" t="s">
        <v>4571</v>
      </c>
      <c r="K1273" s="202" t="s">
        <v>4572</v>
      </c>
      <c r="L1273" s="200" t="s">
        <v>3808</v>
      </c>
      <c r="M1273" s="201"/>
    </row>
    <row r="1274" spans="2:13" ht="77.25" customHeight="1" x14ac:dyDescent="0.15">
      <c r="B1274" s="41">
        <v>1270</v>
      </c>
      <c r="C1274" s="194" t="s">
        <v>4573</v>
      </c>
      <c r="D1274" s="194" t="s">
        <v>4294</v>
      </c>
      <c r="E1274" s="195">
        <v>4240001010433</v>
      </c>
      <c r="F1274" s="196" t="s">
        <v>5</v>
      </c>
      <c r="G1274" s="197">
        <v>913000</v>
      </c>
      <c r="H1274" s="198">
        <v>44543</v>
      </c>
      <c r="I1274" s="198"/>
      <c r="J1274" s="199" t="s">
        <v>4574</v>
      </c>
      <c r="K1274" s="202" t="s">
        <v>4575</v>
      </c>
      <c r="L1274" s="237" t="s">
        <v>4081</v>
      </c>
      <c r="M1274" s="201"/>
    </row>
    <row r="1275" spans="2:13" ht="88.5" customHeight="1" x14ac:dyDescent="0.15">
      <c r="B1275" s="41">
        <v>1271</v>
      </c>
      <c r="C1275" s="194" t="s">
        <v>4576</v>
      </c>
      <c r="D1275" s="194" t="s">
        <v>4577</v>
      </c>
      <c r="E1275" s="195">
        <v>4013305001526</v>
      </c>
      <c r="F1275" s="196" t="s">
        <v>0</v>
      </c>
      <c r="G1275" s="234">
        <v>9724000</v>
      </c>
      <c r="H1275" s="198">
        <v>44546</v>
      </c>
      <c r="I1275" s="198">
        <v>44621</v>
      </c>
      <c r="J1275" s="199" t="s">
        <v>4578</v>
      </c>
      <c r="K1275" s="202" t="s">
        <v>4967</v>
      </c>
      <c r="L1275" s="237" t="s">
        <v>4081</v>
      </c>
      <c r="M1275" s="201"/>
    </row>
    <row r="1276" spans="2:13" ht="83.25" customHeight="1" x14ac:dyDescent="0.15">
      <c r="B1276" s="41">
        <v>1272</v>
      </c>
      <c r="C1276" s="194" t="s">
        <v>4579</v>
      </c>
      <c r="D1276" s="194" t="s">
        <v>4580</v>
      </c>
      <c r="E1276" s="195">
        <v>5010405010349</v>
      </c>
      <c r="F1276" s="196" t="s">
        <v>5</v>
      </c>
      <c r="G1276" s="197">
        <v>979000</v>
      </c>
      <c r="H1276" s="198">
        <v>44552</v>
      </c>
      <c r="I1276" s="198"/>
      <c r="J1276" s="199" t="s">
        <v>4581</v>
      </c>
      <c r="K1276" s="202" t="s">
        <v>4582</v>
      </c>
      <c r="L1276" s="200" t="s">
        <v>3886</v>
      </c>
      <c r="M1276" s="201"/>
    </row>
    <row r="1277" spans="2:13" ht="80.25" customHeight="1" x14ac:dyDescent="0.15">
      <c r="B1277" s="41">
        <v>1273</v>
      </c>
      <c r="C1277" s="194" t="s">
        <v>4583</v>
      </c>
      <c r="D1277" s="194" t="s">
        <v>4584</v>
      </c>
      <c r="E1277" s="195">
        <v>7010001021120</v>
      </c>
      <c r="F1277" s="196" t="s">
        <v>0</v>
      </c>
      <c r="G1277" s="197">
        <v>4730000</v>
      </c>
      <c r="H1277" s="198">
        <v>44553</v>
      </c>
      <c r="I1277" s="198"/>
      <c r="J1277" s="199" t="s">
        <v>4585</v>
      </c>
      <c r="K1277" s="202" t="s">
        <v>4586</v>
      </c>
      <c r="L1277" s="200" t="s">
        <v>4289</v>
      </c>
      <c r="M1277" s="201"/>
    </row>
    <row r="1278" spans="2:13" ht="81.75" customHeight="1" x14ac:dyDescent="0.15">
      <c r="B1278" s="41">
        <v>1274</v>
      </c>
      <c r="C1278" s="194" t="s">
        <v>4587</v>
      </c>
      <c r="D1278" s="194" t="s">
        <v>4543</v>
      </c>
      <c r="E1278" s="195">
        <v>9010001027685</v>
      </c>
      <c r="F1278" s="196" t="s">
        <v>0</v>
      </c>
      <c r="G1278" s="197">
        <v>28050000</v>
      </c>
      <c r="H1278" s="198">
        <v>44553</v>
      </c>
      <c r="I1278" s="198"/>
      <c r="J1278" s="199" t="s">
        <v>4588</v>
      </c>
      <c r="K1278" s="202" t="s">
        <v>4968</v>
      </c>
      <c r="L1278" s="200" t="s">
        <v>3852</v>
      </c>
      <c r="M1278" s="201"/>
    </row>
    <row r="1279" spans="2:13" ht="83.25" customHeight="1" x14ac:dyDescent="0.15">
      <c r="B1279" s="41">
        <v>1275</v>
      </c>
      <c r="C1279" s="194" t="s">
        <v>4589</v>
      </c>
      <c r="D1279" s="194" t="s">
        <v>4590</v>
      </c>
      <c r="E1279" s="195">
        <v>9010001008669</v>
      </c>
      <c r="F1279" s="196" t="s">
        <v>0</v>
      </c>
      <c r="G1279" s="197">
        <v>9999000</v>
      </c>
      <c r="H1279" s="198">
        <v>44554</v>
      </c>
      <c r="I1279" s="198"/>
      <c r="J1279" s="199" t="s">
        <v>4591</v>
      </c>
      <c r="K1279" s="202" t="s">
        <v>4592</v>
      </c>
      <c r="L1279" s="200" t="s">
        <v>4026</v>
      </c>
      <c r="M1279" s="201"/>
    </row>
    <row r="1280" spans="2:13" ht="342" customHeight="1" x14ac:dyDescent="0.15">
      <c r="B1280" s="41">
        <v>1276</v>
      </c>
      <c r="C1280" s="194" t="s">
        <v>4593</v>
      </c>
      <c r="D1280" s="194" t="s">
        <v>4594</v>
      </c>
      <c r="E1280" s="195">
        <v>1010401010406</v>
      </c>
      <c r="F1280" s="196" t="s">
        <v>0</v>
      </c>
      <c r="G1280" s="197">
        <v>7920000</v>
      </c>
      <c r="H1280" s="198">
        <v>44554</v>
      </c>
      <c r="I1280" s="198"/>
      <c r="J1280" s="199" t="s">
        <v>4595</v>
      </c>
      <c r="K1280" s="202" t="s">
        <v>4596</v>
      </c>
      <c r="L1280" s="200" t="s">
        <v>3886</v>
      </c>
      <c r="M1280" s="201"/>
    </row>
    <row r="1281" spans="2:13" ht="87.75" customHeight="1" x14ac:dyDescent="0.15">
      <c r="B1281" s="41">
        <v>1277</v>
      </c>
      <c r="C1281" s="194" t="s">
        <v>4597</v>
      </c>
      <c r="D1281" s="194" t="s">
        <v>4876</v>
      </c>
      <c r="E1281" s="195" t="s">
        <v>3773</v>
      </c>
      <c r="F1281" s="196" t="s">
        <v>0</v>
      </c>
      <c r="G1281" s="197">
        <v>29997000</v>
      </c>
      <c r="H1281" s="198">
        <v>44554</v>
      </c>
      <c r="I1281" s="198"/>
      <c r="J1281" s="199" t="s">
        <v>4598</v>
      </c>
      <c r="K1281" s="202" t="s">
        <v>4877</v>
      </c>
      <c r="L1281" s="200" t="s">
        <v>3817</v>
      </c>
      <c r="M1281" s="201"/>
    </row>
    <row r="1282" spans="2:13" ht="109.5" customHeight="1" x14ac:dyDescent="0.15">
      <c r="B1282" s="41">
        <v>1278</v>
      </c>
      <c r="C1282" s="194" t="s">
        <v>4599</v>
      </c>
      <c r="D1282" s="194" t="s">
        <v>4600</v>
      </c>
      <c r="E1282" s="195">
        <v>6010005018675</v>
      </c>
      <c r="F1282" s="196" t="s">
        <v>0</v>
      </c>
      <c r="G1282" s="197">
        <v>29370000</v>
      </c>
      <c r="H1282" s="198">
        <v>44554</v>
      </c>
      <c r="I1282" s="198"/>
      <c r="J1282" s="199" t="s">
        <v>4601</v>
      </c>
      <c r="K1282" s="202" t="s">
        <v>4878</v>
      </c>
      <c r="L1282" s="200" t="s">
        <v>3817</v>
      </c>
      <c r="M1282" s="201"/>
    </row>
    <row r="1283" spans="2:13" ht="118.5" customHeight="1" x14ac:dyDescent="0.15">
      <c r="B1283" s="41">
        <v>1279</v>
      </c>
      <c r="C1283" s="194" t="s">
        <v>4602</v>
      </c>
      <c r="D1283" s="194" t="s">
        <v>4603</v>
      </c>
      <c r="E1283" s="195">
        <v>3013201006646</v>
      </c>
      <c r="F1283" s="196" t="s">
        <v>0</v>
      </c>
      <c r="G1283" s="197">
        <v>15752000</v>
      </c>
      <c r="H1283" s="198">
        <v>44554</v>
      </c>
      <c r="I1283" s="198"/>
      <c r="J1283" s="199" t="s">
        <v>4604</v>
      </c>
      <c r="K1283" s="202" t="s">
        <v>4879</v>
      </c>
      <c r="L1283" s="200" t="s">
        <v>3869</v>
      </c>
      <c r="M1283" s="201"/>
    </row>
    <row r="1284" spans="2:13" ht="110.25" customHeight="1" x14ac:dyDescent="0.15">
      <c r="B1284" s="41">
        <v>1280</v>
      </c>
      <c r="C1284" s="194" t="s">
        <v>4605</v>
      </c>
      <c r="D1284" s="194" t="s">
        <v>3785</v>
      </c>
      <c r="E1284" s="195">
        <v>4011001005165</v>
      </c>
      <c r="F1284" s="196" t="s">
        <v>0</v>
      </c>
      <c r="G1284" s="197">
        <v>12738000</v>
      </c>
      <c r="H1284" s="198">
        <v>44645</v>
      </c>
      <c r="I1284" s="198">
        <v>44721</v>
      </c>
      <c r="J1284" s="199" t="s">
        <v>4606</v>
      </c>
      <c r="K1284" s="202" t="s">
        <v>4880</v>
      </c>
      <c r="L1284" s="200" t="s">
        <v>3791</v>
      </c>
      <c r="M1284" s="201"/>
    </row>
    <row r="1285" spans="2:13" ht="114.75" customHeight="1" x14ac:dyDescent="0.15">
      <c r="B1285" s="41">
        <v>1281</v>
      </c>
      <c r="C1285" s="194" t="s">
        <v>4607</v>
      </c>
      <c r="D1285" s="194" t="s">
        <v>4196</v>
      </c>
      <c r="E1285" s="195">
        <v>7013302010403</v>
      </c>
      <c r="F1285" s="196" t="s">
        <v>5</v>
      </c>
      <c r="G1285" s="197">
        <v>990000</v>
      </c>
      <c r="H1285" s="198">
        <v>44568</v>
      </c>
      <c r="I1285" s="198"/>
      <c r="J1285" s="199" t="s">
        <v>4608</v>
      </c>
      <c r="K1285" s="202" t="s">
        <v>4609</v>
      </c>
      <c r="L1285" s="200" t="s">
        <v>3861</v>
      </c>
      <c r="M1285" s="201"/>
    </row>
    <row r="1286" spans="2:13" ht="77.25" customHeight="1" x14ac:dyDescent="0.15">
      <c r="B1286" s="41">
        <v>1282</v>
      </c>
      <c r="C1286" s="194" t="s">
        <v>4610</v>
      </c>
      <c r="D1286" s="194" t="s">
        <v>4611</v>
      </c>
      <c r="E1286" s="195">
        <v>9010001157227</v>
      </c>
      <c r="F1286" s="196" t="s">
        <v>5</v>
      </c>
      <c r="G1286" s="197">
        <v>484000</v>
      </c>
      <c r="H1286" s="198">
        <v>44572</v>
      </c>
      <c r="I1286" s="198"/>
      <c r="J1286" s="204" t="s">
        <v>4612</v>
      </c>
      <c r="K1286" s="202" t="s">
        <v>4613</v>
      </c>
      <c r="L1286" s="200" t="s">
        <v>3899</v>
      </c>
      <c r="M1286" s="201"/>
    </row>
    <row r="1287" spans="2:13" ht="77.25" customHeight="1" x14ac:dyDescent="0.15">
      <c r="B1287" s="41">
        <v>1283</v>
      </c>
      <c r="C1287" s="194" t="s">
        <v>4614</v>
      </c>
      <c r="D1287" s="194" t="s">
        <v>4615</v>
      </c>
      <c r="E1287" s="195">
        <v>5010001002551</v>
      </c>
      <c r="F1287" s="196" t="s">
        <v>5</v>
      </c>
      <c r="G1287" s="197">
        <v>924000</v>
      </c>
      <c r="H1287" s="198">
        <v>44573</v>
      </c>
      <c r="I1287" s="198"/>
      <c r="J1287" s="199" t="s">
        <v>4616</v>
      </c>
      <c r="K1287" s="202" t="s">
        <v>4881</v>
      </c>
      <c r="L1287" s="200" t="s">
        <v>3886</v>
      </c>
      <c r="M1287" s="201"/>
    </row>
    <row r="1288" spans="2:13" ht="97.5" customHeight="1" x14ac:dyDescent="0.15">
      <c r="B1288" s="41">
        <v>1284</v>
      </c>
      <c r="C1288" s="194" t="s">
        <v>4617</v>
      </c>
      <c r="D1288" s="194" t="s">
        <v>4618</v>
      </c>
      <c r="E1288" s="195">
        <v>9010001086351</v>
      </c>
      <c r="F1288" s="196" t="s">
        <v>5</v>
      </c>
      <c r="G1288" s="197">
        <v>550000</v>
      </c>
      <c r="H1288" s="198">
        <v>44573</v>
      </c>
      <c r="I1288" s="198"/>
      <c r="J1288" s="204" t="s">
        <v>4619</v>
      </c>
      <c r="K1288" s="202" t="s">
        <v>4620</v>
      </c>
      <c r="L1288" s="200" t="s">
        <v>3960</v>
      </c>
      <c r="M1288" s="201"/>
    </row>
    <row r="1289" spans="2:13" ht="77.25" customHeight="1" x14ac:dyDescent="0.15">
      <c r="B1289" s="41">
        <v>1285</v>
      </c>
      <c r="C1289" s="194" t="s">
        <v>4621</v>
      </c>
      <c r="D1289" s="194" t="s">
        <v>3913</v>
      </c>
      <c r="E1289" s="195">
        <v>5011105004806</v>
      </c>
      <c r="F1289" s="196" t="s">
        <v>0</v>
      </c>
      <c r="G1289" s="238">
        <v>16533000</v>
      </c>
      <c r="H1289" s="198">
        <v>44574</v>
      </c>
      <c r="I1289" s="198">
        <v>44630</v>
      </c>
      <c r="J1289" s="204" t="s">
        <v>4622</v>
      </c>
      <c r="K1289" s="202" t="s">
        <v>4882</v>
      </c>
      <c r="L1289" s="200" t="s">
        <v>4061</v>
      </c>
      <c r="M1289" s="201"/>
    </row>
    <row r="1290" spans="2:13" ht="96" customHeight="1" x14ac:dyDescent="0.15">
      <c r="B1290" s="41">
        <v>1286</v>
      </c>
      <c r="C1290" s="194" t="s">
        <v>4623</v>
      </c>
      <c r="D1290" s="194" t="s">
        <v>4624</v>
      </c>
      <c r="E1290" s="195">
        <v>9013301007340</v>
      </c>
      <c r="F1290" s="196" t="s">
        <v>5</v>
      </c>
      <c r="G1290" s="197">
        <v>946000</v>
      </c>
      <c r="H1290" s="198">
        <v>44574</v>
      </c>
      <c r="I1290" s="198"/>
      <c r="J1290" s="199" t="s">
        <v>4625</v>
      </c>
      <c r="K1290" s="202" t="s">
        <v>4626</v>
      </c>
      <c r="L1290" s="200" t="s">
        <v>4277</v>
      </c>
      <c r="M1290" s="201"/>
    </row>
    <row r="1291" spans="2:13" ht="179.25" customHeight="1" x14ac:dyDescent="0.15">
      <c r="B1291" s="41">
        <v>1287</v>
      </c>
      <c r="C1291" s="194" t="s">
        <v>4627</v>
      </c>
      <c r="D1291" s="194" t="s">
        <v>4628</v>
      </c>
      <c r="E1291" s="195">
        <v>2140001072031</v>
      </c>
      <c r="F1291" s="196" t="s">
        <v>10</v>
      </c>
      <c r="G1291" s="197">
        <v>1859000</v>
      </c>
      <c r="H1291" s="198">
        <v>44578</v>
      </c>
      <c r="I1291" s="198">
        <v>44628</v>
      </c>
      <c r="J1291" s="199" t="s">
        <v>4629</v>
      </c>
      <c r="K1291" s="202" t="s">
        <v>4630</v>
      </c>
      <c r="L1291" s="200" t="s">
        <v>4292</v>
      </c>
      <c r="M1291" s="201"/>
    </row>
    <row r="1292" spans="2:13" ht="77.25" customHeight="1" x14ac:dyDescent="0.15">
      <c r="B1292" s="41">
        <v>1288</v>
      </c>
      <c r="C1292" s="194" t="s">
        <v>4631</v>
      </c>
      <c r="D1292" s="194" t="s">
        <v>4632</v>
      </c>
      <c r="E1292" s="195">
        <v>1010001088264</v>
      </c>
      <c r="F1292" s="196" t="s">
        <v>5</v>
      </c>
      <c r="G1292" s="197">
        <v>990000</v>
      </c>
      <c r="H1292" s="198">
        <v>44578</v>
      </c>
      <c r="I1292" s="198"/>
      <c r="J1292" s="199" t="s">
        <v>4633</v>
      </c>
      <c r="K1292" s="202" t="s">
        <v>4634</v>
      </c>
      <c r="L1292" s="199" t="s">
        <v>4149</v>
      </c>
      <c r="M1292" s="201"/>
    </row>
    <row r="1293" spans="2:13" ht="103.5" customHeight="1" x14ac:dyDescent="0.15">
      <c r="B1293" s="41">
        <v>1289</v>
      </c>
      <c r="C1293" s="194" t="s">
        <v>4635</v>
      </c>
      <c r="D1293" s="194" t="s">
        <v>4636</v>
      </c>
      <c r="E1293" s="195">
        <v>1130005012828</v>
      </c>
      <c r="F1293" s="196" t="s">
        <v>5</v>
      </c>
      <c r="G1293" s="197">
        <v>942700</v>
      </c>
      <c r="H1293" s="198">
        <v>44578</v>
      </c>
      <c r="I1293" s="198"/>
      <c r="J1293" s="204" t="s">
        <v>4637</v>
      </c>
      <c r="K1293" s="202" t="s">
        <v>4638</v>
      </c>
      <c r="L1293" s="200" t="s">
        <v>4061</v>
      </c>
      <c r="M1293" s="201"/>
    </row>
    <row r="1294" spans="2:13" ht="96.75" customHeight="1" x14ac:dyDescent="0.15">
      <c r="B1294" s="41">
        <v>1290</v>
      </c>
      <c r="C1294" s="194" t="s">
        <v>4639</v>
      </c>
      <c r="D1294" s="194" t="s">
        <v>3975</v>
      </c>
      <c r="E1294" s="195">
        <v>3010005018587</v>
      </c>
      <c r="F1294" s="196" t="s">
        <v>0</v>
      </c>
      <c r="G1294" s="197">
        <v>19976000</v>
      </c>
      <c r="H1294" s="198">
        <v>44579</v>
      </c>
      <c r="I1294" s="198"/>
      <c r="J1294" s="199" t="s">
        <v>4640</v>
      </c>
      <c r="K1294" s="202" t="s">
        <v>4969</v>
      </c>
      <c r="L1294" s="200" t="s">
        <v>3817</v>
      </c>
      <c r="M1294" s="201"/>
    </row>
    <row r="1295" spans="2:13" ht="95.25" customHeight="1" x14ac:dyDescent="0.15">
      <c r="B1295" s="41">
        <v>1291</v>
      </c>
      <c r="C1295" s="194" t="s">
        <v>4641</v>
      </c>
      <c r="D1295" s="194" t="s">
        <v>4642</v>
      </c>
      <c r="E1295" s="195">
        <v>3010001093089</v>
      </c>
      <c r="F1295" s="196" t="s">
        <v>5</v>
      </c>
      <c r="G1295" s="197">
        <v>237600</v>
      </c>
      <c r="H1295" s="198">
        <v>44579</v>
      </c>
      <c r="I1295" s="198"/>
      <c r="J1295" s="199" t="s">
        <v>4643</v>
      </c>
      <c r="K1295" s="202" t="s">
        <v>4644</v>
      </c>
      <c r="L1295" s="200" t="s">
        <v>4074</v>
      </c>
      <c r="M1295" s="201"/>
    </row>
    <row r="1296" spans="2:13" ht="77.25" customHeight="1" x14ac:dyDescent="0.15">
      <c r="B1296" s="41">
        <v>1292</v>
      </c>
      <c r="C1296" s="194" t="s">
        <v>4645</v>
      </c>
      <c r="D1296" s="194" t="s">
        <v>4646</v>
      </c>
      <c r="E1296" s="195">
        <v>4011001015552</v>
      </c>
      <c r="F1296" s="196" t="s">
        <v>5</v>
      </c>
      <c r="G1296" s="197">
        <v>979000</v>
      </c>
      <c r="H1296" s="198">
        <v>44580</v>
      </c>
      <c r="I1296" s="198"/>
      <c r="J1296" s="199" t="s">
        <v>4647</v>
      </c>
      <c r="K1296" s="202" t="s">
        <v>4648</v>
      </c>
      <c r="L1296" s="200" t="s">
        <v>4010</v>
      </c>
      <c r="M1296" s="201"/>
    </row>
    <row r="1297" spans="2:13" ht="77.25" customHeight="1" x14ac:dyDescent="0.15">
      <c r="B1297" s="41">
        <v>1293</v>
      </c>
      <c r="C1297" s="194" t="s">
        <v>4649</v>
      </c>
      <c r="D1297" s="194" t="s">
        <v>4164</v>
      </c>
      <c r="E1297" s="195">
        <v>4013301013608</v>
      </c>
      <c r="F1297" s="196" t="s">
        <v>0</v>
      </c>
      <c r="G1297" s="197">
        <v>14982000</v>
      </c>
      <c r="H1297" s="198">
        <v>44581</v>
      </c>
      <c r="I1297" s="198"/>
      <c r="J1297" s="204" t="s">
        <v>4650</v>
      </c>
      <c r="K1297" s="202" t="s">
        <v>4651</v>
      </c>
      <c r="L1297" s="200" t="s">
        <v>3800</v>
      </c>
      <c r="M1297" s="201"/>
    </row>
    <row r="1298" spans="2:13" ht="77.25" customHeight="1" x14ac:dyDescent="0.15">
      <c r="B1298" s="41">
        <v>1294</v>
      </c>
      <c r="C1298" s="194" t="s">
        <v>4652</v>
      </c>
      <c r="D1298" s="194" t="s">
        <v>4653</v>
      </c>
      <c r="E1298" s="195">
        <v>4240001010433</v>
      </c>
      <c r="F1298" s="196" t="s">
        <v>5</v>
      </c>
      <c r="G1298" s="197">
        <v>979000</v>
      </c>
      <c r="H1298" s="198">
        <v>44582</v>
      </c>
      <c r="I1298" s="198"/>
      <c r="J1298" s="199" t="s">
        <v>4654</v>
      </c>
      <c r="K1298" s="202" t="s">
        <v>4655</v>
      </c>
      <c r="L1298" s="200" t="s">
        <v>4010</v>
      </c>
      <c r="M1298" s="201"/>
    </row>
    <row r="1299" spans="2:13" ht="77.25" customHeight="1" x14ac:dyDescent="0.15">
      <c r="B1299" s="41">
        <v>1295</v>
      </c>
      <c r="C1299" s="194" t="s">
        <v>4656</v>
      </c>
      <c r="D1299" s="194" t="s">
        <v>4657</v>
      </c>
      <c r="E1299" s="195">
        <v>5011105004806</v>
      </c>
      <c r="F1299" s="196" t="s">
        <v>5</v>
      </c>
      <c r="G1299" s="197">
        <v>957000</v>
      </c>
      <c r="H1299" s="198">
        <v>44582</v>
      </c>
      <c r="I1299" s="198"/>
      <c r="J1299" s="199" t="s">
        <v>4658</v>
      </c>
      <c r="K1299" s="202" t="s">
        <v>4659</v>
      </c>
      <c r="L1299" s="200" t="s">
        <v>4010</v>
      </c>
      <c r="M1299" s="201"/>
    </row>
    <row r="1300" spans="2:13" ht="77.25" customHeight="1" x14ac:dyDescent="0.15">
      <c r="B1300" s="41">
        <v>1296</v>
      </c>
      <c r="C1300" s="194" t="s">
        <v>4660</v>
      </c>
      <c r="D1300" s="194" t="s">
        <v>4661</v>
      </c>
      <c r="E1300" s="195">
        <v>5290001016276</v>
      </c>
      <c r="F1300" s="196" t="s">
        <v>5</v>
      </c>
      <c r="G1300" s="197">
        <v>996600</v>
      </c>
      <c r="H1300" s="198">
        <v>44582</v>
      </c>
      <c r="I1300" s="198">
        <v>44613</v>
      </c>
      <c r="J1300" s="199" t="s">
        <v>4662</v>
      </c>
      <c r="K1300" s="202" t="s">
        <v>4663</v>
      </c>
      <c r="L1300" s="200" t="s">
        <v>4010</v>
      </c>
      <c r="M1300" s="201"/>
    </row>
    <row r="1301" spans="2:13" ht="77.25" customHeight="1" x14ac:dyDescent="0.15">
      <c r="B1301" s="41">
        <v>1297</v>
      </c>
      <c r="C1301" s="194" t="s">
        <v>4664</v>
      </c>
      <c r="D1301" s="194" t="s">
        <v>4665</v>
      </c>
      <c r="E1301" s="195">
        <v>4020001086371</v>
      </c>
      <c r="F1301" s="196" t="s">
        <v>5</v>
      </c>
      <c r="G1301" s="197">
        <v>990000</v>
      </c>
      <c r="H1301" s="198">
        <v>44586</v>
      </c>
      <c r="I1301" s="198"/>
      <c r="J1301" s="204" t="s">
        <v>4666</v>
      </c>
      <c r="K1301" s="202" t="s">
        <v>4667</v>
      </c>
      <c r="L1301" s="200" t="s">
        <v>3800</v>
      </c>
      <c r="M1301" s="201"/>
    </row>
    <row r="1302" spans="2:13" ht="77.25" customHeight="1" x14ac:dyDescent="0.15">
      <c r="B1302" s="41">
        <v>1298</v>
      </c>
      <c r="C1302" s="194" t="s">
        <v>4668</v>
      </c>
      <c r="D1302" s="194" t="s">
        <v>4669</v>
      </c>
      <c r="E1302" s="195">
        <v>5370301001457</v>
      </c>
      <c r="F1302" s="196" t="s">
        <v>5</v>
      </c>
      <c r="G1302" s="197">
        <v>712626</v>
      </c>
      <c r="H1302" s="198">
        <v>44586</v>
      </c>
      <c r="I1302" s="198"/>
      <c r="J1302" s="204" t="s">
        <v>4670</v>
      </c>
      <c r="K1302" s="202" t="s">
        <v>4671</v>
      </c>
      <c r="L1302" s="200" t="s">
        <v>3899</v>
      </c>
      <c r="M1302" s="201"/>
    </row>
    <row r="1303" spans="2:13" ht="77.25" customHeight="1" x14ac:dyDescent="0.15">
      <c r="B1303" s="41">
        <v>1299</v>
      </c>
      <c r="C1303" s="194" t="s">
        <v>4672</v>
      </c>
      <c r="D1303" s="194" t="s">
        <v>4673</v>
      </c>
      <c r="E1303" s="195">
        <v>2010405010335</v>
      </c>
      <c r="F1303" s="196" t="s">
        <v>5</v>
      </c>
      <c r="G1303" s="197">
        <v>990000</v>
      </c>
      <c r="H1303" s="198">
        <v>44587</v>
      </c>
      <c r="I1303" s="198"/>
      <c r="J1303" s="204" t="s">
        <v>4674</v>
      </c>
      <c r="K1303" s="202" t="s">
        <v>4675</v>
      </c>
      <c r="L1303" s="199" t="s">
        <v>4149</v>
      </c>
      <c r="M1303" s="201"/>
    </row>
    <row r="1304" spans="2:13" ht="132" customHeight="1" x14ac:dyDescent="0.15">
      <c r="B1304" s="41">
        <v>1300</v>
      </c>
      <c r="C1304" s="194" t="s">
        <v>4676</v>
      </c>
      <c r="D1304" s="194" t="s">
        <v>4177</v>
      </c>
      <c r="E1304" s="195">
        <v>6490001000911</v>
      </c>
      <c r="F1304" s="196" t="s">
        <v>0</v>
      </c>
      <c r="G1304" s="197">
        <v>34760000</v>
      </c>
      <c r="H1304" s="198">
        <v>44588</v>
      </c>
      <c r="I1304" s="198">
        <v>44733</v>
      </c>
      <c r="J1304" s="204" t="s">
        <v>4677</v>
      </c>
      <c r="K1304" s="202" t="s">
        <v>4970</v>
      </c>
      <c r="L1304" s="200" t="s">
        <v>3817</v>
      </c>
      <c r="M1304" s="201"/>
    </row>
    <row r="1305" spans="2:13" ht="95.25" customHeight="1" x14ac:dyDescent="0.15">
      <c r="B1305" s="41">
        <v>1301</v>
      </c>
      <c r="C1305" s="194" t="s">
        <v>4678</v>
      </c>
      <c r="D1305" s="194" t="s">
        <v>3986</v>
      </c>
      <c r="E1305" s="195">
        <v>2010001034531</v>
      </c>
      <c r="F1305" s="196" t="s">
        <v>0</v>
      </c>
      <c r="G1305" s="197">
        <v>7997000</v>
      </c>
      <c r="H1305" s="198">
        <v>44588</v>
      </c>
      <c r="I1305" s="198"/>
      <c r="J1305" s="204" t="s">
        <v>4679</v>
      </c>
      <c r="K1305" s="202" t="s">
        <v>4680</v>
      </c>
      <c r="L1305" s="199" t="s">
        <v>4149</v>
      </c>
      <c r="M1305" s="201"/>
    </row>
    <row r="1306" spans="2:13" ht="77.25" customHeight="1" x14ac:dyDescent="0.15">
      <c r="B1306" s="41">
        <v>1302</v>
      </c>
      <c r="C1306" s="194" t="s">
        <v>4681</v>
      </c>
      <c r="D1306" s="194" t="s">
        <v>4682</v>
      </c>
      <c r="E1306" s="195">
        <v>2010601036670</v>
      </c>
      <c r="F1306" s="196" t="s">
        <v>5</v>
      </c>
      <c r="G1306" s="197">
        <v>990000</v>
      </c>
      <c r="H1306" s="198">
        <v>44588</v>
      </c>
      <c r="I1306" s="198"/>
      <c r="J1306" s="199" t="s">
        <v>4683</v>
      </c>
      <c r="K1306" s="202" t="s">
        <v>4684</v>
      </c>
      <c r="L1306" s="200" t="s">
        <v>3878</v>
      </c>
      <c r="M1306" s="201"/>
    </row>
    <row r="1307" spans="2:13" ht="77.25" customHeight="1" x14ac:dyDescent="0.15">
      <c r="B1307" s="41">
        <v>1303</v>
      </c>
      <c r="C1307" s="194" t="s">
        <v>4685</v>
      </c>
      <c r="D1307" s="194" t="s">
        <v>4686</v>
      </c>
      <c r="E1307" s="195">
        <v>3010901005481</v>
      </c>
      <c r="F1307" s="196" t="s">
        <v>5</v>
      </c>
      <c r="G1307" s="197">
        <v>979000</v>
      </c>
      <c r="H1307" s="198">
        <v>44588</v>
      </c>
      <c r="I1307" s="198"/>
      <c r="J1307" s="204" t="s">
        <v>4687</v>
      </c>
      <c r="K1307" s="202" t="s">
        <v>4688</v>
      </c>
      <c r="L1307" s="200" t="s">
        <v>3800</v>
      </c>
      <c r="M1307" s="201"/>
    </row>
    <row r="1308" spans="2:13" ht="142.5" customHeight="1" x14ac:dyDescent="0.15">
      <c r="B1308" s="41">
        <v>1304</v>
      </c>
      <c r="C1308" s="194" t="s">
        <v>4689</v>
      </c>
      <c r="D1308" s="194" t="s">
        <v>4690</v>
      </c>
      <c r="E1308" s="195">
        <v>7010401018815</v>
      </c>
      <c r="F1308" s="196" t="s">
        <v>5</v>
      </c>
      <c r="G1308" s="197">
        <v>440000</v>
      </c>
      <c r="H1308" s="198">
        <v>44588</v>
      </c>
      <c r="I1308" s="198"/>
      <c r="J1308" s="199" t="s">
        <v>4691</v>
      </c>
      <c r="K1308" s="202" t="s">
        <v>4692</v>
      </c>
      <c r="L1308" s="200" t="s">
        <v>3861</v>
      </c>
      <c r="M1308" s="201"/>
    </row>
    <row r="1309" spans="2:13" ht="96" customHeight="1" x14ac:dyDescent="0.15">
      <c r="B1309" s="41">
        <v>1305</v>
      </c>
      <c r="C1309" s="194" t="s">
        <v>4693</v>
      </c>
      <c r="D1309" s="194" t="s">
        <v>4694</v>
      </c>
      <c r="E1309" s="195">
        <v>3013201006646</v>
      </c>
      <c r="F1309" s="196" t="s">
        <v>5</v>
      </c>
      <c r="G1309" s="197">
        <v>397100</v>
      </c>
      <c r="H1309" s="198">
        <v>44588</v>
      </c>
      <c r="I1309" s="198"/>
      <c r="J1309" s="199" t="s">
        <v>4695</v>
      </c>
      <c r="K1309" s="202" t="s">
        <v>4696</v>
      </c>
      <c r="L1309" s="200" t="s">
        <v>3861</v>
      </c>
      <c r="M1309" s="201"/>
    </row>
    <row r="1310" spans="2:13" ht="102.75" customHeight="1" x14ac:dyDescent="0.15">
      <c r="B1310" s="41">
        <v>1306</v>
      </c>
      <c r="C1310" s="194" t="s">
        <v>4697</v>
      </c>
      <c r="D1310" s="194" t="s">
        <v>4698</v>
      </c>
      <c r="E1310" s="195">
        <v>5011101012993</v>
      </c>
      <c r="F1310" s="196" t="s">
        <v>5</v>
      </c>
      <c r="G1310" s="197">
        <v>968000</v>
      </c>
      <c r="H1310" s="198">
        <v>44592</v>
      </c>
      <c r="I1310" s="198">
        <v>44278</v>
      </c>
      <c r="J1310" s="199" t="s">
        <v>4699</v>
      </c>
      <c r="K1310" s="202" t="s">
        <v>4700</v>
      </c>
      <c r="L1310" s="200" t="s">
        <v>4292</v>
      </c>
      <c r="M1310" s="201"/>
    </row>
    <row r="1311" spans="2:13" ht="87.75" customHeight="1" x14ac:dyDescent="0.15">
      <c r="B1311" s="41">
        <v>1307</v>
      </c>
      <c r="C1311" s="194" t="s">
        <v>4701</v>
      </c>
      <c r="D1311" s="194" t="s">
        <v>4702</v>
      </c>
      <c r="E1311" s="195">
        <v>5010001050435</v>
      </c>
      <c r="F1311" s="196" t="s">
        <v>5</v>
      </c>
      <c r="G1311" s="197">
        <v>935000</v>
      </c>
      <c r="H1311" s="198">
        <v>44592</v>
      </c>
      <c r="I1311" s="198"/>
      <c r="J1311" s="199" t="s">
        <v>4703</v>
      </c>
      <c r="K1311" s="202" t="s">
        <v>4703</v>
      </c>
      <c r="L1311" s="237" t="s">
        <v>4081</v>
      </c>
      <c r="M1311" s="201"/>
    </row>
    <row r="1312" spans="2:13" ht="87.75" customHeight="1" x14ac:dyDescent="0.15">
      <c r="B1312" s="41">
        <v>1308</v>
      </c>
      <c r="C1312" s="194" t="s">
        <v>4704</v>
      </c>
      <c r="D1312" s="194" t="s">
        <v>4141</v>
      </c>
      <c r="E1312" s="195">
        <v>7010901005494</v>
      </c>
      <c r="F1312" s="196" t="s">
        <v>0</v>
      </c>
      <c r="G1312" s="197">
        <v>9999000</v>
      </c>
      <c r="H1312" s="198">
        <v>44596</v>
      </c>
      <c r="I1312" s="198"/>
      <c r="J1312" s="199" t="s">
        <v>4705</v>
      </c>
      <c r="K1312" s="202" t="s">
        <v>4883</v>
      </c>
      <c r="L1312" s="200" t="s">
        <v>3956</v>
      </c>
      <c r="M1312" s="201"/>
    </row>
    <row r="1313" spans="2:13" ht="112.5" customHeight="1" x14ac:dyDescent="0.15">
      <c r="B1313" s="41">
        <v>1309</v>
      </c>
      <c r="C1313" s="194" t="s">
        <v>4706</v>
      </c>
      <c r="D1313" s="194" t="s">
        <v>3593</v>
      </c>
      <c r="E1313" s="195">
        <v>7010001042703</v>
      </c>
      <c r="F1313" s="196" t="s">
        <v>0</v>
      </c>
      <c r="G1313" s="197">
        <v>9845000</v>
      </c>
      <c r="H1313" s="198">
        <v>44631</v>
      </c>
      <c r="I1313" s="198">
        <v>44875</v>
      </c>
      <c r="J1313" s="204" t="s">
        <v>4707</v>
      </c>
      <c r="K1313" s="202" t="s">
        <v>4999</v>
      </c>
      <c r="L1313" s="199" t="s">
        <v>4149</v>
      </c>
      <c r="M1313" s="201"/>
    </row>
    <row r="1314" spans="2:13" ht="145.5" customHeight="1" x14ac:dyDescent="0.15">
      <c r="B1314" s="41">
        <v>1310</v>
      </c>
      <c r="C1314" s="194" t="s">
        <v>4708</v>
      </c>
      <c r="D1314" s="194" t="s">
        <v>4709</v>
      </c>
      <c r="E1314" s="195" t="s">
        <v>3708</v>
      </c>
      <c r="F1314" s="196" t="s">
        <v>0</v>
      </c>
      <c r="G1314" s="197">
        <v>154880000</v>
      </c>
      <c r="H1314" s="198">
        <v>44638</v>
      </c>
      <c r="I1314" s="198">
        <v>44946</v>
      </c>
      <c r="J1314" s="199" t="s">
        <v>4710</v>
      </c>
      <c r="K1314" s="202" t="s">
        <v>5000</v>
      </c>
      <c r="L1314" s="200" t="s">
        <v>4038</v>
      </c>
      <c r="M1314" s="201"/>
    </row>
    <row r="1315" spans="2:13" ht="84" customHeight="1" x14ac:dyDescent="0.15">
      <c r="B1315" s="41">
        <v>1311</v>
      </c>
      <c r="C1315" s="194" t="s">
        <v>4711</v>
      </c>
      <c r="D1315" s="194" t="s">
        <v>1714</v>
      </c>
      <c r="E1315" s="195">
        <v>5290001016276</v>
      </c>
      <c r="F1315" s="196" t="s">
        <v>0</v>
      </c>
      <c r="G1315" s="197">
        <v>9955000</v>
      </c>
      <c r="H1315" s="198">
        <v>44638</v>
      </c>
      <c r="I1315" s="198">
        <v>44882</v>
      </c>
      <c r="J1315" s="204" t="s">
        <v>4712</v>
      </c>
      <c r="K1315" s="202" t="s">
        <v>5001</v>
      </c>
      <c r="L1315" s="199" t="s">
        <v>4149</v>
      </c>
      <c r="M1315" s="201"/>
    </row>
    <row r="1316" spans="2:13" ht="89.25" customHeight="1" x14ac:dyDescent="0.15">
      <c r="B1316" s="41">
        <v>1312</v>
      </c>
      <c r="C1316" s="194" t="s">
        <v>4713</v>
      </c>
      <c r="D1316" s="194" t="s">
        <v>4318</v>
      </c>
      <c r="E1316" s="195">
        <v>6013301007970</v>
      </c>
      <c r="F1316" s="196" t="s">
        <v>0</v>
      </c>
      <c r="G1316" s="197">
        <v>9900000</v>
      </c>
      <c r="H1316" s="198">
        <v>44638</v>
      </c>
      <c r="I1316" s="198"/>
      <c r="J1316" s="199" t="s">
        <v>4714</v>
      </c>
      <c r="K1316" s="202" t="s">
        <v>4884</v>
      </c>
      <c r="L1316" s="200" t="s">
        <v>4038</v>
      </c>
      <c r="M1316" s="201"/>
    </row>
    <row r="1317" spans="2:13" ht="117" customHeight="1" x14ac:dyDescent="0.15">
      <c r="B1317" s="41">
        <v>1313</v>
      </c>
      <c r="C1317" s="194" t="s">
        <v>4715</v>
      </c>
      <c r="D1317" s="194" t="s">
        <v>3785</v>
      </c>
      <c r="E1317" s="195">
        <v>4011001005165</v>
      </c>
      <c r="F1317" s="196" t="s">
        <v>0</v>
      </c>
      <c r="G1317" s="197">
        <v>26345000</v>
      </c>
      <c r="H1317" s="198">
        <v>44644</v>
      </c>
      <c r="I1317" s="235">
        <v>44858</v>
      </c>
      <c r="J1317" s="204" t="s">
        <v>4716</v>
      </c>
      <c r="K1317" s="202" t="s">
        <v>4980</v>
      </c>
      <c r="L1317" s="200" t="s">
        <v>4061</v>
      </c>
      <c r="M1317" s="201"/>
    </row>
    <row r="1318" spans="2:13" ht="116.25" customHeight="1" x14ac:dyDescent="0.15">
      <c r="B1318" s="41">
        <v>1314</v>
      </c>
      <c r="C1318" s="194" t="s">
        <v>4717</v>
      </c>
      <c r="D1318" s="196" t="s">
        <v>4718</v>
      </c>
      <c r="E1318" s="195" t="s">
        <v>3708</v>
      </c>
      <c r="F1318" s="196" t="s">
        <v>0</v>
      </c>
      <c r="G1318" s="197">
        <v>14201000</v>
      </c>
      <c r="H1318" s="198">
        <v>44644</v>
      </c>
      <c r="I1318" s="198">
        <v>44916</v>
      </c>
      <c r="J1318" s="204" t="s">
        <v>4719</v>
      </c>
      <c r="K1318" s="202" t="s">
        <v>5002</v>
      </c>
      <c r="L1318" s="200" t="s">
        <v>4061</v>
      </c>
      <c r="M1318" s="201"/>
    </row>
    <row r="1319" spans="2:13" ht="77.25" customHeight="1" x14ac:dyDescent="0.15">
      <c r="B1319" s="41">
        <v>1315</v>
      </c>
      <c r="C1319" s="194" t="s">
        <v>4720</v>
      </c>
      <c r="D1319" s="194" t="s">
        <v>4721</v>
      </c>
      <c r="E1319" s="195">
        <v>5010001050435</v>
      </c>
      <c r="F1319" s="196" t="s">
        <v>0</v>
      </c>
      <c r="G1319" s="234">
        <v>16720000</v>
      </c>
      <c r="H1319" s="198">
        <v>44648</v>
      </c>
      <c r="I1319" s="198">
        <v>44739</v>
      </c>
      <c r="J1319" s="204" t="s">
        <v>4722</v>
      </c>
      <c r="K1319" s="202" t="s">
        <v>4981</v>
      </c>
      <c r="L1319" s="237" t="s">
        <v>4081</v>
      </c>
      <c r="M1319" s="201"/>
    </row>
    <row r="1320" spans="2:13" s="71" customFormat="1" ht="81.75" customHeight="1" x14ac:dyDescent="0.15">
      <c r="B1320" s="41">
        <v>1316</v>
      </c>
      <c r="C1320" s="42" t="s">
        <v>4758</v>
      </c>
      <c r="D1320" s="42" t="s">
        <v>4759</v>
      </c>
      <c r="E1320" s="62">
        <v>5010005018899</v>
      </c>
      <c r="F1320" s="34" t="s">
        <v>0</v>
      </c>
      <c r="G1320" s="35">
        <v>11968000</v>
      </c>
      <c r="H1320" s="36">
        <v>44355</v>
      </c>
      <c r="I1320" s="36" t="s">
        <v>35</v>
      </c>
      <c r="J1320" s="52" t="s">
        <v>4760</v>
      </c>
      <c r="K1320" s="57" t="s">
        <v>4894</v>
      </c>
      <c r="L1320" s="30" t="s">
        <v>4761</v>
      </c>
      <c r="M1320" s="39"/>
    </row>
    <row r="1321" spans="2:13" s="71" customFormat="1" ht="83.25" customHeight="1" x14ac:dyDescent="0.15">
      <c r="B1321" s="41">
        <v>1317</v>
      </c>
      <c r="C1321" s="42" t="s">
        <v>4762</v>
      </c>
      <c r="D1321" s="42" t="s">
        <v>3767</v>
      </c>
      <c r="E1321" s="62">
        <v>2010001016851</v>
      </c>
      <c r="F1321" s="34" t="s">
        <v>0</v>
      </c>
      <c r="G1321" s="35">
        <v>17952000</v>
      </c>
      <c r="H1321" s="36">
        <v>44364</v>
      </c>
      <c r="I1321" s="36" t="s">
        <v>35</v>
      </c>
      <c r="J1321" s="53" t="s">
        <v>4763</v>
      </c>
      <c r="K1321" s="57" t="s">
        <v>4895</v>
      </c>
      <c r="L1321" s="30" t="s">
        <v>4761</v>
      </c>
      <c r="M1321" s="39"/>
    </row>
    <row r="1322" spans="2:13" s="71" customFormat="1" ht="87" customHeight="1" x14ac:dyDescent="0.15">
      <c r="B1322" s="41">
        <v>1318</v>
      </c>
      <c r="C1322" s="42" t="s">
        <v>4764</v>
      </c>
      <c r="D1322" s="42" t="s">
        <v>4765</v>
      </c>
      <c r="E1322" s="62">
        <v>3120001056860</v>
      </c>
      <c r="F1322" s="34" t="s">
        <v>0</v>
      </c>
      <c r="G1322" s="35">
        <v>8360000</v>
      </c>
      <c r="H1322" s="36">
        <v>44365</v>
      </c>
      <c r="I1322" s="36" t="s">
        <v>35</v>
      </c>
      <c r="J1322" s="52" t="s">
        <v>4834</v>
      </c>
      <c r="K1322" s="57" t="s">
        <v>4896</v>
      </c>
      <c r="L1322" s="30" t="s">
        <v>4761</v>
      </c>
      <c r="M1322" s="39"/>
    </row>
    <row r="1323" spans="2:13" s="71" customFormat="1" ht="105" customHeight="1" x14ac:dyDescent="0.15">
      <c r="B1323" s="41">
        <v>1319</v>
      </c>
      <c r="C1323" s="42" t="s">
        <v>4766</v>
      </c>
      <c r="D1323" s="61" t="s">
        <v>4767</v>
      </c>
      <c r="E1323" s="62" t="s">
        <v>35</v>
      </c>
      <c r="F1323" s="34" t="s">
        <v>0</v>
      </c>
      <c r="G1323" s="35">
        <v>20493000</v>
      </c>
      <c r="H1323" s="36">
        <v>44385</v>
      </c>
      <c r="I1323" s="36" t="s">
        <v>35</v>
      </c>
      <c r="J1323" s="37" t="s">
        <v>4768</v>
      </c>
      <c r="K1323" s="57" t="s">
        <v>4895</v>
      </c>
      <c r="L1323" s="30" t="s">
        <v>4761</v>
      </c>
      <c r="M1323" s="39"/>
    </row>
    <row r="1324" spans="2:13" s="71" customFormat="1" ht="97.5" customHeight="1" x14ac:dyDescent="0.15">
      <c r="B1324" s="41">
        <v>1320</v>
      </c>
      <c r="C1324" s="42" t="s">
        <v>4769</v>
      </c>
      <c r="D1324" s="61" t="s">
        <v>4770</v>
      </c>
      <c r="E1324" s="62">
        <v>3120001056860</v>
      </c>
      <c r="F1324" s="34" t="s">
        <v>0</v>
      </c>
      <c r="G1324" s="35">
        <v>8888000</v>
      </c>
      <c r="H1324" s="36">
        <v>44495</v>
      </c>
      <c r="I1324" s="36" t="s">
        <v>91</v>
      </c>
      <c r="J1324" s="37" t="s">
        <v>4771</v>
      </c>
      <c r="K1324" s="57" t="s">
        <v>4897</v>
      </c>
      <c r="L1324" s="30" t="s">
        <v>4772</v>
      </c>
      <c r="M1324" s="39"/>
    </row>
    <row r="1325" spans="2:13" s="71" customFormat="1" ht="111.75" customHeight="1" x14ac:dyDescent="0.15">
      <c r="B1325" s="41">
        <v>1321</v>
      </c>
      <c r="C1325" s="42" t="s">
        <v>4773</v>
      </c>
      <c r="D1325" s="32" t="s">
        <v>4774</v>
      </c>
      <c r="E1325" s="62">
        <v>2010005018571</v>
      </c>
      <c r="F1325" s="34" t="s">
        <v>14</v>
      </c>
      <c r="G1325" s="35">
        <v>87340000</v>
      </c>
      <c r="H1325" s="36">
        <v>44336</v>
      </c>
      <c r="I1325" s="36">
        <v>44637</v>
      </c>
      <c r="J1325" s="37" t="s">
        <v>4775</v>
      </c>
      <c r="K1325" s="52" t="s">
        <v>4776</v>
      </c>
      <c r="L1325" s="30" t="s">
        <v>4777</v>
      </c>
      <c r="M1325" s="39"/>
    </row>
    <row r="1326" spans="2:13" s="71" customFormat="1" ht="113.25" customHeight="1" x14ac:dyDescent="0.15">
      <c r="B1326" s="41">
        <v>1322</v>
      </c>
      <c r="C1326" s="42" t="s">
        <v>4778</v>
      </c>
      <c r="D1326" s="32" t="s">
        <v>4779</v>
      </c>
      <c r="E1326" s="44">
        <v>5013201004656</v>
      </c>
      <c r="F1326" s="34" t="s">
        <v>13</v>
      </c>
      <c r="G1326" s="35">
        <v>4818000</v>
      </c>
      <c r="H1326" s="36">
        <v>44348</v>
      </c>
      <c r="I1326" s="36">
        <v>44468</v>
      </c>
      <c r="J1326" s="37" t="s">
        <v>4780</v>
      </c>
      <c r="K1326" s="52" t="s">
        <v>4781</v>
      </c>
      <c r="L1326" s="30" t="s">
        <v>4782</v>
      </c>
      <c r="M1326" s="39"/>
    </row>
    <row r="1327" spans="2:13" s="71" customFormat="1" ht="137.25" customHeight="1" x14ac:dyDescent="0.15">
      <c r="B1327" s="41">
        <v>1323</v>
      </c>
      <c r="C1327" s="42" t="s">
        <v>4783</v>
      </c>
      <c r="D1327" s="32" t="s">
        <v>4784</v>
      </c>
      <c r="E1327" s="44" t="s">
        <v>46</v>
      </c>
      <c r="F1327" s="34" t="s">
        <v>0</v>
      </c>
      <c r="G1327" s="35">
        <v>14751000</v>
      </c>
      <c r="H1327" s="36">
        <v>44371</v>
      </c>
      <c r="I1327" s="36">
        <v>44568</v>
      </c>
      <c r="J1327" s="37" t="s">
        <v>4785</v>
      </c>
      <c r="K1327" s="52" t="s">
        <v>4786</v>
      </c>
      <c r="L1327" s="30" t="s">
        <v>4787</v>
      </c>
      <c r="M1327" s="39"/>
    </row>
    <row r="1328" spans="2:13" s="71" customFormat="1" ht="115.5" customHeight="1" x14ac:dyDescent="0.15">
      <c r="B1328" s="41">
        <v>1324</v>
      </c>
      <c r="C1328" s="42" t="s">
        <v>4788</v>
      </c>
      <c r="D1328" s="32" t="s">
        <v>4779</v>
      </c>
      <c r="E1328" s="186">
        <v>5013201004656</v>
      </c>
      <c r="F1328" s="34" t="s">
        <v>14</v>
      </c>
      <c r="G1328" s="35">
        <v>31559000</v>
      </c>
      <c r="H1328" s="36">
        <v>44398</v>
      </c>
      <c r="I1328" s="36">
        <v>44588</v>
      </c>
      <c r="J1328" s="37" t="s">
        <v>4789</v>
      </c>
      <c r="K1328" s="53" t="s">
        <v>4898</v>
      </c>
      <c r="L1328" s="30" t="s">
        <v>4790</v>
      </c>
      <c r="M1328" s="39"/>
    </row>
    <row r="1329" spans="2:13" s="71" customFormat="1" ht="110.25" customHeight="1" x14ac:dyDescent="0.15">
      <c r="B1329" s="41">
        <v>1325</v>
      </c>
      <c r="C1329" s="42" t="s">
        <v>4791</v>
      </c>
      <c r="D1329" s="32" t="s">
        <v>4792</v>
      </c>
      <c r="E1329" s="62">
        <v>1010001088264</v>
      </c>
      <c r="F1329" s="34" t="s">
        <v>14</v>
      </c>
      <c r="G1329" s="35">
        <v>20900000</v>
      </c>
      <c r="H1329" s="36">
        <v>44398</v>
      </c>
      <c r="I1329" s="36"/>
      <c r="J1329" s="149" t="s">
        <v>4793</v>
      </c>
      <c r="K1329" s="52" t="s">
        <v>4794</v>
      </c>
      <c r="L1329" s="30" t="s">
        <v>4795</v>
      </c>
      <c r="M1329" s="39"/>
    </row>
    <row r="1330" spans="2:13" s="71" customFormat="1" ht="119.25" customHeight="1" x14ac:dyDescent="0.15">
      <c r="B1330" s="41">
        <v>1326</v>
      </c>
      <c r="C1330" s="42" t="s">
        <v>4796</v>
      </c>
      <c r="D1330" s="32" t="s">
        <v>4797</v>
      </c>
      <c r="E1330" s="62">
        <v>8010405009702</v>
      </c>
      <c r="F1330" s="34" t="s">
        <v>14</v>
      </c>
      <c r="G1330" s="35">
        <v>11539000</v>
      </c>
      <c r="H1330" s="36">
        <v>44413</v>
      </c>
      <c r="I1330" s="36">
        <v>44546</v>
      </c>
      <c r="J1330" s="149" t="s">
        <v>4798</v>
      </c>
      <c r="K1330" s="52" t="s">
        <v>4799</v>
      </c>
      <c r="L1330" s="30" t="s">
        <v>4795</v>
      </c>
      <c r="M1330" s="39"/>
    </row>
    <row r="1331" spans="2:13" s="71" customFormat="1" ht="128.25" customHeight="1" x14ac:dyDescent="0.15">
      <c r="B1331" s="41">
        <v>1327</v>
      </c>
      <c r="C1331" s="42" t="s">
        <v>4800</v>
      </c>
      <c r="D1331" s="32" t="s">
        <v>4801</v>
      </c>
      <c r="E1331" s="62">
        <v>8013401001509</v>
      </c>
      <c r="F1331" s="34" t="s">
        <v>14</v>
      </c>
      <c r="G1331" s="35">
        <v>30932000</v>
      </c>
      <c r="H1331" s="36">
        <v>44489</v>
      </c>
      <c r="I1331" s="36">
        <v>44620</v>
      </c>
      <c r="J1331" s="37" t="s">
        <v>4802</v>
      </c>
      <c r="K1331" s="52" t="s">
        <v>4803</v>
      </c>
      <c r="L1331" s="30" t="s">
        <v>4790</v>
      </c>
      <c r="M1331" s="39"/>
    </row>
    <row r="1332" spans="2:13" s="71" customFormat="1" ht="63" customHeight="1" x14ac:dyDescent="0.15">
      <c r="B1332" s="41">
        <v>1328</v>
      </c>
      <c r="C1332" s="42" t="s">
        <v>4723</v>
      </c>
      <c r="D1332" s="32" t="s">
        <v>4724</v>
      </c>
      <c r="E1332" s="62">
        <v>6011101000700</v>
      </c>
      <c r="F1332" s="34" t="s">
        <v>13</v>
      </c>
      <c r="G1332" s="35">
        <v>10010000</v>
      </c>
      <c r="H1332" s="36">
        <v>44396</v>
      </c>
      <c r="I1332" s="36"/>
      <c r="J1332" s="37" t="s">
        <v>4725</v>
      </c>
      <c r="K1332" s="53" t="s">
        <v>4726</v>
      </c>
      <c r="L1332" s="30" t="s">
        <v>4836</v>
      </c>
      <c r="M1332" s="65"/>
    </row>
    <row r="1333" spans="2:13" s="71" customFormat="1" ht="82.5" customHeight="1" x14ac:dyDescent="0.15">
      <c r="B1333" s="41">
        <v>1329</v>
      </c>
      <c r="C1333" s="42" t="s">
        <v>4727</v>
      </c>
      <c r="D1333" s="32" t="s">
        <v>4728</v>
      </c>
      <c r="E1333" s="62">
        <v>5013201004656</v>
      </c>
      <c r="F1333" s="34" t="s">
        <v>14</v>
      </c>
      <c r="G1333" s="35">
        <v>11880000</v>
      </c>
      <c r="H1333" s="36">
        <v>44407</v>
      </c>
      <c r="I1333" s="36"/>
      <c r="J1333" s="53" t="s">
        <v>4729</v>
      </c>
      <c r="K1333" s="42" t="s">
        <v>4730</v>
      </c>
      <c r="L1333" s="31" t="s">
        <v>4731</v>
      </c>
      <c r="M1333" s="65"/>
    </row>
    <row r="1334" spans="2:13" s="71" customFormat="1" ht="87.75" customHeight="1" x14ac:dyDescent="0.15">
      <c r="B1334" s="41">
        <v>1330</v>
      </c>
      <c r="C1334" s="42" t="s">
        <v>4732</v>
      </c>
      <c r="D1334" s="32" t="s">
        <v>4733</v>
      </c>
      <c r="E1334" s="62">
        <v>4011105005417</v>
      </c>
      <c r="F1334" s="34" t="s">
        <v>14</v>
      </c>
      <c r="G1334" s="35">
        <v>12540000</v>
      </c>
      <c r="H1334" s="36">
        <v>44414</v>
      </c>
      <c r="I1334" s="36"/>
      <c r="J1334" s="53" t="s">
        <v>4734</v>
      </c>
      <c r="K1334" s="53" t="s">
        <v>4735</v>
      </c>
      <c r="L1334" s="31" t="s">
        <v>4731</v>
      </c>
      <c r="M1334" s="65"/>
    </row>
    <row r="1335" spans="2:13" s="71" customFormat="1" ht="82.15" customHeight="1" x14ac:dyDescent="0.15">
      <c r="B1335" s="41">
        <v>1331</v>
      </c>
      <c r="C1335" s="42" t="s">
        <v>4736</v>
      </c>
      <c r="D1335" s="32" t="s">
        <v>4733</v>
      </c>
      <c r="E1335" s="62">
        <v>4011105005417</v>
      </c>
      <c r="F1335" s="34" t="s">
        <v>14</v>
      </c>
      <c r="G1335" s="35">
        <v>14476000</v>
      </c>
      <c r="H1335" s="36">
        <v>44414</v>
      </c>
      <c r="I1335" s="36"/>
      <c r="J1335" s="53" t="s">
        <v>4737</v>
      </c>
      <c r="K1335" s="60" t="s">
        <v>4738</v>
      </c>
      <c r="L1335" s="31" t="s">
        <v>4731</v>
      </c>
      <c r="M1335" s="65"/>
    </row>
    <row r="1336" spans="2:13" s="71" customFormat="1" ht="79.150000000000006" customHeight="1" x14ac:dyDescent="0.15">
      <c r="B1336" s="41">
        <v>1332</v>
      </c>
      <c r="C1336" s="42" t="s">
        <v>4739</v>
      </c>
      <c r="D1336" s="32" t="s">
        <v>4740</v>
      </c>
      <c r="E1336" s="62">
        <v>1010005004291</v>
      </c>
      <c r="F1336" s="34" t="s">
        <v>14</v>
      </c>
      <c r="G1336" s="35">
        <v>17496600</v>
      </c>
      <c r="H1336" s="36">
        <v>44418</v>
      </c>
      <c r="I1336" s="36"/>
      <c r="J1336" s="53" t="s">
        <v>4741</v>
      </c>
      <c r="K1336" s="60" t="s">
        <v>4742</v>
      </c>
      <c r="L1336" s="31" t="s">
        <v>4743</v>
      </c>
      <c r="M1336" s="65"/>
    </row>
    <row r="1337" spans="2:13" s="71" customFormat="1" ht="96.75" customHeight="1" x14ac:dyDescent="0.15">
      <c r="B1337" s="41">
        <v>1333</v>
      </c>
      <c r="C1337" s="42" t="s">
        <v>4744</v>
      </c>
      <c r="D1337" s="32" t="s">
        <v>4745</v>
      </c>
      <c r="E1337" s="54" t="s">
        <v>35</v>
      </c>
      <c r="F1337" s="55" t="s">
        <v>0</v>
      </c>
      <c r="G1337" s="59">
        <v>7986000</v>
      </c>
      <c r="H1337" s="56">
        <v>44470</v>
      </c>
      <c r="I1337" s="56"/>
      <c r="J1337" s="187" t="s">
        <v>4746</v>
      </c>
      <c r="K1337" s="53" t="s">
        <v>4747</v>
      </c>
      <c r="L1337" s="31" t="s">
        <v>4748</v>
      </c>
      <c r="M1337" s="65"/>
    </row>
    <row r="1338" spans="2:13" s="71" customFormat="1" ht="79.5" customHeight="1" x14ac:dyDescent="0.15">
      <c r="B1338" s="41">
        <v>1334</v>
      </c>
      <c r="C1338" s="42" t="s">
        <v>4749</v>
      </c>
      <c r="D1338" s="32" t="s">
        <v>4750</v>
      </c>
      <c r="E1338" s="54">
        <v>6011101000700</v>
      </c>
      <c r="F1338" s="55" t="s">
        <v>14</v>
      </c>
      <c r="G1338" s="59">
        <v>9900000</v>
      </c>
      <c r="H1338" s="56">
        <v>44473</v>
      </c>
      <c r="I1338" s="56">
        <v>44581</v>
      </c>
      <c r="J1338" s="53" t="s">
        <v>4751</v>
      </c>
      <c r="K1338" s="60" t="s">
        <v>4752</v>
      </c>
      <c r="L1338" s="31" t="s">
        <v>4753</v>
      </c>
      <c r="M1338" s="65"/>
    </row>
    <row r="1339" spans="2:13" s="71" customFormat="1" ht="69.599999999999994" customHeight="1" x14ac:dyDescent="0.15">
      <c r="B1339" s="41">
        <v>1335</v>
      </c>
      <c r="C1339" s="42" t="s">
        <v>4754</v>
      </c>
      <c r="D1339" s="32" t="s">
        <v>4755</v>
      </c>
      <c r="E1339" s="54">
        <v>5013201004656</v>
      </c>
      <c r="F1339" s="55" t="s">
        <v>14</v>
      </c>
      <c r="G1339" s="59">
        <v>9900000</v>
      </c>
      <c r="H1339" s="56">
        <v>44524</v>
      </c>
      <c r="I1339" s="56"/>
      <c r="J1339" s="53" t="s">
        <v>4756</v>
      </c>
      <c r="K1339" s="60" t="s">
        <v>4757</v>
      </c>
      <c r="L1339" s="31" t="s">
        <v>4753</v>
      </c>
      <c r="M1339" s="65"/>
    </row>
    <row r="1340" spans="2:13" s="20" customFormat="1" ht="21.75" customHeight="1" thickBot="1" x14ac:dyDescent="0.2">
      <c r="B1340" s="23"/>
      <c r="C1340" s="28"/>
      <c r="D1340" s="28"/>
      <c r="E1340" s="22"/>
      <c r="F1340" s="24"/>
      <c r="G1340" s="25"/>
      <c r="H1340" s="26"/>
      <c r="I1340" s="26"/>
      <c r="J1340" s="21"/>
      <c r="K1340" s="21"/>
      <c r="L1340" s="29"/>
      <c r="M1340" s="27"/>
    </row>
    <row r="1341" spans="2:13" s="5" customFormat="1" ht="48" customHeight="1" thickBot="1" x14ac:dyDescent="0.2">
      <c r="B1341" s="273" t="s">
        <v>20</v>
      </c>
      <c r="C1341" s="274"/>
      <c r="D1341" s="274"/>
      <c r="E1341" s="274"/>
      <c r="F1341" s="275"/>
      <c r="G1341" s="254">
        <f>SUBTOTAL(109,G5:G1340)</f>
        <v>32661464740</v>
      </c>
      <c r="H1341" s="9"/>
      <c r="I1341" s="10"/>
      <c r="J1341" s="10"/>
      <c r="K1341" s="10"/>
      <c r="L1341" s="10"/>
      <c r="M1341" s="16"/>
    </row>
    <row r="1343" spans="2:13" x14ac:dyDescent="0.15">
      <c r="E1343"/>
    </row>
  </sheetData>
  <autoFilter ref="A4:P1339"/>
  <mergeCells count="2">
    <mergeCell ref="B1341:F1341"/>
    <mergeCell ref="B1:M1"/>
  </mergeCells>
  <phoneticPr fontId="1"/>
  <conditionalFormatting sqref="B1340:M1340">
    <cfRule type="expression" dxfId="4751" priority="21817" stopIfTrue="1">
      <formula>AND(#REF!="内訳")</formula>
    </cfRule>
    <cfRule type="expression" dxfId="4750" priority="21818" stopIfTrue="1">
      <formula>AND(#REF!="小計")</formula>
    </cfRule>
  </conditionalFormatting>
  <conditionalFormatting sqref="B1341">
    <cfRule type="expression" dxfId="4749" priority="21757" stopIfTrue="1">
      <formula>AND(#REF!="内訳")</formula>
    </cfRule>
    <cfRule type="expression" dxfId="4748" priority="21758" stopIfTrue="1">
      <formula>AND(#REF!="小計")</formula>
    </cfRule>
  </conditionalFormatting>
  <conditionalFormatting sqref="H1341">
    <cfRule type="expression" dxfId="4747" priority="21755" stopIfTrue="1">
      <formula>AND(#REF!="内訳")</formula>
    </cfRule>
    <cfRule type="expression" dxfId="4746" priority="21756" stopIfTrue="1">
      <formula>AND(#REF!="小計")</formula>
    </cfRule>
  </conditionalFormatting>
  <conditionalFormatting sqref="I1341:M1341 C31:J31 C32:K32 C40:K41 C651:H652 C749:I749 C587 C650:F650 C864:D864 C867:E867 C876:E876 C866 C883:E887 C854:J854 C855:E855 C858:I860 C861:J862 C892:J892 C893:F893 C896:J896 C900:D902 C972:K972 C965:J965 C968:J971 C948:M950 C959:J959 C980:F981 C987:M987 C991:D991 C992:F992 C1005:J1005 C1006:F1006 C1008:M1008 C1009:F1009 C1037:J1039 C1042:J1042 C1043:M1043 C1049:F1049 C1045:M1046 C1047:J1047 C1048:H1048 C1332:I1332 C75:J75 C115:D116 C117:E117 C118:D122 C44:M44 C43:D43 C945:M945 C29:E29 C306:M308 C310:H310 C328:I328 C311:M315 C330:M330 C332:M346 C331:F331 C348:M350 C347:F347 C324:M327 C323:H323 C402:M439 C317:M322 C316:J316 C352:M385 C351:J351 C392:J393 C386:H387 C388 C389:H391 C395:J396 C394:H394 C398:J399 C397:H397 C400:H401 C309:J309 B5:B36 B38:B41 B43:B749 B999:B1339 B754:B994">
    <cfRule type="expression" dxfId="4745" priority="21753" stopIfTrue="1">
      <formula>AND(#REF!="内訳")</formula>
    </cfRule>
    <cfRule type="expression" dxfId="4744" priority="21754" stopIfTrue="1">
      <formula>AND(#REF!="小計")</formula>
    </cfRule>
  </conditionalFormatting>
  <conditionalFormatting sqref="G1341">
    <cfRule type="expression" dxfId="4743" priority="21751" stopIfTrue="1">
      <formula>AND(#REF!="内訳")</formula>
    </cfRule>
    <cfRule type="expression" dxfId="4742" priority="21752" stopIfTrue="1">
      <formula>AND(#REF!="小計")</formula>
    </cfRule>
  </conditionalFormatting>
  <conditionalFormatting sqref="L40">
    <cfRule type="expression" dxfId="4741" priority="13785" stopIfTrue="1">
      <formula>AND(#REF!="内訳")</formula>
    </cfRule>
    <cfRule type="expression" dxfId="4740" priority="13786" stopIfTrue="1">
      <formula>AND(#REF!="小計")</formula>
    </cfRule>
  </conditionalFormatting>
  <conditionalFormatting sqref="L41">
    <cfRule type="expression" dxfId="4739" priority="13783" stopIfTrue="1">
      <formula>AND(#REF!="内訳")</formula>
    </cfRule>
    <cfRule type="expression" dxfId="4738" priority="13784" stopIfTrue="1">
      <formula>AND(#REF!="小計")</formula>
    </cfRule>
  </conditionalFormatting>
  <conditionalFormatting sqref="L34">
    <cfRule type="expression" dxfId="4737" priority="13787" stopIfTrue="1">
      <formula>AND(#REF!="内訳")</formula>
    </cfRule>
    <cfRule type="expression" dxfId="4736" priority="13788" stopIfTrue="1">
      <formula>AND(#REF!="小計")</formula>
    </cfRule>
  </conditionalFormatting>
  <conditionalFormatting sqref="L39">
    <cfRule type="expression" dxfId="4735" priority="13789" stopIfTrue="1">
      <formula>AND(#REF!="内訳")</formula>
    </cfRule>
    <cfRule type="expression" dxfId="4734" priority="13790" stopIfTrue="1">
      <formula>AND(#REF!="小計")</formula>
    </cfRule>
  </conditionalFormatting>
  <conditionalFormatting sqref="L35">
    <cfRule type="expression" dxfId="4733" priority="13797" stopIfTrue="1">
      <formula>AND(#REF!="内訳")</formula>
    </cfRule>
    <cfRule type="expression" dxfId="4732" priority="13798" stopIfTrue="1">
      <formula>AND(#REF!="小計")</formula>
    </cfRule>
  </conditionalFormatting>
  <conditionalFormatting sqref="L36">
    <cfRule type="expression" dxfId="4731" priority="13795" stopIfTrue="1">
      <formula>AND(#REF!="内訳")</formula>
    </cfRule>
    <cfRule type="expression" dxfId="4730" priority="13796" stopIfTrue="1">
      <formula>AND(#REF!="小計")</formula>
    </cfRule>
  </conditionalFormatting>
  <conditionalFormatting sqref="K31">
    <cfRule type="expression" dxfId="4729" priority="13781" stopIfTrue="1">
      <formula>AND(#REF!="内訳")</formula>
    </cfRule>
    <cfRule type="expression" dxfId="4728" priority="13782" stopIfTrue="1">
      <formula>AND(#REF!="小計")</formula>
    </cfRule>
  </conditionalFormatting>
  <conditionalFormatting sqref="L38">
    <cfRule type="expression" dxfId="4727" priority="13791" stopIfTrue="1">
      <formula>AND(#REF!="内訳")</formula>
    </cfRule>
    <cfRule type="expression" dxfId="4726" priority="13792" stopIfTrue="1">
      <formula>AND(#REF!="小計")</formula>
    </cfRule>
  </conditionalFormatting>
  <conditionalFormatting sqref="L32">
    <cfRule type="expression" dxfId="4725" priority="13799" stopIfTrue="1">
      <formula>AND(#REF!="内訳")</formula>
    </cfRule>
    <cfRule type="expression" dxfId="4724" priority="13800" stopIfTrue="1">
      <formula>AND(#REF!="小計")</formula>
    </cfRule>
  </conditionalFormatting>
  <conditionalFormatting sqref="K36">
    <cfRule type="expression" dxfId="4723" priority="13773" stopIfTrue="1">
      <formula>AND(#REF!="内訳")</formula>
    </cfRule>
    <cfRule type="expression" dxfId="4722" priority="13774" stopIfTrue="1">
      <formula>AND(#REF!="小計")</formula>
    </cfRule>
  </conditionalFormatting>
  <conditionalFormatting sqref="K34">
    <cfRule type="expression" dxfId="4721" priority="13779" stopIfTrue="1">
      <formula>AND(#REF!="内訳")</formula>
    </cfRule>
    <cfRule type="expression" dxfId="4720" priority="13780" stopIfTrue="1">
      <formula>AND(#REF!="小計")</formula>
    </cfRule>
  </conditionalFormatting>
  <conditionalFormatting sqref="K38">
    <cfRule type="expression" dxfId="4719" priority="13777" stopIfTrue="1">
      <formula>AND(#REF!="内訳")</formula>
    </cfRule>
    <cfRule type="expression" dxfId="4718" priority="13778" stopIfTrue="1">
      <formula>AND(#REF!="小計")</formula>
    </cfRule>
  </conditionalFormatting>
  <conditionalFormatting sqref="K33">
    <cfRule type="expression" dxfId="4717" priority="13775" stopIfTrue="1">
      <formula>AND(#REF!="内訳")</formula>
    </cfRule>
    <cfRule type="expression" dxfId="4716" priority="13776" stopIfTrue="1">
      <formula>AND(#REF!="小計")</formula>
    </cfRule>
  </conditionalFormatting>
  <conditionalFormatting sqref="H199:J199">
    <cfRule type="expression" dxfId="4715" priority="12609" stopIfTrue="1">
      <formula>AND(#REF!="内訳")</formula>
    </cfRule>
    <cfRule type="expression" dxfId="4714" priority="12610" stopIfTrue="1">
      <formula>AND(#REF!="小計")</formula>
    </cfRule>
  </conditionalFormatting>
  <conditionalFormatting sqref="L195:M195 G195:I195">
    <cfRule type="expression" dxfId="4713" priority="12761" stopIfTrue="1">
      <formula>AND(#REF!="内訳")</formula>
    </cfRule>
    <cfRule type="expression" dxfId="4712" priority="12762" stopIfTrue="1">
      <formula>AND(#REF!="小計")</formula>
    </cfRule>
  </conditionalFormatting>
  <conditionalFormatting sqref="C207:J215">
    <cfRule type="expression" dxfId="4711" priority="12747" stopIfTrue="1">
      <formula>AND(#REF!="内訳")</formula>
    </cfRule>
    <cfRule type="expression" dxfId="4710" priority="12748" stopIfTrue="1">
      <formula>AND(#REF!="小計")</formula>
    </cfRule>
  </conditionalFormatting>
  <conditionalFormatting sqref="L207:M207">
    <cfRule type="expression" dxfId="4709" priority="12745" stopIfTrue="1">
      <formula>AND(#REF!="内訳")</formula>
    </cfRule>
    <cfRule type="expression" dxfId="4708" priority="12746" stopIfTrue="1">
      <formula>AND(#REF!="小計")</formula>
    </cfRule>
  </conditionalFormatting>
  <conditionalFormatting sqref="C206:M206">
    <cfRule type="expression" dxfId="4707" priority="12701" stopIfTrue="1">
      <formula>AND(#REF!="内訳")</formula>
    </cfRule>
    <cfRule type="expression" dxfId="4706" priority="12702" stopIfTrue="1">
      <formula>AND(#REF!="小計")</formula>
    </cfRule>
  </conditionalFormatting>
  <conditionalFormatting sqref="D200:F200 E201:I201 M200:M201 C201 H200">
    <cfRule type="expression" dxfId="4705" priority="12699" stopIfTrue="1">
      <formula>AND(#REF!="内訳")</formula>
    </cfRule>
    <cfRule type="expression" dxfId="4704" priority="12700" stopIfTrue="1">
      <formula>AND(#REF!="小計")</formula>
    </cfRule>
  </conditionalFormatting>
  <conditionalFormatting sqref="L201">
    <cfRule type="expression" dxfId="4703" priority="12697" stopIfTrue="1">
      <formula>AND(#REF!="内訳")</formula>
    </cfRule>
    <cfRule type="expression" dxfId="4702" priority="12698" stopIfTrue="1">
      <formula>AND(#REF!="小計")</formula>
    </cfRule>
  </conditionalFormatting>
  <conditionalFormatting sqref="D201">
    <cfRule type="expression" dxfId="4701" priority="12691" stopIfTrue="1">
      <formula>AND(#REF!="内訳")</formula>
    </cfRule>
    <cfRule type="expression" dxfId="4700" priority="12692" stopIfTrue="1">
      <formula>AND(#REF!="小計")</formula>
    </cfRule>
  </conditionalFormatting>
  <conditionalFormatting sqref="J201">
    <cfRule type="expression" dxfId="4699" priority="12689" stopIfTrue="1">
      <formula>AND(#REF!="内訳")</formula>
    </cfRule>
    <cfRule type="expression" dxfId="4698" priority="12690" stopIfTrue="1">
      <formula>AND(#REF!="小計")</formula>
    </cfRule>
  </conditionalFormatting>
  <conditionalFormatting sqref="L200">
    <cfRule type="expression" dxfId="4697" priority="12687" stopIfTrue="1">
      <formula>AND(#REF!="内訳")</formula>
    </cfRule>
    <cfRule type="expression" dxfId="4696" priority="12688" stopIfTrue="1">
      <formula>AND(#REF!="小計")</formula>
    </cfRule>
  </conditionalFormatting>
  <conditionalFormatting sqref="G204:I204 C204 M204">
    <cfRule type="expression" dxfId="4695" priority="12671" stopIfTrue="1">
      <formula>AND(#REF!="内訳")</formula>
    </cfRule>
    <cfRule type="expression" dxfId="4694" priority="12672" stopIfTrue="1">
      <formula>AND(#REF!="小計")</formula>
    </cfRule>
  </conditionalFormatting>
  <conditionalFormatting sqref="L204">
    <cfRule type="expression" dxfId="4693" priority="12669" stopIfTrue="1">
      <formula>AND(#REF!="内訳")</formula>
    </cfRule>
    <cfRule type="expression" dxfId="4692" priority="12670" stopIfTrue="1">
      <formula>AND(#REF!="小計")</formula>
    </cfRule>
  </conditionalFormatting>
  <conditionalFormatting sqref="D204:F204">
    <cfRule type="expression" dxfId="4691" priority="12667" stopIfTrue="1">
      <formula>AND(#REF!="内訳")</formula>
    </cfRule>
    <cfRule type="expression" dxfId="4690" priority="12668" stopIfTrue="1">
      <formula>AND(#REF!="小計")</formula>
    </cfRule>
  </conditionalFormatting>
  <conditionalFormatting sqref="J204">
    <cfRule type="expression" dxfId="4689" priority="12665" stopIfTrue="1">
      <formula>AND(#REF!="内訳")</formula>
    </cfRule>
    <cfRule type="expression" dxfId="4688" priority="12666" stopIfTrue="1">
      <formula>AND(#REF!="小計")</formula>
    </cfRule>
  </conditionalFormatting>
  <conditionalFormatting sqref="C205:F205 M205 H205">
    <cfRule type="expression" dxfId="4687" priority="12663" stopIfTrue="1">
      <formula>AND(#REF!="内訳")</formula>
    </cfRule>
    <cfRule type="expression" dxfId="4686" priority="12664" stopIfTrue="1">
      <formula>AND(#REF!="小計")</formula>
    </cfRule>
  </conditionalFormatting>
  <conditionalFormatting sqref="G205">
    <cfRule type="expression" dxfId="4685" priority="12651" stopIfTrue="1">
      <formula>AND(#REF!="内訳")</formula>
    </cfRule>
    <cfRule type="expression" dxfId="4684" priority="12652" stopIfTrue="1">
      <formula>AND(#REF!="小計")</formula>
    </cfRule>
  </conditionalFormatting>
  <conditionalFormatting sqref="M216 C216:I216">
    <cfRule type="expression" dxfId="4683" priority="12647" stopIfTrue="1">
      <formula>AND(#REF!="内訳")</formula>
    </cfRule>
    <cfRule type="expression" dxfId="4682" priority="12648" stopIfTrue="1">
      <formula>AND(#REF!="小計")</formula>
    </cfRule>
  </conditionalFormatting>
  <conditionalFormatting sqref="L216">
    <cfRule type="expression" dxfId="4681" priority="12643" stopIfTrue="1">
      <formula>AND(#REF!="内訳")</formula>
    </cfRule>
    <cfRule type="expression" dxfId="4680" priority="12644" stopIfTrue="1">
      <formula>AND(#REF!="小計")</formula>
    </cfRule>
  </conditionalFormatting>
  <conditionalFormatting sqref="K216">
    <cfRule type="expression" dxfId="4679" priority="12641" stopIfTrue="1">
      <formula>AND(#REF!="内訳")</formula>
    </cfRule>
    <cfRule type="expression" dxfId="4678" priority="12642" stopIfTrue="1">
      <formula>AND(#REF!="小計")</formula>
    </cfRule>
  </conditionalFormatting>
  <conditionalFormatting sqref="C219:J219 L219:M219">
    <cfRule type="expression" dxfId="4677" priority="12637" stopIfTrue="1">
      <formula>AND(#REF!="内訳")</formula>
    </cfRule>
    <cfRule type="expression" dxfId="4676" priority="12638" stopIfTrue="1">
      <formula>AND(#REF!="小計")</formula>
    </cfRule>
  </conditionalFormatting>
  <conditionalFormatting sqref="K219">
    <cfRule type="expression" dxfId="4675" priority="12635" stopIfTrue="1">
      <formula>AND(#REF!="内訳")</formula>
    </cfRule>
    <cfRule type="expression" dxfId="4674" priority="12636" stopIfTrue="1">
      <formula>AND(#REF!="小計")</formula>
    </cfRule>
  </conditionalFormatting>
  <conditionalFormatting sqref="L220:M220 C220:J220">
    <cfRule type="expression" dxfId="4673" priority="12631" stopIfTrue="1">
      <formula>AND(#REF!="内訳")</formula>
    </cfRule>
    <cfRule type="expression" dxfId="4672" priority="12632" stopIfTrue="1">
      <formula>AND(#REF!="小計")</formula>
    </cfRule>
  </conditionalFormatting>
  <conditionalFormatting sqref="C222:M222">
    <cfRule type="expression" dxfId="4671" priority="12627" stopIfTrue="1">
      <formula>AND(#REF!="内訳")</formula>
    </cfRule>
    <cfRule type="expression" dxfId="4670" priority="12628" stopIfTrue="1">
      <formula>AND(#REF!="小計")</formula>
    </cfRule>
  </conditionalFormatting>
  <conditionalFormatting sqref="C224:J224 C221:J221 L221:M221 L224:M224">
    <cfRule type="expression" dxfId="4669" priority="12623" stopIfTrue="1">
      <formula>AND(#REF!="内訳")</formula>
    </cfRule>
    <cfRule type="expression" dxfId="4668" priority="12624" stopIfTrue="1">
      <formula>AND(#REF!="小計")</formula>
    </cfRule>
  </conditionalFormatting>
  <conditionalFormatting sqref="J203">
    <cfRule type="expression" dxfId="4667" priority="12581" stopIfTrue="1">
      <formula>AND(#REF!="内訳")</formula>
    </cfRule>
    <cfRule type="expression" dxfId="4666" priority="12582" stopIfTrue="1">
      <formula>AND(#REF!="小計")</formula>
    </cfRule>
  </conditionalFormatting>
  <conditionalFormatting sqref="I200">
    <cfRule type="expression" dxfId="4665" priority="12681" stopIfTrue="1">
      <formula>AND(#REF!="内訳")</formula>
    </cfRule>
    <cfRule type="expression" dxfId="4664" priority="12682" stopIfTrue="1">
      <formula>AND(#REF!="小計")</formula>
    </cfRule>
  </conditionalFormatting>
  <conditionalFormatting sqref="K200">
    <cfRule type="expression" dxfId="4663" priority="12679" stopIfTrue="1">
      <formula>AND(#REF!="内訳")</formula>
    </cfRule>
    <cfRule type="expression" dxfId="4662" priority="12680" stopIfTrue="1">
      <formula>AND(#REF!="小計")</formula>
    </cfRule>
  </conditionalFormatting>
  <conditionalFormatting sqref="C200">
    <cfRule type="expression" dxfId="4661" priority="12695" stopIfTrue="1">
      <formula>AND(#REF!="内訳")</formula>
    </cfRule>
    <cfRule type="expression" dxfId="4660" priority="12696" stopIfTrue="1">
      <formula>AND(#REF!="小計")</formula>
    </cfRule>
  </conditionalFormatting>
  <conditionalFormatting sqref="G200">
    <cfRule type="expression" dxfId="4659" priority="12683" stopIfTrue="1">
      <formula>AND(#REF!="内訳")</formula>
    </cfRule>
    <cfRule type="expression" dxfId="4658" priority="12684" stopIfTrue="1">
      <formula>AND(#REF!="小計")</formula>
    </cfRule>
  </conditionalFormatting>
  <conditionalFormatting sqref="K201">
    <cfRule type="expression" dxfId="4657" priority="12677" stopIfTrue="1">
      <formula>AND(#REF!="内訳")</formula>
    </cfRule>
    <cfRule type="expression" dxfId="4656" priority="12678" stopIfTrue="1">
      <formula>AND(#REF!="小計")</formula>
    </cfRule>
  </conditionalFormatting>
  <conditionalFormatting sqref="K205">
    <cfRule type="expression" dxfId="4655" priority="12657" stopIfTrue="1">
      <formula>AND(#REF!="内訳")</formula>
    </cfRule>
    <cfRule type="expression" dxfId="4654" priority="12658" stopIfTrue="1">
      <formula>AND(#REF!="小計")</formula>
    </cfRule>
  </conditionalFormatting>
  <conditionalFormatting sqref="I205">
    <cfRule type="expression" dxfId="4653" priority="12653" stopIfTrue="1">
      <formula>AND(#REF!="内訳")</formula>
    </cfRule>
    <cfRule type="expression" dxfId="4652" priority="12654" stopIfTrue="1">
      <formula>AND(#REF!="小計")</formula>
    </cfRule>
  </conditionalFormatting>
  <conditionalFormatting sqref="K204">
    <cfRule type="expression" dxfId="4651" priority="12659" stopIfTrue="1">
      <formula>AND(#REF!="内訳")</formula>
    </cfRule>
    <cfRule type="expression" dxfId="4650" priority="12660" stopIfTrue="1">
      <formula>AND(#REF!="小計")</formula>
    </cfRule>
  </conditionalFormatting>
  <conditionalFormatting sqref="J205">
    <cfRule type="expression" dxfId="4649" priority="12655" stopIfTrue="1">
      <formula>AND(#REF!="内訳")</formula>
    </cfRule>
    <cfRule type="expression" dxfId="4648" priority="12656" stopIfTrue="1">
      <formula>AND(#REF!="小計")</formula>
    </cfRule>
  </conditionalFormatting>
  <conditionalFormatting sqref="L205">
    <cfRule type="expression" dxfId="4647" priority="12661" stopIfTrue="1">
      <formula>AND(#REF!="内訳")</formula>
    </cfRule>
    <cfRule type="expression" dxfId="4646" priority="12662" stopIfTrue="1">
      <formula>AND(#REF!="小計")</formula>
    </cfRule>
  </conditionalFormatting>
  <conditionalFormatting sqref="L196:M196 C196:J196 C197:I197 K197:M197">
    <cfRule type="expression" dxfId="4645" priority="12617" stopIfTrue="1">
      <formula>AND(#REF!="内訳")</formula>
    </cfRule>
    <cfRule type="expression" dxfId="4644" priority="12618" stopIfTrue="1">
      <formula>AND(#REF!="小計")</formula>
    </cfRule>
  </conditionalFormatting>
  <conditionalFormatting sqref="K199:M199 C199:G199">
    <cfRule type="expression" dxfId="4643" priority="12611" stopIfTrue="1">
      <formula>AND(#REF!="内訳")</formula>
    </cfRule>
    <cfRule type="expression" dxfId="4642" priority="12612" stopIfTrue="1">
      <formula>AND(#REF!="小計")</formula>
    </cfRule>
  </conditionalFormatting>
  <conditionalFormatting sqref="M223 C223:J223">
    <cfRule type="expression" dxfId="4641" priority="12621" stopIfTrue="1">
      <formula>AND(#REF!="内訳")</formula>
    </cfRule>
    <cfRule type="expression" dxfId="4640" priority="12622" stopIfTrue="1">
      <formula>AND(#REF!="小計")</formula>
    </cfRule>
  </conditionalFormatting>
  <conditionalFormatting sqref="L223">
    <cfRule type="expression" dxfId="4639" priority="12619" stopIfTrue="1">
      <formula>AND(#REF!="内訳")</formula>
    </cfRule>
    <cfRule type="expression" dxfId="4638" priority="12620" stopIfTrue="1">
      <formula>AND(#REF!="小計")</formula>
    </cfRule>
  </conditionalFormatting>
  <conditionalFormatting sqref="J197">
    <cfRule type="expression" dxfId="4637" priority="12615" stopIfTrue="1">
      <formula>AND(#REF!="内訳")</formula>
    </cfRule>
    <cfRule type="expression" dxfId="4636" priority="12616" stopIfTrue="1">
      <formula>AND(#REF!="小計")</formula>
    </cfRule>
  </conditionalFormatting>
  <conditionalFormatting sqref="K196">
    <cfRule type="expression" dxfId="4635" priority="12613" stopIfTrue="1">
      <formula>AND(#REF!="内訳")</formula>
    </cfRule>
    <cfRule type="expression" dxfId="4634" priority="12614" stopIfTrue="1">
      <formula>AND(#REF!="小計")</formula>
    </cfRule>
  </conditionalFormatting>
  <conditionalFormatting sqref="C218:F218 K218:M218 I218">
    <cfRule type="expression" dxfId="4633" priority="12601" stopIfTrue="1">
      <formula>AND(#REF!="内訳")</formula>
    </cfRule>
    <cfRule type="expression" dxfId="4632" priority="12602" stopIfTrue="1">
      <formula>AND(#REF!="小計")</formula>
    </cfRule>
  </conditionalFormatting>
  <conditionalFormatting sqref="G218:H218">
    <cfRule type="expression" dxfId="4631" priority="12599" stopIfTrue="1">
      <formula>AND(#REF!="内訳")</formula>
    </cfRule>
    <cfRule type="expression" dxfId="4630" priority="12600" stopIfTrue="1">
      <formula>AND(#REF!="小計")</formula>
    </cfRule>
  </conditionalFormatting>
  <conditionalFormatting sqref="C217:J217 L217:M217">
    <cfRule type="expression" dxfId="4629" priority="12589" stopIfTrue="1">
      <formula>AND(#REF!="内訳")</formula>
    </cfRule>
    <cfRule type="expression" dxfId="4628" priority="12590" stopIfTrue="1">
      <formula>AND(#REF!="小計")</formula>
    </cfRule>
  </conditionalFormatting>
  <conditionalFormatting sqref="K217">
    <cfRule type="expression" dxfId="4627" priority="12587" stopIfTrue="1">
      <formula>AND(#REF!="内訳")</formula>
    </cfRule>
    <cfRule type="expression" dxfId="4626" priority="12588" stopIfTrue="1">
      <formula>AND(#REF!="小計")</formula>
    </cfRule>
  </conditionalFormatting>
  <conditionalFormatting sqref="M203 C203:I203">
    <cfRule type="expression" dxfId="4625" priority="12583" stopIfTrue="1">
      <formula>AND(#REF!="内訳")</formula>
    </cfRule>
    <cfRule type="expression" dxfId="4624" priority="12584" stopIfTrue="1">
      <formula>AND(#REF!="小計")</formula>
    </cfRule>
  </conditionalFormatting>
  <conditionalFormatting sqref="L203">
    <cfRule type="expression" dxfId="4623" priority="12579" stopIfTrue="1">
      <formula>AND(#REF!="内訳")</formula>
    </cfRule>
    <cfRule type="expression" dxfId="4622" priority="12580" stopIfTrue="1">
      <formula>AND(#REF!="小計")</formula>
    </cfRule>
  </conditionalFormatting>
  <conditionalFormatting sqref="K203">
    <cfRule type="expression" dxfId="4621" priority="12575" stopIfTrue="1">
      <formula>AND(#REF!="内訳")</formula>
    </cfRule>
    <cfRule type="expression" dxfId="4620" priority="12576" stopIfTrue="1">
      <formula>AND(#REF!="小計")</formula>
    </cfRule>
  </conditionalFormatting>
  <conditionalFormatting sqref="K202">
    <cfRule type="expression" dxfId="4619" priority="12573" stopIfTrue="1">
      <formula>AND(#REF!="内訳")</formula>
    </cfRule>
    <cfRule type="expression" dxfId="4618" priority="12574" stopIfTrue="1">
      <formula>AND(#REF!="小計")</formula>
    </cfRule>
  </conditionalFormatting>
  <conditionalFormatting sqref="C202:J202 L202:M202">
    <cfRule type="expression" dxfId="4617" priority="12709" stopIfTrue="1">
      <formula>AND(#REF!="内訳")</formula>
    </cfRule>
    <cfRule type="expression" dxfId="4616" priority="12710" stopIfTrue="1">
      <formula>AND(#REF!="小計")</formula>
    </cfRule>
  </conditionalFormatting>
  <conditionalFormatting sqref="G442:J443 I469:J477 F442:F495 I444:J458 C440:J440 L440:M440 G444:H495 L441:L495 C497:C499 M469:M477 L497:M499 M441:M458 F441:J441 C441:D495 E447:E450 E453 E456 E469:E472 E476 D497:J497 L502 L505 L508 L511">
    <cfRule type="expression" dxfId="4615" priority="11999" stopIfTrue="1">
      <formula>AND(#REF!="内訳")</formula>
    </cfRule>
    <cfRule type="expression" dxfId="4614" priority="12000" stopIfTrue="1">
      <formula>AND(#REF!="小計")</formula>
    </cfRule>
  </conditionalFormatting>
  <conditionalFormatting sqref="M32 C35:K35 M34:M36 L31:M31 C33:J34 C39:K39 C38:J38 L33:M33 C36:J36 M38:M41">
    <cfRule type="expression" dxfId="4613" priority="13801" stopIfTrue="1">
      <formula>AND(#REF!="内訳")</formula>
    </cfRule>
    <cfRule type="expression" dxfId="4612" priority="13802" stopIfTrue="1">
      <formula>AND(#REF!="小計")</formula>
    </cfRule>
  </conditionalFormatting>
  <conditionalFormatting sqref="C496:D496 L496:M496 F496:J496">
    <cfRule type="expression" dxfId="4611" priority="11989" stopIfTrue="1">
      <formula>AND(#REF!="内訳")</formula>
    </cfRule>
    <cfRule type="expression" dxfId="4610" priority="11990" stopIfTrue="1">
      <formula>AND(#REF!="小計")</formula>
    </cfRule>
  </conditionalFormatting>
  <conditionalFormatting sqref="E500">
    <cfRule type="expression" dxfId="4609" priority="11829" stopIfTrue="1">
      <formula>AND(#REF!="内訳")</formula>
    </cfRule>
    <cfRule type="expression" dxfId="4608" priority="11830" stopIfTrue="1">
      <formula>AND(#REF!="小計")</formula>
    </cfRule>
  </conditionalFormatting>
  <conditionalFormatting sqref="E463">
    <cfRule type="expression" dxfId="4607" priority="11827" stopIfTrue="1">
      <formula>AND(#REF!="内訳")</formula>
    </cfRule>
    <cfRule type="expression" dxfId="4606" priority="11828" stopIfTrue="1">
      <formula>AND(#REF!="小計")</formula>
    </cfRule>
  </conditionalFormatting>
  <conditionalFormatting sqref="E477">
    <cfRule type="expression" dxfId="4605" priority="11825" stopIfTrue="1">
      <formula>AND(#REF!="内訳")</formula>
    </cfRule>
    <cfRule type="expression" dxfId="4604" priority="11826" stopIfTrue="1">
      <formula>AND(#REF!="小計")</formula>
    </cfRule>
  </conditionalFormatting>
  <conditionalFormatting sqref="E489">
    <cfRule type="expression" dxfId="4603" priority="11823" stopIfTrue="1">
      <formula>AND(#REF!="内訳")</formula>
    </cfRule>
    <cfRule type="expression" dxfId="4602" priority="11824" stopIfTrue="1">
      <formula>AND(#REF!="小計")</formula>
    </cfRule>
  </conditionalFormatting>
  <conditionalFormatting sqref="E451">
    <cfRule type="expression" dxfId="4601" priority="11841" stopIfTrue="1">
      <formula>AND(#REF!="内訳")</formula>
    </cfRule>
    <cfRule type="expression" dxfId="4600" priority="11842" stopIfTrue="1">
      <formula>AND(#REF!="小計")</formula>
    </cfRule>
  </conditionalFormatting>
  <conditionalFormatting sqref="I459:J468 M459:M468">
    <cfRule type="expression" dxfId="4599" priority="11997" stopIfTrue="1">
      <formula>AND(#REF!="内訳")</formula>
    </cfRule>
    <cfRule type="expression" dxfId="4598" priority="11998" stopIfTrue="1">
      <formula>AND(#REF!="小計")</formula>
    </cfRule>
  </conditionalFormatting>
  <conditionalFormatting sqref="I488:J495 M488:M495 E493 E495">
    <cfRule type="expression" dxfId="4597" priority="11993" stopIfTrue="1">
      <formula>AND(#REF!="内訳")</formula>
    </cfRule>
    <cfRule type="expression" dxfId="4596" priority="11994" stopIfTrue="1">
      <formula>AND(#REF!="小計")</formula>
    </cfRule>
  </conditionalFormatting>
  <conditionalFormatting sqref="L500 L503 L506 L509">
    <cfRule type="expression" dxfId="4595" priority="11861" stopIfTrue="1">
      <formula>AND(#REF!="内訳")</formula>
    </cfRule>
    <cfRule type="expression" dxfId="4594" priority="11862" stopIfTrue="1">
      <formula>AND(#REF!="小計")</formula>
    </cfRule>
  </conditionalFormatting>
  <conditionalFormatting sqref="E443">
    <cfRule type="expression" dxfId="4593" priority="11847" stopIfTrue="1">
      <formula>AND(#REF!="内訳")</formula>
    </cfRule>
    <cfRule type="expression" dxfId="4592" priority="11848" stopIfTrue="1">
      <formula>AND(#REF!="小計")</formula>
    </cfRule>
  </conditionalFormatting>
  <conditionalFormatting sqref="E444">
    <cfRule type="expression" dxfId="4591" priority="11845" stopIfTrue="1">
      <formula>AND(#REF!="内訳")</formula>
    </cfRule>
    <cfRule type="expression" dxfId="4590" priority="11846" stopIfTrue="1">
      <formula>AND(#REF!="小計")</formula>
    </cfRule>
  </conditionalFormatting>
  <conditionalFormatting sqref="E455">
    <cfRule type="expression" dxfId="4589" priority="11835" stopIfTrue="1">
      <formula>AND(#REF!="内訳")</formula>
    </cfRule>
    <cfRule type="expression" dxfId="4588" priority="11836" stopIfTrue="1">
      <formula>AND(#REF!="小計")</formula>
    </cfRule>
  </conditionalFormatting>
  <conditionalFormatting sqref="E454">
    <cfRule type="expression" dxfId="4587" priority="11837" stopIfTrue="1">
      <formula>AND(#REF!="内訳")</formula>
    </cfRule>
    <cfRule type="expression" dxfId="4586" priority="11838" stopIfTrue="1">
      <formula>AND(#REF!="小計")</formula>
    </cfRule>
  </conditionalFormatting>
  <conditionalFormatting sqref="E452">
    <cfRule type="expression" dxfId="4585" priority="11839" stopIfTrue="1">
      <formula>AND(#REF!="内訳")</formula>
    </cfRule>
    <cfRule type="expression" dxfId="4584" priority="11840" stopIfTrue="1">
      <formula>AND(#REF!="小計")</formula>
    </cfRule>
  </conditionalFormatting>
  <conditionalFormatting sqref="E458">
    <cfRule type="expression" dxfId="4583" priority="11833" stopIfTrue="1">
      <formula>AND(#REF!="内訳")</formula>
    </cfRule>
    <cfRule type="expression" dxfId="4582" priority="11834" stopIfTrue="1">
      <formula>AND(#REF!="小計")</formula>
    </cfRule>
  </conditionalFormatting>
  <conditionalFormatting sqref="E473">
    <cfRule type="expression" dxfId="4581" priority="11831" stopIfTrue="1">
      <formula>AND(#REF!="内訳")</formula>
    </cfRule>
    <cfRule type="expression" dxfId="4580" priority="11832" stopIfTrue="1">
      <formula>AND(#REF!="小計")</formula>
    </cfRule>
  </conditionalFormatting>
  <conditionalFormatting sqref="E481">
    <cfRule type="expression" dxfId="4579" priority="11817" stopIfTrue="1">
      <formula>AND(#REF!="内訳")</formula>
    </cfRule>
    <cfRule type="expression" dxfId="4578" priority="11818" stopIfTrue="1">
      <formula>AND(#REF!="小計")</formula>
    </cfRule>
  </conditionalFormatting>
  <conditionalFormatting sqref="E465">
    <cfRule type="expression" dxfId="4577" priority="11813" stopIfTrue="1">
      <formula>AND(#REF!="内訳")</formula>
    </cfRule>
    <cfRule type="expression" dxfId="4576" priority="11814" stopIfTrue="1">
      <formula>AND(#REF!="小計")</formula>
    </cfRule>
  </conditionalFormatting>
  <conditionalFormatting sqref="E475">
    <cfRule type="expression" dxfId="4575" priority="11811" stopIfTrue="1">
      <formula>AND(#REF!="内訳")</formula>
    </cfRule>
    <cfRule type="expression" dxfId="4574" priority="11812" stopIfTrue="1">
      <formula>AND(#REF!="小計")</formula>
    </cfRule>
  </conditionalFormatting>
  <conditionalFormatting sqref="E485">
    <cfRule type="expression" dxfId="4573" priority="11809" stopIfTrue="1">
      <formula>AND(#REF!="内訳")</formula>
    </cfRule>
    <cfRule type="expression" dxfId="4572" priority="11810" stopIfTrue="1">
      <formula>AND(#REF!="小計")</formula>
    </cfRule>
  </conditionalFormatting>
  <conditionalFormatting sqref="E482">
    <cfRule type="expression" dxfId="4571" priority="11807" stopIfTrue="1">
      <formula>AND(#REF!="内訳")</formula>
    </cfRule>
    <cfRule type="expression" dxfId="4570" priority="11808" stopIfTrue="1">
      <formula>AND(#REF!="小計")</formula>
    </cfRule>
  </conditionalFormatting>
  <conditionalFormatting sqref="E490">
    <cfRule type="expression" dxfId="4569" priority="11821" stopIfTrue="1">
      <formula>AND(#REF!="内訳")</formula>
    </cfRule>
    <cfRule type="expression" dxfId="4568" priority="11822" stopIfTrue="1">
      <formula>AND(#REF!="小計")</formula>
    </cfRule>
  </conditionalFormatting>
  <conditionalFormatting sqref="E479">
    <cfRule type="expression" dxfId="4567" priority="11819" stopIfTrue="1">
      <formula>AND(#REF!="内訳")</formula>
    </cfRule>
    <cfRule type="expression" dxfId="4566" priority="11820" stopIfTrue="1">
      <formula>AND(#REF!="小計")</formula>
    </cfRule>
  </conditionalFormatting>
  <conditionalFormatting sqref="E483">
    <cfRule type="expression" dxfId="4565" priority="11815" stopIfTrue="1">
      <formula>AND(#REF!="内訳")</formula>
    </cfRule>
    <cfRule type="expression" dxfId="4564" priority="11816" stopIfTrue="1">
      <formula>AND(#REF!="小計")</formula>
    </cfRule>
  </conditionalFormatting>
  <conditionalFormatting sqref="C570:D570 G570 M570 I570:J570">
    <cfRule type="expression" dxfId="4563" priority="11795" stopIfTrue="1">
      <formula>AND(#REF!="内訳")</formula>
    </cfRule>
    <cfRule type="expression" dxfId="4562" priority="11796" stopIfTrue="1">
      <formula>AND(#REF!="小計")</formula>
    </cfRule>
  </conditionalFormatting>
  <conditionalFormatting sqref="C558:K558 C569:D569 M558 G569 M569 I569:J569">
    <cfRule type="expression" dxfId="4561" priority="11793" stopIfTrue="1">
      <formula>AND(#REF!="内訳")</formula>
    </cfRule>
    <cfRule type="expression" dxfId="4560" priority="11794" stopIfTrue="1">
      <formula>AND(#REF!="小計")</formula>
    </cfRule>
  </conditionalFormatting>
  <conditionalFormatting sqref="C557:M557 L577">
    <cfRule type="expression" dxfId="4559" priority="11791" stopIfTrue="1">
      <formula>AND(#REF!="内訳")</formula>
    </cfRule>
    <cfRule type="expression" dxfId="4558" priority="11792" stopIfTrue="1">
      <formula>AND(#REF!="小計")</formula>
    </cfRule>
  </conditionalFormatting>
  <conditionalFormatting sqref="C556:M556 L560 L563">
    <cfRule type="expression" dxfId="4557" priority="11789" stopIfTrue="1">
      <formula>AND(#REF!="内訳")</formula>
    </cfRule>
    <cfRule type="expression" dxfId="4556" priority="11790" stopIfTrue="1">
      <formula>AND(#REF!="小計")</formula>
    </cfRule>
  </conditionalFormatting>
  <conditionalFormatting sqref="C574:D574 M574 G574:J574">
    <cfRule type="expression" dxfId="4555" priority="11549" stopIfTrue="1">
      <formula>AND(#REF!="内訳")</formula>
    </cfRule>
    <cfRule type="expression" dxfId="4554" priority="11550" stopIfTrue="1">
      <formula>AND(#REF!="小計")</formula>
    </cfRule>
  </conditionalFormatting>
  <conditionalFormatting sqref="C573:E573 M573 G573:J573">
    <cfRule type="expression" dxfId="4553" priority="11547" stopIfTrue="1">
      <formula>AND(#REF!="内訳")</formula>
    </cfRule>
    <cfRule type="expression" dxfId="4552" priority="11548" stopIfTrue="1">
      <formula>AND(#REF!="小計")</formula>
    </cfRule>
  </conditionalFormatting>
  <conditionalFormatting sqref="C572:D572 M572 G572:J572">
    <cfRule type="expression" dxfId="4551" priority="11545" stopIfTrue="1">
      <formula>AND(#REF!="内訳")</formula>
    </cfRule>
    <cfRule type="expression" dxfId="4550" priority="11546" stopIfTrue="1">
      <formula>AND(#REF!="小計")</formula>
    </cfRule>
  </conditionalFormatting>
  <conditionalFormatting sqref="C571:D571 M571 G571:J571">
    <cfRule type="expression" dxfId="4549" priority="11543" stopIfTrue="1">
      <formula>AND(#REF!="内訳")</formula>
    </cfRule>
    <cfRule type="expression" dxfId="4548" priority="11544" stopIfTrue="1">
      <formula>AND(#REF!="小計")</formula>
    </cfRule>
  </conditionalFormatting>
  <conditionalFormatting sqref="C530:M530">
    <cfRule type="expression" dxfId="4547" priority="11673" stopIfTrue="1">
      <formula>AND(#REF!="内訳")</formula>
    </cfRule>
    <cfRule type="expression" dxfId="4546" priority="11674" stopIfTrue="1">
      <formula>AND(#REF!="小計")</formula>
    </cfRule>
  </conditionalFormatting>
  <conditionalFormatting sqref="C531:M531">
    <cfRule type="expression" dxfId="4545" priority="11675" stopIfTrue="1">
      <formula>AND(#REF!="内訳")</formula>
    </cfRule>
    <cfRule type="expression" dxfId="4544" priority="11676" stopIfTrue="1">
      <formula>AND(#REF!="小計")</formula>
    </cfRule>
  </conditionalFormatting>
  <conditionalFormatting sqref="L501 L504 L507 L510 L551">
    <cfRule type="expression" dxfId="4543" priority="11859" stopIfTrue="1">
      <formula>AND(#REF!="内訳")</formula>
    </cfRule>
    <cfRule type="expression" dxfId="4542" priority="11860" stopIfTrue="1">
      <formula>AND(#REF!="小計")</formula>
    </cfRule>
  </conditionalFormatting>
  <conditionalFormatting sqref="C526:M526">
    <cfRule type="expression" dxfId="4541" priority="11665" stopIfTrue="1">
      <formula>AND(#REF!="内訳")</formula>
    </cfRule>
    <cfRule type="expression" dxfId="4540" priority="11666" stopIfTrue="1">
      <formula>AND(#REF!="小計")</formula>
    </cfRule>
  </conditionalFormatting>
  <conditionalFormatting sqref="C518:M518">
    <cfRule type="expression" dxfId="4539" priority="11647" stopIfTrue="1">
      <formula>AND(#REF!="内訳")</formula>
    </cfRule>
    <cfRule type="expression" dxfId="4538" priority="11648" stopIfTrue="1">
      <formula>AND(#REF!="小計")</formula>
    </cfRule>
  </conditionalFormatting>
  <conditionalFormatting sqref="E446">
    <cfRule type="expression" dxfId="4537" priority="11843" stopIfTrue="1">
      <formula>AND(#REF!="内訳")</formula>
    </cfRule>
    <cfRule type="expression" dxfId="4536" priority="11844" stopIfTrue="1">
      <formula>AND(#REF!="小計")</formula>
    </cfRule>
  </conditionalFormatting>
  <conditionalFormatting sqref="C500:D501 M500:M501 D498:D499 F498:J501">
    <cfRule type="expression" dxfId="4535" priority="11995" stopIfTrue="1">
      <formula>AND(#REF!="内訳")</formula>
    </cfRule>
    <cfRule type="expression" dxfId="4534" priority="11996" stopIfTrue="1">
      <formula>AND(#REF!="小計")</formula>
    </cfRule>
  </conditionalFormatting>
  <conditionalFormatting sqref="I478:J487 M478:M487">
    <cfRule type="expression" dxfId="4533" priority="11991" stopIfTrue="1">
      <formula>AND(#REF!="内訳")</formula>
    </cfRule>
    <cfRule type="expression" dxfId="4532" priority="11992" stopIfTrue="1">
      <formula>AND(#REF!="小計")</formula>
    </cfRule>
  </conditionalFormatting>
  <conditionalFormatting sqref="E486 C559:D563 C577:D577 F559:J563 F577:J577 M559:M563 M577">
    <cfRule type="expression" dxfId="4531" priority="11805" stopIfTrue="1">
      <formula>AND(#REF!="内訳")</formula>
    </cfRule>
    <cfRule type="expression" dxfId="4530" priority="11806" stopIfTrue="1">
      <formula>AND(#REF!="小計")</formula>
    </cfRule>
  </conditionalFormatting>
  <conditionalFormatting sqref="C586:E586 M586 G586:J586">
    <cfRule type="expression" dxfId="4529" priority="11799" stopIfTrue="1">
      <formula>AND(#REF!="内訳")</formula>
    </cfRule>
    <cfRule type="expression" dxfId="4528" priority="11800" stopIfTrue="1">
      <formula>AND(#REF!="小計")</formula>
    </cfRule>
  </conditionalFormatting>
  <conditionalFormatting sqref="C585 G585:J585 M585">
    <cfRule type="expression" dxfId="4527" priority="11797" stopIfTrue="1">
      <formula>AND(#REF!="内訳")</formula>
    </cfRule>
    <cfRule type="expression" dxfId="4526" priority="11798" stopIfTrue="1">
      <formula>AND(#REF!="小計")</formula>
    </cfRule>
  </conditionalFormatting>
  <conditionalFormatting sqref="C554:M554 L558 L561">
    <cfRule type="expression" dxfId="4525" priority="11785" stopIfTrue="1">
      <formula>AND(#REF!="内訳")</formula>
    </cfRule>
    <cfRule type="expression" dxfId="4524" priority="11786" stopIfTrue="1">
      <formula>AND(#REF!="小計")</formula>
    </cfRule>
  </conditionalFormatting>
  <conditionalFormatting sqref="C551:K551 M551">
    <cfRule type="expression" dxfId="4523" priority="11779" stopIfTrue="1">
      <formula>AND(#REF!="内訳")</formula>
    </cfRule>
    <cfRule type="expression" dxfId="4522" priority="11780" stopIfTrue="1">
      <formula>AND(#REF!="小計")</formula>
    </cfRule>
  </conditionalFormatting>
  <conditionalFormatting sqref="C552:M552">
    <cfRule type="expression" dxfId="4521" priority="11781" stopIfTrue="1">
      <formula>AND(#REF!="内訳")</formula>
    </cfRule>
    <cfRule type="expression" dxfId="4520" priority="11782" stopIfTrue="1">
      <formula>AND(#REF!="小計")</formula>
    </cfRule>
  </conditionalFormatting>
  <conditionalFormatting sqref="C553:M553">
    <cfRule type="expression" dxfId="4519" priority="11783" stopIfTrue="1">
      <formula>AND(#REF!="内訳")</formula>
    </cfRule>
    <cfRule type="expression" dxfId="4518" priority="11784" stopIfTrue="1">
      <formula>AND(#REF!="小計")</formula>
    </cfRule>
  </conditionalFormatting>
  <conditionalFormatting sqref="C509:D509 G509:J509 M509">
    <cfRule type="expression" dxfId="4517" priority="11773" stopIfTrue="1">
      <formula>AND(#REF!="内訳")</formula>
    </cfRule>
    <cfRule type="expression" dxfId="4516" priority="11774" stopIfTrue="1">
      <formula>AND(#REF!="小計")</formula>
    </cfRule>
  </conditionalFormatting>
  <conditionalFormatting sqref="C510:E510 G510:J510 M510">
    <cfRule type="expression" dxfId="4515" priority="11775" stopIfTrue="1">
      <formula>AND(#REF!="内訳")</formula>
    </cfRule>
    <cfRule type="expression" dxfId="4514" priority="11776" stopIfTrue="1">
      <formula>AND(#REF!="小計")</formula>
    </cfRule>
  </conditionalFormatting>
  <conditionalFormatting sqref="C511:D511 G511:J511 M511">
    <cfRule type="expression" dxfId="4513" priority="11777" stopIfTrue="1">
      <formula>AND(#REF!="内訳")</formula>
    </cfRule>
    <cfRule type="expression" dxfId="4512" priority="11778" stopIfTrue="1">
      <formula>AND(#REF!="小計")</formula>
    </cfRule>
  </conditionalFormatting>
  <conditionalFormatting sqref="C506:D506 G506:J506 M506">
    <cfRule type="expression" dxfId="4511" priority="11767" stopIfTrue="1">
      <formula>AND(#REF!="内訳")</formula>
    </cfRule>
    <cfRule type="expression" dxfId="4510" priority="11768" stopIfTrue="1">
      <formula>AND(#REF!="小計")</formula>
    </cfRule>
  </conditionalFormatting>
  <conditionalFormatting sqref="C507 G507:J507 M507">
    <cfRule type="expression" dxfId="4509" priority="11769" stopIfTrue="1">
      <formula>AND(#REF!="内訳")</formula>
    </cfRule>
    <cfRule type="expression" dxfId="4508" priority="11770" stopIfTrue="1">
      <formula>AND(#REF!="小計")</formula>
    </cfRule>
  </conditionalFormatting>
  <conditionalFormatting sqref="C508:D508 G508:J508 M508">
    <cfRule type="expression" dxfId="4507" priority="11771" stopIfTrue="1">
      <formula>AND(#REF!="内訳")</formula>
    </cfRule>
    <cfRule type="expression" dxfId="4506" priority="11772" stopIfTrue="1">
      <formula>AND(#REF!="小計")</formula>
    </cfRule>
  </conditionalFormatting>
  <conditionalFormatting sqref="C503 G503:J503 M503">
    <cfRule type="expression" dxfId="4505" priority="11761" stopIfTrue="1">
      <formula>AND(#REF!="内訳")</formula>
    </cfRule>
    <cfRule type="expression" dxfId="4504" priority="11762" stopIfTrue="1">
      <formula>AND(#REF!="小計")</formula>
    </cfRule>
  </conditionalFormatting>
  <conditionalFormatting sqref="C504:D504 G504:J504 M504">
    <cfRule type="expression" dxfId="4503" priority="11763" stopIfTrue="1">
      <formula>AND(#REF!="内訳")</formula>
    </cfRule>
    <cfRule type="expression" dxfId="4502" priority="11764" stopIfTrue="1">
      <formula>AND(#REF!="小計")</formula>
    </cfRule>
  </conditionalFormatting>
  <conditionalFormatting sqref="C505:D505 G505:J505 M505">
    <cfRule type="expression" dxfId="4501" priority="11765" stopIfTrue="1">
      <formula>AND(#REF!="内訳")</formula>
    </cfRule>
    <cfRule type="expression" dxfId="4500" priority="11766" stopIfTrue="1">
      <formula>AND(#REF!="小計")</formula>
    </cfRule>
  </conditionalFormatting>
  <conditionalFormatting sqref="C502:D502 G502:J502 M502">
    <cfRule type="expression" dxfId="4499" priority="11759" stopIfTrue="1">
      <formula>AND(#REF!="内訳")</formula>
    </cfRule>
    <cfRule type="expression" dxfId="4498" priority="11760" stopIfTrue="1">
      <formula>AND(#REF!="小計")</formula>
    </cfRule>
  </conditionalFormatting>
  <conditionalFormatting sqref="D507">
    <cfRule type="expression" dxfId="4497" priority="11733" stopIfTrue="1">
      <formula>AND(#REF!="内訳")</formula>
    </cfRule>
    <cfRule type="expression" dxfId="4496" priority="11734" stopIfTrue="1">
      <formula>AND(#REF!="小計")</formula>
    </cfRule>
  </conditionalFormatting>
  <conditionalFormatting sqref="D503">
    <cfRule type="expression" dxfId="4495" priority="11735" stopIfTrue="1">
      <formula>AND(#REF!="内訳")</formula>
    </cfRule>
    <cfRule type="expression" dxfId="4494" priority="11736" stopIfTrue="1">
      <formula>AND(#REF!="小計")</formula>
    </cfRule>
  </conditionalFormatting>
  <conditionalFormatting sqref="E511">
    <cfRule type="expression" dxfId="4493" priority="11725" stopIfTrue="1">
      <formula>AND(#REF!="内訳")</formula>
    </cfRule>
    <cfRule type="expression" dxfId="4492" priority="11726" stopIfTrue="1">
      <formula>AND(#REF!="小計")</formula>
    </cfRule>
  </conditionalFormatting>
  <conditionalFormatting sqref="E506">
    <cfRule type="expression" dxfId="4491" priority="11727" stopIfTrue="1">
      <formula>AND(#REF!="内訳")</formula>
    </cfRule>
    <cfRule type="expression" dxfId="4490" priority="11728" stopIfTrue="1">
      <formula>AND(#REF!="小計")</formula>
    </cfRule>
  </conditionalFormatting>
  <conditionalFormatting sqref="E505">
    <cfRule type="expression" dxfId="4489" priority="11729" stopIfTrue="1">
      <formula>AND(#REF!="内訳")</formula>
    </cfRule>
    <cfRule type="expression" dxfId="4488" priority="11730" stopIfTrue="1">
      <formula>AND(#REF!="小計")</formula>
    </cfRule>
  </conditionalFormatting>
  <conditionalFormatting sqref="E504">
    <cfRule type="expression" dxfId="4487" priority="11731" stopIfTrue="1">
      <formula>AND(#REF!="内訳")</formula>
    </cfRule>
    <cfRule type="expression" dxfId="4486" priority="11732" stopIfTrue="1">
      <formula>AND(#REF!="小計")</formula>
    </cfRule>
  </conditionalFormatting>
  <conditionalFormatting sqref="C543:M543">
    <cfRule type="expression" dxfId="4485" priority="11701" stopIfTrue="1">
      <formula>AND(#REF!="内訳")</formula>
    </cfRule>
    <cfRule type="expression" dxfId="4484" priority="11702" stopIfTrue="1">
      <formula>AND(#REF!="小計")</formula>
    </cfRule>
  </conditionalFormatting>
  <conditionalFormatting sqref="C547:M547">
    <cfRule type="expression" dxfId="4483" priority="11709" stopIfTrue="1">
      <formula>AND(#REF!="内訳")</formula>
    </cfRule>
    <cfRule type="expression" dxfId="4482" priority="11710" stopIfTrue="1">
      <formula>AND(#REF!="小計")</formula>
    </cfRule>
  </conditionalFormatting>
  <conditionalFormatting sqref="C548:M548">
    <cfRule type="expression" dxfId="4481" priority="11711" stopIfTrue="1">
      <formula>AND(#REF!="内訳")</formula>
    </cfRule>
    <cfRule type="expression" dxfId="4480" priority="11712" stopIfTrue="1">
      <formula>AND(#REF!="小計")</formula>
    </cfRule>
  </conditionalFormatting>
  <conditionalFormatting sqref="L538">
    <cfRule type="expression" dxfId="4479" priority="11713" stopIfTrue="1">
      <formula>AND(#REF!="内訳")</formula>
    </cfRule>
    <cfRule type="expression" dxfId="4478" priority="11714" stopIfTrue="1">
      <formula>AND(#REF!="小計")</formula>
    </cfRule>
  </conditionalFormatting>
  <conditionalFormatting sqref="C549:M549">
    <cfRule type="expression" dxfId="4477" priority="11715" stopIfTrue="1">
      <formula>AND(#REF!="内訳")</formula>
    </cfRule>
    <cfRule type="expression" dxfId="4476" priority="11716" stopIfTrue="1">
      <formula>AND(#REF!="小計")</formula>
    </cfRule>
  </conditionalFormatting>
  <conditionalFormatting sqref="C544:M544">
    <cfRule type="expression" dxfId="4475" priority="11703" stopIfTrue="1">
      <formula>AND(#REF!="内訳")</formula>
    </cfRule>
    <cfRule type="expression" dxfId="4474" priority="11704" stopIfTrue="1">
      <formula>AND(#REF!="小計")</formula>
    </cfRule>
  </conditionalFormatting>
  <conditionalFormatting sqref="C545:M545">
    <cfRule type="expression" dxfId="4473" priority="11705" stopIfTrue="1">
      <formula>AND(#REF!="内訳")</formula>
    </cfRule>
    <cfRule type="expression" dxfId="4472" priority="11706" stopIfTrue="1">
      <formula>AND(#REF!="小計")</formula>
    </cfRule>
  </conditionalFormatting>
  <conditionalFormatting sqref="C546:M546">
    <cfRule type="expression" dxfId="4471" priority="11707" stopIfTrue="1">
      <formula>AND(#REF!="内訳")</formula>
    </cfRule>
    <cfRule type="expression" dxfId="4470" priority="11708" stopIfTrue="1">
      <formula>AND(#REF!="小計")</formula>
    </cfRule>
  </conditionalFormatting>
  <conditionalFormatting sqref="C542:M542">
    <cfRule type="expression" dxfId="4469" priority="11699" stopIfTrue="1">
      <formula>AND(#REF!="内訳")</formula>
    </cfRule>
    <cfRule type="expression" dxfId="4468" priority="11700" stopIfTrue="1">
      <formula>AND(#REF!="小計")</formula>
    </cfRule>
  </conditionalFormatting>
  <conditionalFormatting sqref="C541:M541">
    <cfRule type="expression" dxfId="4467" priority="11697" stopIfTrue="1">
      <formula>AND(#REF!="内訳")</formula>
    </cfRule>
    <cfRule type="expression" dxfId="4466" priority="11698" stopIfTrue="1">
      <formula>AND(#REF!="小計")</formula>
    </cfRule>
  </conditionalFormatting>
  <conditionalFormatting sqref="C540:M540">
    <cfRule type="expression" dxfId="4465" priority="11695" stopIfTrue="1">
      <formula>AND(#REF!="内訳")</formula>
    </cfRule>
    <cfRule type="expression" dxfId="4464" priority="11696" stopIfTrue="1">
      <formula>AND(#REF!="小計")</formula>
    </cfRule>
  </conditionalFormatting>
  <conditionalFormatting sqref="C539:M539">
    <cfRule type="expression" dxfId="4463" priority="11693" stopIfTrue="1">
      <formula>AND(#REF!="内訳")</formula>
    </cfRule>
    <cfRule type="expression" dxfId="4462" priority="11694" stopIfTrue="1">
      <formula>AND(#REF!="小計")</formula>
    </cfRule>
  </conditionalFormatting>
  <conditionalFormatting sqref="C538:K538 M538">
    <cfRule type="expression" dxfId="4461" priority="11691" stopIfTrue="1">
      <formula>AND(#REF!="内訳")</formula>
    </cfRule>
    <cfRule type="expression" dxfId="4460" priority="11692" stopIfTrue="1">
      <formula>AND(#REF!="小計")</formula>
    </cfRule>
  </conditionalFormatting>
  <conditionalFormatting sqref="C537:M537">
    <cfRule type="expression" dxfId="4459" priority="11689" stopIfTrue="1">
      <formula>AND(#REF!="内訳")</formula>
    </cfRule>
    <cfRule type="expression" dxfId="4458" priority="11690" stopIfTrue="1">
      <formula>AND(#REF!="小計")</formula>
    </cfRule>
  </conditionalFormatting>
  <conditionalFormatting sqref="C536:M536">
    <cfRule type="expression" dxfId="4457" priority="11687" stopIfTrue="1">
      <formula>AND(#REF!="内訳")</formula>
    </cfRule>
    <cfRule type="expression" dxfId="4456" priority="11688" stopIfTrue="1">
      <formula>AND(#REF!="小計")</formula>
    </cfRule>
  </conditionalFormatting>
  <conditionalFormatting sqref="C535:M535">
    <cfRule type="expression" dxfId="4455" priority="11683" stopIfTrue="1">
      <formula>AND(#REF!="内訳")</formula>
    </cfRule>
    <cfRule type="expression" dxfId="4454" priority="11684" stopIfTrue="1">
      <formula>AND(#REF!="小計")</formula>
    </cfRule>
  </conditionalFormatting>
  <conditionalFormatting sqref="C534:M534">
    <cfRule type="expression" dxfId="4453" priority="11681" stopIfTrue="1">
      <formula>AND(#REF!="内訳")</formula>
    </cfRule>
    <cfRule type="expression" dxfId="4452" priority="11682" stopIfTrue="1">
      <formula>AND(#REF!="小計")</formula>
    </cfRule>
  </conditionalFormatting>
  <conditionalFormatting sqref="C533:M533">
    <cfRule type="expression" dxfId="4451" priority="11679" stopIfTrue="1">
      <formula>AND(#REF!="内訳")</formula>
    </cfRule>
    <cfRule type="expression" dxfId="4450" priority="11680" stopIfTrue="1">
      <formula>AND(#REF!="小計")</formula>
    </cfRule>
  </conditionalFormatting>
  <conditionalFormatting sqref="C532:M532">
    <cfRule type="expression" dxfId="4449" priority="11677" stopIfTrue="1">
      <formula>AND(#REF!="内訳")</formula>
    </cfRule>
    <cfRule type="expression" dxfId="4448" priority="11678" stopIfTrue="1">
      <formula>AND(#REF!="小計")</formula>
    </cfRule>
  </conditionalFormatting>
  <conditionalFormatting sqref="C529:M529">
    <cfRule type="expression" dxfId="4447" priority="11671" stopIfTrue="1">
      <formula>AND(#REF!="内訳")</formula>
    </cfRule>
    <cfRule type="expression" dxfId="4446" priority="11672" stopIfTrue="1">
      <formula>AND(#REF!="小計")</formula>
    </cfRule>
  </conditionalFormatting>
  <conditionalFormatting sqref="C528:M528">
    <cfRule type="expression" dxfId="4445" priority="11669" stopIfTrue="1">
      <formula>AND(#REF!="内訳")</formula>
    </cfRule>
    <cfRule type="expression" dxfId="4444" priority="11670" stopIfTrue="1">
      <formula>AND(#REF!="小計")</formula>
    </cfRule>
  </conditionalFormatting>
  <conditionalFormatting sqref="C527:M527">
    <cfRule type="expression" dxfId="4443" priority="11667" stopIfTrue="1">
      <formula>AND(#REF!="内訳")</formula>
    </cfRule>
    <cfRule type="expression" dxfId="4442" priority="11668" stopIfTrue="1">
      <formula>AND(#REF!="小計")</formula>
    </cfRule>
  </conditionalFormatting>
  <conditionalFormatting sqref="C519:M519">
    <cfRule type="expression" dxfId="4441" priority="11649" stopIfTrue="1">
      <formula>AND(#REF!="内訳")</formula>
    </cfRule>
    <cfRule type="expression" dxfId="4440" priority="11650" stopIfTrue="1">
      <formula>AND(#REF!="小計")</formula>
    </cfRule>
  </conditionalFormatting>
  <conditionalFormatting sqref="L525">
    <cfRule type="expression" dxfId="4439" priority="11685" stopIfTrue="1">
      <formula>AND(#REF!="内訳")</formula>
    </cfRule>
    <cfRule type="expression" dxfId="4438" priority="11686" stopIfTrue="1">
      <formula>AND(#REF!="小計")</formula>
    </cfRule>
  </conditionalFormatting>
  <conditionalFormatting sqref="C195:F195 J195:L195">
    <cfRule type="expression" dxfId="4437" priority="12759" stopIfTrue="1">
      <formula>AND($J195="内訳")</formula>
    </cfRule>
    <cfRule type="expression" dxfId="4436" priority="12760" stopIfTrue="1">
      <formula>AND($J195="小計")</formula>
    </cfRule>
  </conditionalFormatting>
  <conditionalFormatting sqref="L198:M198 H198:I198 C958:J958">
    <cfRule type="expression" dxfId="4435" priority="12757" stopIfTrue="1">
      <formula>AND(#REF!="内訳")</formula>
    </cfRule>
    <cfRule type="expression" dxfId="4434" priority="12758" stopIfTrue="1">
      <formula>AND(#REF!="小計")</formula>
    </cfRule>
  </conditionalFormatting>
  <conditionalFormatting sqref="C198:F198">
    <cfRule type="expression" dxfId="4433" priority="12755" stopIfTrue="1">
      <formula>AND($J198="内訳")</formula>
    </cfRule>
    <cfRule type="expression" dxfId="4432" priority="12756" stopIfTrue="1">
      <formula>AND($J198="小計")</formula>
    </cfRule>
  </conditionalFormatting>
  <conditionalFormatting sqref="J198:L198">
    <cfRule type="expression" dxfId="4431" priority="12753" stopIfTrue="1">
      <formula>AND($J198="内訳")</formula>
    </cfRule>
    <cfRule type="expression" dxfId="4430" priority="12754" stopIfTrue="1">
      <formula>AND($J198="小計")</formula>
    </cfRule>
  </conditionalFormatting>
  <conditionalFormatting sqref="C564:D564 G564:J564 M564">
    <cfRule type="expression" dxfId="4429" priority="11607" stopIfTrue="1">
      <formula>AND(#REF!="内訳")</formula>
    </cfRule>
    <cfRule type="expression" dxfId="4428" priority="11608" stopIfTrue="1">
      <formula>AND(#REF!="小計")</formula>
    </cfRule>
  </conditionalFormatting>
  <conditionalFormatting sqref="F564 F566 F568 F570:F575">
    <cfRule type="expression" dxfId="4427" priority="11605" stopIfTrue="1">
      <formula>AND(#REF!="内訳")</formula>
    </cfRule>
    <cfRule type="expression" dxfId="4426" priority="11606" stopIfTrue="1">
      <formula>AND(#REF!="小計")</formula>
    </cfRule>
  </conditionalFormatting>
  <conditionalFormatting sqref="E564">
    <cfRule type="expression" dxfId="4425" priority="11599" stopIfTrue="1">
      <formula>AND(#REF!="内訳")</formula>
    </cfRule>
    <cfRule type="expression" dxfId="4424" priority="11600" stopIfTrue="1">
      <formula>AND(#REF!="小計")</formula>
    </cfRule>
  </conditionalFormatting>
  <conditionalFormatting sqref="L565 L567 L569">
    <cfRule type="expression" dxfId="4423" priority="11597" stopIfTrue="1">
      <formula>AND(#REF!="内訳")</formula>
    </cfRule>
    <cfRule type="expression" dxfId="4422" priority="11598" stopIfTrue="1">
      <formula>AND(#REF!="小計")</formula>
    </cfRule>
  </conditionalFormatting>
  <conditionalFormatting sqref="E562">
    <cfRule type="expression" dxfId="4421" priority="11619" stopIfTrue="1">
      <formula>AND(#REF!="内訳")</formula>
    </cfRule>
    <cfRule type="expression" dxfId="4420" priority="11620" stopIfTrue="1">
      <formula>AND(#REF!="小計")</formula>
    </cfRule>
  </conditionalFormatting>
  <conditionalFormatting sqref="E563">
    <cfRule type="expression" dxfId="4419" priority="11617" stopIfTrue="1">
      <formula>AND(#REF!="内訳")</formula>
    </cfRule>
    <cfRule type="expression" dxfId="4418" priority="11618" stopIfTrue="1">
      <formula>AND(#REF!="小計")</formula>
    </cfRule>
  </conditionalFormatting>
  <conditionalFormatting sqref="K207:L207">
    <cfRule type="expression" dxfId="4417" priority="12743" stopIfTrue="1">
      <formula>AND($J207="内訳")</formula>
    </cfRule>
    <cfRule type="expression" dxfId="4416" priority="12744" stopIfTrue="1">
      <formula>AND($J207="小計")</formula>
    </cfRule>
  </conditionalFormatting>
  <conditionalFormatting sqref="L208:M208">
    <cfRule type="expression" dxfId="4415" priority="12741" stopIfTrue="1">
      <formula>AND(#REF!="内訳")</formula>
    </cfRule>
    <cfRule type="expression" dxfId="4414" priority="12742" stopIfTrue="1">
      <formula>AND(#REF!="小計")</formula>
    </cfRule>
  </conditionalFormatting>
  <conditionalFormatting sqref="K208:L208">
    <cfRule type="expression" dxfId="4413" priority="12739" stopIfTrue="1">
      <formula>AND($J208="内訳")</formula>
    </cfRule>
    <cfRule type="expression" dxfId="4412" priority="12740" stopIfTrue="1">
      <formula>AND($J208="小計")</formula>
    </cfRule>
  </conditionalFormatting>
  <conditionalFormatting sqref="L209:M209">
    <cfRule type="expression" dxfId="4411" priority="12737" stopIfTrue="1">
      <formula>AND(#REF!="内訳")</formula>
    </cfRule>
    <cfRule type="expression" dxfId="4410" priority="12738" stopIfTrue="1">
      <formula>AND(#REF!="小計")</formula>
    </cfRule>
  </conditionalFormatting>
  <conditionalFormatting sqref="K209:L209">
    <cfRule type="expression" dxfId="4409" priority="12735" stopIfTrue="1">
      <formula>AND($J209="内訳")</formula>
    </cfRule>
    <cfRule type="expression" dxfId="4408" priority="12736" stopIfTrue="1">
      <formula>AND($J209="小計")</formula>
    </cfRule>
  </conditionalFormatting>
  <conditionalFormatting sqref="L210:M210">
    <cfRule type="expression" dxfId="4407" priority="12733" stopIfTrue="1">
      <formula>AND(#REF!="内訳")</formula>
    </cfRule>
    <cfRule type="expression" dxfId="4406" priority="12734" stopIfTrue="1">
      <formula>AND(#REF!="小計")</formula>
    </cfRule>
  </conditionalFormatting>
  <conditionalFormatting sqref="K210:L210">
    <cfRule type="expression" dxfId="4405" priority="12731" stopIfTrue="1">
      <formula>AND($J210="内訳")</formula>
    </cfRule>
    <cfRule type="expression" dxfId="4404" priority="12732" stopIfTrue="1">
      <formula>AND($J210="小計")</formula>
    </cfRule>
  </conditionalFormatting>
  <conditionalFormatting sqref="L211:M211">
    <cfRule type="expression" dxfId="4403" priority="12729" stopIfTrue="1">
      <formula>AND(#REF!="内訳")</formula>
    </cfRule>
    <cfRule type="expression" dxfId="4402" priority="12730" stopIfTrue="1">
      <formula>AND(#REF!="小計")</formula>
    </cfRule>
  </conditionalFormatting>
  <conditionalFormatting sqref="K211:L211">
    <cfRule type="expression" dxfId="4401" priority="12727" stopIfTrue="1">
      <formula>AND($J211="内訳")</formula>
    </cfRule>
    <cfRule type="expression" dxfId="4400" priority="12728" stopIfTrue="1">
      <formula>AND($J211="小計")</formula>
    </cfRule>
  </conditionalFormatting>
  <conditionalFormatting sqref="L212:M212">
    <cfRule type="expression" dxfId="4399" priority="12725" stopIfTrue="1">
      <formula>AND(#REF!="内訳")</formula>
    </cfRule>
    <cfRule type="expression" dxfId="4398" priority="12726" stopIfTrue="1">
      <formula>AND(#REF!="小計")</formula>
    </cfRule>
  </conditionalFormatting>
  <conditionalFormatting sqref="K212:L212">
    <cfRule type="expression" dxfId="4397" priority="12723" stopIfTrue="1">
      <formula>AND($J212="内訳")</formula>
    </cfRule>
    <cfRule type="expression" dxfId="4396" priority="12724" stopIfTrue="1">
      <formula>AND($J212="小計")</formula>
    </cfRule>
  </conditionalFormatting>
  <conditionalFormatting sqref="L213:M213">
    <cfRule type="expression" dxfId="4395" priority="12721" stopIfTrue="1">
      <formula>AND(#REF!="内訳")</formula>
    </cfRule>
    <cfRule type="expression" dxfId="4394" priority="12722" stopIfTrue="1">
      <formula>AND(#REF!="小計")</formula>
    </cfRule>
  </conditionalFormatting>
  <conditionalFormatting sqref="K213:L213">
    <cfRule type="expression" dxfId="4393" priority="12719" stopIfTrue="1">
      <formula>AND($J213="内訳")</formula>
    </cfRule>
    <cfRule type="expression" dxfId="4392" priority="12720" stopIfTrue="1">
      <formula>AND($J213="小計")</formula>
    </cfRule>
  </conditionalFormatting>
  <conditionalFormatting sqref="L214:M214">
    <cfRule type="expression" dxfId="4391" priority="12717" stopIfTrue="1">
      <formula>AND(#REF!="内訳")</formula>
    </cfRule>
    <cfRule type="expression" dxfId="4390" priority="12718" stopIfTrue="1">
      <formula>AND(#REF!="小計")</formula>
    </cfRule>
  </conditionalFormatting>
  <conditionalFormatting sqref="K214:L214">
    <cfRule type="expression" dxfId="4389" priority="12715" stopIfTrue="1">
      <formula>AND($J214="内訳")</formula>
    </cfRule>
    <cfRule type="expression" dxfId="4388" priority="12716" stopIfTrue="1">
      <formula>AND($J214="小計")</formula>
    </cfRule>
  </conditionalFormatting>
  <conditionalFormatting sqref="L215:M215">
    <cfRule type="expression" dxfId="4387" priority="12713" stopIfTrue="1">
      <formula>AND(#REF!="内訳")</formula>
    </cfRule>
    <cfRule type="expression" dxfId="4386" priority="12714" stopIfTrue="1">
      <formula>AND(#REF!="小計")</formula>
    </cfRule>
  </conditionalFormatting>
  <conditionalFormatting sqref="K215:L215">
    <cfRule type="expression" dxfId="4385" priority="12711" stopIfTrue="1">
      <formula>AND($J215="内訳")</formula>
    </cfRule>
    <cfRule type="expression" dxfId="4384" priority="12712" stopIfTrue="1">
      <formula>AND($J215="小計")</formula>
    </cfRule>
  </conditionalFormatting>
  <conditionalFormatting sqref="J200">
    <cfRule type="expression" dxfId="4383" priority="12693" stopIfTrue="1">
      <formula>AND(#REF!="内訳")</formula>
    </cfRule>
    <cfRule type="expression" dxfId="4382" priority="12694" stopIfTrue="1">
      <formula>AND(#REF!="小計")</formula>
    </cfRule>
  </conditionalFormatting>
  <conditionalFormatting sqref="E575">
    <cfRule type="expression" dxfId="4381" priority="11551" stopIfTrue="1">
      <formula>AND(#REF!="内訳")</formula>
    </cfRule>
    <cfRule type="expression" dxfId="4380" priority="11552" stopIfTrue="1">
      <formula>AND(#REF!="小計")</formula>
    </cfRule>
  </conditionalFormatting>
  <conditionalFormatting sqref="E566">
    <cfRule type="expression" dxfId="4379" priority="11589" stopIfTrue="1">
      <formula>AND(#REF!="内訳")</formula>
    </cfRule>
    <cfRule type="expression" dxfId="4378" priority="11590" stopIfTrue="1">
      <formula>AND(#REF!="小計")</formula>
    </cfRule>
  </conditionalFormatting>
  <conditionalFormatting sqref="E567">
    <cfRule type="expression" dxfId="4377" priority="11587" stopIfTrue="1">
      <formula>AND(#REF!="内訳")</formula>
    </cfRule>
    <cfRule type="expression" dxfId="4376" priority="11588" stopIfTrue="1">
      <formula>AND(#REF!="小計")</formula>
    </cfRule>
  </conditionalFormatting>
  <conditionalFormatting sqref="E570">
    <cfRule type="expression" dxfId="4375" priority="11581" stopIfTrue="1">
      <formula>AND(#REF!="内訳")</formula>
    </cfRule>
    <cfRule type="expression" dxfId="4374" priority="11582" stopIfTrue="1">
      <formula>AND(#REF!="小計")</formula>
    </cfRule>
  </conditionalFormatting>
  <conditionalFormatting sqref="H567 H569">
    <cfRule type="expression" dxfId="4373" priority="11579" stopIfTrue="1">
      <formula>AND(#REF!="内訳")</formula>
    </cfRule>
    <cfRule type="expression" dxfId="4372" priority="11580" stopIfTrue="1">
      <formula>AND(#REF!="小計")</formula>
    </cfRule>
  </conditionalFormatting>
  <conditionalFormatting sqref="C576:D576 I576:J576 M576">
    <cfRule type="expression" dxfId="4371" priority="11571" stopIfTrue="1">
      <formula>AND(#REF!="内訳")</formula>
    </cfRule>
    <cfRule type="expression" dxfId="4370" priority="11572" stopIfTrue="1">
      <formula>AND(#REF!="小計")</formula>
    </cfRule>
  </conditionalFormatting>
  <conditionalFormatting sqref="G580:J580 C580:D580 M580">
    <cfRule type="expression" dxfId="4369" priority="11563" stopIfTrue="1">
      <formula>AND(#REF!="内訳")</formula>
    </cfRule>
    <cfRule type="expression" dxfId="4368" priority="11564" stopIfTrue="1">
      <formula>AND(#REF!="小計")</formula>
    </cfRule>
  </conditionalFormatting>
  <conditionalFormatting sqref="C579 M579 F579:J579 F580:F586">
    <cfRule type="expression" dxfId="4367" priority="11561" stopIfTrue="1">
      <formula>AND(#REF!="内訳")</formula>
    </cfRule>
    <cfRule type="expression" dxfId="4366" priority="11562" stopIfTrue="1">
      <formula>AND(#REF!="小計")</formula>
    </cfRule>
  </conditionalFormatting>
  <conditionalFormatting sqref="E571">
    <cfRule type="expression" dxfId="4365" priority="11539" stopIfTrue="1">
      <formula>AND(#REF!="内訳")</formula>
    </cfRule>
    <cfRule type="expression" dxfId="4364" priority="11540" stopIfTrue="1">
      <formula>AND(#REF!="小計")</formula>
    </cfRule>
  </conditionalFormatting>
  <conditionalFormatting sqref="L571:L575 L578">
    <cfRule type="expression" dxfId="4363" priority="11537" stopIfTrue="1">
      <formula>AND(#REF!="内訳")</formula>
    </cfRule>
    <cfRule type="expression" dxfId="4362" priority="11538" stopIfTrue="1">
      <formula>AND(#REF!="小計")</formula>
    </cfRule>
  </conditionalFormatting>
  <conditionalFormatting sqref="F578">
    <cfRule type="expression" dxfId="4361" priority="11531" stopIfTrue="1">
      <formula>AND(#REF!="内訳")</formula>
    </cfRule>
    <cfRule type="expression" dxfId="4360" priority="11532" stopIfTrue="1">
      <formula>AND(#REF!="小計")</formula>
    </cfRule>
  </conditionalFormatting>
  <conditionalFormatting sqref="E574">
    <cfRule type="expression" dxfId="4359" priority="11529" stopIfTrue="1">
      <formula>AND(#REF!="内訳")</formula>
    </cfRule>
    <cfRule type="expression" dxfId="4358" priority="11530" stopIfTrue="1">
      <formula>AND(#REF!="小計")</formula>
    </cfRule>
  </conditionalFormatting>
  <conditionalFormatting sqref="E572">
    <cfRule type="expression" dxfId="4357" priority="11527" stopIfTrue="1">
      <formula>AND(#REF!="内訳")</formula>
    </cfRule>
    <cfRule type="expression" dxfId="4356" priority="11528" stopIfTrue="1">
      <formula>AND(#REF!="小計")</formula>
    </cfRule>
  </conditionalFormatting>
  <conditionalFormatting sqref="D579:E579">
    <cfRule type="expression" dxfId="4355" priority="11517" stopIfTrue="1">
      <formula>AND(#REF!="内訳")</formula>
    </cfRule>
    <cfRule type="expression" dxfId="4354" priority="11518" stopIfTrue="1">
      <formula>AND(#REF!="小計")</formula>
    </cfRule>
  </conditionalFormatting>
  <conditionalFormatting sqref="E581">
    <cfRule type="expression" dxfId="4353" priority="11507" stopIfTrue="1">
      <formula>AND(#REF!="内訳")</formula>
    </cfRule>
    <cfRule type="expression" dxfId="4352" priority="11508" stopIfTrue="1">
      <formula>AND(#REF!="小計")</formula>
    </cfRule>
  </conditionalFormatting>
  <conditionalFormatting sqref="C525:K525 M525">
    <cfRule type="expression" dxfId="4351" priority="11663" stopIfTrue="1">
      <formula>AND(#REF!="内訳")</formula>
    </cfRule>
    <cfRule type="expression" dxfId="4350" priority="11664" stopIfTrue="1">
      <formula>AND(#REF!="小計")</formula>
    </cfRule>
  </conditionalFormatting>
  <conditionalFormatting sqref="C524:M524">
    <cfRule type="expression" dxfId="4349" priority="11661" stopIfTrue="1">
      <formula>AND(#REF!="内訳")</formula>
    </cfRule>
    <cfRule type="expression" dxfId="4348" priority="11662" stopIfTrue="1">
      <formula>AND(#REF!="小計")</formula>
    </cfRule>
  </conditionalFormatting>
  <conditionalFormatting sqref="C523:M523">
    <cfRule type="expression" dxfId="4347" priority="11659" stopIfTrue="1">
      <formula>AND(#REF!="内訳")</formula>
    </cfRule>
    <cfRule type="expression" dxfId="4346" priority="11660" stopIfTrue="1">
      <formula>AND(#REF!="小計")</formula>
    </cfRule>
  </conditionalFormatting>
  <conditionalFormatting sqref="L512">
    <cfRule type="expression" dxfId="4345" priority="11657" stopIfTrue="1">
      <formula>AND(#REF!="内訳")</formula>
    </cfRule>
    <cfRule type="expression" dxfId="4344" priority="11658" stopIfTrue="1">
      <formula>AND(#REF!="小計")</formula>
    </cfRule>
  </conditionalFormatting>
  <conditionalFormatting sqref="C522:M522">
    <cfRule type="expression" dxfId="4343" priority="11655" stopIfTrue="1">
      <formula>AND(#REF!="内訳")</formula>
    </cfRule>
    <cfRule type="expression" dxfId="4342" priority="11656" stopIfTrue="1">
      <formula>AND(#REF!="小計")</formula>
    </cfRule>
  </conditionalFormatting>
  <conditionalFormatting sqref="C521:M521">
    <cfRule type="expression" dxfId="4341" priority="11653" stopIfTrue="1">
      <formula>AND(#REF!="内訳")</formula>
    </cfRule>
    <cfRule type="expression" dxfId="4340" priority="11654" stopIfTrue="1">
      <formula>AND(#REF!="小計")</formula>
    </cfRule>
  </conditionalFormatting>
  <conditionalFormatting sqref="C520:M520">
    <cfRule type="expression" dxfId="4339" priority="11651" stopIfTrue="1">
      <formula>AND(#REF!="内訳")</formula>
    </cfRule>
    <cfRule type="expression" dxfId="4338" priority="11652" stopIfTrue="1">
      <formula>AND(#REF!="小計")</formula>
    </cfRule>
  </conditionalFormatting>
  <conditionalFormatting sqref="C517:M517">
    <cfRule type="expression" dxfId="4337" priority="11645" stopIfTrue="1">
      <formula>AND(#REF!="内訳")</formula>
    </cfRule>
    <cfRule type="expression" dxfId="4336" priority="11646" stopIfTrue="1">
      <formula>AND(#REF!="小計")</formula>
    </cfRule>
  </conditionalFormatting>
  <conditionalFormatting sqref="C516:M516">
    <cfRule type="expression" dxfId="4335" priority="11643" stopIfTrue="1">
      <formula>AND(#REF!="内訳")</formula>
    </cfRule>
    <cfRule type="expression" dxfId="4334" priority="11644" stopIfTrue="1">
      <formula>AND(#REF!="小計")</formula>
    </cfRule>
  </conditionalFormatting>
  <conditionalFormatting sqref="C515:M515">
    <cfRule type="expression" dxfId="4333" priority="11641" stopIfTrue="1">
      <formula>AND(#REF!="内訳")</formula>
    </cfRule>
    <cfRule type="expression" dxfId="4332" priority="11642" stopIfTrue="1">
      <formula>AND(#REF!="小計")</formula>
    </cfRule>
  </conditionalFormatting>
  <conditionalFormatting sqref="C514:M514">
    <cfRule type="expression" dxfId="4331" priority="11639" stopIfTrue="1">
      <formula>AND(#REF!="内訳")</formula>
    </cfRule>
    <cfRule type="expression" dxfId="4330" priority="11640" stopIfTrue="1">
      <formula>AND(#REF!="小計")</formula>
    </cfRule>
  </conditionalFormatting>
  <conditionalFormatting sqref="C513:M513">
    <cfRule type="expression" dxfId="4329" priority="11637" stopIfTrue="1">
      <formula>AND(#REF!="内訳")</formula>
    </cfRule>
    <cfRule type="expression" dxfId="4328" priority="11638" stopIfTrue="1">
      <formula>AND(#REF!="小計")</formula>
    </cfRule>
  </conditionalFormatting>
  <conditionalFormatting sqref="C512:K512 M512">
    <cfRule type="expression" dxfId="4327" priority="11635" stopIfTrue="1">
      <formula>AND(#REF!="内訳")</formula>
    </cfRule>
    <cfRule type="expression" dxfId="4326" priority="11636" stopIfTrue="1">
      <formula>AND(#REF!="小計")</formula>
    </cfRule>
  </conditionalFormatting>
  <conditionalFormatting sqref="E559">
    <cfRule type="expression" dxfId="4325" priority="11627" stopIfTrue="1">
      <formula>AND(#REF!="内訳")</formula>
    </cfRule>
    <cfRule type="expression" dxfId="4324" priority="11628" stopIfTrue="1">
      <formula>AND(#REF!="小計")</formula>
    </cfRule>
  </conditionalFormatting>
  <conditionalFormatting sqref="E560">
    <cfRule type="expression" dxfId="4323" priority="11625" stopIfTrue="1">
      <formula>AND(#REF!="内訳")</formula>
    </cfRule>
    <cfRule type="expression" dxfId="4322" priority="11626" stopIfTrue="1">
      <formula>AND(#REF!="小計")</formula>
    </cfRule>
  </conditionalFormatting>
  <conditionalFormatting sqref="E577">
    <cfRule type="expression" dxfId="4321" priority="11623" stopIfTrue="1">
      <formula>AND(#REF!="内訳")</formula>
    </cfRule>
    <cfRule type="expression" dxfId="4320" priority="11624" stopIfTrue="1">
      <formula>AND(#REF!="小計")</formula>
    </cfRule>
  </conditionalFormatting>
  <conditionalFormatting sqref="E561">
    <cfRule type="expression" dxfId="4319" priority="11621" stopIfTrue="1">
      <formula>AND(#REF!="内訳")</formula>
    </cfRule>
    <cfRule type="expression" dxfId="4318" priority="11622" stopIfTrue="1">
      <formula>AND(#REF!="小計")</formula>
    </cfRule>
  </conditionalFormatting>
  <conditionalFormatting sqref="C568:D568 G568 M568">
    <cfRule type="expression" dxfId="4317" priority="11615" stopIfTrue="1">
      <formula>AND(#REF!="内訳")</formula>
    </cfRule>
    <cfRule type="expression" dxfId="4316" priority="11616" stopIfTrue="1">
      <formula>AND(#REF!="小計")</formula>
    </cfRule>
  </conditionalFormatting>
  <conditionalFormatting sqref="C567:D567 G567 M567 I567:J567">
    <cfRule type="expression" dxfId="4315" priority="11613" stopIfTrue="1">
      <formula>AND(#REF!="内訳")</formula>
    </cfRule>
    <cfRule type="expression" dxfId="4314" priority="11614" stopIfTrue="1">
      <formula>AND(#REF!="小計")</formula>
    </cfRule>
  </conditionalFormatting>
  <conditionalFormatting sqref="C566:D566 G566:J566 M566 H568 H570">
    <cfRule type="expression" dxfId="4313" priority="11611" stopIfTrue="1">
      <formula>AND(#REF!="内訳")</formula>
    </cfRule>
    <cfRule type="expression" dxfId="4312" priority="11612" stopIfTrue="1">
      <formula>AND(#REF!="小計")</formula>
    </cfRule>
  </conditionalFormatting>
  <conditionalFormatting sqref="M565 C565 G565:J565 E565">
    <cfRule type="expression" dxfId="4311" priority="11609" stopIfTrue="1">
      <formula>AND(#REF!="内訳")</formula>
    </cfRule>
    <cfRule type="expression" dxfId="4310" priority="11610" stopIfTrue="1">
      <formula>AND(#REF!="小計")</formula>
    </cfRule>
  </conditionalFormatting>
  <conditionalFormatting sqref="E568">
    <cfRule type="expression" dxfId="4309" priority="11585" stopIfTrue="1">
      <formula>AND(#REF!="内訳")</formula>
    </cfRule>
    <cfRule type="expression" dxfId="4308" priority="11586" stopIfTrue="1">
      <formula>AND(#REF!="小計")</formula>
    </cfRule>
  </conditionalFormatting>
  <conditionalFormatting sqref="E569">
    <cfRule type="expression" dxfId="4307" priority="11583" stopIfTrue="1">
      <formula>AND(#REF!="内訳")</formula>
    </cfRule>
    <cfRule type="expression" dxfId="4306" priority="11584" stopIfTrue="1">
      <formula>AND(#REF!="小計")</formula>
    </cfRule>
  </conditionalFormatting>
  <conditionalFormatting sqref="C584:D584 G584:J584 M584">
    <cfRule type="expression" dxfId="4305" priority="11577" stopIfTrue="1">
      <formula>AND(#REF!="内訳")</formula>
    </cfRule>
    <cfRule type="expression" dxfId="4304" priority="11578" stopIfTrue="1">
      <formula>AND(#REF!="小計")</formula>
    </cfRule>
  </conditionalFormatting>
  <conditionalFormatting sqref="C583:D583 G583:J583 M583">
    <cfRule type="expression" dxfId="4303" priority="11575" stopIfTrue="1">
      <formula>AND(#REF!="内訳")</formula>
    </cfRule>
    <cfRule type="expression" dxfId="4302" priority="11576" stopIfTrue="1">
      <formula>AND(#REF!="小計")</formula>
    </cfRule>
  </conditionalFormatting>
  <conditionalFormatting sqref="C582:D582 M582 G582:J582">
    <cfRule type="expression" dxfId="4301" priority="11573" stopIfTrue="1">
      <formula>AND(#REF!="内訳")</formula>
    </cfRule>
    <cfRule type="expression" dxfId="4300" priority="11574" stopIfTrue="1">
      <formula>AND(#REF!="小計")</formula>
    </cfRule>
  </conditionalFormatting>
  <conditionalFormatting sqref="E576">
    <cfRule type="expression" dxfId="4299" priority="11567" stopIfTrue="1">
      <formula>AND(#REF!="内訳")</formula>
    </cfRule>
    <cfRule type="expression" dxfId="4298" priority="11568" stopIfTrue="1">
      <formula>AND(#REF!="小計")</formula>
    </cfRule>
  </conditionalFormatting>
  <conditionalFormatting sqref="G581:J581 C581:D581 M581">
    <cfRule type="expression" dxfId="4297" priority="11565" stopIfTrue="1">
      <formula>AND(#REF!="内訳")</formula>
    </cfRule>
    <cfRule type="expression" dxfId="4296" priority="11566" stopIfTrue="1">
      <formula>AND(#REF!="小計")</formula>
    </cfRule>
  </conditionalFormatting>
  <conditionalFormatting sqref="C578:D578 G578:J578 M578">
    <cfRule type="expression" dxfId="4295" priority="11559" stopIfTrue="1">
      <formula>AND(#REF!="内訳")</formula>
    </cfRule>
    <cfRule type="expression" dxfId="4294" priority="11560" stopIfTrue="1">
      <formula>AND(#REF!="小計")</formula>
    </cfRule>
  </conditionalFormatting>
  <conditionalFormatting sqref="E578">
    <cfRule type="expression" dxfId="4293" priority="11557" stopIfTrue="1">
      <formula>AND(#REF!="内訳")</formula>
    </cfRule>
    <cfRule type="expression" dxfId="4292" priority="11558" stopIfTrue="1">
      <formula>AND(#REF!="小計")</formula>
    </cfRule>
  </conditionalFormatting>
  <conditionalFormatting sqref="C575:D575 G575:J575 M575">
    <cfRule type="expression" dxfId="4291" priority="11555" stopIfTrue="1">
      <formula>AND(#REF!="内訳")</formula>
    </cfRule>
    <cfRule type="expression" dxfId="4290" priority="11556" stopIfTrue="1">
      <formula>AND(#REF!="小計")</formula>
    </cfRule>
  </conditionalFormatting>
  <conditionalFormatting sqref="K641:K642">
    <cfRule type="expression" dxfId="4289" priority="11327" stopIfTrue="1">
      <formula>AND(#REF!="内訳")</formula>
    </cfRule>
    <cfRule type="expression" dxfId="4288" priority="11328" stopIfTrue="1">
      <formula>AND(#REF!="小計")</formula>
    </cfRule>
  </conditionalFormatting>
  <conditionalFormatting sqref="L581 L583 L585">
    <cfRule type="expression" dxfId="4287" priority="11495" stopIfTrue="1">
      <formula>AND(#REF!="内訳")</formula>
    </cfRule>
    <cfRule type="expression" dxfId="4286" priority="11496" stopIfTrue="1">
      <formula>AND(#REF!="小計")</formula>
    </cfRule>
  </conditionalFormatting>
  <conditionalFormatting sqref="K651:K653 I651:I653">
    <cfRule type="expression" dxfId="4285" priority="11281" stopIfTrue="1">
      <formula>AND(#REF!="内訳")</formula>
    </cfRule>
    <cfRule type="expression" dxfId="4284" priority="11282" stopIfTrue="1">
      <formula>AND(#REF!="小計")</formula>
    </cfRule>
  </conditionalFormatting>
  <conditionalFormatting sqref="C555:M555 L559 L562">
    <cfRule type="expression" dxfId="4283" priority="11787" stopIfTrue="1">
      <formula>AND(#REF!="内訳")</formula>
    </cfRule>
    <cfRule type="expression" dxfId="4282" priority="11788" stopIfTrue="1">
      <formula>AND(#REF!="小計")</formula>
    </cfRule>
  </conditionalFormatting>
  <conditionalFormatting sqref="K588">
    <cfRule type="expression" dxfId="4281" priority="11353" stopIfTrue="1">
      <formula>AND(#REF!="内訳")</formula>
    </cfRule>
    <cfRule type="expression" dxfId="4280" priority="11354" stopIfTrue="1">
      <formula>AND(#REF!="小計")</formula>
    </cfRule>
  </conditionalFormatting>
  <conditionalFormatting sqref="K589">
    <cfRule type="expression" dxfId="4279" priority="11351" stopIfTrue="1">
      <formula>AND(#REF!="内訳")</formula>
    </cfRule>
    <cfRule type="expression" dxfId="4278" priority="11352" stopIfTrue="1">
      <formula>AND(#REF!="小計")</formula>
    </cfRule>
  </conditionalFormatting>
  <conditionalFormatting sqref="K590">
    <cfRule type="expression" dxfId="4277" priority="11349" stopIfTrue="1">
      <formula>AND(#REF!="内訳")</formula>
    </cfRule>
    <cfRule type="expression" dxfId="4276" priority="11350" stopIfTrue="1">
      <formula>AND(#REF!="小計")</formula>
    </cfRule>
  </conditionalFormatting>
  <conditionalFormatting sqref="K591">
    <cfRule type="expression" dxfId="4275" priority="11347" stopIfTrue="1">
      <formula>AND(#REF!="内訳")</formula>
    </cfRule>
    <cfRule type="expression" dxfId="4274" priority="11348" stopIfTrue="1">
      <formula>AND(#REF!="小計")</formula>
    </cfRule>
  </conditionalFormatting>
  <conditionalFormatting sqref="K592">
    <cfRule type="expression" dxfId="4273" priority="11345" stopIfTrue="1">
      <formula>AND(#REF!="内訳")</formula>
    </cfRule>
    <cfRule type="expression" dxfId="4272" priority="11346" stopIfTrue="1">
      <formula>AND(#REF!="小計")</formula>
    </cfRule>
  </conditionalFormatting>
  <conditionalFormatting sqref="K593">
    <cfRule type="expression" dxfId="4271" priority="11343" stopIfTrue="1">
      <formula>AND(#REF!="内訳")</formula>
    </cfRule>
    <cfRule type="expression" dxfId="4270" priority="11344" stopIfTrue="1">
      <formula>AND(#REF!="小計")</formula>
    </cfRule>
  </conditionalFormatting>
  <conditionalFormatting sqref="C738:J738 M738">
    <cfRule type="expression" dxfId="4269" priority="11111" stopIfTrue="1">
      <formula>AND(#REF!="内訳")</formula>
    </cfRule>
    <cfRule type="expression" dxfId="4268" priority="11112" stopIfTrue="1">
      <formula>AND(#REF!="小計")</formula>
    </cfRule>
  </conditionalFormatting>
  <conditionalFormatting sqref="L738">
    <cfRule type="expression" dxfId="4267" priority="11109" stopIfTrue="1">
      <formula>AND(#REF!="内訳")</formula>
    </cfRule>
    <cfRule type="expression" dxfId="4266" priority="11110" stopIfTrue="1">
      <formula>AND(#REF!="小計")</formula>
    </cfRule>
  </conditionalFormatting>
  <conditionalFormatting sqref="C739:J739 M739:M748 C740:I748">
    <cfRule type="expression" dxfId="4265" priority="11107" stopIfTrue="1">
      <formula>AND(#REF!="内訳")</formula>
    </cfRule>
    <cfRule type="expression" dxfId="4264" priority="11108" stopIfTrue="1">
      <formula>AND(#REF!="小計")</formula>
    </cfRule>
  </conditionalFormatting>
  <conditionalFormatting sqref="C653:H653 J651:J653 M659 M664 M651:M655 M666">
    <cfRule type="expression" dxfId="4263" priority="11279" stopIfTrue="1">
      <formula>AND(#REF!="内訳")</formula>
    </cfRule>
    <cfRule type="expression" dxfId="4262" priority="11280" stopIfTrue="1">
      <formula>AND(#REF!="小計")</formula>
    </cfRule>
  </conditionalFormatting>
  <conditionalFormatting sqref="L672">
    <cfRule type="expression" dxfId="4261" priority="11235" stopIfTrue="1">
      <formula>AND(#REF!="内訳")</formula>
    </cfRule>
    <cfRule type="expression" dxfId="4260" priority="11236" stopIfTrue="1">
      <formula>AND(#REF!="小計")</formula>
    </cfRule>
  </conditionalFormatting>
  <conditionalFormatting sqref="L680">
    <cfRule type="expression" dxfId="4259" priority="11233" stopIfTrue="1">
      <formula>AND(#REF!="内訳")</formula>
    </cfRule>
    <cfRule type="expression" dxfId="4258" priority="11234" stopIfTrue="1">
      <formula>AND(#REF!="小計")</formula>
    </cfRule>
  </conditionalFormatting>
  <conditionalFormatting sqref="L686">
    <cfRule type="expression" dxfId="4257" priority="11217" stopIfTrue="1">
      <formula>AND(#REF!="内訳")</formula>
    </cfRule>
    <cfRule type="expression" dxfId="4256" priority="11218" stopIfTrue="1">
      <formula>AND(#REF!="小計")</formula>
    </cfRule>
  </conditionalFormatting>
  <conditionalFormatting sqref="L688">
    <cfRule type="expression" dxfId="4255" priority="11215" stopIfTrue="1">
      <formula>AND(#REF!="内訳")</formula>
    </cfRule>
    <cfRule type="expression" dxfId="4254" priority="11216" stopIfTrue="1">
      <formula>AND(#REF!="小計")</formula>
    </cfRule>
  </conditionalFormatting>
  <conditionalFormatting sqref="C727:J727 M727">
    <cfRule type="expression" dxfId="4253" priority="11201" stopIfTrue="1">
      <formula>AND(#REF!="内訳")</formula>
    </cfRule>
    <cfRule type="expression" dxfId="4252" priority="11202" stopIfTrue="1">
      <formula>AND(#REF!="小計")</formula>
    </cfRule>
  </conditionalFormatting>
  <conditionalFormatting sqref="L727">
    <cfRule type="expression" dxfId="4251" priority="11199" stopIfTrue="1">
      <formula>AND(#REF!="内訳")</formula>
    </cfRule>
    <cfRule type="expression" dxfId="4250" priority="11200" stopIfTrue="1">
      <formula>AND(#REF!="小計")</formula>
    </cfRule>
  </conditionalFormatting>
  <conditionalFormatting sqref="C717:J717 M717">
    <cfRule type="expression" dxfId="4249" priority="11197" stopIfTrue="1">
      <formula>AND(#REF!="内訳")</formula>
    </cfRule>
    <cfRule type="expression" dxfId="4248" priority="11198" stopIfTrue="1">
      <formula>AND(#REF!="小計")</formula>
    </cfRule>
  </conditionalFormatting>
  <conditionalFormatting sqref="L717">
    <cfRule type="expression" dxfId="4247" priority="11195" stopIfTrue="1">
      <formula>AND(#REF!="内訳")</formula>
    </cfRule>
    <cfRule type="expression" dxfId="4246" priority="11196" stopIfTrue="1">
      <formula>AND(#REF!="小計")</formula>
    </cfRule>
  </conditionalFormatting>
  <conditionalFormatting sqref="K594">
    <cfRule type="expression" dxfId="4245" priority="11341" stopIfTrue="1">
      <formula>AND(#REF!="内訳")</formula>
    </cfRule>
    <cfRule type="expression" dxfId="4244" priority="11342" stopIfTrue="1">
      <formula>AND(#REF!="小計")</formula>
    </cfRule>
  </conditionalFormatting>
  <conditionalFormatting sqref="K596:K640">
    <cfRule type="expression" dxfId="4243" priority="11339" stopIfTrue="1">
      <formula>AND(#REF!="内訳")</formula>
    </cfRule>
    <cfRule type="expression" dxfId="4242" priority="11340" stopIfTrue="1">
      <formula>AND(#REF!="小計")</formula>
    </cfRule>
  </conditionalFormatting>
  <conditionalFormatting sqref="C649">
    <cfRule type="expression" dxfId="4241" priority="11325" stopIfTrue="1">
      <formula>AND(#REF!="内訳")</formula>
    </cfRule>
    <cfRule type="expression" dxfId="4240" priority="11326" stopIfTrue="1">
      <formula>AND(#REF!="小計")</formula>
    </cfRule>
  </conditionalFormatting>
  <conditionalFormatting sqref="J643:J649">
    <cfRule type="expression" dxfId="4239" priority="11323" stopIfTrue="1">
      <formula>AND(#REF!="内訳")</formula>
    </cfRule>
    <cfRule type="expression" dxfId="4238" priority="11324" stopIfTrue="1">
      <formula>AND(#REF!="小計")</formula>
    </cfRule>
  </conditionalFormatting>
  <conditionalFormatting sqref="G576:H576">
    <cfRule type="expression" dxfId="4237" priority="11491" stopIfTrue="1">
      <formula>AND(#REF!="内訳")</formula>
    </cfRule>
    <cfRule type="expression" dxfId="4236" priority="11492" stopIfTrue="1">
      <formula>AND(#REF!="小計")</formula>
    </cfRule>
  </conditionalFormatting>
  <conditionalFormatting sqref="L576">
    <cfRule type="expression" dxfId="4235" priority="11489" stopIfTrue="1">
      <formula>AND(#REF!="内訳")</formula>
    </cfRule>
    <cfRule type="expression" dxfId="4234" priority="11490" stopIfTrue="1">
      <formula>AND(#REF!="小計")</formula>
    </cfRule>
  </conditionalFormatting>
  <conditionalFormatting sqref="F576">
    <cfRule type="expression" dxfId="4233" priority="11487" stopIfTrue="1">
      <formula>AND(#REF!="内訳")</formula>
    </cfRule>
    <cfRule type="expression" dxfId="4232" priority="11488" stopIfTrue="1">
      <formula>AND(#REF!="小計")</formula>
    </cfRule>
  </conditionalFormatting>
  <conditionalFormatting sqref="D585">
    <cfRule type="expression" dxfId="4231" priority="11485" stopIfTrue="1">
      <formula>AND(#REF!="内訳")</formula>
    </cfRule>
    <cfRule type="expression" dxfId="4230" priority="11486" stopIfTrue="1">
      <formula>AND(#REF!="小計")</formula>
    </cfRule>
  </conditionalFormatting>
  <conditionalFormatting sqref="E582">
    <cfRule type="expression" dxfId="4229" priority="11477" stopIfTrue="1">
      <formula>AND(#REF!="内訳")</formula>
    </cfRule>
    <cfRule type="expression" dxfId="4228" priority="11478" stopIfTrue="1">
      <formula>AND(#REF!="小計")</formula>
    </cfRule>
  </conditionalFormatting>
  <conditionalFormatting sqref="E583">
    <cfRule type="expression" dxfId="4227" priority="11475" stopIfTrue="1">
      <formula>AND(#REF!="内訳")</formula>
    </cfRule>
    <cfRule type="expression" dxfId="4226" priority="11476" stopIfTrue="1">
      <formula>AND(#REF!="小計")</formula>
    </cfRule>
  </conditionalFormatting>
  <conditionalFormatting sqref="E584">
    <cfRule type="expression" dxfId="4225" priority="11473" stopIfTrue="1">
      <formula>AND(#REF!="内訳")</formula>
    </cfRule>
    <cfRule type="expression" dxfId="4224" priority="11474" stopIfTrue="1">
      <formula>AND(#REF!="小計")</formula>
    </cfRule>
  </conditionalFormatting>
  <conditionalFormatting sqref="E585">
    <cfRule type="expression" dxfId="4223" priority="11471" stopIfTrue="1">
      <formula>AND(#REF!="内訳")</formula>
    </cfRule>
    <cfRule type="expression" dxfId="4222" priority="11472" stopIfTrue="1">
      <formula>AND(#REF!="小計")</formula>
    </cfRule>
  </conditionalFormatting>
  <conditionalFormatting sqref="K586">
    <cfRule type="expression" dxfId="4221" priority="11469" stopIfTrue="1">
      <formula>AND(#REF!="内訳")</formula>
    </cfRule>
    <cfRule type="expression" dxfId="4220" priority="11470" stopIfTrue="1">
      <formula>AND(#REF!="小計")</formula>
    </cfRule>
  </conditionalFormatting>
  <conditionalFormatting sqref="K585">
    <cfRule type="expression" dxfId="4219" priority="11467" stopIfTrue="1">
      <formula>AND(#REF!="内訳")</formula>
    </cfRule>
    <cfRule type="expression" dxfId="4218" priority="11468" stopIfTrue="1">
      <formula>AND(#REF!="小計")</formula>
    </cfRule>
  </conditionalFormatting>
  <conditionalFormatting sqref="K584">
    <cfRule type="expression" dxfId="4217" priority="11465" stopIfTrue="1">
      <formula>AND(#REF!="内訳")</formula>
    </cfRule>
    <cfRule type="expression" dxfId="4216" priority="11466" stopIfTrue="1">
      <formula>AND(#REF!="小計")</formula>
    </cfRule>
  </conditionalFormatting>
  <conditionalFormatting sqref="K583">
    <cfRule type="expression" dxfId="4215" priority="11463" stopIfTrue="1">
      <formula>AND(#REF!="内訳")</formula>
    </cfRule>
    <cfRule type="expression" dxfId="4214" priority="11464" stopIfTrue="1">
      <formula>AND(#REF!="小計")</formula>
    </cfRule>
  </conditionalFormatting>
  <conditionalFormatting sqref="K582">
    <cfRule type="expression" dxfId="4213" priority="11461" stopIfTrue="1">
      <formula>AND(#REF!="内訳")</formula>
    </cfRule>
    <cfRule type="expression" dxfId="4212" priority="11462" stopIfTrue="1">
      <formula>AND(#REF!="小計")</formula>
    </cfRule>
  </conditionalFormatting>
  <conditionalFormatting sqref="E494">
    <cfRule type="expression" dxfId="4211" priority="11801" stopIfTrue="1">
      <formula>AND(#REF!="内訳")</formula>
    </cfRule>
    <cfRule type="expression" dxfId="4210" priority="11802" stopIfTrue="1">
      <formula>AND(#REF!="小計")</formula>
    </cfRule>
  </conditionalFormatting>
  <conditionalFormatting sqref="E488">
    <cfRule type="expression" dxfId="4209" priority="11803" stopIfTrue="1">
      <formula>AND(#REF!="内訳")</formula>
    </cfRule>
    <cfRule type="expression" dxfId="4208" priority="11804" stopIfTrue="1">
      <formula>AND(#REF!="小計")</formula>
    </cfRule>
  </conditionalFormatting>
  <conditionalFormatting sqref="M628 M623 M621">
    <cfRule type="expression" dxfId="4207" priority="11287" stopIfTrue="1">
      <formula>AND(#REF!="内訳")</formula>
    </cfRule>
    <cfRule type="expression" dxfId="4206" priority="11288" stopIfTrue="1">
      <formula>AND(#REF!="小計")</formula>
    </cfRule>
  </conditionalFormatting>
  <conditionalFormatting sqref="G628">
    <cfRule type="expression" dxfId="4205" priority="11289" stopIfTrue="1">
      <formula>AND(#REF!="内訳")</formula>
    </cfRule>
    <cfRule type="expression" dxfId="4204" priority="11290" stopIfTrue="1">
      <formula>AND(#REF!="小計")</formula>
    </cfRule>
  </conditionalFormatting>
  <conditionalFormatting sqref="G623">
    <cfRule type="expression" dxfId="4203" priority="11291" stopIfTrue="1">
      <formula>AND(#REF!="内訳")</formula>
    </cfRule>
    <cfRule type="expression" dxfId="4202" priority="11292" stopIfTrue="1">
      <formula>AND(#REF!="小計")</formula>
    </cfRule>
  </conditionalFormatting>
  <conditionalFormatting sqref="G621">
    <cfRule type="expression" dxfId="4201" priority="11293" stopIfTrue="1">
      <formula>AND(#REF!="内訳")</formula>
    </cfRule>
    <cfRule type="expression" dxfId="4200" priority="11294" stopIfTrue="1">
      <formula>AND(#REF!="小計")</formula>
    </cfRule>
  </conditionalFormatting>
  <conditionalFormatting sqref="I606:I607">
    <cfRule type="expression" dxfId="4199" priority="11295" stopIfTrue="1">
      <formula>AND(#REF!="内訳")</formula>
    </cfRule>
    <cfRule type="expression" dxfId="4198" priority="11296" stopIfTrue="1">
      <formula>AND(#REF!="小計")</formula>
    </cfRule>
  </conditionalFormatting>
  <conditionalFormatting sqref="I605">
    <cfRule type="expression" dxfId="4197" priority="11297" stopIfTrue="1">
      <formula>AND(#REF!="内訳")</formula>
    </cfRule>
    <cfRule type="expression" dxfId="4196" priority="11298" stopIfTrue="1">
      <formula>AND(#REF!="小計")</formula>
    </cfRule>
  </conditionalFormatting>
  <conditionalFormatting sqref="I604">
    <cfRule type="expression" dxfId="4195" priority="11299" stopIfTrue="1">
      <formula>AND(#REF!="内訳")</formula>
    </cfRule>
    <cfRule type="expression" dxfId="4194" priority="11300" stopIfTrue="1">
      <formula>AND(#REF!="小計")</formula>
    </cfRule>
  </conditionalFormatting>
  <conditionalFormatting sqref="I603">
    <cfRule type="expression" dxfId="4193" priority="11301" stopIfTrue="1">
      <formula>AND(#REF!="内訳")</formula>
    </cfRule>
    <cfRule type="expression" dxfId="4192" priority="11302" stopIfTrue="1">
      <formula>AND(#REF!="小計")</formula>
    </cfRule>
  </conditionalFormatting>
  <conditionalFormatting sqref="G632:G633 I632:I633 M632:M633 G637 I637 M637">
    <cfRule type="expression" dxfId="4191" priority="11439" stopIfTrue="1">
      <formula>AND(#REF!="内訳")</formula>
    </cfRule>
    <cfRule type="expression" dxfId="4190" priority="11440" stopIfTrue="1">
      <formula>AND(#REF!="小計")</formula>
    </cfRule>
  </conditionalFormatting>
  <conditionalFormatting sqref="C602:C603 C606:C607">
    <cfRule type="expression" dxfId="4189" priority="11437" stopIfTrue="1">
      <formula>AND(#REF!="内訳")</formula>
    </cfRule>
    <cfRule type="expression" dxfId="4188" priority="11438" stopIfTrue="1">
      <formula>AND(#REF!="小計")</formula>
    </cfRule>
  </conditionalFormatting>
  <conditionalFormatting sqref="F510:F511 K502:K511 K562:K563 K566:K567 K569:K578 L595:L601 D597:E599 D604:E605 D608:E608 D610:E612 D615:E615 D618:E618 D625:E625 D628:E628 D631:E631 D634:E636 D638:E640 L604:L640 D648:E648 D642:D647 L689 C918:D918 L918 L935 G917:G918 I917:I918 G1007 L245 L64:L66">
    <cfRule type="expression" dxfId="4187" priority="11893" stopIfTrue="1">
      <formula>AND($J64="内訳")</formula>
    </cfRule>
    <cfRule type="expression" dxfId="4186" priority="11894" stopIfTrue="1">
      <formula>AND($J64="小計")</formula>
    </cfRule>
  </conditionalFormatting>
  <conditionalFormatting sqref="K500">
    <cfRule type="expression" dxfId="4185" priority="11873" stopIfTrue="1">
      <formula>AND($J500="内訳")</formula>
    </cfRule>
    <cfRule type="expression" dxfId="4184" priority="11874" stopIfTrue="1">
      <formula>AND($J500="小計")</formula>
    </cfRule>
  </conditionalFormatting>
  <conditionalFormatting sqref="K501">
    <cfRule type="expression" dxfId="4183" priority="11871" stopIfTrue="1">
      <formula>AND($J501="内訳")</formula>
    </cfRule>
    <cfRule type="expression" dxfId="4182" priority="11872" stopIfTrue="1">
      <formula>AND($J501="小計")</formula>
    </cfRule>
  </conditionalFormatting>
  <conditionalFormatting sqref="K496:K499">
    <cfRule type="expression" dxfId="4181" priority="11869" stopIfTrue="1">
      <formula>AND($J496="内訳")</formula>
    </cfRule>
    <cfRule type="expression" dxfId="4180" priority="11870" stopIfTrue="1">
      <formula>AND($J496="小計")</formula>
    </cfRule>
  </conditionalFormatting>
  <conditionalFormatting sqref="K440:K495">
    <cfRule type="expression" dxfId="4179" priority="11867" stopIfTrue="1">
      <formula>AND($J440="内訳")</formula>
    </cfRule>
    <cfRule type="expression" dxfId="4178" priority="11868" stopIfTrue="1">
      <formula>AND($J440="小計")</formula>
    </cfRule>
  </conditionalFormatting>
  <conditionalFormatting sqref="M641:M648 I641:J642 F641:G648 C641:C648 I643:I648">
    <cfRule type="expression" dxfId="4177" priority="11337" stopIfTrue="1">
      <formula>AND(#REF!="内訳")</formula>
    </cfRule>
    <cfRule type="expression" dxfId="4176" priority="11338" stopIfTrue="1">
      <formula>AND(#REF!="小計")</formula>
    </cfRule>
  </conditionalFormatting>
  <conditionalFormatting sqref="E498 E496 E491 E487 E480 E466:E468">
    <cfRule type="expression" dxfId="4175" priority="11849" stopIfTrue="1">
      <formula>AND(#REF!="内訳")</formula>
    </cfRule>
    <cfRule type="expression" dxfId="4174" priority="11850" stopIfTrue="1">
      <formula>AND(#REF!="小計")</formula>
    </cfRule>
  </conditionalFormatting>
  <conditionalFormatting sqref="L707:M707">
    <cfRule type="expression" dxfId="4173" priority="11277" stopIfTrue="1">
      <formula>AND(#REF!="内訳")</formula>
    </cfRule>
    <cfRule type="expression" dxfId="4172" priority="11278" stopIfTrue="1">
      <formula>AND(#REF!="小計")</formula>
    </cfRule>
  </conditionalFormatting>
  <conditionalFormatting sqref="L694:M694 M693">
    <cfRule type="expression" dxfId="4171" priority="11275" stopIfTrue="1">
      <formula>AND(#REF!="内訳")</formula>
    </cfRule>
    <cfRule type="expression" dxfId="4170" priority="11276" stopIfTrue="1">
      <formula>AND(#REF!="小計")</formula>
    </cfRule>
  </conditionalFormatting>
  <conditionalFormatting sqref="F704:F705">
    <cfRule type="expression" dxfId="4169" priority="11273" stopIfTrue="1">
      <formula>AND(#REF!="内訳")</formula>
    </cfRule>
    <cfRule type="expression" dxfId="4168" priority="11274" stopIfTrue="1">
      <formula>AND(#REF!="小計")</formula>
    </cfRule>
  </conditionalFormatting>
  <conditionalFormatting sqref="F710 F712:F713">
    <cfRule type="expression" dxfId="4167" priority="11271" stopIfTrue="1">
      <formula>AND(#REF!="内訳")</formula>
    </cfRule>
    <cfRule type="expression" dxfId="4166" priority="11272" stopIfTrue="1">
      <formula>AND(#REF!="小計")</formula>
    </cfRule>
  </conditionalFormatting>
  <conditionalFormatting sqref="L651">
    <cfRule type="expression" dxfId="4165" priority="11269" stopIfTrue="1">
      <formula>AND(#REF!="内訳")</formula>
    </cfRule>
    <cfRule type="expression" dxfId="4164" priority="11270" stopIfTrue="1">
      <formula>AND(#REF!="小計")</formula>
    </cfRule>
  </conditionalFormatting>
  <conditionalFormatting sqref="L652">
    <cfRule type="expression" dxfId="4163" priority="11267" stopIfTrue="1">
      <formula>AND(#REF!="内訳")</formula>
    </cfRule>
    <cfRule type="expression" dxfId="4162" priority="11268" stopIfTrue="1">
      <formula>AND(#REF!="小計")</formula>
    </cfRule>
  </conditionalFormatting>
  <conditionalFormatting sqref="L653">
    <cfRule type="expression" dxfId="4161" priority="11265" stopIfTrue="1">
      <formula>AND(#REF!="内訳")</formula>
    </cfRule>
    <cfRule type="expression" dxfId="4160" priority="11266" stopIfTrue="1">
      <formula>AND(#REF!="小計")</formula>
    </cfRule>
  </conditionalFormatting>
  <conditionalFormatting sqref="L655">
    <cfRule type="expression" dxfId="4159" priority="11263" stopIfTrue="1">
      <formula>AND(#REF!="内訳")</formula>
    </cfRule>
    <cfRule type="expression" dxfId="4158" priority="11264" stopIfTrue="1">
      <formula>AND(#REF!="小計")</formula>
    </cfRule>
  </conditionalFormatting>
  <conditionalFormatting sqref="L659">
    <cfRule type="expression" dxfId="4157" priority="11261" stopIfTrue="1">
      <formula>AND(#REF!="内訳")</formula>
    </cfRule>
    <cfRule type="expression" dxfId="4156" priority="11262" stopIfTrue="1">
      <formula>AND(#REF!="小計")</formula>
    </cfRule>
  </conditionalFormatting>
  <conditionalFormatting sqref="L664 L666">
    <cfRule type="expression" dxfId="4155" priority="11259" stopIfTrue="1">
      <formula>AND(#REF!="内訳")</formula>
    </cfRule>
    <cfRule type="expression" dxfId="4154" priority="11260" stopIfTrue="1">
      <formula>AND(#REF!="小計")</formula>
    </cfRule>
  </conditionalFormatting>
  <conditionalFormatting sqref="L710 L713">
    <cfRule type="expression" dxfId="4153" priority="11257" stopIfTrue="1">
      <formula>AND(#REF!="内訳")</formula>
    </cfRule>
    <cfRule type="expression" dxfId="4152" priority="11258" stopIfTrue="1">
      <formula>AND(#REF!="小計")</formula>
    </cfRule>
  </conditionalFormatting>
  <conditionalFormatting sqref="L654">
    <cfRule type="expression" dxfId="4151" priority="11255" stopIfTrue="1">
      <formula>AND(#REF!="内訳")</formula>
    </cfRule>
    <cfRule type="expression" dxfId="4150" priority="11256" stopIfTrue="1">
      <formula>AND(#REF!="小計")</formula>
    </cfRule>
  </conditionalFormatting>
  <conditionalFormatting sqref="L693">
    <cfRule type="expression" dxfId="4149" priority="11253" stopIfTrue="1">
      <formula>AND(#REF!="内訳")</formula>
    </cfRule>
    <cfRule type="expression" dxfId="4148" priority="11254" stopIfTrue="1">
      <formula>AND(#REF!="小計")</formula>
    </cfRule>
  </conditionalFormatting>
  <conditionalFormatting sqref="L667">
    <cfRule type="expression" dxfId="4147" priority="11247" stopIfTrue="1">
      <formula>AND(#REF!="内訳")</formula>
    </cfRule>
    <cfRule type="expression" dxfId="4146" priority="11248" stopIfTrue="1">
      <formula>AND(#REF!="小計")</formula>
    </cfRule>
  </conditionalFormatting>
  <conditionalFormatting sqref="L670">
    <cfRule type="expression" dxfId="4145" priority="11245" stopIfTrue="1">
      <formula>AND(#REF!="内訳")</formula>
    </cfRule>
    <cfRule type="expression" dxfId="4144" priority="11246" stopIfTrue="1">
      <formula>AND(#REF!="小計")</formula>
    </cfRule>
  </conditionalFormatting>
  <conditionalFormatting sqref="L671">
    <cfRule type="expression" dxfId="4143" priority="11243" stopIfTrue="1">
      <formula>AND(#REF!="内訳")</formula>
    </cfRule>
    <cfRule type="expression" dxfId="4142" priority="11244" stopIfTrue="1">
      <formula>AND(#REF!="小計")</formula>
    </cfRule>
  </conditionalFormatting>
  <conditionalFormatting sqref="L674">
    <cfRule type="expression" dxfId="4141" priority="11241" stopIfTrue="1">
      <formula>AND(#REF!="内訳")</formula>
    </cfRule>
    <cfRule type="expression" dxfId="4140" priority="11242" stopIfTrue="1">
      <formula>AND(#REF!="小計")</formula>
    </cfRule>
  </conditionalFormatting>
  <conditionalFormatting sqref="L677">
    <cfRule type="expression" dxfId="4139" priority="11239" stopIfTrue="1">
      <formula>AND(#REF!="内訳")</formula>
    </cfRule>
    <cfRule type="expression" dxfId="4138" priority="11240" stopIfTrue="1">
      <formula>AND(#REF!="小計")</formula>
    </cfRule>
  </conditionalFormatting>
  <conditionalFormatting sqref="L675:L676">
    <cfRule type="expression" dxfId="4137" priority="11237" stopIfTrue="1">
      <formula>AND(#REF!="内訳")</formula>
    </cfRule>
    <cfRule type="expression" dxfId="4136" priority="11238" stopIfTrue="1">
      <formula>AND(#REF!="小計")</formula>
    </cfRule>
  </conditionalFormatting>
  <conditionalFormatting sqref="F502:F508">
    <cfRule type="expression" dxfId="4135" priority="11757" stopIfTrue="1">
      <formula>AND($J502="内訳")</formula>
    </cfRule>
    <cfRule type="expression" dxfId="4134" priority="11758" stopIfTrue="1">
      <formula>AND($J502="小計")</formula>
    </cfRule>
  </conditionalFormatting>
  <conditionalFormatting sqref="L673">
    <cfRule type="expression" dxfId="4133" priority="11231" stopIfTrue="1">
      <formula>AND(#REF!="内訳")</formula>
    </cfRule>
    <cfRule type="expression" dxfId="4132" priority="11232" stopIfTrue="1">
      <formula>AND(#REF!="小計")</formula>
    </cfRule>
  </conditionalFormatting>
  <conditionalFormatting sqref="L684">
    <cfRule type="expression" dxfId="4131" priority="11229" stopIfTrue="1">
      <formula>AND(#REF!="内訳")</formula>
    </cfRule>
    <cfRule type="expression" dxfId="4130" priority="11230" stopIfTrue="1">
      <formula>AND(#REF!="小計")</formula>
    </cfRule>
  </conditionalFormatting>
  <conditionalFormatting sqref="L679">
    <cfRule type="expression" dxfId="4129" priority="11227" stopIfTrue="1">
      <formula>AND(#REF!="内訳")</formula>
    </cfRule>
    <cfRule type="expression" dxfId="4128" priority="11228" stopIfTrue="1">
      <formula>AND(#REF!="小計")</formula>
    </cfRule>
  </conditionalFormatting>
  <conditionalFormatting sqref="L690">
    <cfRule type="expression" dxfId="4127" priority="11225" stopIfTrue="1">
      <formula>AND(#REF!="内訳")</formula>
    </cfRule>
    <cfRule type="expression" dxfId="4126" priority="11226" stopIfTrue="1">
      <formula>AND(#REF!="小計")</formula>
    </cfRule>
  </conditionalFormatting>
  <conditionalFormatting sqref="L691">
    <cfRule type="expression" dxfId="4125" priority="11223" stopIfTrue="1">
      <formula>AND(#REF!="内訳")</formula>
    </cfRule>
    <cfRule type="expression" dxfId="4124" priority="11224" stopIfTrue="1">
      <formula>AND(#REF!="小計")</formula>
    </cfRule>
  </conditionalFormatting>
  <conditionalFormatting sqref="L685">
    <cfRule type="expression" dxfId="4123" priority="11221" stopIfTrue="1">
      <formula>AND(#REF!="内訳")</formula>
    </cfRule>
    <cfRule type="expression" dxfId="4122" priority="11222" stopIfTrue="1">
      <formula>AND(#REF!="小計")</formula>
    </cfRule>
  </conditionalFormatting>
  <conditionalFormatting sqref="L687">
    <cfRule type="expression" dxfId="4121" priority="11219" stopIfTrue="1">
      <formula>AND(#REF!="内訳")</formula>
    </cfRule>
    <cfRule type="expression" dxfId="4120" priority="11220" stopIfTrue="1">
      <formula>AND(#REF!="小計")</formula>
    </cfRule>
  </conditionalFormatting>
  <conditionalFormatting sqref="F509">
    <cfRule type="expression" dxfId="4119" priority="11737" stopIfTrue="1">
      <formula>AND(#REF!="内訳")</formula>
    </cfRule>
    <cfRule type="expression" dxfId="4118" priority="11738" stopIfTrue="1">
      <formula>AND(#REF!="小計")</formula>
    </cfRule>
  </conditionalFormatting>
  <conditionalFormatting sqref="L669">
    <cfRule type="expression" dxfId="4117" priority="11213" stopIfTrue="1">
      <formula>AND(#REF!="内訳")</formula>
    </cfRule>
    <cfRule type="expression" dxfId="4116" priority="11214" stopIfTrue="1">
      <formula>AND(#REF!="小計")</formula>
    </cfRule>
  </conditionalFormatting>
  <conditionalFormatting sqref="C711:J711 M711">
    <cfRule type="expression" dxfId="4115" priority="11211" stopIfTrue="1">
      <formula>AND(#REF!="内訳")</formula>
    </cfRule>
    <cfRule type="expression" dxfId="4114" priority="11212" stopIfTrue="1">
      <formula>AND(#REF!="小計")</formula>
    </cfRule>
  </conditionalFormatting>
  <conditionalFormatting sqref="L711">
    <cfRule type="expression" dxfId="4113" priority="11209" stopIfTrue="1">
      <formula>AND(#REF!="内訳")</formula>
    </cfRule>
    <cfRule type="expression" dxfId="4112" priority="11210" stopIfTrue="1">
      <formula>AND(#REF!="小計")</formula>
    </cfRule>
  </conditionalFormatting>
  <conditionalFormatting sqref="C737:J737 M737">
    <cfRule type="expression" dxfId="4111" priority="11207" stopIfTrue="1">
      <formula>AND(#REF!="内訳")</formula>
    </cfRule>
    <cfRule type="expression" dxfId="4110" priority="11208" stopIfTrue="1">
      <formula>AND(#REF!="小計")</formula>
    </cfRule>
  </conditionalFormatting>
  <conditionalFormatting sqref="L737">
    <cfRule type="expression" dxfId="4109" priority="11205" stopIfTrue="1">
      <formula>AND(#REF!="内訳")</formula>
    </cfRule>
    <cfRule type="expression" dxfId="4108" priority="11206" stopIfTrue="1">
      <formula>AND(#REF!="小計")</formula>
    </cfRule>
  </conditionalFormatting>
  <conditionalFormatting sqref="E502">
    <cfRule type="expression" dxfId="4107" priority="11723" stopIfTrue="1">
      <formula>AND($J502="内訳")</formula>
    </cfRule>
    <cfRule type="expression" dxfId="4106" priority="11724" stopIfTrue="1">
      <formula>AND($J502="小計")</formula>
    </cfRule>
  </conditionalFormatting>
  <conditionalFormatting sqref="E503">
    <cfRule type="expression" dxfId="4105" priority="11721" stopIfTrue="1">
      <formula>AND($J503="内訳")</formula>
    </cfRule>
    <cfRule type="expression" dxfId="4104" priority="11722" stopIfTrue="1">
      <formula>AND($J503="小計")</formula>
    </cfRule>
  </conditionalFormatting>
  <conditionalFormatting sqref="E509">
    <cfRule type="expression" dxfId="4103" priority="11719" stopIfTrue="1">
      <formula>AND($J509="内訳")</formula>
    </cfRule>
    <cfRule type="expression" dxfId="4102" priority="11720" stopIfTrue="1">
      <formula>AND($J509="小計")</formula>
    </cfRule>
  </conditionalFormatting>
  <conditionalFormatting sqref="C550:M550">
    <cfRule type="expression" dxfId="4101" priority="11717" stopIfTrue="1">
      <formula>AND(#REF!="内訳")</formula>
    </cfRule>
    <cfRule type="expression" dxfId="4100" priority="11718" stopIfTrue="1">
      <formula>AND(#REF!="小計")</formula>
    </cfRule>
  </conditionalFormatting>
  <conditionalFormatting sqref="C716:J716 M716">
    <cfRule type="expression" dxfId="4099" priority="11193" stopIfTrue="1">
      <formula>AND(#REF!="内訳")</formula>
    </cfRule>
    <cfRule type="expression" dxfId="4098" priority="11194" stopIfTrue="1">
      <formula>AND(#REF!="小計")</formula>
    </cfRule>
  </conditionalFormatting>
  <conditionalFormatting sqref="L716">
    <cfRule type="expression" dxfId="4097" priority="11191" stopIfTrue="1">
      <formula>AND(#REF!="内訳")</formula>
    </cfRule>
    <cfRule type="expression" dxfId="4096" priority="11192" stopIfTrue="1">
      <formula>AND(#REF!="小計")</formula>
    </cfRule>
  </conditionalFormatting>
  <conditionalFormatting sqref="C715:J715 M715">
    <cfRule type="expression" dxfId="4095" priority="11189" stopIfTrue="1">
      <formula>AND(#REF!="内訳")</formula>
    </cfRule>
    <cfRule type="expression" dxfId="4094" priority="11190" stopIfTrue="1">
      <formula>AND(#REF!="小計")</formula>
    </cfRule>
  </conditionalFormatting>
  <conditionalFormatting sqref="L715">
    <cfRule type="expression" dxfId="4093" priority="11187" stopIfTrue="1">
      <formula>AND(#REF!="内訳")</formula>
    </cfRule>
    <cfRule type="expression" dxfId="4092" priority="11188" stopIfTrue="1">
      <formula>AND(#REF!="小計")</formula>
    </cfRule>
  </conditionalFormatting>
  <conditionalFormatting sqref="C714:J714 M714">
    <cfRule type="expression" dxfId="4091" priority="11185" stopIfTrue="1">
      <formula>AND(#REF!="内訳")</formula>
    </cfRule>
    <cfRule type="expression" dxfId="4090" priority="11186" stopIfTrue="1">
      <formula>AND(#REF!="小計")</formula>
    </cfRule>
  </conditionalFormatting>
  <conditionalFormatting sqref="L714">
    <cfRule type="expression" dxfId="4089" priority="11183" stopIfTrue="1">
      <formula>AND(#REF!="内訳")</formula>
    </cfRule>
    <cfRule type="expression" dxfId="4088" priority="11184" stopIfTrue="1">
      <formula>AND(#REF!="小計")</formula>
    </cfRule>
  </conditionalFormatting>
  <conditionalFormatting sqref="C726:J726 M726">
    <cfRule type="expression" dxfId="4087" priority="11181" stopIfTrue="1">
      <formula>AND(#REF!="内訳")</formula>
    </cfRule>
    <cfRule type="expression" dxfId="4086" priority="11182" stopIfTrue="1">
      <formula>AND(#REF!="小計")</formula>
    </cfRule>
  </conditionalFormatting>
  <conditionalFormatting sqref="L726">
    <cfRule type="expression" dxfId="4085" priority="11179" stopIfTrue="1">
      <formula>AND(#REF!="内訳")</formula>
    </cfRule>
    <cfRule type="expression" dxfId="4084" priority="11180" stopIfTrue="1">
      <formula>AND(#REF!="小計")</formula>
    </cfRule>
  </conditionalFormatting>
  <conditionalFormatting sqref="C725:J725 M725">
    <cfRule type="expression" dxfId="4083" priority="11177" stopIfTrue="1">
      <formula>AND(#REF!="内訳")</formula>
    </cfRule>
    <cfRule type="expression" dxfId="4082" priority="11178" stopIfTrue="1">
      <formula>AND(#REF!="小計")</formula>
    </cfRule>
  </conditionalFormatting>
  <conditionalFormatting sqref="C724:J724 M724">
    <cfRule type="expression" dxfId="4081" priority="11175" stopIfTrue="1">
      <formula>AND(#REF!="内訳")</formula>
    </cfRule>
    <cfRule type="expression" dxfId="4080" priority="11176" stopIfTrue="1">
      <formula>AND(#REF!="小計")</formula>
    </cfRule>
  </conditionalFormatting>
  <conditionalFormatting sqref="L724">
    <cfRule type="expression" dxfId="4079" priority="11173" stopIfTrue="1">
      <formula>AND(#REF!="内訳")</formula>
    </cfRule>
    <cfRule type="expression" dxfId="4078" priority="11174" stopIfTrue="1">
      <formula>AND(#REF!="小計")</formula>
    </cfRule>
  </conditionalFormatting>
  <conditionalFormatting sqref="C723:J723 M723">
    <cfRule type="expression" dxfId="4077" priority="11171" stopIfTrue="1">
      <formula>AND(#REF!="内訳")</formula>
    </cfRule>
    <cfRule type="expression" dxfId="4076" priority="11172" stopIfTrue="1">
      <formula>AND(#REF!="小計")</formula>
    </cfRule>
  </conditionalFormatting>
  <conditionalFormatting sqref="L723">
    <cfRule type="expression" dxfId="4075" priority="11169" stopIfTrue="1">
      <formula>AND(#REF!="内訳")</formula>
    </cfRule>
    <cfRule type="expression" dxfId="4074" priority="11170" stopIfTrue="1">
      <formula>AND(#REF!="小計")</formula>
    </cfRule>
  </conditionalFormatting>
  <conditionalFormatting sqref="C722:J722 M722">
    <cfRule type="expression" dxfId="4073" priority="11167" stopIfTrue="1">
      <formula>AND(#REF!="内訳")</formula>
    </cfRule>
    <cfRule type="expression" dxfId="4072" priority="11168" stopIfTrue="1">
      <formula>AND(#REF!="小計")</formula>
    </cfRule>
  </conditionalFormatting>
  <conditionalFormatting sqref="L722">
    <cfRule type="expression" dxfId="4071" priority="11165" stopIfTrue="1">
      <formula>AND(#REF!="内訳")</formula>
    </cfRule>
    <cfRule type="expression" dxfId="4070" priority="11166" stopIfTrue="1">
      <formula>AND(#REF!="小計")</formula>
    </cfRule>
  </conditionalFormatting>
  <conditionalFormatting sqref="C721:J721 M721">
    <cfRule type="expression" dxfId="4069" priority="11163" stopIfTrue="1">
      <formula>AND(#REF!="内訳")</formula>
    </cfRule>
    <cfRule type="expression" dxfId="4068" priority="11164" stopIfTrue="1">
      <formula>AND(#REF!="小計")</formula>
    </cfRule>
  </conditionalFormatting>
  <conditionalFormatting sqref="L721">
    <cfRule type="expression" dxfId="4067" priority="11161" stopIfTrue="1">
      <formula>AND(#REF!="内訳")</formula>
    </cfRule>
    <cfRule type="expression" dxfId="4066" priority="11162" stopIfTrue="1">
      <formula>AND(#REF!="小計")</formula>
    </cfRule>
  </conditionalFormatting>
  <conditionalFormatting sqref="C720:J720 M720">
    <cfRule type="expression" dxfId="4065" priority="11159" stopIfTrue="1">
      <formula>AND(#REF!="内訳")</formula>
    </cfRule>
    <cfRule type="expression" dxfId="4064" priority="11160" stopIfTrue="1">
      <formula>AND(#REF!="小計")</formula>
    </cfRule>
  </conditionalFormatting>
  <conditionalFormatting sqref="L720">
    <cfRule type="expression" dxfId="4063" priority="11157" stopIfTrue="1">
      <formula>AND(#REF!="内訳")</formula>
    </cfRule>
    <cfRule type="expression" dxfId="4062" priority="11158" stopIfTrue="1">
      <formula>AND(#REF!="小計")</formula>
    </cfRule>
  </conditionalFormatting>
  <conditionalFormatting sqref="C719:J719 M719">
    <cfRule type="expression" dxfId="4061" priority="11155" stopIfTrue="1">
      <formula>AND(#REF!="内訳")</formula>
    </cfRule>
    <cfRule type="expression" dxfId="4060" priority="11156" stopIfTrue="1">
      <formula>AND(#REF!="小計")</formula>
    </cfRule>
  </conditionalFormatting>
  <conditionalFormatting sqref="L719">
    <cfRule type="expression" dxfId="4059" priority="11153" stopIfTrue="1">
      <formula>AND(#REF!="内訳")</formula>
    </cfRule>
    <cfRule type="expression" dxfId="4058" priority="11154" stopIfTrue="1">
      <formula>AND(#REF!="小計")</formula>
    </cfRule>
  </conditionalFormatting>
  <conditionalFormatting sqref="C718:J718 M718">
    <cfRule type="expression" dxfId="4057" priority="11151" stopIfTrue="1">
      <formula>AND(#REF!="内訳")</formula>
    </cfRule>
    <cfRule type="expression" dxfId="4056" priority="11152" stopIfTrue="1">
      <formula>AND(#REF!="小計")</formula>
    </cfRule>
  </conditionalFormatting>
  <conditionalFormatting sqref="L718">
    <cfRule type="expression" dxfId="4055" priority="11149" stopIfTrue="1">
      <formula>AND(#REF!="内訳")</formula>
    </cfRule>
    <cfRule type="expression" dxfId="4054" priority="11150" stopIfTrue="1">
      <formula>AND(#REF!="小計")</formula>
    </cfRule>
  </conditionalFormatting>
  <conditionalFormatting sqref="C735:J735 M735">
    <cfRule type="expression" dxfId="4053" priority="11147" stopIfTrue="1">
      <formula>AND(#REF!="内訳")</formula>
    </cfRule>
    <cfRule type="expression" dxfId="4052" priority="11148" stopIfTrue="1">
      <formula>AND(#REF!="小計")</formula>
    </cfRule>
  </conditionalFormatting>
  <conditionalFormatting sqref="L735">
    <cfRule type="expression" dxfId="4051" priority="11145" stopIfTrue="1">
      <formula>AND(#REF!="内訳")</formula>
    </cfRule>
    <cfRule type="expression" dxfId="4050" priority="11146" stopIfTrue="1">
      <formula>AND(#REF!="小計")</formula>
    </cfRule>
  </conditionalFormatting>
  <conditionalFormatting sqref="C734:J734 M734">
    <cfRule type="expression" dxfId="4049" priority="11143" stopIfTrue="1">
      <formula>AND(#REF!="内訳")</formula>
    </cfRule>
    <cfRule type="expression" dxfId="4048" priority="11144" stopIfTrue="1">
      <formula>AND(#REF!="小計")</formula>
    </cfRule>
  </conditionalFormatting>
  <conditionalFormatting sqref="L734">
    <cfRule type="expression" dxfId="4047" priority="11141" stopIfTrue="1">
      <formula>AND(#REF!="内訳")</formula>
    </cfRule>
    <cfRule type="expression" dxfId="4046" priority="11142" stopIfTrue="1">
      <formula>AND(#REF!="小計")</formula>
    </cfRule>
  </conditionalFormatting>
  <conditionalFormatting sqref="C733 M733 E733:J733">
    <cfRule type="expression" dxfId="4045" priority="11139" stopIfTrue="1">
      <formula>AND(#REF!="内訳")</formula>
    </cfRule>
    <cfRule type="expression" dxfId="4044" priority="11140" stopIfTrue="1">
      <formula>AND(#REF!="小計")</formula>
    </cfRule>
  </conditionalFormatting>
  <conditionalFormatting sqref="L733">
    <cfRule type="expression" dxfId="4043" priority="11137" stopIfTrue="1">
      <formula>AND(#REF!="内訳")</formula>
    </cfRule>
    <cfRule type="expression" dxfId="4042" priority="11138" stopIfTrue="1">
      <formula>AND(#REF!="小計")</formula>
    </cfRule>
  </conditionalFormatting>
  <conditionalFormatting sqref="C732:J732 M732">
    <cfRule type="expression" dxfId="4041" priority="11135" stopIfTrue="1">
      <formula>AND(#REF!="内訳")</formula>
    </cfRule>
    <cfRule type="expression" dxfId="4040" priority="11136" stopIfTrue="1">
      <formula>AND(#REF!="小計")</formula>
    </cfRule>
  </conditionalFormatting>
  <conditionalFormatting sqref="L732">
    <cfRule type="expression" dxfId="4039" priority="11133" stopIfTrue="1">
      <formula>AND(#REF!="内訳")</formula>
    </cfRule>
    <cfRule type="expression" dxfId="4038" priority="11134" stopIfTrue="1">
      <formula>AND(#REF!="小計")</formula>
    </cfRule>
  </conditionalFormatting>
  <conditionalFormatting sqref="C731:J731 M731">
    <cfRule type="expression" dxfId="4037" priority="11131" stopIfTrue="1">
      <formula>AND(#REF!="内訳")</formula>
    </cfRule>
    <cfRule type="expression" dxfId="4036" priority="11132" stopIfTrue="1">
      <formula>AND(#REF!="小計")</formula>
    </cfRule>
  </conditionalFormatting>
  <conditionalFormatting sqref="L731">
    <cfRule type="expression" dxfId="4035" priority="11129" stopIfTrue="1">
      <formula>AND(#REF!="内訳")</formula>
    </cfRule>
    <cfRule type="expression" dxfId="4034" priority="11130" stopIfTrue="1">
      <formula>AND(#REF!="小計")</formula>
    </cfRule>
  </conditionalFormatting>
  <conditionalFormatting sqref="C730:J730 M730">
    <cfRule type="expression" dxfId="4033" priority="11127" stopIfTrue="1">
      <formula>AND(#REF!="内訳")</formula>
    </cfRule>
    <cfRule type="expression" dxfId="4032" priority="11128" stopIfTrue="1">
      <formula>AND(#REF!="小計")</formula>
    </cfRule>
  </conditionalFormatting>
  <conditionalFormatting sqref="L730">
    <cfRule type="expression" dxfId="4031" priority="11125" stopIfTrue="1">
      <formula>AND(#REF!="内訳")</formula>
    </cfRule>
    <cfRule type="expression" dxfId="4030" priority="11126" stopIfTrue="1">
      <formula>AND(#REF!="小計")</formula>
    </cfRule>
  </conditionalFormatting>
  <conditionalFormatting sqref="C729:J729 M729">
    <cfRule type="expression" dxfId="4029" priority="11123" stopIfTrue="1">
      <formula>AND(#REF!="内訳")</formula>
    </cfRule>
    <cfRule type="expression" dxfId="4028" priority="11124" stopIfTrue="1">
      <formula>AND(#REF!="小計")</formula>
    </cfRule>
  </conditionalFormatting>
  <conditionalFormatting sqref="L729">
    <cfRule type="expression" dxfId="4027" priority="11121" stopIfTrue="1">
      <formula>AND(#REF!="内訳")</formula>
    </cfRule>
    <cfRule type="expression" dxfId="4026" priority="11122" stopIfTrue="1">
      <formula>AND(#REF!="小計")</formula>
    </cfRule>
  </conditionalFormatting>
  <conditionalFormatting sqref="C728:J728 M728">
    <cfRule type="expression" dxfId="4025" priority="11119" stopIfTrue="1">
      <formula>AND(#REF!="内訳")</formula>
    </cfRule>
    <cfRule type="expression" dxfId="4024" priority="11120" stopIfTrue="1">
      <formula>AND(#REF!="小計")</formula>
    </cfRule>
  </conditionalFormatting>
  <conditionalFormatting sqref="L728">
    <cfRule type="expression" dxfId="4023" priority="11117" stopIfTrue="1">
      <formula>AND(#REF!="内訳")</formula>
    </cfRule>
    <cfRule type="expression" dxfId="4022" priority="11118" stopIfTrue="1">
      <formula>AND(#REF!="小計")</formula>
    </cfRule>
  </conditionalFormatting>
  <conditionalFormatting sqref="C736:J736 M736">
    <cfRule type="expression" dxfId="4021" priority="11115" stopIfTrue="1">
      <formula>AND(#REF!="内訳")</formula>
    </cfRule>
    <cfRule type="expression" dxfId="4020" priority="11116" stopIfTrue="1">
      <formula>AND(#REF!="小計")</formula>
    </cfRule>
  </conditionalFormatting>
  <conditionalFormatting sqref="L736">
    <cfRule type="expression" dxfId="4019" priority="11113" stopIfTrue="1">
      <formula>AND(#REF!="内訳")</formula>
    </cfRule>
    <cfRule type="expression" dxfId="4018" priority="11114" stopIfTrue="1">
      <formula>AND(#REF!="小計")</formula>
    </cfRule>
  </conditionalFormatting>
  <conditionalFormatting sqref="K559">
    <cfRule type="expression" dxfId="4017" priority="11633" stopIfTrue="1">
      <formula>AND($J559="内訳")</formula>
    </cfRule>
    <cfRule type="expression" dxfId="4016" priority="11634" stopIfTrue="1">
      <formula>AND($J559="小計")</formula>
    </cfRule>
  </conditionalFormatting>
  <conditionalFormatting sqref="K560:K561">
    <cfRule type="expression" dxfId="4015" priority="11631" stopIfTrue="1">
      <formula>AND($J560="内訳")</formula>
    </cfRule>
    <cfRule type="expression" dxfId="4014" priority="11632" stopIfTrue="1">
      <formula>AND($J560="小計")</formula>
    </cfRule>
  </conditionalFormatting>
  <conditionalFormatting sqref="J741:J748 L747:L748">
    <cfRule type="expression" dxfId="4013" priority="11105" stopIfTrue="1">
      <formula>AND(#REF!="内訳")</formula>
    </cfRule>
    <cfRule type="expression" dxfId="4012" priority="11106" stopIfTrue="1">
      <formula>AND(#REF!="小計")</formula>
    </cfRule>
  </conditionalFormatting>
  <conditionalFormatting sqref="L746">
    <cfRule type="expression" dxfId="4011" priority="11101" stopIfTrue="1">
      <formula>AND(#REF!="内訳")</formula>
    </cfRule>
    <cfRule type="expression" dxfId="4010" priority="11102" stopIfTrue="1">
      <formula>AND(#REF!="小計")</formula>
    </cfRule>
  </conditionalFormatting>
  <conditionalFormatting sqref="L744">
    <cfRule type="expression" dxfId="4009" priority="11099" stopIfTrue="1">
      <formula>AND(#REF!="内訳")</formula>
    </cfRule>
    <cfRule type="expression" dxfId="4008" priority="11100" stopIfTrue="1">
      <formula>AND(#REF!="小計")</formula>
    </cfRule>
  </conditionalFormatting>
  <conditionalFormatting sqref="L745">
    <cfRule type="expression" dxfId="4007" priority="11097" stopIfTrue="1">
      <formula>AND(#REF!="内訳")</formula>
    </cfRule>
    <cfRule type="expression" dxfId="4006" priority="11098" stopIfTrue="1">
      <formula>AND(#REF!="小計")</formula>
    </cfRule>
  </conditionalFormatting>
  <conditionalFormatting sqref="L740">
    <cfRule type="expression" dxfId="4005" priority="11095" stopIfTrue="1">
      <formula>AND(#REF!="内訳")</formula>
    </cfRule>
    <cfRule type="expression" dxfId="4004" priority="11096" stopIfTrue="1">
      <formula>AND(#REF!="小計")</formula>
    </cfRule>
  </conditionalFormatting>
  <conditionalFormatting sqref="M749">
    <cfRule type="expression" dxfId="4003" priority="11093" stopIfTrue="1">
      <formula>AND(#REF!="内訳")</formula>
    </cfRule>
    <cfRule type="expression" dxfId="4002" priority="11094" stopIfTrue="1">
      <formula>AND(#REF!="小計")</formula>
    </cfRule>
  </conditionalFormatting>
  <conditionalFormatting sqref="K564">
    <cfRule type="expression" dxfId="4001" priority="11603" stopIfTrue="1">
      <formula>AND($J564="内訳")</formula>
    </cfRule>
    <cfRule type="expression" dxfId="4000" priority="11604" stopIfTrue="1">
      <formula>AND($J564="小計")</formula>
    </cfRule>
  </conditionalFormatting>
  <conditionalFormatting sqref="L564 L566 L568 L570">
    <cfRule type="expression" dxfId="3999" priority="11601" stopIfTrue="1">
      <formula>AND(#REF!="内訳")</formula>
    </cfRule>
    <cfRule type="expression" dxfId="3998" priority="11602" stopIfTrue="1">
      <formula>AND(#REF!="小計")</formula>
    </cfRule>
  </conditionalFormatting>
  <conditionalFormatting sqref="K565">
    <cfRule type="expression" dxfId="3997" priority="11595" stopIfTrue="1">
      <formula>AND($J565="内訳")</formula>
    </cfRule>
    <cfRule type="expression" dxfId="3996" priority="11596" stopIfTrue="1">
      <formula>AND($J565="小計")</formula>
    </cfRule>
  </conditionalFormatting>
  <conditionalFormatting sqref="F565 F567 F569">
    <cfRule type="expression" dxfId="3995" priority="11593" stopIfTrue="1">
      <formula>AND(#REF!="内訳")</formula>
    </cfRule>
    <cfRule type="expression" dxfId="3994" priority="11594" stopIfTrue="1">
      <formula>AND(#REF!="小計")</formula>
    </cfRule>
  </conditionalFormatting>
  <conditionalFormatting sqref="K666:K667 K669">
    <cfRule type="expression" dxfId="3993" priority="11053" stopIfTrue="1">
      <formula>AND(#REF!="内訳")</formula>
    </cfRule>
    <cfRule type="expression" dxfId="3992" priority="11054" stopIfTrue="1">
      <formula>AND(#REF!="小計")</formula>
    </cfRule>
  </conditionalFormatting>
  <conditionalFormatting sqref="K679">
    <cfRule type="expression" dxfId="3991" priority="11051" stopIfTrue="1">
      <formula>AND(#REF!="内訳")</formula>
    </cfRule>
    <cfRule type="expression" dxfId="3990" priority="11052" stopIfTrue="1">
      <formula>AND(#REF!="小計")</formula>
    </cfRule>
  </conditionalFormatting>
  <conditionalFormatting sqref="K678">
    <cfRule type="expression" dxfId="3989" priority="11049" stopIfTrue="1">
      <formula>AND(#REF!="内訳")</formula>
    </cfRule>
    <cfRule type="expression" dxfId="3988" priority="11050" stopIfTrue="1">
      <formula>AND(#REF!="小計")</formula>
    </cfRule>
  </conditionalFormatting>
  <conditionalFormatting sqref="K681:K682">
    <cfRule type="expression" dxfId="3987" priority="11047" stopIfTrue="1">
      <formula>AND(#REF!="内訳")</formula>
    </cfRule>
    <cfRule type="expression" dxfId="3986" priority="11048" stopIfTrue="1">
      <formula>AND(#REF!="小計")</formula>
    </cfRule>
  </conditionalFormatting>
  <conditionalFormatting sqref="K680 K683">
    <cfRule type="expression" dxfId="3985" priority="11045" stopIfTrue="1">
      <formula>AND(#REF!="内訳")</formula>
    </cfRule>
    <cfRule type="expression" dxfId="3984" priority="11046" stopIfTrue="1">
      <formula>AND(#REF!="小計")</formula>
    </cfRule>
  </conditionalFormatting>
  <conditionalFormatting sqref="K684:K687">
    <cfRule type="expression" dxfId="3983" priority="11043" stopIfTrue="1">
      <formula>AND(#REF!="内訳")</formula>
    </cfRule>
    <cfRule type="expression" dxfId="3982" priority="11044" stopIfTrue="1">
      <formula>AND(#REF!="小計")</formula>
    </cfRule>
  </conditionalFormatting>
  <conditionalFormatting sqref="K688:K690">
    <cfRule type="expression" dxfId="3981" priority="11041" stopIfTrue="1">
      <formula>AND(#REF!="内訳")</formula>
    </cfRule>
    <cfRule type="expression" dxfId="3980" priority="11042" stopIfTrue="1">
      <formula>AND(#REF!="小計")</formula>
    </cfRule>
  </conditionalFormatting>
  <conditionalFormatting sqref="K691:K692">
    <cfRule type="expression" dxfId="3979" priority="11039" stopIfTrue="1">
      <formula>AND(#REF!="内訳")</formula>
    </cfRule>
    <cfRule type="expression" dxfId="3978" priority="11040" stopIfTrue="1">
      <formula>AND(#REF!="小計")</formula>
    </cfRule>
  </conditionalFormatting>
  <conditionalFormatting sqref="K693">
    <cfRule type="expression" dxfId="3977" priority="11037" stopIfTrue="1">
      <formula>AND(#REF!="内訳")</formula>
    </cfRule>
    <cfRule type="expression" dxfId="3976" priority="11038" stopIfTrue="1">
      <formula>AND(#REF!="小計")</formula>
    </cfRule>
  </conditionalFormatting>
  <conditionalFormatting sqref="K694:K697">
    <cfRule type="expression" dxfId="3975" priority="11035" stopIfTrue="1">
      <formula>AND(#REF!="内訳")</formula>
    </cfRule>
    <cfRule type="expression" dxfId="3974" priority="11036" stopIfTrue="1">
      <formula>AND(#REF!="小計")</formula>
    </cfRule>
  </conditionalFormatting>
  <conditionalFormatting sqref="K702:K704">
    <cfRule type="expression" dxfId="3973" priority="11033" stopIfTrue="1">
      <formula>AND(#REF!="内訳")</formula>
    </cfRule>
    <cfRule type="expression" dxfId="3972" priority="11034" stopIfTrue="1">
      <formula>AND(#REF!="小計")</formula>
    </cfRule>
  </conditionalFormatting>
  <conditionalFormatting sqref="K705:K708">
    <cfRule type="expression" dxfId="3971" priority="11031" stopIfTrue="1">
      <formula>AND(#REF!="内訳")</formula>
    </cfRule>
    <cfRule type="expression" dxfId="3970" priority="11032" stopIfTrue="1">
      <formula>AND(#REF!="小計")</formula>
    </cfRule>
  </conditionalFormatting>
  <conditionalFormatting sqref="K709:K710 K712">
    <cfRule type="expression" dxfId="3969" priority="11029" stopIfTrue="1">
      <formula>AND(#REF!="内訳")</formula>
    </cfRule>
    <cfRule type="expression" dxfId="3968" priority="11030" stopIfTrue="1">
      <formula>AND(#REF!="小計")</formula>
    </cfRule>
  </conditionalFormatting>
  <conditionalFormatting sqref="K711">
    <cfRule type="expression" dxfId="3967" priority="11027" stopIfTrue="1">
      <formula>AND(#REF!="内訳")</formula>
    </cfRule>
    <cfRule type="expression" dxfId="3966" priority="11028" stopIfTrue="1">
      <formula>AND(#REF!="小計")</formula>
    </cfRule>
  </conditionalFormatting>
  <conditionalFormatting sqref="K713">
    <cfRule type="expression" dxfId="3965" priority="11025" stopIfTrue="1">
      <formula>AND(#REF!="内訳")</formula>
    </cfRule>
    <cfRule type="expression" dxfId="3964" priority="11026" stopIfTrue="1">
      <formula>AND(#REF!="小計")</formula>
    </cfRule>
  </conditionalFormatting>
  <conditionalFormatting sqref="K715">
    <cfRule type="expression" dxfId="3963" priority="11023" stopIfTrue="1">
      <formula>AND(#REF!="内訳")</formula>
    </cfRule>
    <cfRule type="expression" dxfId="3962" priority="11024" stopIfTrue="1">
      <formula>AND(#REF!="小計")</formula>
    </cfRule>
  </conditionalFormatting>
  <conditionalFormatting sqref="K714">
    <cfRule type="expression" dxfId="3961" priority="11021" stopIfTrue="1">
      <formula>AND(#REF!="内訳")</formula>
    </cfRule>
    <cfRule type="expression" dxfId="3960" priority="11022" stopIfTrue="1">
      <formula>AND(#REF!="小計")</formula>
    </cfRule>
  </conditionalFormatting>
  <conditionalFormatting sqref="K717">
    <cfRule type="expression" dxfId="3959" priority="11019" stopIfTrue="1">
      <formula>AND(#REF!="内訳")</formula>
    </cfRule>
    <cfRule type="expression" dxfId="3958" priority="11020" stopIfTrue="1">
      <formula>AND(#REF!="小計")</formula>
    </cfRule>
  </conditionalFormatting>
  <conditionalFormatting sqref="K716">
    <cfRule type="expression" dxfId="3957" priority="11017" stopIfTrue="1">
      <formula>AND(#REF!="内訳")</formula>
    </cfRule>
    <cfRule type="expression" dxfId="3956" priority="11018" stopIfTrue="1">
      <formula>AND(#REF!="小計")</formula>
    </cfRule>
  </conditionalFormatting>
  <conditionalFormatting sqref="K719">
    <cfRule type="expression" dxfId="3955" priority="11015" stopIfTrue="1">
      <formula>AND(#REF!="内訳")</formula>
    </cfRule>
    <cfRule type="expression" dxfId="3954" priority="11016" stopIfTrue="1">
      <formula>AND(#REF!="小計")</formula>
    </cfRule>
  </conditionalFormatting>
  <conditionalFormatting sqref="K718">
    <cfRule type="expression" dxfId="3953" priority="11013" stopIfTrue="1">
      <formula>AND(#REF!="内訳")</formula>
    </cfRule>
    <cfRule type="expression" dxfId="3952" priority="11014" stopIfTrue="1">
      <formula>AND(#REF!="小計")</formula>
    </cfRule>
  </conditionalFormatting>
  <conditionalFormatting sqref="K723">
    <cfRule type="expression" dxfId="3951" priority="11011" stopIfTrue="1">
      <formula>AND(#REF!="内訳")</formula>
    </cfRule>
    <cfRule type="expression" dxfId="3950" priority="11012" stopIfTrue="1">
      <formula>AND(#REF!="小計")</formula>
    </cfRule>
  </conditionalFormatting>
  <conditionalFormatting sqref="K722">
    <cfRule type="expression" dxfId="3949" priority="11009" stopIfTrue="1">
      <formula>AND(#REF!="内訳")</formula>
    </cfRule>
    <cfRule type="expression" dxfId="3948" priority="11010" stopIfTrue="1">
      <formula>AND(#REF!="小計")</formula>
    </cfRule>
  </conditionalFormatting>
  <conditionalFormatting sqref="K721">
    <cfRule type="expression" dxfId="3947" priority="11007" stopIfTrue="1">
      <formula>AND(#REF!="内訳")</formula>
    </cfRule>
    <cfRule type="expression" dxfId="3946" priority="11008" stopIfTrue="1">
      <formula>AND(#REF!="小計")</formula>
    </cfRule>
  </conditionalFormatting>
  <conditionalFormatting sqref="K579">
    <cfRule type="expression" dxfId="3945" priority="11515" stopIfTrue="1">
      <formula>AND($J579="内訳")</formula>
    </cfRule>
    <cfRule type="expression" dxfId="3944" priority="11516" stopIfTrue="1">
      <formula>AND($J579="小計")</formula>
    </cfRule>
  </conditionalFormatting>
  <conditionalFormatting sqref="L579">
    <cfRule type="expression" dxfId="3943" priority="11513" stopIfTrue="1">
      <formula>AND(#REF!="内訳")</formula>
    </cfRule>
    <cfRule type="expression" dxfId="3942" priority="11514" stopIfTrue="1">
      <formula>AND(#REF!="小計")</formula>
    </cfRule>
  </conditionalFormatting>
  <conditionalFormatting sqref="K733">
    <cfRule type="expression" dxfId="3941" priority="10987" stopIfTrue="1">
      <formula>AND(#REF!="内訳")</formula>
    </cfRule>
    <cfRule type="expression" dxfId="3940" priority="10988" stopIfTrue="1">
      <formula>AND(#REF!="小計")</formula>
    </cfRule>
  </conditionalFormatting>
  <conditionalFormatting sqref="K735">
    <cfRule type="expression" dxfId="3939" priority="10985" stopIfTrue="1">
      <formula>AND(#REF!="内訳")</formula>
    </cfRule>
    <cfRule type="expression" dxfId="3938" priority="10986" stopIfTrue="1">
      <formula>AND(#REF!="小計")</formula>
    </cfRule>
  </conditionalFormatting>
  <conditionalFormatting sqref="K734">
    <cfRule type="expression" dxfId="3937" priority="10983" stopIfTrue="1">
      <formula>AND(#REF!="内訳")</formula>
    </cfRule>
    <cfRule type="expression" dxfId="3936" priority="10984" stopIfTrue="1">
      <formula>AND(#REF!="小計")</formula>
    </cfRule>
  </conditionalFormatting>
  <conditionalFormatting sqref="K736">
    <cfRule type="expression" dxfId="3935" priority="10981" stopIfTrue="1">
      <formula>AND(#REF!="内訳")</formula>
    </cfRule>
    <cfRule type="expression" dxfId="3934" priority="10982" stopIfTrue="1">
      <formula>AND(#REF!="小計")</formula>
    </cfRule>
  </conditionalFormatting>
  <conditionalFormatting sqref="K580">
    <cfRule type="expression" dxfId="3933" priority="11501" stopIfTrue="1">
      <formula>AND($J580="内訳")</formula>
    </cfRule>
    <cfRule type="expression" dxfId="3932" priority="11502" stopIfTrue="1">
      <formula>AND($J580="小計")</formula>
    </cfRule>
  </conditionalFormatting>
  <conditionalFormatting sqref="K581">
    <cfRule type="expression" dxfId="3931" priority="11499" stopIfTrue="1">
      <formula>AND($J581="内訳")</formula>
    </cfRule>
    <cfRule type="expression" dxfId="3930" priority="11500" stopIfTrue="1">
      <formula>AND($J581="小計")</formula>
    </cfRule>
  </conditionalFormatting>
  <conditionalFormatting sqref="L580 L582 L584 L586">
    <cfRule type="expression" dxfId="3929" priority="11497" stopIfTrue="1">
      <formula>AND(#REF!="内訳")</formula>
    </cfRule>
    <cfRule type="expression" dxfId="3928" priority="11498" stopIfTrue="1">
      <formula>AND(#REF!="小計")</formula>
    </cfRule>
  </conditionalFormatting>
  <conditionalFormatting sqref="K740">
    <cfRule type="expression" dxfId="3927" priority="10973" stopIfTrue="1">
      <formula>AND(#REF!="内訳")</formula>
    </cfRule>
    <cfRule type="expression" dxfId="3926" priority="10974" stopIfTrue="1">
      <formula>AND(#REF!="小計")</formula>
    </cfRule>
  </conditionalFormatting>
  <conditionalFormatting sqref="K741:K745">
    <cfRule type="expression" dxfId="3925" priority="10971" stopIfTrue="1">
      <formula>AND(#REF!="内訳")</formula>
    </cfRule>
    <cfRule type="expression" dxfId="3924" priority="10972" stopIfTrue="1">
      <formula>AND(#REF!="小計")</formula>
    </cfRule>
  </conditionalFormatting>
  <conditionalFormatting sqref="K746:K748">
    <cfRule type="expression" dxfId="3923" priority="10969" stopIfTrue="1">
      <formula>AND(#REF!="内訳")</formula>
    </cfRule>
    <cfRule type="expression" dxfId="3922" priority="10970" stopIfTrue="1">
      <formula>AND(#REF!="小計")</formula>
    </cfRule>
  </conditionalFormatting>
  <conditionalFormatting sqref="K749">
    <cfRule type="expression" dxfId="3921" priority="10967" stopIfTrue="1">
      <formula>AND(#REF!="内訳")</formula>
    </cfRule>
    <cfRule type="expression" dxfId="3920" priority="10968" stopIfTrue="1">
      <formula>AND(#REF!="小計")</formula>
    </cfRule>
  </conditionalFormatting>
  <conditionalFormatting sqref="K656">
    <cfRule type="expression" dxfId="3919" priority="10965" stopIfTrue="1">
      <formula>AND(#REF!="内訳")</formula>
    </cfRule>
    <cfRule type="expression" dxfId="3918" priority="10966" stopIfTrue="1">
      <formula>AND(#REF!="小計")</formula>
    </cfRule>
  </conditionalFormatting>
  <conditionalFormatting sqref="K659">
    <cfRule type="expression" dxfId="3917" priority="10963" stopIfTrue="1">
      <formula>AND(#REF!="内訳")</formula>
    </cfRule>
    <cfRule type="expression" dxfId="3916" priority="10964" stopIfTrue="1">
      <formula>AND(#REF!="小計")</formula>
    </cfRule>
  </conditionalFormatting>
  <conditionalFormatting sqref="K668">
    <cfRule type="expression" dxfId="3915" priority="10961" stopIfTrue="1">
      <formula>AND(#REF!="内訳")</formula>
    </cfRule>
    <cfRule type="expression" dxfId="3914" priority="10962" stopIfTrue="1">
      <formula>AND(#REF!="小計")</formula>
    </cfRule>
  </conditionalFormatting>
  <conditionalFormatting sqref="K732">
    <cfRule type="expression" dxfId="3913" priority="10959" stopIfTrue="1">
      <formula>AND(#REF!="内訳")</formula>
    </cfRule>
    <cfRule type="expression" dxfId="3912" priority="10960" stopIfTrue="1">
      <formula>AND(#REF!="小計")</formula>
    </cfRule>
  </conditionalFormatting>
  <conditionalFormatting sqref="L712">
    <cfRule type="expression" dxfId="3911" priority="10957" stopIfTrue="1">
      <formula>AND(#REF!="内訳")</formula>
    </cfRule>
    <cfRule type="expression" dxfId="3910" priority="10958" stopIfTrue="1">
      <formula>AND(#REF!="小計")</formula>
    </cfRule>
  </conditionalFormatting>
  <conditionalFormatting sqref="L725">
    <cfRule type="expression" dxfId="3909" priority="10955" stopIfTrue="1">
      <formula>AND(#REF!="内訳")</formula>
    </cfRule>
    <cfRule type="expression" dxfId="3908" priority="10956" stopIfTrue="1">
      <formula>AND(#REF!="小計")</formula>
    </cfRule>
  </conditionalFormatting>
  <conditionalFormatting sqref="F587:K587 F588:J590 C591:J591 F592:J595 M587:M595 C592:C601 F596:F615 H596:H601 J596:J615 C604:C605 F616:G617 I616:J617 M616:M620 F618:J620 F629:G630 I629:J630 F631:J631 F632:F633 J632:J633 F634:G636 I634:J636 M634:M636 F637 J637 C608:C640 F638:G640 I638:J640 M638:M640 M649 I649 F649:G649 C588:C590 F622:J622 F621 H621:J621 F624:J627 F623 H623:J623 F628 H628:J628 M622 M624:M627 M629:M631">
    <cfRule type="expression" dxfId="3907" priority="11459" stopIfTrue="1">
      <formula>AND(#REF!="内訳")</formula>
    </cfRule>
    <cfRule type="expression" dxfId="3906" priority="11460" stopIfTrue="1">
      <formula>AND(#REF!="小計")</formula>
    </cfRule>
  </conditionalFormatting>
  <conditionalFormatting sqref="G596:G601 M596:M601 M604:M605 G608:I610 M608:M615 G611:G612 I611:I612 G613:I613 G614:G615 I614:I615 I596:I601 G604:H605">
    <cfRule type="expression" dxfId="3905" priority="11457" stopIfTrue="1">
      <formula>AND(#REF!="内訳")</formula>
    </cfRule>
    <cfRule type="expression" dxfId="3904" priority="11458" stopIfTrue="1">
      <formula>AND(#REF!="小計")</formula>
    </cfRule>
  </conditionalFormatting>
  <conditionalFormatting sqref="D587:E587">
    <cfRule type="expression" dxfId="3903" priority="11455" stopIfTrue="1">
      <formula>AND($J587="内訳")</formula>
    </cfRule>
    <cfRule type="expression" dxfId="3902" priority="11456" stopIfTrue="1">
      <formula>AND($J587="小計")</formula>
    </cfRule>
  </conditionalFormatting>
  <conditionalFormatting sqref="D588:E588">
    <cfRule type="expression" dxfId="3901" priority="11453" stopIfTrue="1">
      <formula>AND($J588="内訳")</formula>
    </cfRule>
    <cfRule type="expression" dxfId="3900" priority="11454" stopIfTrue="1">
      <formula>AND($J588="小計")</formula>
    </cfRule>
  </conditionalFormatting>
  <conditionalFormatting sqref="D589:E589">
    <cfRule type="expression" dxfId="3899" priority="11451" stopIfTrue="1">
      <formula>AND($J589="内訳")</formula>
    </cfRule>
    <cfRule type="expression" dxfId="3898" priority="11452" stopIfTrue="1">
      <formula>AND($J589="小計")</formula>
    </cfRule>
  </conditionalFormatting>
  <conditionalFormatting sqref="D590:E590">
    <cfRule type="expression" dxfId="3897" priority="11449" stopIfTrue="1">
      <formula>AND($J590="内訳")</formula>
    </cfRule>
    <cfRule type="expression" dxfId="3896" priority="11450" stopIfTrue="1">
      <formula>AND($J590="小計")</formula>
    </cfRule>
  </conditionalFormatting>
  <conditionalFormatting sqref="D592:E592">
    <cfRule type="expression" dxfId="3895" priority="11447" stopIfTrue="1">
      <formula>AND($J592="内訳")</formula>
    </cfRule>
    <cfRule type="expression" dxfId="3894" priority="11448" stopIfTrue="1">
      <formula>AND($J592="小計")</formula>
    </cfRule>
  </conditionalFormatting>
  <conditionalFormatting sqref="D593:E593">
    <cfRule type="expression" dxfId="3893" priority="11445" stopIfTrue="1">
      <formula>AND($J593="内訳")</formula>
    </cfRule>
    <cfRule type="expression" dxfId="3892" priority="11446" stopIfTrue="1">
      <formula>AND($J593="小計")</formula>
    </cfRule>
  </conditionalFormatting>
  <conditionalFormatting sqref="D594:E594">
    <cfRule type="expression" dxfId="3891" priority="11443" stopIfTrue="1">
      <formula>AND($J594="内訳")</formula>
    </cfRule>
    <cfRule type="expression" dxfId="3890" priority="11444" stopIfTrue="1">
      <formula>AND($J594="小計")</formula>
    </cfRule>
  </conditionalFormatting>
  <conditionalFormatting sqref="G602 M602:M603 G603:H603 G606:H607 M606:M607">
    <cfRule type="expression" dxfId="3889" priority="11441" stopIfTrue="1">
      <formula>AND(#REF!="内訳")</formula>
    </cfRule>
    <cfRule type="expression" dxfId="3888" priority="11442" stopIfTrue="1">
      <formula>AND(#REF!="小計")</formula>
    </cfRule>
  </conditionalFormatting>
  <conditionalFormatting sqref="J749">
    <cfRule type="expression" dxfId="3887" priority="11091" stopIfTrue="1">
      <formula>AND(#REF!="内訳")</formula>
    </cfRule>
    <cfRule type="expression" dxfId="3886" priority="11092" stopIfTrue="1">
      <formula>AND(#REF!="小計")</formula>
    </cfRule>
  </conditionalFormatting>
  <conditionalFormatting sqref="L749">
    <cfRule type="expression" dxfId="3885" priority="11089" stopIfTrue="1">
      <formula>AND(#REF!="内訳")</formula>
    </cfRule>
    <cfRule type="expression" dxfId="3884" priority="11090" stopIfTrue="1">
      <formula>AND(#REF!="小計")</formula>
    </cfRule>
  </conditionalFormatting>
  <conditionalFormatting sqref="D595:E595">
    <cfRule type="expression" dxfId="3883" priority="11435" stopIfTrue="1">
      <formula>AND($J595="内訳")</formula>
    </cfRule>
    <cfRule type="expression" dxfId="3882" priority="11436" stopIfTrue="1">
      <formula>AND($J595="小計")</formula>
    </cfRule>
  </conditionalFormatting>
  <conditionalFormatting sqref="D596:E596">
    <cfRule type="expression" dxfId="3881" priority="11433" stopIfTrue="1">
      <formula>AND($J596="内訳")</formula>
    </cfRule>
    <cfRule type="expression" dxfId="3880" priority="11434" stopIfTrue="1">
      <formula>AND($J596="小計")</formula>
    </cfRule>
  </conditionalFormatting>
  <conditionalFormatting sqref="D600:E600">
    <cfRule type="expression" dxfId="3879" priority="11431" stopIfTrue="1">
      <formula>AND($J600="内訳")</formula>
    </cfRule>
    <cfRule type="expression" dxfId="3878" priority="11432" stopIfTrue="1">
      <formula>AND($J600="小計")</formula>
    </cfRule>
  </conditionalFormatting>
  <conditionalFormatting sqref="D601:E601">
    <cfRule type="expression" dxfId="3877" priority="11429" stopIfTrue="1">
      <formula>AND($J601="内訳")</formula>
    </cfRule>
    <cfRule type="expression" dxfId="3876" priority="11430" stopIfTrue="1">
      <formula>AND($J601="小計")</formula>
    </cfRule>
  </conditionalFormatting>
  <conditionalFormatting sqref="H602">
    <cfRule type="expression" dxfId="3875" priority="11427" stopIfTrue="1">
      <formula>AND(#REF!="内訳")</formula>
    </cfRule>
    <cfRule type="expression" dxfId="3874" priority="11428" stopIfTrue="1">
      <formula>AND(#REF!="小計")</formula>
    </cfRule>
  </conditionalFormatting>
  <conditionalFormatting sqref="D602:E603">
    <cfRule type="expression" dxfId="3873" priority="11425" stopIfTrue="1">
      <formula>AND($J602="内訳")</formula>
    </cfRule>
    <cfRule type="expression" dxfId="3872" priority="11426" stopIfTrue="1">
      <formula>AND($J602="小計")</formula>
    </cfRule>
  </conditionalFormatting>
  <conditionalFormatting sqref="D607:E607">
    <cfRule type="expression" dxfId="3871" priority="11423" stopIfTrue="1">
      <formula>AND($J607="内訳")</formula>
    </cfRule>
    <cfRule type="expression" dxfId="3870" priority="11424" stopIfTrue="1">
      <formula>AND($J607="小計")</formula>
    </cfRule>
  </conditionalFormatting>
  <conditionalFormatting sqref="D606:E606">
    <cfRule type="expression" dxfId="3869" priority="11421" stopIfTrue="1">
      <formula>AND($J606="内訳")</formula>
    </cfRule>
    <cfRule type="expression" dxfId="3868" priority="11422" stopIfTrue="1">
      <formula>AND($J606="小計")</formula>
    </cfRule>
  </conditionalFormatting>
  <conditionalFormatting sqref="D609:E609">
    <cfRule type="expression" dxfId="3867" priority="11419" stopIfTrue="1">
      <formula>AND($J609="内訳")</formula>
    </cfRule>
    <cfRule type="expression" dxfId="3866" priority="11420" stopIfTrue="1">
      <formula>AND($J609="小計")</formula>
    </cfRule>
  </conditionalFormatting>
  <conditionalFormatting sqref="H611:H612 H614:H617">
    <cfRule type="expression" dxfId="3865" priority="11417" stopIfTrue="1">
      <formula>AND(#REF!="内訳")</formula>
    </cfRule>
    <cfRule type="expression" dxfId="3864" priority="11418" stopIfTrue="1">
      <formula>AND(#REF!="小計")</formula>
    </cfRule>
  </conditionalFormatting>
  <conditionalFormatting sqref="D613:E613">
    <cfRule type="expression" dxfId="3863" priority="11415" stopIfTrue="1">
      <formula>AND($J613="内訳")</formula>
    </cfRule>
    <cfRule type="expression" dxfId="3862" priority="11416" stopIfTrue="1">
      <formula>AND($J613="小計")</formula>
    </cfRule>
  </conditionalFormatting>
  <conditionalFormatting sqref="D614:E614">
    <cfRule type="expression" dxfId="3861" priority="11413" stopIfTrue="1">
      <formula>AND($J614="内訳")</formula>
    </cfRule>
    <cfRule type="expression" dxfId="3860" priority="11414" stopIfTrue="1">
      <formula>AND($J614="小計")</formula>
    </cfRule>
  </conditionalFormatting>
  <conditionalFormatting sqref="D616:E616">
    <cfRule type="expression" dxfId="3859" priority="11411" stopIfTrue="1">
      <formula>AND($J616="内訳")</formula>
    </cfRule>
    <cfRule type="expression" dxfId="3858" priority="11412" stopIfTrue="1">
      <formula>AND($J616="小計")</formula>
    </cfRule>
  </conditionalFormatting>
  <conditionalFormatting sqref="D617:E617">
    <cfRule type="expression" dxfId="3857" priority="11409" stopIfTrue="1">
      <formula>AND($J617="内訳")</formula>
    </cfRule>
    <cfRule type="expression" dxfId="3856" priority="11410" stopIfTrue="1">
      <formula>AND($J617="小計")</formula>
    </cfRule>
  </conditionalFormatting>
  <conditionalFormatting sqref="D620:E620">
    <cfRule type="expression" dxfId="3855" priority="11407" stopIfTrue="1">
      <formula>AND($J620="内訳")</formula>
    </cfRule>
    <cfRule type="expression" dxfId="3854" priority="11408" stopIfTrue="1">
      <formula>AND($J620="小計")</formula>
    </cfRule>
  </conditionalFormatting>
  <conditionalFormatting sqref="D619:E619">
    <cfRule type="expression" dxfId="3853" priority="11405" stopIfTrue="1">
      <formula>AND($J619="内訳")</formula>
    </cfRule>
    <cfRule type="expression" dxfId="3852" priority="11406" stopIfTrue="1">
      <formula>AND($J619="小計")</formula>
    </cfRule>
  </conditionalFormatting>
  <conditionalFormatting sqref="D621:E621">
    <cfRule type="expression" dxfId="3851" priority="11403" stopIfTrue="1">
      <formula>AND($J621="内訳")</formula>
    </cfRule>
    <cfRule type="expression" dxfId="3850" priority="11404" stopIfTrue="1">
      <formula>AND($J621="小計")</formula>
    </cfRule>
  </conditionalFormatting>
  <conditionalFormatting sqref="D622:E622">
    <cfRule type="expression" dxfId="3849" priority="11401" stopIfTrue="1">
      <formula>AND($J622="内訳")</formula>
    </cfRule>
    <cfRule type="expression" dxfId="3848" priority="11402" stopIfTrue="1">
      <formula>AND($J622="小計")</formula>
    </cfRule>
  </conditionalFormatting>
  <conditionalFormatting sqref="D623:E623">
    <cfRule type="expression" dxfId="3847" priority="11399" stopIfTrue="1">
      <formula>AND($J623="内訳")</formula>
    </cfRule>
    <cfRule type="expression" dxfId="3846" priority="11400" stopIfTrue="1">
      <formula>AND($J623="小計")</formula>
    </cfRule>
  </conditionalFormatting>
  <conditionalFormatting sqref="D624:E624">
    <cfRule type="expression" dxfId="3845" priority="11397" stopIfTrue="1">
      <formula>AND($J624="内訳")</formula>
    </cfRule>
    <cfRule type="expression" dxfId="3844" priority="11398" stopIfTrue="1">
      <formula>AND($J624="小計")</formula>
    </cfRule>
  </conditionalFormatting>
  <conditionalFormatting sqref="D626:E626">
    <cfRule type="expression" dxfId="3843" priority="11395" stopIfTrue="1">
      <formula>AND($J626="内訳")</formula>
    </cfRule>
    <cfRule type="expression" dxfId="3842" priority="11396" stopIfTrue="1">
      <formula>AND($J626="小計")</formula>
    </cfRule>
  </conditionalFormatting>
  <conditionalFormatting sqref="D627:E627">
    <cfRule type="expression" dxfId="3841" priority="11393" stopIfTrue="1">
      <formula>AND($J627="内訳")</formula>
    </cfRule>
    <cfRule type="expression" dxfId="3840" priority="11394" stopIfTrue="1">
      <formula>AND($J627="小計")</formula>
    </cfRule>
  </conditionalFormatting>
  <conditionalFormatting sqref="H629:H630 H632:H640 H649">
    <cfRule type="expression" dxfId="3839" priority="11391" stopIfTrue="1">
      <formula>AND(#REF!="内訳")</formula>
    </cfRule>
    <cfRule type="expression" dxfId="3838" priority="11392" stopIfTrue="1">
      <formula>AND(#REF!="小計")</formula>
    </cfRule>
  </conditionalFormatting>
  <conditionalFormatting sqref="D629:E630">
    <cfRule type="expression" dxfId="3837" priority="11389" stopIfTrue="1">
      <formula>AND($J629="内訳")</formula>
    </cfRule>
    <cfRule type="expression" dxfId="3836" priority="11390" stopIfTrue="1">
      <formula>AND($J629="小計")</formula>
    </cfRule>
  </conditionalFormatting>
  <conditionalFormatting sqref="D632:E632">
    <cfRule type="expression" dxfId="3835" priority="11387" stopIfTrue="1">
      <formula>AND($J632="内訳")</formula>
    </cfRule>
    <cfRule type="expression" dxfId="3834" priority="11388" stopIfTrue="1">
      <formula>AND($J632="小計")</formula>
    </cfRule>
  </conditionalFormatting>
  <conditionalFormatting sqref="D633:E633">
    <cfRule type="expression" dxfId="3833" priority="11385" stopIfTrue="1">
      <formula>AND($J633="内訳")</formula>
    </cfRule>
    <cfRule type="expression" dxfId="3832" priority="11386" stopIfTrue="1">
      <formula>AND($J633="小計")</formula>
    </cfRule>
  </conditionalFormatting>
  <conditionalFormatting sqref="D637:E637">
    <cfRule type="expression" dxfId="3831" priority="11383" stopIfTrue="1">
      <formula>AND($J637="内訳")</formula>
    </cfRule>
    <cfRule type="expression" dxfId="3830" priority="11384" stopIfTrue="1">
      <formula>AND($J637="小計")</formula>
    </cfRule>
  </conditionalFormatting>
  <conditionalFormatting sqref="D649">
    <cfRule type="expression" dxfId="3829" priority="11381" stopIfTrue="1">
      <formula>AND($J649="内訳")</formula>
    </cfRule>
    <cfRule type="expression" dxfId="3828" priority="11382" stopIfTrue="1">
      <formula>AND($J649="小計")</formula>
    </cfRule>
  </conditionalFormatting>
  <conditionalFormatting sqref="L587">
    <cfRule type="expression" dxfId="3827" priority="11379" stopIfTrue="1">
      <formula>AND($J587="内訳")</formula>
    </cfRule>
    <cfRule type="expression" dxfId="3826" priority="11380" stopIfTrue="1">
      <formula>AND($J587="小計")</formula>
    </cfRule>
  </conditionalFormatting>
  <conditionalFormatting sqref="L588">
    <cfRule type="expression" dxfId="3825" priority="11377" stopIfTrue="1">
      <formula>AND($J588="内訳")</formula>
    </cfRule>
    <cfRule type="expression" dxfId="3824" priority="11378" stopIfTrue="1">
      <formula>AND($J588="小計")</formula>
    </cfRule>
  </conditionalFormatting>
  <conditionalFormatting sqref="L589">
    <cfRule type="expression" dxfId="3823" priority="11375" stopIfTrue="1">
      <formula>AND($J589="内訳")</formula>
    </cfRule>
    <cfRule type="expression" dxfId="3822" priority="11376" stopIfTrue="1">
      <formula>AND($J589="小計")</formula>
    </cfRule>
  </conditionalFormatting>
  <conditionalFormatting sqref="L591">
    <cfRule type="expression" dxfId="3821" priority="11373" stopIfTrue="1">
      <formula>AND($J591="内訳")</formula>
    </cfRule>
    <cfRule type="expression" dxfId="3820" priority="11374" stopIfTrue="1">
      <formula>AND($J591="小計")</formula>
    </cfRule>
  </conditionalFormatting>
  <conditionalFormatting sqref="L602:L603">
    <cfRule type="expression" dxfId="3819" priority="11371" stopIfTrue="1">
      <formula>AND($J602="内訳")</formula>
    </cfRule>
    <cfRule type="expression" dxfId="3818" priority="11372" stopIfTrue="1">
      <formula>AND($J602="小計")</formula>
    </cfRule>
  </conditionalFormatting>
  <conditionalFormatting sqref="L594">
    <cfRule type="expression" dxfId="3817" priority="11369" stopIfTrue="1">
      <formula>AND($J594="内訳")</formula>
    </cfRule>
    <cfRule type="expression" dxfId="3816" priority="11370" stopIfTrue="1">
      <formula>AND($J594="小計")</formula>
    </cfRule>
  </conditionalFormatting>
  <conditionalFormatting sqref="L593">
    <cfRule type="expression" dxfId="3815" priority="11365" stopIfTrue="1">
      <formula>AND($J593="内訳")</formula>
    </cfRule>
    <cfRule type="expression" dxfId="3814" priority="11366" stopIfTrue="1">
      <formula>AND($J593="小計")</formula>
    </cfRule>
  </conditionalFormatting>
  <conditionalFormatting sqref="L592">
    <cfRule type="expression" dxfId="3813" priority="11363" stopIfTrue="1">
      <formula>AND($J592="内訳")</formula>
    </cfRule>
    <cfRule type="expression" dxfId="3812" priority="11364" stopIfTrue="1">
      <formula>AND($J592="小計")</formula>
    </cfRule>
  </conditionalFormatting>
  <conditionalFormatting sqref="L590">
    <cfRule type="expression" dxfId="3811" priority="11361" stopIfTrue="1">
      <formula>AND($J590="内訳")</formula>
    </cfRule>
    <cfRule type="expression" dxfId="3810" priority="11362" stopIfTrue="1">
      <formula>AND($J590="小計")</formula>
    </cfRule>
  </conditionalFormatting>
  <conditionalFormatting sqref="K595">
    <cfRule type="expression" dxfId="3809" priority="11355" stopIfTrue="1">
      <formula>AND(#REF!="内訳")</formula>
    </cfRule>
    <cfRule type="expression" dxfId="3808" priority="11356" stopIfTrue="1">
      <formula>AND(#REF!="小計")</formula>
    </cfRule>
  </conditionalFormatting>
  <conditionalFormatting sqref="K720">
    <cfRule type="expression" dxfId="3807" priority="11005" stopIfTrue="1">
      <formula>AND(#REF!="内訳")</formula>
    </cfRule>
    <cfRule type="expression" dxfId="3806" priority="11006" stopIfTrue="1">
      <formula>AND(#REF!="小計")</formula>
    </cfRule>
  </conditionalFormatting>
  <conditionalFormatting sqref="K727">
    <cfRule type="expression" dxfId="3805" priority="11003" stopIfTrue="1">
      <formula>AND(#REF!="内訳")</formula>
    </cfRule>
    <cfRule type="expression" dxfId="3804" priority="11004" stopIfTrue="1">
      <formula>AND(#REF!="小計")</formula>
    </cfRule>
  </conditionalFormatting>
  <conditionalFormatting sqref="K726">
    <cfRule type="expression" dxfId="3803" priority="11001" stopIfTrue="1">
      <formula>AND(#REF!="内訳")</formula>
    </cfRule>
    <cfRule type="expression" dxfId="3802" priority="11002" stopIfTrue="1">
      <formula>AND(#REF!="小計")</formula>
    </cfRule>
  </conditionalFormatting>
  <conditionalFormatting sqref="K725">
    <cfRule type="expression" dxfId="3801" priority="10999" stopIfTrue="1">
      <formula>AND(#REF!="内訳")</formula>
    </cfRule>
    <cfRule type="expression" dxfId="3800" priority="11000" stopIfTrue="1">
      <formula>AND(#REF!="小計")</formula>
    </cfRule>
  </conditionalFormatting>
  <conditionalFormatting sqref="K724">
    <cfRule type="expression" dxfId="3799" priority="10997" stopIfTrue="1">
      <formula>AND(#REF!="内訳")</formula>
    </cfRule>
    <cfRule type="expression" dxfId="3798" priority="10998" stopIfTrue="1">
      <formula>AND(#REF!="小計")</formula>
    </cfRule>
  </conditionalFormatting>
  <conditionalFormatting sqref="K731">
    <cfRule type="expression" dxfId="3797" priority="10995" stopIfTrue="1">
      <formula>AND(#REF!="内訳")</formula>
    </cfRule>
    <cfRule type="expression" dxfId="3796" priority="10996" stopIfTrue="1">
      <formula>AND(#REF!="小計")</formula>
    </cfRule>
  </conditionalFormatting>
  <conditionalFormatting sqref="K730">
    <cfRule type="expression" dxfId="3795" priority="10993" stopIfTrue="1">
      <formula>AND(#REF!="内訳")</formula>
    </cfRule>
    <cfRule type="expression" dxfId="3794" priority="10994" stopIfTrue="1">
      <formula>AND(#REF!="小計")</formula>
    </cfRule>
  </conditionalFormatting>
  <conditionalFormatting sqref="K729">
    <cfRule type="expression" dxfId="3793" priority="10991" stopIfTrue="1">
      <formula>AND(#REF!="内訳")</formula>
    </cfRule>
    <cfRule type="expression" dxfId="3792" priority="10992" stopIfTrue="1">
      <formula>AND(#REF!="小計")</formula>
    </cfRule>
  </conditionalFormatting>
  <conditionalFormatting sqref="K728">
    <cfRule type="expression" dxfId="3791" priority="10989" stopIfTrue="1">
      <formula>AND(#REF!="内訳")</formula>
    </cfRule>
    <cfRule type="expression" dxfId="3790" priority="10990" stopIfTrue="1">
      <formula>AND(#REF!="小計")</formula>
    </cfRule>
  </conditionalFormatting>
  <conditionalFormatting sqref="L641:L642">
    <cfRule type="expression" dxfId="3789" priority="11335" stopIfTrue="1">
      <formula>AND($J641="内訳")</formula>
    </cfRule>
    <cfRule type="expression" dxfId="3788" priority="11336" stopIfTrue="1">
      <formula>AND($J641="小計")</formula>
    </cfRule>
  </conditionalFormatting>
  <conditionalFormatting sqref="H641:H648">
    <cfRule type="expression" dxfId="3787" priority="11333" stopIfTrue="1">
      <formula>AND(#REF!="内訳")</formula>
    </cfRule>
    <cfRule type="expression" dxfId="3786" priority="11334" stopIfTrue="1">
      <formula>AND(#REF!="小計")</formula>
    </cfRule>
  </conditionalFormatting>
  <conditionalFormatting sqref="D641:E641">
    <cfRule type="expression" dxfId="3785" priority="11331" stopIfTrue="1">
      <formula>AND($J641="内訳")</formula>
    </cfRule>
    <cfRule type="expression" dxfId="3784" priority="11332" stopIfTrue="1">
      <formula>AND($J641="小計")</formula>
    </cfRule>
  </conditionalFormatting>
  <conditionalFormatting sqref="K737">
    <cfRule type="expression" dxfId="3783" priority="10979" stopIfTrue="1">
      <formula>AND(#REF!="内訳")</formula>
    </cfRule>
    <cfRule type="expression" dxfId="3782" priority="10980" stopIfTrue="1">
      <formula>AND(#REF!="小計")</formula>
    </cfRule>
  </conditionalFormatting>
  <conditionalFormatting sqref="K738">
    <cfRule type="expression" dxfId="3781" priority="10977" stopIfTrue="1">
      <formula>AND(#REF!="内訳")</formula>
    </cfRule>
    <cfRule type="expression" dxfId="3780" priority="10978" stopIfTrue="1">
      <formula>AND(#REF!="小計")</formula>
    </cfRule>
  </conditionalFormatting>
  <conditionalFormatting sqref="K739">
    <cfRule type="expression" dxfId="3779" priority="10975" stopIfTrue="1">
      <formula>AND(#REF!="内訳")</formula>
    </cfRule>
    <cfRule type="expression" dxfId="3778" priority="10976" stopIfTrue="1">
      <formula>AND(#REF!="小計")</formula>
    </cfRule>
  </conditionalFormatting>
  <conditionalFormatting sqref="L643:L649">
    <cfRule type="expression" dxfId="3777" priority="11321" stopIfTrue="1">
      <formula>AND($J643="内訳")</formula>
    </cfRule>
    <cfRule type="expression" dxfId="3776" priority="11322" stopIfTrue="1">
      <formula>AND($J643="小計")</formula>
    </cfRule>
  </conditionalFormatting>
  <conditionalFormatting sqref="K643:K649">
    <cfRule type="expression" dxfId="3775" priority="11319" stopIfTrue="1">
      <formula>AND(#REF!="内訳")</formula>
    </cfRule>
    <cfRule type="expression" dxfId="3774" priority="11320" stopIfTrue="1">
      <formula>AND(#REF!="小計")</formula>
    </cfRule>
  </conditionalFormatting>
  <conditionalFormatting sqref="E642">
    <cfRule type="expression" dxfId="3773" priority="11317" stopIfTrue="1">
      <formula>AND($J642="内訳")</formula>
    </cfRule>
    <cfRule type="expression" dxfId="3772" priority="11318" stopIfTrue="1">
      <formula>AND($J642="小計")</formula>
    </cfRule>
  </conditionalFormatting>
  <conditionalFormatting sqref="E643">
    <cfRule type="expression" dxfId="3771" priority="11315" stopIfTrue="1">
      <formula>AND($J643="内訳")</formula>
    </cfRule>
    <cfRule type="expression" dxfId="3770" priority="11316" stopIfTrue="1">
      <formula>AND($J643="小計")</formula>
    </cfRule>
  </conditionalFormatting>
  <conditionalFormatting sqref="E644">
    <cfRule type="expression" dxfId="3769" priority="11313" stopIfTrue="1">
      <formula>AND($J644="内訳")</formula>
    </cfRule>
    <cfRule type="expression" dxfId="3768" priority="11314" stopIfTrue="1">
      <formula>AND($J644="小計")</formula>
    </cfRule>
  </conditionalFormatting>
  <conditionalFormatting sqref="E645">
    <cfRule type="expression" dxfId="3767" priority="11311" stopIfTrue="1">
      <formula>AND($J645="内訳")</formula>
    </cfRule>
    <cfRule type="expression" dxfId="3766" priority="11312" stopIfTrue="1">
      <formula>AND($J645="小計")</formula>
    </cfRule>
  </conditionalFormatting>
  <conditionalFormatting sqref="E646">
    <cfRule type="expression" dxfId="3765" priority="11309" stopIfTrue="1">
      <formula>AND($J646="内訳")</formula>
    </cfRule>
    <cfRule type="expression" dxfId="3764" priority="11310" stopIfTrue="1">
      <formula>AND($J646="小計")</formula>
    </cfRule>
  </conditionalFormatting>
  <conditionalFormatting sqref="E647">
    <cfRule type="expression" dxfId="3763" priority="11307" stopIfTrue="1">
      <formula>AND($J647="内訳")</formula>
    </cfRule>
    <cfRule type="expression" dxfId="3762" priority="11308" stopIfTrue="1">
      <formula>AND($J647="小計")</formula>
    </cfRule>
  </conditionalFormatting>
  <conditionalFormatting sqref="E649">
    <cfRule type="expression" dxfId="3761" priority="11305" stopIfTrue="1">
      <formula>AND($J649="内訳")</formula>
    </cfRule>
    <cfRule type="expression" dxfId="3760" priority="11306" stopIfTrue="1">
      <formula>AND($J649="小計")</formula>
    </cfRule>
  </conditionalFormatting>
  <conditionalFormatting sqref="I602">
    <cfRule type="expression" dxfId="3759" priority="11303" stopIfTrue="1">
      <formula>AND(#REF!="内訳")</formula>
    </cfRule>
    <cfRule type="expression" dxfId="3758" priority="11304" stopIfTrue="1">
      <formula>AND(#REF!="小計")</formula>
    </cfRule>
  </conditionalFormatting>
  <conditionalFormatting sqref="L739">
    <cfRule type="expression" dxfId="3757" priority="10953" stopIfTrue="1">
      <formula>AND(#REF!="内訳")</formula>
    </cfRule>
    <cfRule type="expression" dxfId="3756" priority="10954" stopIfTrue="1">
      <formula>AND(#REF!="小計")</formula>
    </cfRule>
  </conditionalFormatting>
  <conditionalFormatting sqref="L741">
    <cfRule type="expression" dxfId="3755" priority="10951" stopIfTrue="1">
      <formula>AND(#REF!="内訳")</formula>
    </cfRule>
    <cfRule type="expression" dxfId="3754" priority="10952" stopIfTrue="1">
      <formula>AND(#REF!="小計")</formula>
    </cfRule>
  </conditionalFormatting>
  <conditionalFormatting sqref="L742">
    <cfRule type="expression" dxfId="3753" priority="10949" stopIfTrue="1">
      <formula>AND(#REF!="内訳")</formula>
    </cfRule>
    <cfRule type="expression" dxfId="3752" priority="10950" stopIfTrue="1">
      <formula>AND(#REF!="小計")</formula>
    </cfRule>
  </conditionalFormatting>
  <conditionalFormatting sqref="L743">
    <cfRule type="expression" dxfId="3751" priority="10947" stopIfTrue="1">
      <formula>AND(#REF!="内訳")</formula>
    </cfRule>
    <cfRule type="expression" dxfId="3750" priority="10948" stopIfTrue="1">
      <formula>AND(#REF!="小計")</formula>
    </cfRule>
  </conditionalFormatting>
  <conditionalFormatting sqref="J700">
    <cfRule type="expression" dxfId="3749" priority="10943" stopIfTrue="1">
      <formula>AND(#REF!="内訳")</formula>
    </cfRule>
    <cfRule type="expression" dxfId="3748" priority="10944" stopIfTrue="1">
      <formula>AND(#REF!="小計")</formula>
    </cfRule>
  </conditionalFormatting>
  <conditionalFormatting sqref="J740">
    <cfRule type="expression" dxfId="3747" priority="10941" stopIfTrue="1">
      <formula>AND(#REF!="内訳")</formula>
    </cfRule>
    <cfRule type="expression" dxfId="3746" priority="10942" stopIfTrue="1">
      <formula>AND(#REF!="小計")</formula>
    </cfRule>
  </conditionalFormatting>
  <conditionalFormatting sqref="D733">
    <cfRule type="expression" dxfId="3745" priority="10939" stopIfTrue="1">
      <formula>AND(#REF!="内訳")</formula>
    </cfRule>
    <cfRule type="expression" dxfId="3744" priority="10940" stopIfTrue="1">
      <formula>AND(#REF!="小計")</formula>
    </cfRule>
  </conditionalFormatting>
  <conditionalFormatting sqref="C679:E679 G679:H679 J679 M679 M681:M682 J681:J682 G681:H682 C684:E692 G684:H692 J684:J692 M684:M692 C681:E682 H650:M650">
    <cfRule type="expression" dxfId="3743" priority="11285" stopIfTrue="1">
      <formula>AND(#REF!="内訳")</formula>
    </cfRule>
    <cfRule type="expression" dxfId="3742" priority="11286" stopIfTrue="1">
      <formula>AND(#REF!="小計")</formula>
    </cfRule>
  </conditionalFormatting>
  <conditionalFormatting sqref="C654:K655 L656:M657 C659:J659 C664:K664 M667 L681:L682 I679 F679 F681:F682 I681:I682 M669:M677 M680 C678:J678 C680:J680 F684:F692 I684:I692 F703 L708:M708 G710:J710 M709:M710 C710:E710 C703:E705 C683:J683 C660:M663 C658:M658 C712:E713 M712:M713 C665:M665 C666:J669 L668:M668 C670:K677 L678:M678 L683:M683 C693:J697 L695:M697 C698:M699 C702:J702 G703:J705 C706:J709 L702:M706 G712:J713 C657:K657 C656:J656 C701:M701 C700:I700 K700:M700">
    <cfRule type="expression" dxfId="3741" priority="11283" stopIfTrue="1">
      <formula>AND(#REF!="内訳")</formula>
    </cfRule>
    <cfRule type="expression" dxfId="3740" priority="11284" stopIfTrue="1">
      <formula>AND(#REF!="小計")</formula>
    </cfRule>
  </conditionalFormatting>
  <conditionalFormatting sqref="L692">
    <cfRule type="expression" dxfId="3739" priority="11251" stopIfTrue="1">
      <formula>AND($J692="内訳")</formula>
    </cfRule>
    <cfRule type="expression" dxfId="3738" priority="11252" stopIfTrue="1">
      <formula>AND($J692="小計")</formula>
    </cfRule>
  </conditionalFormatting>
  <conditionalFormatting sqref="L709">
    <cfRule type="expression" dxfId="3737" priority="11249" stopIfTrue="1">
      <formula>AND(#REF!="内訳")</formula>
    </cfRule>
    <cfRule type="expression" dxfId="3736" priority="11250" stopIfTrue="1">
      <formula>AND(#REF!="小計")</formula>
    </cfRule>
  </conditionalFormatting>
  <conditionalFormatting sqref="G650">
    <cfRule type="expression" dxfId="3735" priority="10945" stopIfTrue="1">
      <formula>AND(#REF!="内訳")</formula>
    </cfRule>
    <cfRule type="expression" dxfId="3734" priority="10946" stopIfTrue="1">
      <formula>AND(#REF!="小計")</formula>
    </cfRule>
  </conditionalFormatting>
  <conditionalFormatting sqref="J792">
    <cfRule type="expression" dxfId="3733" priority="10877" stopIfTrue="1">
      <formula>AND(#REF!="内訳")</formula>
    </cfRule>
    <cfRule type="expression" dxfId="3732" priority="10878" stopIfTrue="1">
      <formula>AND(#REF!="小計")</formula>
    </cfRule>
  </conditionalFormatting>
  <conditionalFormatting sqref="J757">
    <cfRule type="expression" dxfId="3731" priority="10883" stopIfTrue="1">
      <formula>AND(#REF!="内訳")</formula>
    </cfRule>
    <cfRule type="expression" dxfId="3730" priority="10884" stopIfTrue="1">
      <formula>AND(#REF!="小計")</formula>
    </cfRule>
  </conditionalFormatting>
  <conditionalFormatting sqref="J754">
    <cfRule type="expression" dxfId="3729" priority="10885" stopIfTrue="1">
      <formula>AND(#REF!="内訳")</formula>
    </cfRule>
    <cfRule type="expression" dxfId="3728" priority="10886" stopIfTrue="1">
      <formula>AND(#REF!="小計")</formula>
    </cfRule>
  </conditionalFormatting>
  <conditionalFormatting sqref="C755:M755 C754:D754 F754:I754 C766:I766 C772:D772 C780:M780 C777:D778 F778:M779 C781:D783 M754 C776:M776 C775:D775 F775:M775 C756:D758 F756:I758 C767:D768 F767:M768 F777:I777 K777:M777 F772:M772 K781:K788 J781:J791 J793 F781:I793 K791:M793 L781:M790 F760:M760 C760:D760 C762:D763 F762:M763 F765:J765 K765:M766 C765:D765 F770:J770 C770:D770 J758:M758 L757:M757 J756:M756 L770:M770">
    <cfRule type="expression" dxfId="3727" priority="10937" stopIfTrue="1">
      <formula>AND(#REF!="内訳")</formula>
    </cfRule>
    <cfRule type="expression" dxfId="3726" priority="10938" stopIfTrue="1">
      <formula>AND(#REF!="小計")</formula>
    </cfRule>
  </conditionalFormatting>
  <conditionalFormatting sqref="E754">
    <cfRule type="expression" dxfId="3725" priority="10933" stopIfTrue="1">
      <formula>AND(#REF!="内訳")</formula>
    </cfRule>
    <cfRule type="expression" dxfId="3724" priority="10934" stopIfTrue="1">
      <formula>AND(#REF!="小計")</formula>
    </cfRule>
  </conditionalFormatting>
  <conditionalFormatting sqref="E760">
    <cfRule type="expression" dxfId="3723" priority="10931" stopIfTrue="1">
      <formula>AND(#REF!="内訳")</formula>
    </cfRule>
    <cfRule type="expression" dxfId="3722" priority="10932" stopIfTrue="1">
      <formula>AND(#REF!="小計")</formula>
    </cfRule>
  </conditionalFormatting>
  <conditionalFormatting sqref="E763">
    <cfRule type="expression" dxfId="3721" priority="10929" stopIfTrue="1">
      <formula>AND(#REF!="内訳")</formula>
    </cfRule>
    <cfRule type="expression" dxfId="3720" priority="10930" stopIfTrue="1">
      <formula>AND(#REF!="小計")</formula>
    </cfRule>
  </conditionalFormatting>
  <conditionalFormatting sqref="E762">
    <cfRule type="expression" dxfId="3719" priority="10927" stopIfTrue="1">
      <formula>AND(#REF!="内訳")</formula>
    </cfRule>
    <cfRule type="expression" dxfId="3718" priority="10928" stopIfTrue="1">
      <formula>AND(#REF!="小計")</formula>
    </cfRule>
  </conditionalFormatting>
  <conditionalFormatting sqref="E772">
    <cfRule type="expression" dxfId="3717" priority="10925" stopIfTrue="1">
      <formula>AND(#REF!="内訳")</formula>
    </cfRule>
    <cfRule type="expression" dxfId="3716" priority="10926" stopIfTrue="1">
      <formula>AND(#REF!="小計")</formula>
    </cfRule>
  </conditionalFormatting>
  <conditionalFormatting sqref="E777">
    <cfRule type="expression" dxfId="3715" priority="10923" stopIfTrue="1">
      <formula>AND(#REF!="内訳")</formula>
    </cfRule>
    <cfRule type="expression" dxfId="3714" priority="10924" stopIfTrue="1">
      <formula>AND(#REF!="小計")</formula>
    </cfRule>
  </conditionalFormatting>
  <conditionalFormatting sqref="E779">
    <cfRule type="expression" dxfId="3713" priority="10921" stopIfTrue="1">
      <formula>AND(#REF!="内訳")</formula>
    </cfRule>
    <cfRule type="expression" dxfId="3712" priority="10922" stopIfTrue="1">
      <formula>AND(#REF!="小計")</formula>
    </cfRule>
  </conditionalFormatting>
  <conditionalFormatting sqref="E757">
    <cfRule type="expression" dxfId="3711" priority="10919" stopIfTrue="1">
      <formula>AND(#REF!="内訳")</formula>
    </cfRule>
    <cfRule type="expression" dxfId="3710" priority="10920" stopIfTrue="1">
      <formula>AND(#REF!="小計")</formula>
    </cfRule>
  </conditionalFormatting>
  <conditionalFormatting sqref="E768">
    <cfRule type="expression" dxfId="3709" priority="10917" stopIfTrue="1">
      <formula>AND(#REF!="内訳")</formula>
    </cfRule>
    <cfRule type="expression" dxfId="3708" priority="10918" stopIfTrue="1">
      <formula>AND(#REF!="小計")</formula>
    </cfRule>
  </conditionalFormatting>
  <conditionalFormatting sqref="E778">
    <cfRule type="expression" dxfId="3707" priority="10915" stopIfTrue="1">
      <formula>AND(#REF!="内訳")</formula>
    </cfRule>
    <cfRule type="expression" dxfId="3706" priority="10916" stopIfTrue="1">
      <formula>AND(#REF!="小計")</formula>
    </cfRule>
  </conditionalFormatting>
  <conditionalFormatting sqref="E770">
    <cfRule type="expression" dxfId="3705" priority="10913" stopIfTrue="1">
      <formula>AND(#REF!="内訳")</formula>
    </cfRule>
    <cfRule type="expression" dxfId="3704" priority="10914" stopIfTrue="1">
      <formula>AND(#REF!="小計")</formula>
    </cfRule>
  </conditionalFormatting>
  <conditionalFormatting sqref="E781">
    <cfRule type="expression" dxfId="3703" priority="10911" stopIfTrue="1">
      <formula>AND(#REF!="内訳")</formula>
    </cfRule>
    <cfRule type="expression" dxfId="3702" priority="10912" stopIfTrue="1">
      <formula>AND(#REF!="小計")</formula>
    </cfRule>
  </conditionalFormatting>
  <conditionalFormatting sqref="E783:E793">
    <cfRule type="expression" dxfId="3701" priority="10909" stopIfTrue="1">
      <formula>AND(#REF!="内訳")</formula>
    </cfRule>
    <cfRule type="expression" dxfId="3700" priority="10910" stopIfTrue="1">
      <formula>AND(#REF!="小計")</formula>
    </cfRule>
  </conditionalFormatting>
  <conditionalFormatting sqref="E782">
    <cfRule type="expression" dxfId="3699" priority="10907" stopIfTrue="1">
      <formula>AND(#REF!="内訳")</formula>
    </cfRule>
    <cfRule type="expression" dxfId="3698" priority="10908" stopIfTrue="1">
      <formula>AND(#REF!="小計")</formula>
    </cfRule>
  </conditionalFormatting>
  <conditionalFormatting sqref="E756">
    <cfRule type="expression" dxfId="3697" priority="10905" stopIfTrue="1">
      <formula>AND(#REF!="内訳")</formula>
    </cfRule>
    <cfRule type="expression" dxfId="3696" priority="10906" stopIfTrue="1">
      <formula>AND(#REF!="小計")</formula>
    </cfRule>
  </conditionalFormatting>
  <conditionalFormatting sqref="L754">
    <cfRule type="expression" dxfId="3695" priority="10903" stopIfTrue="1">
      <formula>AND(#REF!="内訳")</formula>
    </cfRule>
    <cfRule type="expression" dxfId="3694" priority="10904" stopIfTrue="1">
      <formula>AND(#REF!="小計")</formula>
    </cfRule>
  </conditionalFormatting>
  <conditionalFormatting sqref="E775">
    <cfRule type="expression" dxfId="3693" priority="10901" stopIfTrue="1">
      <formula>AND(#REF!="内訳")</formula>
    </cfRule>
    <cfRule type="expression" dxfId="3692" priority="10902" stopIfTrue="1">
      <formula>AND(#REF!="小計")</formula>
    </cfRule>
  </conditionalFormatting>
  <conditionalFormatting sqref="E775">
    <cfRule type="expression" dxfId="3691" priority="10899" stopIfTrue="1">
      <formula>AND(#REF!="内訳")</formula>
    </cfRule>
    <cfRule type="expression" dxfId="3690" priority="10900" stopIfTrue="1">
      <formula>AND(#REF!="小計")</formula>
    </cfRule>
  </conditionalFormatting>
  <conditionalFormatting sqref="E758">
    <cfRule type="expression" dxfId="3689" priority="10897" stopIfTrue="1">
      <formula>AND(#REF!="内訳")</formula>
    </cfRule>
    <cfRule type="expression" dxfId="3688" priority="10898" stopIfTrue="1">
      <formula>AND(#REF!="小計")</formula>
    </cfRule>
  </conditionalFormatting>
  <conditionalFormatting sqref="E765">
    <cfRule type="expression" dxfId="3687" priority="10895" stopIfTrue="1">
      <formula>AND(#REF!="内訳")</formula>
    </cfRule>
    <cfRule type="expression" dxfId="3686" priority="10896" stopIfTrue="1">
      <formula>AND(#REF!="小計")</formula>
    </cfRule>
  </conditionalFormatting>
  <conditionalFormatting sqref="E767">
    <cfRule type="expression" dxfId="3685" priority="10893" stopIfTrue="1">
      <formula>AND(#REF!="内訳")</formula>
    </cfRule>
    <cfRule type="expression" dxfId="3684" priority="10894" stopIfTrue="1">
      <formula>AND(#REF!="小計")</formula>
    </cfRule>
  </conditionalFormatting>
  <conditionalFormatting sqref="J777">
    <cfRule type="expression" dxfId="3683" priority="10891" stopIfTrue="1">
      <formula>AND(#REF!="内訳")</formula>
    </cfRule>
    <cfRule type="expression" dxfId="3682" priority="10892" stopIfTrue="1">
      <formula>AND(#REF!="小計")</formula>
    </cfRule>
  </conditionalFormatting>
  <conditionalFormatting sqref="C779">
    <cfRule type="expression" dxfId="3681" priority="10889" stopIfTrue="1">
      <formula>AND(#REF!="内訳")</formula>
    </cfRule>
    <cfRule type="expression" dxfId="3680" priority="10890" stopIfTrue="1">
      <formula>AND(#REF!="小計")</formula>
    </cfRule>
  </conditionalFormatting>
  <conditionalFormatting sqref="D779">
    <cfRule type="expression" dxfId="3679" priority="10887" stopIfTrue="1">
      <formula>AND(#REF!="内訳")</formula>
    </cfRule>
    <cfRule type="expression" dxfId="3678" priority="10888" stopIfTrue="1">
      <formula>AND(#REF!="小計")</formula>
    </cfRule>
  </conditionalFormatting>
  <conditionalFormatting sqref="D779">
    <cfRule type="expression" dxfId="3677" priority="10881" stopIfTrue="1">
      <formula>AND(#REF!="内訳")</formula>
    </cfRule>
    <cfRule type="expression" dxfId="3676" priority="10882" stopIfTrue="1">
      <formula>AND(#REF!="小計")</formula>
    </cfRule>
  </conditionalFormatting>
  <conditionalFormatting sqref="E779">
    <cfRule type="expression" dxfId="3675" priority="10879" stopIfTrue="1">
      <formula>AND(#REF!="内訳")</formula>
    </cfRule>
    <cfRule type="expression" dxfId="3674" priority="10880" stopIfTrue="1">
      <formula>AND(#REF!="小計")</formula>
    </cfRule>
  </conditionalFormatting>
  <conditionalFormatting sqref="F794:M794">
    <cfRule type="expression" dxfId="3673" priority="10875" stopIfTrue="1">
      <formula>AND(#REF!="内訳")</formula>
    </cfRule>
    <cfRule type="expression" dxfId="3672" priority="10876" stopIfTrue="1">
      <formula>AND(#REF!="小計")</formula>
    </cfRule>
  </conditionalFormatting>
  <conditionalFormatting sqref="E794">
    <cfRule type="expression" dxfId="3671" priority="10871" stopIfTrue="1">
      <formula>AND(#REF!="内訳")</formula>
    </cfRule>
    <cfRule type="expression" dxfId="3670" priority="10872" stopIfTrue="1">
      <formula>AND(#REF!="小計")</formula>
    </cfRule>
  </conditionalFormatting>
  <conditionalFormatting sqref="J766">
    <cfRule type="expression" dxfId="3669" priority="10867" stopIfTrue="1">
      <formula>AND(#REF!="内訳")</formula>
    </cfRule>
    <cfRule type="expression" dxfId="3668" priority="10868" stopIfTrue="1">
      <formula>AND(#REF!="小計")</formula>
    </cfRule>
  </conditionalFormatting>
  <conditionalFormatting sqref="K789:K790">
    <cfRule type="expression" dxfId="3667" priority="10865" stopIfTrue="1">
      <formula>AND(#REF!="内訳")</formula>
    </cfRule>
    <cfRule type="expression" dxfId="3666" priority="10866" stopIfTrue="1">
      <formula>AND(#REF!="小計")</formula>
    </cfRule>
  </conditionalFormatting>
  <conditionalFormatting sqref="C759:D759 F759:I759 M759">
    <cfRule type="expression" dxfId="3665" priority="10863" stopIfTrue="1">
      <formula>AND(#REF!="内訳")</formula>
    </cfRule>
    <cfRule type="expression" dxfId="3664" priority="10864" stopIfTrue="1">
      <formula>AND(#REF!="小計")</formula>
    </cfRule>
  </conditionalFormatting>
  <conditionalFormatting sqref="E759">
    <cfRule type="expression" dxfId="3663" priority="10861" stopIfTrue="1">
      <formula>AND(#REF!="内訳")</formula>
    </cfRule>
    <cfRule type="expression" dxfId="3662" priority="10862" stopIfTrue="1">
      <formula>AND(#REF!="小計")</formula>
    </cfRule>
  </conditionalFormatting>
  <conditionalFormatting sqref="J759:L759">
    <cfRule type="expression" dxfId="3661" priority="10859" stopIfTrue="1">
      <formula>AND(#REF!="内訳")</formula>
    </cfRule>
    <cfRule type="expression" dxfId="3660" priority="10860" stopIfTrue="1">
      <formula>AND(#REF!="小計")</formula>
    </cfRule>
  </conditionalFormatting>
  <conditionalFormatting sqref="C761:D761 F761:I761 M761">
    <cfRule type="expression" dxfId="3659" priority="10857" stopIfTrue="1">
      <formula>AND(#REF!="内訳")</formula>
    </cfRule>
    <cfRule type="expression" dxfId="3658" priority="10858" stopIfTrue="1">
      <formula>AND(#REF!="小計")</formula>
    </cfRule>
  </conditionalFormatting>
  <conditionalFormatting sqref="E761">
    <cfRule type="expression" dxfId="3657" priority="10855" stopIfTrue="1">
      <formula>AND(#REF!="内訳")</formula>
    </cfRule>
    <cfRule type="expression" dxfId="3656" priority="10856" stopIfTrue="1">
      <formula>AND(#REF!="小計")</formula>
    </cfRule>
  </conditionalFormatting>
  <conditionalFormatting sqref="J761:K761">
    <cfRule type="expression" dxfId="3655" priority="10853" stopIfTrue="1">
      <formula>AND(#REF!="内訳")</formula>
    </cfRule>
    <cfRule type="expression" dxfId="3654" priority="10854" stopIfTrue="1">
      <formula>AND(#REF!="小計")</formula>
    </cfRule>
  </conditionalFormatting>
  <conditionalFormatting sqref="L761">
    <cfRule type="expression" dxfId="3653" priority="10851" stopIfTrue="1">
      <formula>AND(#REF!="内訳")</formula>
    </cfRule>
    <cfRule type="expression" dxfId="3652" priority="10852" stopIfTrue="1">
      <formula>AND(#REF!="小計")</formula>
    </cfRule>
  </conditionalFormatting>
  <conditionalFormatting sqref="C764:D764 F764:I764 M764">
    <cfRule type="expression" dxfId="3651" priority="10849" stopIfTrue="1">
      <formula>AND(#REF!="内訳")</formula>
    </cfRule>
    <cfRule type="expression" dxfId="3650" priority="10850" stopIfTrue="1">
      <formula>AND(#REF!="小計")</formula>
    </cfRule>
  </conditionalFormatting>
  <conditionalFormatting sqref="E764">
    <cfRule type="expression" dxfId="3649" priority="10847" stopIfTrue="1">
      <formula>AND(#REF!="内訳")</formula>
    </cfRule>
    <cfRule type="expression" dxfId="3648" priority="10848" stopIfTrue="1">
      <formula>AND(#REF!="小計")</formula>
    </cfRule>
  </conditionalFormatting>
  <conditionalFormatting sqref="J764:L764">
    <cfRule type="expression" dxfId="3647" priority="10845" stopIfTrue="1">
      <formula>AND(#REF!="内訳")</formula>
    </cfRule>
    <cfRule type="expression" dxfId="3646" priority="10846" stopIfTrue="1">
      <formula>AND(#REF!="小計")</formula>
    </cfRule>
  </conditionalFormatting>
  <conditionalFormatting sqref="C769:D769 F769:I769 K769:M769">
    <cfRule type="expression" dxfId="3645" priority="10843" stopIfTrue="1">
      <formula>AND(#REF!="内訳")</formula>
    </cfRule>
    <cfRule type="expression" dxfId="3644" priority="10844" stopIfTrue="1">
      <formula>AND(#REF!="小計")</formula>
    </cfRule>
  </conditionalFormatting>
  <conditionalFormatting sqref="E769">
    <cfRule type="expression" dxfId="3643" priority="10841" stopIfTrue="1">
      <formula>AND(#REF!="内訳")</formula>
    </cfRule>
    <cfRule type="expression" dxfId="3642" priority="10842" stopIfTrue="1">
      <formula>AND(#REF!="小計")</formula>
    </cfRule>
  </conditionalFormatting>
  <conditionalFormatting sqref="J769">
    <cfRule type="expression" dxfId="3641" priority="10839" stopIfTrue="1">
      <formula>AND(#REF!="内訳")</formula>
    </cfRule>
    <cfRule type="expression" dxfId="3640" priority="10840" stopIfTrue="1">
      <formula>AND(#REF!="小計")</formula>
    </cfRule>
  </conditionalFormatting>
  <conditionalFormatting sqref="C771:I771 M771">
    <cfRule type="expression" dxfId="3639" priority="10837" stopIfTrue="1">
      <formula>AND(#REF!="内訳")</formula>
    </cfRule>
    <cfRule type="expression" dxfId="3638" priority="10838" stopIfTrue="1">
      <formula>AND(#REF!="小計")</formula>
    </cfRule>
  </conditionalFormatting>
  <conditionalFormatting sqref="J771:L771">
    <cfRule type="expression" dxfId="3637" priority="10835" stopIfTrue="1">
      <formula>AND(#REF!="内訳")</formula>
    </cfRule>
    <cfRule type="expression" dxfId="3636" priority="10836" stopIfTrue="1">
      <formula>AND(#REF!="小計")</formula>
    </cfRule>
  </conditionalFormatting>
  <conditionalFormatting sqref="C774:I774 C773:D773 F773:M773 M774">
    <cfRule type="expression" dxfId="3635" priority="10833" stopIfTrue="1">
      <formula>AND(#REF!="内訳")</formula>
    </cfRule>
    <cfRule type="expression" dxfId="3634" priority="10834" stopIfTrue="1">
      <formula>AND(#REF!="小計")</formula>
    </cfRule>
  </conditionalFormatting>
  <conditionalFormatting sqref="E773">
    <cfRule type="expression" dxfId="3633" priority="10831" stopIfTrue="1">
      <formula>AND(#REF!="内訳")</formula>
    </cfRule>
    <cfRule type="expression" dxfId="3632" priority="10832" stopIfTrue="1">
      <formula>AND(#REF!="小計")</formula>
    </cfRule>
  </conditionalFormatting>
  <conditionalFormatting sqref="J774:L774">
    <cfRule type="expression" dxfId="3631" priority="10829" stopIfTrue="1">
      <formula>AND(#REF!="内訳")</formula>
    </cfRule>
    <cfRule type="expression" dxfId="3630" priority="10830" stopIfTrue="1">
      <formula>AND(#REF!="小計")</formula>
    </cfRule>
  </conditionalFormatting>
  <conditionalFormatting sqref="K754">
    <cfRule type="expression" dxfId="3629" priority="10827" stopIfTrue="1">
      <formula>AND(#REF!="内訳")</formula>
    </cfRule>
    <cfRule type="expression" dxfId="3628" priority="10828" stopIfTrue="1">
      <formula>AND(#REF!="小計")</formula>
    </cfRule>
  </conditionalFormatting>
  <conditionalFormatting sqref="K757">
    <cfRule type="expression" dxfId="3627" priority="10825" stopIfTrue="1">
      <formula>AND(#REF!="内訳")</formula>
    </cfRule>
    <cfRule type="expression" dxfId="3626" priority="10826" stopIfTrue="1">
      <formula>AND(#REF!="小計")</formula>
    </cfRule>
  </conditionalFormatting>
  <conditionalFormatting sqref="C138:J138 L138:M138 C139:D141 M139:M141 C142:J144 C145:D145 M145 C146:J150 L146:M150 L142:M144">
    <cfRule type="expression" dxfId="3625" priority="10821" stopIfTrue="1">
      <formula>AND(#REF!="内訳")</formula>
    </cfRule>
    <cfRule type="expression" dxfId="3624" priority="10822" stopIfTrue="1">
      <formula>AND(#REF!="小計")</formula>
    </cfRule>
  </conditionalFormatting>
  <conditionalFormatting sqref="E139:J139 E141:J141">
    <cfRule type="expression" dxfId="3623" priority="10819" stopIfTrue="1">
      <formula>AND(#REF!="内訳")</formula>
    </cfRule>
    <cfRule type="expression" dxfId="3622" priority="10820" stopIfTrue="1">
      <formula>AND(#REF!="小計")</formula>
    </cfRule>
  </conditionalFormatting>
  <conditionalFormatting sqref="E140:J140 L140">
    <cfRule type="expression" dxfId="3621" priority="10817" stopIfTrue="1">
      <formula>AND(#REF!="内訳")</formula>
    </cfRule>
    <cfRule type="expression" dxfId="3620" priority="10818" stopIfTrue="1">
      <formula>AND(#REF!="小計")</formula>
    </cfRule>
  </conditionalFormatting>
  <conditionalFormatting sqref="L139">
    <cfRule type="expression" dxfId="3619" priority="10815" stopIfTrue="1">
      <formula>AND(#REF!="内訳")</formula>
    </cfRule>
    <cfRule type="expression" dxfId="3618" priority="10816" stopIfTrue="1">
      <formula>AND(#REF!="小計")</formula>
    </cfRule>
  </conditionalFormatting>
  <conditionalFormatting sqref="L141">
    <cfRule type="expression" dxfId="3617" priority="10813" stopIfTrue="1">
      <formula>AND(#REF!="内訳")</formula>
    </cfRule>
    <cfRule type="expression" dxfId="3616" priority="10814" stopIfTrue="1">
      <formula>AND(#REF!="小計")</formula>
    </cfRule>
  </conditionalFormatting>
  <conditionalFormatting sqref="E145:J145">
    <cfRule type="expression" dxfId="3615" priority="10811" stopIfTrue="1">
      <formula>AND(#REF!="内訳")</formula>
    </cfRule>
    <cfRule type="expression" dxfId="3614" priority="10812" stopIfTrue="1">
      <formula>AND(#REF!="小計")</formula>
    </cfRule>
  </conditionalFormatting>
  <conditionalFormatting sqref="L145">
    <cfRule type="expression" dxfId="3613" priority="10809" stopIfTrue="1">
      <formula>AND(#REF!="内訳")</formula>
    </cfRule>
    <cfRule type="expression" dxfId="3612" priority="10810" stopIfTrue="1">
      <formula>AND(#REF!="小計")</formula>
    </cfRule>
  </conditionalFormatting>
  <conditionalFormatting sqref="C157:I157 C158:J163 C151:J156 J174:J180 C164:H180 J164:J172 C181:J187 L151:M187">
    <cfRule type="expression" dxfId="3611" priority="10823" stopIfTrue="1">
      <formula>AND(#REF!="内訳")</formula>
    </cfRule>
    <cfRule type="expression" dxfId="3610" priority="10824" stopIfTrue="1">
      <formula>AND(#REF!="小計")</formula>
    </cfRule>
  </conditionalFormatting>
  <conditionalFormatting sqref="J157">
    <cfRule type="expression" dxfId="3609" priority="10807" stopIfTrue="1">
      <formula>AND(#REF!="内訳")</formula>
    </cfRule>
    <cfRule type="expression" dxfId="3608" priority="10808" stopIfTrue="1">
      <formula>AND(#REF!="小計")</formula>
    </cfRule>
  </conditionalFormatting>
  <conditionalFormatting sqref="J173">
    <cfRule type="expression" dxfId="3607" priority="10791" stopIfTrue="1">
      <formula>AND(#REF!="内訳")</formula>
    </cfRule>
    <cfRule type="expression" dxfId="3606" priority="10792" stopIfTrue="1">
      <formula>AND(#REF!="小計")</formula>
    </cfRule>
  </conditionalFormatting>
  <conditionalFormatting sqref="I164:I180">
    <cfRule type="expression" dxfId="3605" priority="10787" stopIfTrue="1">
      <formula>AND(#REF!="内訳")</formula>
    </cfRule>
    <cfRule type="expression" dxfId="3604" priority="10788" stopIfTrue="1">
      <formula>AND(#REF!="小計")</formula>
    </cfRule>
  </conditionalFormatting>
  <conditionalFormatting sqref="M188:M189 M191 C188:J194 L192:M194 L190:M190">
    <cfRule type="expression" dxfId="3603" priority="10785" stopIfTrue="1">
      <formula>AND(#REF!="内訳")</formula>
    </cfRule>
    <cfRule type="expression" dxfId="3602" priority="10786" stopIfTrue="1">
      <formula>AND(#REF!="小計")</formula>
    </cfRule>
  </conditionalFormatting>
  <conditionalFormatting sqref="L188">
    <cfRule type="expression" dxfId="3601" priority="10781" stopIfTrue="1">
      <formula>AND(#REF!="内訳")</formula>
    </cfRule>
    <cfRule type="expression" dxfId="3600" priority="10782" stopIfTrue="1">
      <formula>AND(#REF!="小計")</formula>
    </cfRule>
  </conditionalFormatting>
  <conditionalFormatting sqref="L189">
    <cfRule type="expression" dxfId="3599" priority="10779" stopIfTrue="1">
      <formula>AND(#REF!="内訳")</formula>
    </cfRule>
    <cfRule type="expression" dxfId="3598" priority="10780" stopIfTrue="1">
      <formula>AND(#REF!="小計")</formula>
    </cfRule>
  </conditionalFormatting>
  <conditionalFormatting sqref="L191">
    <cfRule type="expression" dxfId="3597" priority="10777" stopIfTrue="1">
      <formula>AND(#REF!="内訳")</formula>
    </cfRule>
    <cfRule type="expression" dxfId="3596" priority="10778" stopIfTrue="1">
      <formula>AND(#REF!="小計")</formula>
    </cfRule>
  </conditionalFormatting>
  <conditionalFormatting sqref="I819">
    <cfRule type="expression" dxfId="3595" priority="10617" stopIfTrue="1">
      <formula>AND(#REF!="内訳")</formula>
    </cfRule>
    <cfRule type="expression" dxfId="3594" priority="10618" stopIfTrue="1">
      <formula>AND(#REF!="小計")</formula>
    </cfRule>
  </conditionalFormatting>
  <conditionalFormatting sqref="G819">
    <cfRule type="expression" dxfId="3593" priority="10619" stopIfTrue="1">
      <formula>AND(#REF!="内訳")</formula>
    </cfRule>
    <cfRule type="expression" dxfId="3592" priority="10620" stopIfTrue="1">
      <formula>AND(#REF!="小計")</formula>
    </cfRule>
  </conditionalFormatting>
  <conditionalFormatting sqref="I805">
    <cfRule type="expression" dxfId="3591" priority="10645" stopIfTrue="1">
      <formula>AND(#REF!="内訳")</formula>
    </cfRule>
    <cfRule type="expression" dxfId="3590" priority="10646" stopIfTrue="1">
      <formula>AND(#REF!="小計")</formula>
    </cfRule>
  </conditionalFormatting>
  <conditionalFormatting sqref="G805">
    <cfRule type="expression" dxfId="3589" priority="10647" stopIfTrue="1">
      <formula>AND(#REF!="内訳")</formula>
    </cfRule>
    <cfRule type="expression" dxfId="3588" priority="10648" stopIfTrue="1">
      <formula>AND(#REF!="小計")</formula>
    </cfRule>
  </conditionalFormatting>
  <conditionalFormatting sqref="J831:K831">
    <cfRule type="expression" dxfId="3587" priority="10655" stopIfTrue="1">
      <formula>AND(#REF!="内訳")</formula>
    </cfRule>
    <cfRule type="expression" dxfId="3586" priority="10656" stopIfTrue="1">
      <formula>AND(#REF!="小計")</formula>
    </cfRule>
  </conditionalFormatting>
  <conditionalFormatting sqref="J829:K829">
    <cfRule type="expression" dxfId="3585" priority="10653" stopIfTrue="1">
      <formula>AND(#REF!="内訳")</formula>
    </cfRule>
    <cfRule type="expression" dxfId="3584" priority="10654" stopIfTrue="1">
      <formula>AND(#REF!="小計")</formula>
    </cfRule>
  </conditionalFormatting>
  <conditionalFormatting sqref="J830">
    <cfRule type="expression" dxfId="3583" priority="10651" stopIfTrue="1">
      <formula>AND(#REF!="内訳")</formula>
    </cfRule>
    <cfRule type="expression" dxfId="3582" priority="10652" stopIfTrue="1">
      <formula>AND(#REF!="小計")</formula>
    </cfRule>
  </conditionalFormatting>
  <conditionalFormatting sqref="K830">
    <cfRule type="expression" dxfId="3581" priority="10649" stopIfTrue="1">
      <formula>AND(#REF!="内訳")</formula>
    </cfRule>
    <cfRule type="expression" dxfId="3580" priority="10650" stopIfTrue="1">
      <formula>AND(#REF!="小計")</formula>
    </cfRule>
  </conditionalFormatting>
  <conditionalFormatting sqref="J824:K824">
    <cfRule type="expression" dxfId="3579" priority="10661" stopIfTrue="1">
      <formula>AND(#REF!="内訳")</formula>
    </cfRule>
    <cfRule type="expression" dxfId="3578" priority="10662" stopIfTrue="1">
      <formula>AND(#REF!="小計")</formula>
    </cfRule>
  </conditionalFormatting>
  <conditionalFormatting sqref="J825">
    <cfRule type="expression" dxfId="3577" priority="10659" stopIfTrue="1">
      <formula>AND(#REF!="内訳")</formula>
    </cfRule>
    <cfRule type="expression" dxfId="3576" priority="10660" stopIfTrue="1">
      <formula>AND(#REF!="小計")</formula>
    </cfRule>
  </conditionalFormatting>
  <conditionalFormatting sqref="K825">
    <cfRule type="expression" dxfId="3575" priority="10657" stopIfTrue="1">
      <formula>AND(#REF!="内訳")</formula>
    </cfRule>
    <cfRule type="expression" dxfId="3574" priority="10658" stopIfTrue="1">
      <formula>AND(#REF!="小計")</formula>
    </cfRule>
  </conditionalFormatting>
  <conditionalFormatting sqref="J822:K822">
    <cfRule type="expression" dxfId="3573" priority="10663" stopIfTrue="1">
      <formula>AND(#REF!="内訳")</formula>
    </cfRule>
    <cfRule type="expression" dxfId="3572" priority="10664" stopIfTrue="1">
      <formula>AND(#REF!="小計")</formula>
    </cfRule>
  </conditionalFormatting>
  <conditionalFormatting sqref="J835">
    <cfRule type="expression" dxfId="3571" priority="10665" stopIfTrue="1">
      <formula>AND(#REF!="内訳")</formula>
    </cfRule>
    <cfRule type="expression" dxfId="3570" priority="10666" stopIfTrue="1">
      <formula>AND(#REF!="小計")</formula>
    </cfRule>
  </conditionalFormatting>
  <conditionalFormatting sqref="J827">
    <cfRule type="expression" dxfId="3569" priority="10667" stopIfTrue="1">
      <formula>AND(#REF!="内訳")</formula>
    </cfRule>
    <cfRule type="expression" dxfId="3568" priority="10668" stopIfTrue="1">
      <formula>AND(#REF!="小計")</formula>
    </cfRule>
  </conditionalFormatting>
  <conditionalFormatting sqref="J833">
    <cfRule type="expression" dxfId="3567" priority="10669" stopIfTrue="1">
      <formula>AND(#REF!="内訳")</formula>
    </cfRule>
    <cfRule type="expression" dxfId="3566" priority="10670" stopIfTrue="1">
      <formula>AND(#REF!="小計")</formula>
    </cfRule>
  </conditionalFormatting>
  <conditionalFormatting sqref="J826:K826">
    <cfRule type="expression" dxfId="3565" priority="10671" stopIfTrue="1">
      <formula>AND(#REF!="内訳")</formula>
    </cfRule>
    <cfRule type="expression" dxfId="3564" priority="10672" stopIfTrue="1">
      <formula>AND(#REF!="小計")</formula>
    </cfRule>
  </conditionalFormatting>
  <conditionalFormatting sqref="J834">
    <cfRule type="expression" dxfId="3563" priority="10673" stopIfTrue="1">
      <formula>AND(#REF!="内訳")</formula>
    </cfRule>
    <cfRule type="expression" dxfId="3562" priority="10674" stopIfTrue="1">
      <formula>AND(#REF!="小計")</formula>
    </cfRule>
  </conditionalFormatting>
  <conditionalFormatting sqref="C795:M795 L796:M796 C798:I798 L798:M802 C799:F801 H801:I801 H799:H800 C802:H802">
    <cfRule type="expression" dxfId="3561" priority="10713" stopIfTrue="1">
      <formula>AND(#REF!="内訳")</formula>
    </cfRule>
    <cfRule type="expression" dxfId="3560" priority="10714" stopIfTrue="1">
      <formula>AND(#REF!="小計")</formula>
    </cfRule>
  </conditionalFormatting>
  <conditionalFormatting sqref="H797 L797:M797">
    <cfRule type="expression" dxfId="3559" priority="10717" stopIfTrue="1">
      <formula>AND(#REF!="内訳")</formula>
    </cfRule>
    <cfRule type="expression" dxfId="3558" priority="10718" stopIfTrue="1">
      <formula>AND(#REF!="小計")</formula>
    </cfRule>
  </conditionalFormatting>
  <conditionalFormatting sqref="C797:E797 G797 I797:K797 C834:D834 G834:I834 F821:F822 F824:F826 M834">
    <cfRule type="expression" dxfId="3557" priority="10719" stopIfTrue="1">
      <formula>AND(#REF!="内訳")</formula>
    </cfRule>
    <cfRule type="expression" dxfId="3556" priority="10720" stopIfTrue="1">
      <formula>AND(#REF!="小計")</formula>
    </cfRule>
  </conditionalFormatting>
  <conditionalFormatting sqref="F797">
    <cfRule type="expression" dxfId="3555" priority="10715" stopIfTrue="1">
      <formula>AND(#REF!="内訳")</formula>
    </cfRule>
    <cfRule type="expression" dxfId="3554" priority="10716" stopIfTrue="1">
      <formula>AND(#REF!="小計")</formula>
    </cfRule>
  </conditionalFormatting>
  <conditionalFormatting sqref="C796:K796">
    <cfRule type="expression" dxfId="3553" priority="10767" stopIfTrue="1">
      <formula>AND(#REF!="内訳")</formula>
    </cfRule>
    <cfRule type="expression" dxfId="3552" priority="10768" stopIfTrue="1">
      <formula>AND(#REF!="小計")</formula>
    </cfRule>
  </conditionalFormatting>
  <conditionalFormatting sqref="C821:E822 G821:K821 M821:M822 G822:I822 C824:E824 G824:I824 M824">
    <cfRule type="expression" dxfId="3551" priority="10775" stopIfTrue="1">
      <formula>AND(#REF!="内訳")</formula>
    </cfRule>
    <cfRule type="expression" dxfId="3550" priority="10776" stopIfTrue="1">
      <formula>AND(#REF!="小計")</formula>
    </cfRule>
  </conditionalFormatting>
  <conditionalFormatting sqref="K809">
    <cfRule type="expression" dxfId="3549" priority="10723" stopIfTrue="1">
      <formula>AND(#REF!="内訳")</formula>
    </cfRule>
    <cfRule type="expression" dxfId="3548" priority="10724" stopIfTrue="1">
      <formula>AND(#REF!="小計")</formula>
    </cfRule>
  </conditionalFormatting>
  <conditionalFormatting sqref="J798:K798">
    <cfRule type="expression" dxfId="3547" priority="10773" stopIfTrue="1">
      <formula>AND(#REF!="内訳")</formula>
    </cfRule>
    <cfRule type="expression" dxfId="3546" priority="10774" stopIfTrue="1">
      <formula>AND(#REF!="小計")</formula>
    </cfRule>
  </conditionalFormatting>
  <conditionalFormatting sqref="K799">
    <cfRule type="expression" dxfId="3545" priority="10771" stopIfTrue="1">
      <formula>AND(#REF!="内訳")</formula>
    </cfRule>
    <cfRule type="expression" dxfId="3544" priority="10772" stopIfTrue="1">
      <formula>AND(#REF!="小計")</formula>
    </cfRule>
  </conditionalFormatting>
  <conditionalFormatting sqref="J799:J801">
    <cfRule type="expression" dxfId="3543" priority="10769" stopIfTrue="1">
      <formula>AND(#REF!="内訳")</formula>
    </cfRule>
    <cfRule type="expression" dxfId="3542" priority="10770" stopIfTrue="1">
      <formula>AND(#REF!="小計")</formula>
    </cfRule>
  </conditionalFormatting>
  <conditionalFormatting sqref="I802:J802">
    <cfRule type="expression" dxfId="3541" priority="10765" stopIfTrue="1">
      <formula>AND(#REF!="内訳")</formula>
    </cfRule>
    <cfRule type="expression" dxfId="3540" priority="10766" stopIfTrue="1">
      <formula>AND(#REF!="小計")</formula>
    </cfRule>
  </conditionalFormatting>
  <conditionalFormatting sqref="C803:M803 G804 I804 J804:K805 H804:H807 G806:G807 C804:F807 M804:M807 C808:M808 M812 M814:M817 C820:K820 M820 I806:J807 L813:M813 C812:J817">
    <cfRule type="expression" dxfId="3539" priority="10763" stopIfTrue="1">
      <formula>AND(#REF!="内訳")</formula>
    </cfRule>
    <cfRule type="expression" dxfId="3538" priority="10764" stopIfTrue="1">
      <formula>AND(#REF!="小計")</formula>
    </cfRule>
  </conditionalFormatting>
  <conditionalFormatting sqref="L804">
    <cfRule type="expression" dxfId="3537" priority="10761" stopIfTrue="1">
      <formula>AND(#REF!="内訳")</formula>
    </cfRule>
    <cfRule type="expression" dxfId="3536" priority="10762" stopIfTrue="1">
      <formula>AND(#REF!="小計")</formula>
    </cfRule>
  </conditionalFormatting>
  <conditionalFormatting sqref="L805">
    <cfRule type="expression" dxfId="3535" priority="10759" stopIfTrue="1">
      <formula>AND(#REF!="内訳")</formula>
    </cfRule>
    <cfRule type="expression" dxfId="3534" priority="10760" stopIfTrue="1">
      <formula>AND(#REF!="小計")</formula>
    </cfRule>
  </conditionalFormatting>
  <conditionalFormatting sqref="L806">
    <cfRule type="expression" dxfId="3533" priority="10757" stopIfTrue="1">
      <formula>AND(#REF!="内訳")</formula>
    </cfRule>
    <cfRule type="expression" dxfId="3532" priority="10758" stopIfTrue="1">
      <formula>AND(#REF!="小計")</formula>
    </cfRule>
  </conditionalFormatting>
  <conditionalFormatting sqref="L812">
    <cfRule type="expression" dxfId="3531" priority="10755" stopIfTrue="1">
      <formula>AND(#REF!="内訳")</formula>
    </cfRule>
    <cfRule type="expression" dxfId="3530" priority="10756" stopIfTrue="1">
      <formula>AND(#REF!="小計")</formula>
    </cfRule>
  </conditionalFormatting>
  <conditionalFormatting sqref="L815">
    <cfRule type="expression" dxfId="3529" priority="10753" stopIfTrue="1">
      <formula>AND(#REF!="内訳")</formula>
    </cfRule>
    <cfRule type="expression" dxfId="3528" priority="10754" stopIfTrue="1">
      <formula>AND(#REF!="小計")</formula>
    </cfRule>
  </conditionalFormatting>
  <conditionalFormatting sqref="L817">
    <cfRule type="expression" dxfId="3527" priority="10749" stopIfTrue="1">
      <formula>AND(#REF!="内訳")</formula>
    </cfRule>
    <cfRule type="expression" dxfId="3526" priority="10750" stopIfTrue="1">
      <formula>AND(#REF!="小計")</formula>
    </cfRule>
  </conditionalFormatting>
  <conditionalFormatting sqref="L816">
    <cfRule type="expression" dxfId="3525" priority="10751" stopIfTrue="1">
      <formula>AND(#REF!="内訳")</formula>
    </cfRule>
    <cfRule type="expression" dxfId="3524" priority="10752" stopIfTrue="1">
      <formula>AND(#REF!="小計")</formula>
    </cfRule>
  </conditionalFormatting>
  <conditionalFormatting sqref="L810">
    <cfRule type="expression" dxfId="3523" priority="10739" stopIfTrue="1">
      <formula>AND(#REF!="内訳")</formula>
    </cfRule>
    <cfRule type="expression" dxfId="3522" priority="10740" stopIfTrue="1">
      <formula>AND(#REF!="小計")</formula>
    </cfRule>
  </conditionalFormatting>
  <conditionalFormatting sqref="L807">
    <cfRule type="expression" dxfId="3521" priority="10747" stopIfTrue="1">
      <formula>AND(#REF!="内訳")</formula>
    </cfRule>
    <cfRule type="expression" dxfId="3520" priority="10748" stopIfTrue="1">
      <formula>AND(#REF!="小計")</formula>
    </cfRule>
  </conditionalFormatting>
  <conditionalFormatting sqref="L820">
    <cfRule type="expression" dxfId="3519" priority="10743" stopIfTrue="1">
      <formula>AND(#REF!="内訳")</formula>
    </cfRule>
    <cfRule type="expression" dxfId="3518" priority="10744" stopIfTrue="1">
      <formula>AND(#REF!="小計")</formula>
    </cfRule>
  </conditionalFormatting>
  <conditionalFormatting sqref="L814">
    <cfRule type="expression" dxfId="3517" priority="10745" stopIfTrue="1">
      <formula>AND(#REF!="内訳")</formula>
    </cfRule>
    <cfRule type="expression" dxfId="3516" priority="10746" stopIfTrue="1">
      <formula>AND(#REF!="小計")</formula>
    </cfRule>
  </conditionalFormatting>
  <conditionalFormatting sqref="C810:K810 M810">
    <cfRule type="expression" dxfId="3515" priority="10741" stopIfTrue="1">
      <formula>AND(#REF!="内訳")</formula>
    </cfRule>
    <cfRule type="expression" dxfId="3514" priority="10742" stopIfTrue="1">
      <formula>AND(#REF!="小計")</formula>
    </cfRule>
  </conditionalFormatting>
  <conditionalFormatting sqref="C809:J809 L809:M809">
    <cfRule type="expression" dxfId="3513" priority="10737" stopIfTrue="1">
      <formula>AND(#REF!="内訳")</formula>
    </cfRule>
    <cfRule type="expression" dxfId="3512" priority="10738" stopIfTrue="1">
      <formula>AND(#REF!="小計")</formula>
    </cfRule>
  </conditionalFormatting>
  <conditionalFormatting sqref="C811:J811 M811">
    <cfRule type="expression" dxfId="3511" priority="10735" stopIfTrue="1">
      <formula>AND(#REF!="内訳")</formula>
    </cfRule>
    <cfRule type="expression" dxfId="3510" priority="10736" stopIfTrue="1">
      <formula>AND(#REF!="小計")</formula>
    </cfRule>
  </conditionalFormatting>
  <conditionalFormatting sqref="L811">
    <cfRule type="expression" dxfId="3509" priority="10733" stopIfTrue="1">
      <formula>AND(#REF!="内訳")</formula>
    </cfRule>
    <cfRule type="expression" dxfId="3508" priority="10734" stopIfTrue="1">
      <formula>AND(#REF!="小計")</formula>
    </cfRule>
  </conditionalFormatting>
  <conditionalFormatting sqref="C818:K818 M818">
    <cfRule type="expression" dxfId="3507" priority="10731" stopIfTrue="1">
      <formula>AND(#REF!="内訳")</formula>
    </cfRule>
    <cfRule type="expression" dxfId="3506" priority="10732" stopIfTrue="1">
      <formula>AND(#REF!="小計")</formula>
    </cfRule>
  </conditionalFormatting>
  <conditionalFormatting sqref="L818">
    <cfRule type="expression" dxfId="3505" priority="10729" stopIfTrue="1">
      <formula>AND(#REF!="内訳")</formula>
    </cfRule>
    <cfRule type="expression" dxfId="3504" priority="10730" stopIfTrue="1">
      <formula>AND(#REF!="小計")</formula>
    </cfRule>
  </conditionalFormatting>
  <conditionalFormatting sqref="J819:K819 H819 C819:F819 M819">
    <cfRule type="expression" dxfId="3503" priority="10727" stopIfTrue="1">
      <formula>AND(#REF!="内訳")</formula>
    </cfRule>
    <cfRule type="expression" dxfId="3502" priority="10728" stopIfTrue="1">
      <formula>AND(#REF!="小計")</formula>
    </cfRule>
  </conditionalFormatting>
  <conditionalFormatting sqref="L819">
    <cfRule type="expression" dxfId="3501" priority="10725" stopIfTrue="1">
      <formula>AND(#REF!="内訳")</formula>
    </cfRule>
    <cfRule type="expression" dxfId="3500" priority="10726" stopIfTrue="1">
      <formula>AND(#REF!="小計")</formula>
    </cfRule>
  </conditionalFormatting>
  <conditionalFormatting sqref="L826:M826 M825 G825:I827 M827 C825:E827">
    <cfRule type="expression" dxfId="3499" priority="10711" stopIfTrue="1">
      <formula>AND(#REF!="内訳")</formula>
    </cfRule>
    <cfRule type="expression" dxfId="3498" priority="10712" stopIfTrue="1">
      <formula>AND(#REF!="小計")</formula>
    </cfRule>
  </conditionalFormatting>
  <conditionalFormatting sqref="C828:E829 G828:J828 M828:M829 G829:I829">
    <cfRule type="expression" dxfId="3497" priority="10709" stopIfTrue="1">
      <formula>AND(#REF!="内訳")</formula>
    </cfRule>
    <cfRule type="expression" dxfId="3496" priority="10710" stopIfTrue="1">
      <formula>AND(#REF!="小計")</formula>
    </cfRule>
  </conditionalFormatting>
  <conditionalFormatting sqref="C830:E833 J832 L832:M833 G830:I833 M830:M831">
    <cfRule type="expression" dxfId="3495" priority="10707" stopIfTrue="1">
      <formula>AND(#REF!="内訳")</formula>
    </cfRule>
    <cfRule type="expression" dxfId="3494" priority="10708" stopIfTrue="1">
      <formula>AND(#REF!="小計")</formula>
    </cfRule>
  </conditionalFormatting>
  <conditionalFormatting sqref="C835:E835 G835:I835 M835">
    <cfRule type="expression" dxfId="3493" priority="10705" stopIfTrue="1">
      <formula>AND(#REF!="内訳")</formula>
    </cfRule>
    <cfRule type="expression" dxfId="3492" priority="10706" stopIfTrue="1">
      <formula>AND(#REF!="小計")</formula>
    </cfRule>
  </conditionalFormatting>
  <conditionalFormatting sqref="F827:F828">
    <cfRule type="expression" dxfId="3491" priority="10703" stopIfTrue="1">
      <formula>AND(#REF!="内訳")</formula>
    </cfRule>
    <cfRule type="expression" dxfId="3490" priority="10704" stopIfTrue="1">
      <formula>AND(#REF!="小計")</formula>
    </cfRule>
  </conditionalFormatting>
  <conditionalFormatting sqref="F830:F833">
    <cfRule type="expression" dxfId="3489" priority="10701" stopIfTrue="1">
      <formula>AND(#REF!="内訳")</formula>
    </cfRule>
    <cfRule type="expression" dxfId="3488" priority="10702" stopIfTrue="1">
      <formula>AND(#REF!="小計")</formula>
    </cfRule>
  </conditionalFormatting>
  <conditionalFormatting sqref="F834:F835">
    <cfRule type="expression" dxfId="3487" priority="10699" stopIfTrue="1">
      <formula>AND(#REF!="内訳")</formula>
    </cfRule>
    <cfRule type="expression" dxfId="3486" priority="10700" stopIfTrue="1">
      <formula>AND(#REF!="小計")</formula>
    </cfRule>
  </conditionalFormatting>
  <conditionalFormatting sqref="F829">
    <cfRule type="expression" dxfId="3485" priority="10697" stopIfTrue="1">
      <formula>AND(#REF!="内訳")</formula>
    </cfRule>
    <cfRule type="expression" dxfId="3484" priority="10698" stopIfTrue="1">
      <formula>AND(#REF!="小計")</formula>
    </cfRule>
  </conditionalFormatting>
  <conditionalFormatting sqref="F823">
    <cfRule type="expression" dxfId="3483" priority="10695" stopIfTrue="1">
      <formula>AND(#REF!="内訳")</formula>
    </cfRule>
    <cfRule type="expression" dxfId="3482" priority="10696" stopIfTrue="1">
      <formula>AND(#REF!="小計")</formula>
    </cfRule>
  </conditionalFormatting>
  <conditionalFormatting sqref="C823:E823 G823:J823 L823:M823">
    <cfRule type="expression" dxfId="3481" priority="10693" stopIfTrue="1">
      <formula>AND(#REF!="内訳")</formula>
    </cfRule>
    <cfRule type="expression" dxfId="3480" priority="10694" stopIfTrue="1">
      <formula>AND(#REF!="小計")</formula>
    </cfRule>
  </conditionalFormatting>
  <conditionalFormatting sqref="L822">
    <cfRule type="expression" dxfId="3479" priority="10691" stopIfTrue="1">
      <formula>AND(#REF!="内訳")</formula>
    </cfRule>
    <cfRule type="expression" dxfId="3478" priority="10692" stopIfTrue="1">
      <formula>AND(#REF!="小計")</formula>
    </cfRule>
  </conditionalFormatting>
  <conditionalFormatting sqref="L824:L825">
    <cfRule type="expression" dxfId="3477" priority="10689" stopIfTrue="1">
      <formula>AND(#REF!="内訳")</formula>
    </cfRule>
    <cfRule type="expression" dxfId="3476" priority="10690" stopIfTrue="1">
      <formula>AND(#REF!="小計")</formula>
    </cfRule>
  </conditionalFormatting>
  <conditionalFormatting sqref="L829:L831">
    <cfRule type="expression" dxfId="3475" priority="10687" stopIfTrue="1">
      <formula>AND(#REF!="内訳")</formula>
    </cfRule>
    <cfRule type="expression" dxfId="3474" priority="10688" stopIfTrue="1">
      <formula>AND(#REF!="小計")</formula>
    </cfRule>
  </conditionalFormatting>
  <conditionalFormatting sqref="L827">
    <cfRule type="expression" dxfId="3473" priority="10685" stopIfTrue="1">
      <formula>AND(#REF!="内訳")</formula>
    </cfRule>
    <cfRule type="expression" dxfId="3472" priority="10686" stopIfTrue="1">
      <formula>AND(#REF!="小計")</formula>
    </cfRule>
  </conditionalFormatting>
  <conditionalFormatting sqref="L835">
    <cfRule type="expression" dxfId="3471" priority="10683" stopIfTrue="1">
      <formula>AND(#REF!="内訳")</formula>
    </cfRule>
    <cfRule type="expression" dxfId="3470" priority="10684" stopIfTrue="1">
      <formula>AND(#REF!="小計")</formula>
    </cfRule>
  </conditionalFormatting>
  <conditionalFormatting sqref="L828">
    <cfRule type="expression" dxfId="3469" priority="10681" stopIfTrue="1">
      <formula>AND(#REF!="内訳")</formula>
    </cfRule>
    <cfRule type="expression" dxfId="3468" priority="10682" stopIfTrue="1">
      <formula>AND(#REF!="小計")</formula>
    </cfRule>
  </conditionalFormatting>
  <conditionalFormatting sqref="L834">
    <cfRule type="expression" dxfId="3467" priority="10679" stopIfTrue="1">
      <formula>AND(#REF!="内訳")</formula>
    </cfRule>
    <cfRule type="expression" dxfId="3466" priority="10680" stopIfTrue="1">
      <formula>AND(#REF!="小計")</formula>
    </cfRule>
  </conditionalFormatting>
  <conditionalFormatting sqref="E834">
    <cfRule type="expression" dxfId="3465" priority="10677" stopIfTrue="1">
      <formula>AND(#REF!="内訳")</formula>
    </cfRule>
    <cfRule type="expression" dxfId="3464" priority="10678" stopIfTrue="1">
      <formula>AND(#REF!="小計")</formula>
    </cfRule>
  </conditionalFormatting>
  <conditionalFormatting sqref="L821">
    <cfRule type="expression" dxfId="3463" priority="10675" stopIfTrue="1">
      <formula>AND(#REF!="内訳")</formula>
    </cfRule>
    <cfRule type="expression" dxfId="3462" priority="10676" stopIfTrue="1">
      <formula>AND(#REF!="小計")</formula>
    </cfRule>
  </conditionalFormatting>
  <conditionalFormatting sqref="K832">
    <cfRule type="expression" dxfId="3461" priority="10643" stopIfTrue="1">
      <formula>AND(#REF!="内訳")</formula>
    </cfRule>
    <cfRule type="expression" dxfId="3460" priority="10644" stopIfTrue="1">
      <formula>AND(#REF!="小計")</formula>
    </cfRule>
  </conditionalFormatting>
  <conditionalFormatting sqref="K834">
    <cfRule type="expression" dxfId="3459" priority="10641" stopIfTrue="1">
      <formula>AND(#REF!="内訳")</formula>
    </cfRule>
    <cfRule type="expression" dxfId="3458" priority="10642" stopIfTrue="1">
      <formula>AND(#REF!="小計")</formula>
    </cfRule>
  </conditionalFormatting>
  <conditionalFormatting sqref="L840">
    <cfRule type="expression" dxfId="3457" priority="10595" stopIfTrue="1">
      <formula>AND(#REF!="内訳")</formula>
    </cfRule>
    <cfRule type="expression" dxfId="3456" priority="10596" stopIfTrue="1">
      <formula>AND(#REF!="小計")</formula>
    </cfRule>
  </conditionalFormatting>
  <conditionalFormatting sqref="L842">
    <cfRule type="expression" dxfId="3455" priority="10597" stopIfTrue="1">
      <formula>AND(#REF!="内訳")</formula>
    </cfRule>
    <cfRule type="expression" dxfId="3454" priority="10598" stopIfTrue="1">
      <formula>AND(#REF!="小計")</formula>
    </cfRule>
  </conditionalFormatting>
  <conditionalFormatting sqref="L845">
    <cfRule type="expression" dxfId="3453" priority="10599" stopIfTrue="1">
      <formula>AND(#REF!="内訳")</formula>
    </cfRule>
    <cfRule type="expression" dxfId="3452" priority="10600" stopIfTrue="1">
      <formula>AND(#REF!="小計")</formula>
    </cfRule>
  </conditionalFormatting>
  <conditionalFormatting sqref="L843">
    <cfRule type="expression" dxfId="3451" priority="10601" stopIfTrue="1">
      <formula>AND(#REF!="内訳")</formula>
    </cfRule>
    <cfRule type="expression" dxfId="3450" priority="10602" stopIfTrue="1">
      <formula>AND(#REF!="小計")</formula>
    </cfRule>
  </conditionalFormatting>
  <conditionalFormatting sqref="L841">
    <cfRule type="expression" dxfId="3449" priority="10603" stopIfTrue="1">
      <formula>AND(#REF!="内訳")</formula>
    </cfRule>
    <cfRule type="expression" dxfId="3448" priority="10604" stopIfTrue="1">
      <formula>AND(#REF!="小計")</formula>
    </cfRule>
  </conditionalFormatting>
  <conditionalFormatting sqref="L837">
    <cfRule type="expression" dxfId="3447" priority="10605" stopIfTrue="1">
      <formula>AND(#REF!="内訳")</formula>
    </cfRule>
    <cfRule type="expression" dxfId="3446" priority="10606" stopIfTrue="1">
      <formula>AND(#REF!="小計")</formula>
    </cfRule>
  </conditionalFormatting>
  <conditionalFormatting sqref="L846">
    <cfRule type="expression" dxfId="3445" priority="10607" stopIfTrue="1">
      <formula>AND(#REF!="内訳")</formula>
    </cfRule>
    <cfRule type="expression" dxfId="3444" priority="10608" stopIfTrue="1">
      <formula>AND(#REF!="小計")</formula>
    </cfRule>
  </conditionalFormatting>
  <conditionalFormatting sqref="L844">
    <cfRule type="expression" dxfId="3443" priority="10609" stopIfTrue="1">
      <formula>AND(#REF!="内訳")</formula>
    </cfRule>
    <cfRule type="expression" dxfId="3442" priority="10610" stopIfTrue="1">
      <formula>AND(#REF!="小計")</formula>
    </cfRule>
  </conditionalFormatting>
  <conditionalFormatting sqref="L839">
    <cfRule type="expression" dxfId="3441" priority="10611" stopIfTrue="1">
      <formula>AND(#REF!="内訳")</formula>
    </cfRule>
    <cfRule type="expression" dxfId="3440" priority="10612" stopIfTrue="1">
      <formula>AND(#REF!="小計")</formula>
    </cfRule>
  </conditionalFormatting>
  <conditionalFormatting sqref="L838">
    <cfRule type="expression" dxfId="3439" priority="10613" stopIfTrue="1">
      <formula>AND(#REF!="内訳")</formula>
    </cfRule>
    <cfRule type="expression" dxfId="3438" priority="10614" stopIfTrue="1">
      <formula>AND(#REF!="小計")</formula>
    </cfRule>
  </conditionalFormatting>
  <conditionalFormatting sqref="L836">
    <cfRule type="expression" dxfId="3437" priority="10615" stopIfTrue="1">
      <formula>AND(#REF!="内訳")</formula>
    </cfRule>
    <cfRule type="expression" dxfId="3436" priority="10616" stopIfTrue="1">
      <formula>AND(#REF!="小計")</formula>
    </cfRule>
  </conditionalFormatting>
  <conditionalFormatting sqref="F846">
    <cfRule type="expression" dxfId="3435" priority="10621" stopIfTrue="1">
      <formula>AND(#REF!="内訳")</formula>
    </cfRule>
    <cfRule type="expression" dxfId="3434" priority="10622" stopIfTrue="1">
      <formula>AND(#REF!="小計")</formula>
    </cfRule>
  </conditionalFormatting>
  <conditionalFormatting sqref="F845">
    <cfRule type="expression" dxfId="3433" priority="10623" stopIfTrue="1">
      <formula>AND(#REF!="内訳")</formula>
    </cfRule>
    <cfRule type="expression" dxfId="3432" priority="10624" stopIfTrue="1">
      <formula>AND(#REF!="小計")</formula>
    </cfRule>
  </conditionalFormatting>
  <conditionalFormatting sqref="F843">
    <cfRule type="expression" dxfId="3431" priority="10625" stopIfTrue="1">
      <formula>AND(#REF!="内訳")</formula>
    </cfRule>
    <cfRule type="expression" dxfId="3430" priority="10626" stopIfTrue="1">
      <formula>AND(#REF!="小計")</formula>
    </cfRule>
  </conditionalFormatting>
  <conditionalFormatting sqref="F840">
    <cfRule type="expression" dxfId="3429" priority="10627" stopIfTrue="1">
      <formula>AND(#REF!="内訳")</formula>
    </cfRule>
    <cfRule type="expression" dxfId="3428" priority="10628" stopIfTrue="1">
      <formula>AND(#REF!="小計")</formula>
    </cfRule>
  </conditionalFormatting>
  <conditionalFormatting sqref="F838">
    <cfRule type="expression" dxfId="3427" priority="10629" stopIfTrue="1">
      <formula>AND(#REF!="内訳")</formula>
    </cfRule>
    <cfRule type="expression" dxfId="3426" priority="10630" stopIfTrue="1">
      <formula>AND(#REF!="小計")</formula>
    </cfRule>
  </conditionalFormatting>
  <conditionalFormatting sqref="F842">
    <cfRule type="expression" dxfId="3425" priority="10631" stopIfTrue="1">
      <formula>AND(#REF!="内訳")</formula>
    </cfRule>
    <cfRule type="expression" dxfId="3424" priority="10632" stopIfTrue="1">
      <formula>AND(#REF!="小計")</formula>
    </cfRule>
  </conditionalFormatting>
  <conditionalFormatting sqref="F841">
    <cfRule type="expression" dxfId="3423" priority="10633" stopIfTrue="1">
      <formula>AND(#REF!="内訳")</formula>
    </cfRule>
    <cfRule type="expression" dxfId="3422" priority="10634" stopIfTrue="1">
      <formula>AND(#REF!="小計")</formula>
    </cfRule>
  </conditionalFormatting>
  <conditionalFormatting sqref="F836">
    <cfRule type="expression" dxfId="3421" priority="10635" stopIfTrue="1">
      <formula>AND(#REF!="内訳")</formula>
    </cfRule>
    <cfRule type="expression" dxfId="3420" priority="10636" stopIfTrue="1">
      <formula>AND(#REF!="小計")</formula>
    </cfRule>
  </conditionalFormatting>
  <conditionalFormatting sqref="F837 F839 F844">
    <cfRule type="expression" dxfId="3419" priority="10637" stopIfTrue="1">
      <formula>AND(#REF!="内訳")</formula>
    </cfRule>
    <cfRule type="expression" dxfId="3418" priority="10638" stopIfTrue="1">
      <formula>AND(#REF!="小計")</formula>
    </cfRule>
  </conditionalFormatting>
  <conditionalFormatting sqref="C836:E846 G840:K841 M836:M846 G839:J839 G836:I838 G845:K845 G844:I844 G846:I846 G843:K843 G842:I842">
    <cfRule type="expression" dxfId="3417" priority="10639" stopIfTrue="1">
      <formula>AND(#REF!="内訳")</formula>
    </cfRule>
    <cfRule type="expression" dxfId="3416" priority="10640" stopIfTrue="1">
      <formula>AND(#REF!="小計")</formula>
    </cfRule>
  </conditionalFormatting>
  <conditionalFormatting sqref="K817">
    <cfRule type="expression" dxfId="3415" priority="10591" stopIfTrue="1">
      <formula>AND(#REF!="内訳")</formula>
    </cfRule>
    <cfRule type="expression" dxfId="3414" priority="10592" stopIfTrue="1">
      <formula>AND(#REF!="小計")</formula>
    </cfRule>
  </conditionalFormatting>
  <conditionalFormatting sqref="K833">
    <cfRule type="expression" dxfId="3413" priority="10589" stopIfTrue="1">
      <formula>AND(#REF!="内訳")</formula>
    </cfRule>
    <cfRule type="expression" dxfId="3412" priority="10590" stopIfTrue="1">
      <formula>AND(#REF!="小計")</formula>
    </cfRule>
  </conditionalFormatting>
  <conditionalFormatting sqref="K800:K801">
    <cfRule type="expression" dxfId="3411" priority="10587" stopIfTrue="1">
      <formula>AND(#REF!="内訳")</formula>
    </cfRule>
    <cfRule type="expression" dxfId="3410" priority="10588" stopIfTrue="1">
      <formula>AND(#REF!="小計")</formula>
    </cfRule>
  </conditionalFormatting>
  <conditionalFormatting sqref="K802">
    <cfRule type="expression" dxfId="3409" priority="10585" stopIfTrue="1">
      <formula>AND(#REF!="内訳")</formula>
    </cfRule>
    <cfRule type="expression" dxfId="3408" priority="10586" stopIfTrue="1">
      <formula>AND(#REF!="小計")</formula>
    </cfRule>
  </conditionalFormatting>
  <conditionalFormatting sqref="G799:G801">
    <cfRule type="expression" dxfId="3407" priority="10583" stopIfTrue="1">
      <formula>AND(#REF!="内訳")</formula>
    </cfRule>
    <cfRule type="expression" dxfId="3406" priority="10584" stopIfTrue="1">
      <formula>AND(#REF!="小計")</formula>
    </cfRule>
  </conditionalFormatting>
  <conditionalFormatting sqref="I799:I800">
    <cfRule type="expression" dxfId="3405" priority="10581" stopIfTrue="1">
      <formula>AND(#REF!="内訳")</formula>
    </cfRule>
    <cfRule type="expression" dxfId="3404" priority="10582" stopIfTrue="1">
      <formula>AND(#REF!="小計")</formula>
    </cfRule>
  </conditionalFormatting>
  <conditionalFormatting sqref="K806">
    <cfRule type="expression" dxfId="3403" priority="10579" stopIfTrue="1">
      <formula>AND(#REF!="内訳")</formula>
    </cfRule>
    <cfRule type="expression" dxfId="3402" priority="10580" stopIfTrue="1">
      <formula>AND(#REF!="小計")</formula>
    </cfRule>
  </conditionalFormatting>
  <conditionalFormatting sqref="K807">
    <cfRule type="expression" dxfId="3401" priority="10577" stopIfTrue="1">
      <formula>AND(#REF!="内訳")</formula>
    </cfRule>
    <cfRule type="expression" dxfId="3400" priority="10578" stopIfTrue="1">
      <formula>AND(#REF!="小計")</formula>
    </cfRule>
  </conditionalFormatting>
  <conditionalFormatting sqref="K811">
    <cfRule type="expression" dxfId="3399" priority="10575" stopIfTrue="1">
      <formula>AND(#REF!="内訳")</formula>
    </cfRule>
    <cfRule type="expression" dxfId="3398" priority="10576" stopIfTrue="1">
      <formula>AND(#REF!="小計")</formula>
    </cfRule>
  </conditionalFormatting>
  <conditionalFormatting sqref="K812">
    <cfRule type="expression" dxfId="3397" priority="10573" stopIfTrue="1">
      <formula>AND(#REF!="内訳")</formula>
    </cfRule>
    <cfRule type="expression" dxfId="3396" priority="10574" stopIfTrue="1">
      <formula>AND(#REF!="小計")</formula>
    </cfRule>
  </conditionalFormatting>
  <conditionalFormatting sqref="K813">
    <cfRule type="expression" dxfId="3395" priority="10571" stopIfTrue="1">
      <formula>AND(#REF!="内訳")</formula>
    </cfRule>
    <cfRule type="expression" dxfId="3394" priority="10572" stopIfTrue="1">
      <formula>AND(#REF!="小計")</formula>
    </cfRule>
  </conditionalFormatting>
  <conditionalFormatting sqref="K815">
    <cfRule type="expression" dxfId="3393" priority="10569" stopIfTrue="1">
      <formula>AND(#REF!="内訳")</formula>
    </cfRule>
    <cfRule type="expression" dxfId="3392" priority="10570" stopIfTrue="1">
      <formula>AND(#REF!="小計")</formula>
    </cfRule>
  </conditionalFormatting>
  <conditionalFormatting sqref="K816">
    <cfRule type="expression" dxfId="3391" priority="10567" stopIfTrue="1">
      <formula>AND(#REF!="内訳")</formula>
    </cfRule>
    <cfRule type="expression" dxfId="3390" priority="10568" stopIfTrue="1">
      <formula>AND(#REF!="小計")</formula>
    </cfRule>
  </conditionalFormatting>
  <conditionalFormatting sqref="K827">
    <cfRule type="expression" dxfId="3389" priority="10565" stopIfTrue="1">
      <formula>AND(#REF!="内訳")</formula>
    </cfRule>
    <cfRule type="expression" dxfId="3388" priority="10566" stopIfTrue="1">
      <formula>AND(#REF!="小計")</formula>
    </cfRule>
  </conditionalFormatting>
  <conditionalFormatting sqref="K837">
    <cfRule type="expression" dxfId="3387" priority="10563" stopIfTrue="1">
      <formula>AND(#REF!="内訳")</formula>
    </cfRule>
    <cfRule type="expression" dxfId="3386" priority="10564" stopIfTrue="1">
      <formula>AND(#REF!="小計")</formula>
    </cfRule>
  </conditionalFormatting>
  <conditionalFormatting sqref="K836">
    <cfRule type="expression" dxfId="3385" priority="10561" stopIfTrue="1">
      <formula>AND(#REF!="内訳")</formula>
    </cfRule>
    <cfRule type="expression" dxfId="3384" priority="10562" stopIfTrue="1">
      <formula>AND(#REF!="小計")</formula>
    </cfRule>
  </conditionalFormatting>
  <conditionalFormatting sqref="K838">
    <cfRule type="expression" dxfId="3383" priority="10559" stopIfTrue="1">
      <formula>AND(#REF!="内訳")</formula>
    </cfRule>
    <cfRule type="expression" dxfId="3382" priority="10560" stopIfTrue="1">
      <formula>AND(#REF!="小計")</formula>
    </cfRule>
  </conditionalFormatting>
  <conditionalFormatting sqref="K835">
    <cfRule type="expression" dxfId="3381" priority="10557" stopIfTrue="1">
      <formula>AND(#REF!="内訳")</formula>
    </cfRule>
    <cfRule type="expression" dxfId="3380" priority="10558" stopIfTrue="1">
      <formula>AND(#REF!="小計")</formula>
    </cfRule>
  </conditionalFormatting>
  <conditionalFormatting sqref="K839">
    <cfRule type="expression" dxfId="3379" priority="10555" stopIfTrue="1">
      <formula>AND(#REF!="内訳")</formula>
    </cfRule>
    <cfRule type="expression" dxfId="3378" priority="10556" stopIfTrue="1">
      <formula>AND(#REF!="小計")</formula>
    </cfRule>
  </conditionalFormatting>
  <conditionalFormatting sqref="J838">
    <cfRule type="expression" dxfId="3377" priority="10551" stopIfTrue="1">
      <formula>AND(#REF!="内訳")</formula>
    </cfRule>
    <cfRule type="expression" dxfId="3376" priority="10552" stopIfTrue="1">
      <formula>AND(#REF!="小計")</formula>
    </cfRule>
  </conditionalFormatting>
  <conditionalFormatting sqref="J837">
    <cfRule type="expression" dxfId="3375" priority="10553" stopIfTrue="1">
      <formula>AND(#REF!="内訳")</formula>
    </cfRule>
    <cfRule type="expression" dxfId="3374" priority="10554" stopIfTrue="1">
      <formula>AND(#REF!="小計")</formula>
    </cfRule>
  </conditionalFormatting>
  <conditionalFormatting sqref="J836">
    <cfRule type="expression" dxfId="3373" priority="10549" stopIfTrue="1">
      <formula>AND(#REF!="内訳")</formula>
    </cfRule>
    <cfRule type="expression" dxfId="3372" priority="10550" stopIfTrue="1">
      <formula>AND(#REF!="小計")</formula>
    </cfRule>
  </conditionalFormatting>
  <conditionalFormatting sqref="J844:K844">
    <cfRule type="expression" dxfId="3371" priority="10547" stopIfTrue="1">
      <formula>AND(#REF!="内訳")</formula>
    </cfRule>
    <cfRule type="expression" dxfId="3370" priority="10548" stopIfTrue="1">
      <formula>AND(#REF!="小計")</formula>
    </cfRule>
  </conditionalFormatting>
  <conditionalFormatting sqref="J846:K846">
    <cfRule type="expression" dxfId="3369" priority="10545" stopIfTrue="1">
      <formula>AND(#REF!="内訳")</formula>
    </cfRule>
    <cfRule type="expression" dxfId="3368" priority="10546" stopIfTrue="1">
      <formula>AND(#REF!="小計")</formula>
    </cfRule>
  </conditionalFormatting>
  <conditionalFormatting sqref="K823">
    <cfRule type="expression" dxfId="3367" priority="10543" stopIfTrue="1">
      <formula>AND(#REF!="内訳")</formula>
    </cfRule>
    <cfRule type="expression" dxfId="3366" priority="10544" stopIfTrue="1">
      <formula>AND(#REF!="小計")</formula>
    </cfRule>
  </conditionalFormatting>
  <conditionalFormatting sqref="K814">
    <cfRule type="expression" dxfId="3365" priority="10541" stopIfTrue="1">
      <formula>AND(#REF!="内訳")</formula>
    </cfRule>
    <cfRule type="expression" dxfId="3364" priority="10542" stopIfTrue="1">
      <formula>AND(#REF!="小計")</formula>
    </cfRule>
  </conditionalFormatting>
  <conditionalFormatting sqref="K828">
    <cfRule type="expression" dxfId="3363" priority="10539" stopIfTrue="1">
      <formula>AND(#REF!="内訳")</formula>
    </cfRule>
    <cfRule type="expression" dxfId="3362" priority="10540" stopIfTrue="1">
      <formula>AND(#REF!="小計")</formula>
    </cfRule>
  </conditionalFormatting>
  <conditionalFormatting sqref="K842">
    <cfRule type="expression" dxfId="3361" priority="10537" stopIfTrue="1">
      <formula>AND(#REF!="内訳")</formula>
    </cfRule>
    <cfRule type="expression" dxfId="3360" priority="10538" stopIfTrue="1">
      <formula>AND(#REF!="小計")</formula>
    </cfRule>
  </conditionalFormatting>
  <conditionalFormatting sqref="J842">
    <cfRule type="expression" dxfId="3359" priority="10535" stopIfTrue="1">
      <formula>AND(#REF!="内訳")</formula>
    </cfRule>
    <cfRule type="expression" dxfId="3358" priority="10536" stopIfTrue="1">
      <formula>AND(#REF!="小計")</formula>
    </cfRule>
  </conditionalFormatting>
  <conditionalFormatting sqref="M847">
    <cfRule type="expression" dxfId="3357" priority="10531" stopIfTrue="1">
      <formula>AND(#REF!="内訳")</formula>
    </cfRule>
    <cfRule type="expression" dxfId="3356" priority="10532" stopIfTrue="1">
      <formula>AND(#REF!="小計")</formula>
    </cfRule>
  </conditionalFormatting>
  <conditionalFormatting sqref="C847 F847:J847">
    <cfRule type="expression" dxfId="3355" priority="10529" stopIfTrue="1">
      <formula>AND(#REF!="内訳")</formula>
    </cfRule>
    <cfRule type="expression" dxfId="3354" priority="10530" stopIfTrue="1">
      <formula>AND(#REF!="小計")</formula>
    </cfRule>
  </conditionalFormatting>
  <conditionalFormatting sqref="D847:E847">
    <cfRule type="expression" dxfId="3353" priority="10527" stopIfTrue="1">
      <formula>AND(#REF!="内訳")</formula>
    </cfRule>
    <cfRule type="expression" dxfId="3352" priority="10528" stopIfTrue="1">
      <formula>AND(#REF!="小計")</formula>
    </cfRule>
  </conditionalFormatting>
  <conditionalFormatting sqref="K847:L847">
    <cfRule type="expression" dxfId="3351" priority="10525" stopIfTrue="1">
      <formula>AND(#REF!="内訳")</formula>
    </cfRule>
    <cfRule type="expression" dxfId="3350" priority="10526" stopIfTrue="1">
      <formula>AND(#REF!="小計")</formula>
    </cfRule>
  </conditionalFormatting>
  <conditionalFormatting sqref="C848:D849 F848:J849 M848:M849">
    <cfRule type="expression" dxfId="3349" priority="10533" stopIfTrue="1">
      <formula>AND(#REF!="内訳")</formula>
    </cfRule>
    <cfRule type="expression" dxfId="3348" priority="10534" stopIfTrue="1">
      <formula>AND(#REF!="小計")</formula>
    </cfRule>
  </conditionalFormatting>
  <conditionalFormatting sqref="E848">
    <cfRule type="expression" dxfId="3347" priority="10523" stopIfTrue="1">
      <formula>AND(#REF!="内訳")</formula>
    </cfRule>
    <cfRule type="expression" dxfId="3346" priority="10524" stopIfTrue="1">
      <formula>AND(#REF!="小計")</formula>
    </cfRule>
  </conditionalFormatting>
  <conditionalFormatting sqref="E849">
    <cfRule type="expression" dxfId="3345" priority="10521" stopIfTrue="1">
      <formula>AND(#REF!="内訳")</formula>
    </cfRule>
    <cfRule type="expression" dxfId="3344" priority="10522" stopIfTrue="1">
      <formula>AND(#REF!="小計")</formula>
    </cfRule>
  </conditionalFormatting>
  <conditionalFormatting sqref="L848">
    <cfRule type="expression" dxfId="3343" priority="10519" stopIfTrue="1">
      <formula>AND(#REF!="内訳")</formula>
    </cfRule>
    <cfRule type="expression" dxfId="3342" priority="10520" stopIfTrue="1">
      <formula>AND(#REF!="小計")</formula>
    </cfRule>
  </conditionalFormatting>
  <conditionalFormatting sqref="K848">
    <cfRule type="expression" dxfId="3341" priority="10517" stopIfTrue="1">
      <formula>AND(#REF!="内訳")</formula>
    </cfRule>
    <cfRule type="expression" dxfId="3340" priority="10518" stopIfTrue="1">
      <formula>AND(#REF!="小計")</formula>
    </cfRule>
  </conditionalFormatting>
  <conditionalFormatting sqref="L849">
    <cfRule type="expression" dxfId="3339" priority="10513" stopIfTrue="1">
      <formula>AND(#REF!="内訳")</formula>
    </cfRule>
    <cfRule type="expression" dxfId="3338" priority="10514" stopIfTrue="1">
      <formula>AND(#REF!="小計")</formula>
    </cfRule>
  </conditionalFormatting>
  <conditionalFormatting sqref="K849">
    <cfRule type="expression" dxfId="3337" priority="10515" stopIfTrue="1">
      <formula>AND(#REF!="内訳")</formula>
    </cfRule>
    <cfRule type="expression" dxfId="3336" priority="10516" stopIfTrue="1">
      <formula>AND(#REF!="小計")</formula>
    </cfRule>
  </conditionalFormatting>
  <conditionalFormatting sqref="C853:J853 C851:J851 C850:I850 C852:I852 M852:M853 M856:M857 C857:J857 C856:I856 F855 F867 F876 L850:M851">
    <cfRule type="expression" dxfId="3335" priority="10511" stopIfTrue="1">
      <formula>AND(#REF!="内訳")</formula>
    </cfRule>
    <cfRule type="expression" dxfId="3334" priority="10512" stopIfTrue="1">
      <formula>AND(#REF!="小計")</formula>
    </cfRule>
  </conditionalFormatting>
  <conditionalFormatting sqref="G867:J867 G876:J876 M874 G886:I887 L867:M867 L876:M876 M886:M887">
    <cfRule type="expression" dxfId="3333" priority="10509" stopIfTrue="1">
      <formula>AND(#REF!="内訳")</formula>
    </cfRule>
    <cfRule type="expression" dxfId="3332" priority="10510" stopIfTrue="1">
      <formula>AND(#REF!="小計")</formula>
    </cfRule>
  </conditionalFormatting>
  <conditionalFormatting sqref="L853">
    <cfRule type="expression" dxfId="3331" priority="10507" stopIfTrue="1">
      <formula>AND($J853="内訳")</formula>
    </cfRule>
    <cfRule type="expression" dxfId="3330" priority="10508" stopIfTrue="1">
      <formula>AND($J853="小計")</formula>
    </cfRule>
  </conditionalFormatting>
  <conditionalFormatting sqref="L852">
    <cfRule type="expression" dxfId="3329" priority="10505" stopIfTrue="1">
      <formula>AND(#REF!="内訳")</formula>
    </cfRule>
    <cfRule type="expression" dxfId="3328" priority="10506" stopIfTrue="1">
      <formula>AND(#REF!="小計")</formula>
    </cfRule>
  </conditionalFormatting>
  <conditionalFormatting sqref="J850">
    <cfRule type="expression" dxfId="3327" priority="10503" stopIfTrue="1">
      <formula>AND(#REF!="内訳")</formula>
    </cfRule>
    <cfRule type="expression" dxfId="3326" priority="10504" stopIfTrue="1">
      <formula>AND(#REF!="小計")</formula>
    </cfRule>
  </conditionalFormatting>
  <conditionalFormatting sqref="J852">
    <cfRule type="expression" dxfId="3325" priority="10501" stopIfTrue="1">
      <formula>AND(#REF!="内訳")</formula>
    </cfRule>
    <cfRule type="expression" dxfId="3324" priority="10502" stopIfTrue="1">
      <formula>AND(#REF!="小計")</formula>
    </cfRule>
  </conditionalFormatting>
  <conditionalFormatting sqref="L856">
    <cfRule type="expression" dxfId="3323" priority="10497" stopIfTrue="1">
      <formula>AND(#REF!="内訳")</formula>
    </cfRule>
    <cfRule type="expression" dxfId="3322" priority="10498" stopIfTrue="1">
      <formula>AND(#REF!="小計")</formula>
    </cfRule>
  </conditionalFormatting>
  <conditionalFormatting sqref="L857">
    <cfRule type="expression" dxfId="3321" priority="10495" stopIfTrue="1">
      <formula>AND(#REF!="内訳")</formula>
    </cfRule>
    <cfRule type="expression" dxfId="3320" priority="10496" stopIfTrue="1">
      <formula>AND(#REF!="小計")</formula>
    </cfRule>
  </conditionalFormatting>
  <conditionalFormatting sqref="J856">
    <cfRule type="expression" dxfId="3319" priority="10493" stopIfTrue="1">
      <formula>AND(#REF!="内訳")</formula>
    </cfRule>
    <cfRule type="expression" dxfId="3318" priority="10494" stopIfTrue="1">
      <formula>AND(#REF!="小計")</formula>
    </cfRule>
  </conditionalFormatting>
  <conditionalFormatting sqref="L862:M862">
    <cfRule type="expression" dxfId="3317" priority="10491" stopIfTrue="1">
      <formula>AND(#REF!="内訳")</formula>
    </cfRule>
    <cfRule type="expression" dxfId="3316" priority="10492" stopIfTrue="1">
      <formula>AND(#REF!="小計")</formula>
    </cfRule>
  </conditionalFormatting>
  <conditionalFormatting sqref="J859">
    <cfRule type="expression" dxfId="3315" priority="10485" stopIfTrue="1">
      <formula>AND(#REF!="内訳")</formula>
    </cfRule>
    <cfRule type="expression" dxfId="3314" priority="10486" stopIfTrue="1">
      <formula>AND(#REF!="小計")</formula>
    </cfRule>
  </conditionalFormatting>
  <conditionalFormatting sqref="J858">
    <cfRule type="expression" dxfId="3313" priority="10487" stopIfTrue="1">
      <formula>AND(#REF!="内訳")</formula>
    </cfRule>
    <cfRule type="expression" dxfId="3312" priority="10488" stopIfTrue="1">
      <formula>AND(#REF!="小計")</formula>
    </cfRule>
  </conditionalFormatting>
  <conditionalFormatting sqref="L858:M859">
    <cfRule type="expression" dxfId="3311" priority="10489" stopIfTrue="1">
      <formula>AND(#REF!="内訳")</formula>
    </cfRule>
    <cfRule type="expression" dxfId="3310" priority="10490" stopIfTrue="1">
      <formula>AND(#REF!="小計")</formula>
    </cfRule>
  </conditionalFormatting>
  <conditionalFormatting sqref="G855:J855 L854:M855">
    <cfRule type="expression" dxfId="3309" priority="10483" stopIfTrue="1">
      <formula>AND(#REF!="内訳")</formula>
    </cfRule>
    <cfRule type="expression" dxfId="3308" priority="10484" stopIfTrue="1">
      <formula>AND(#REF!="小計")</formula>
    </cfRule>
  </conditionalFormatting>
  <conditionalFormatting sqref="L860:M860">
    <cfRule type="expression" dxfId="3307" priority="10481" stopIfTrue="1">
      <formula>AND(#REF!="内訳")</formula>
    </cfRule>
    <cfRule type="expression" dxfId="3306" priority="10482" stopIfTrue="1">
      <formula>AND(#REF!="小計")</formula>
    </cfRule>
  </conditionalFormatting>
  <conditionalFormatting sqref="L861:M861">
    <cfRule type="expression" dxfId="3305" priority="10475" stopIfTrue="1">
      <formula>AND(#REF!="内訳")</formula>
    </cfRule>
    <cfRule type="expression" dxfId="3304" priority="10476" stopIfTrue="1">
      <formula>AND(#REF!="小計")</formula>
    </cfRule>
  </conditionalFormatting>
  <conditionalFormatting sqref="G883:J883 L883:M883 G884:I885 M884:M885">
    <cfRule type="expression" dxfId="3303" priority="10385" stopIfTrue="1">
      <formula>AND(#REF!="内訳")</formula>
    </cfRule>
    <cfRule type="expression" dxfId="3302" priority="10386" stopIfTrue="1">
      <formula>AND(#REF!="小計")</formula>
    </cfRule>
  </conditionalFormatting>
  <conditionalFormatting sqref="F863">
    <cfRule type="expression" dxfId="3301" priority="10473" stopIfTrue="1">
      <formula>AND(#REF!="内訳")</formula>
    </cfRule>
    <cfRule type="expression" dxfId="3300" priority="10474" stopIfTrue="1">
      <formula>AND(#REF!="小計")</formula>
    </cfRule>
  </conditionalFormatting>
  <conditionalFormatting sqref="G863:J863 C863:E863 L863:M863">
    <cfRule type="expression" dxfId="3299" priority="10471" stopIfTrue="1">
      <formula>AND(#REF!="内訳")</formula>
    </cfRule>
    <cfRule type="expression" dxfId="3298" priority="10472" stopIfTrue="1">
      <formula>AND(#REF!="小計")</formula>
    </cfRule>
  </conditionalFormatting>
  <conditionalFormatting sqref="J860">
    <cfRule type="expression" dxfId="3297" priority="10469" stopIfTrue="1">
      <formula>AND(#REF!="内訳")</formula>
    </cfRule>
    <cfRule type="expression" dxfId="3296" priority="10470" stopIfTrue="1">
      <formula>AND(#REF!="小計")</formula>
    </cfRule>
  </conditionalFormatting>
  <conditionalFormatting sqref="M865 C865:I865">
    <cfRule type="expression" dxfId="3295" priority="10467" stopIfTrue="1">
      <formula>AND(#REF!="内訳")</formula>
    </cfRule>
    <cfRule type="expression" dxfId="3294" priority="10468" stopIfTrue="1">
      <formula>AND(#REF!="小計")</formula>
    </cfRule>
  </conditionalFormatting>
  <conditionalFormatting sqref="L865 J865">
    <cfRule type="expression" dxfId="3293" priority="10465" stopIfTrue="1">
      <formula>AND(#REF!="内訳")</formula>
    </cfRule>
    <cfRule type="expression" dxfId="3292" priority="10466" stopIfTrue="1">
      <formula>AND(#REF!="小計")</formula>
    </cfRule>
  </conditionalFormatting>
  <conditionalFormatting sqref="M882 C882:E882 G882:J882 F881:F882">
    <cfRule type="expression" dxfId="3291" priority="10463" stopIfTrue="1">
      <formula>AND(#REF!="内訳")</formula>
    </cfRule>
    <cfRule type="expression" dxfId="3290" priority="10464" stopIfTrue="1">
      <formula>AND(#REF!="小計")</formula>
    </cfRule>
  </conditionalFormatting>
  <conditionalFormatting sqref="C881:E881 G881:J881 L881:M881">
    <cfRule type="expression" dxfId="3289" priority="10461" stopIfTrue="1">
      <formula>AND(#REF!="内訳")</formula>
    </cfRule>
    <cfRule type="expression" dxfId="3288" priority="10462" stopIfTrue="1">
      <formula>AND(#REF!="小計")</formula>
    </cfRule>
  </conditionalFormatting>
  <conditionalFormatting sqref="L882">
    <cfRule type="expression" dxfId="3287" priority="10457" stopIfTrue="1">
      <formula>AND(#REF!="内訳")</formula>
    </cfRule>
    <cfRule type="expression" dxfId="3286" priority="10458" stopIfTrue="1">
      <formula>AND(#REF!="小計")</formula>
    </cfRule>
  </conditionalFormatting>
  <conditionalFormatting sqref="F874">
    <cfRule type="expression" dxfId="3285" priority="10455" stopIfTrue="1">
      <formula>AND(#REF!="内訳")</formula>
    </cfRule>
    <cfRule type="expression" dxfId="3284" priority="10456" stopIfTrue="1">
      <formula>AND(#REF!="小計")</formula>
    </cfRule>
  </conditionalFormatting>
  <conditionalFormatting sqref="C874:E874 G874:J874">
    <cfRule type="expression" dxfId="3283" priority="10453" stopIfTrue="1">
      <formula>AND(#REF!="内訳")</formula>
    </cfRule>
    <cfRule type="expression" dxfId="3282" priority="10454" stopIfTrue="1">
      <formula>AND(#REF!="小計")</formula>
    </cfRule>
  </conditionalFormatting>
  <conditionalFormatting sqref="L874">
    <cfRule type="expression" dxfId="3281" priority="10451" stopIfTrue="1">
      <formula>AND(#REF!="内訳")</formula>
    </cfRule>
    <cfRule type="expression" dxfId="3280" priority="10452" stopIfTrue="1">
      <formula>AND(#REF!="小計")</formula>
    </cfRule>
  </conditionalFormatting>
  <conditionalFormatting sqref="F875">
    <cfRule type="expression" dxfId="3279" priority="10449" stopIfTrue="1">
      <formula>AND(#REF!="内訳")</formula>
    </cfRule>
    <cfRule type="expression" dxfId="3278" priority="10450" stopIfTrue="1">
      <formula>AND(#REF!="小計")</formula>
    </cfRule>
  </conditionalFormatting>
  <conditionalFormatting sqref="C875:E875 G875:J875 L875:M875">
    <cfRule type="expression" dxfId="3277" priority="10445" stopIfTrue="1">
      <formula>AND(#REF!="内訳")</formula>
    </cfRule>
    <cfRule type="expression" dxfId="3276" priority="10446" stopIfTrue="1">
      <formula>AND(#REF!="小計")</formula>
    </cfRule>
  </conditionalFormatting>
  <conditionalFormatting sqref="F864">
    <cfRule type="expression" dxfId="3275" priority="10443" stopIfTrue="1">
      <formula>AND(#REF!="内訳")</formula>
    </cfRule>
    <cfRule type="expression" dxfId="3274" priority="10444" stopIfTrue="1">
      <formula>AND(#REF!="小計")</formula>
    </cfRule>
  </conditionalFormatting>
  <conditionalFormatting sqref="G864:I864 M864">
    <cfRule type="expression" dxfId="3273" priority="10441" stopIfTrue="1">
      <formula>AND(#REF!="内訳")</formula>
    </cfRule>
    <cfRule type="expression" dxfId="3272" priority="10442" stopIfTrue="1">
      <formula>AND(#REF!="小計")</formula>
    </cfRule>
  </conditionalFormatting>
  <conditionalFormatting sqref="J864">
    <cfRule type="expression" dxfId="3271" priority="10439" stopIfTrue="1">
      <formula>AND(#REF!="内訳")</formula>
    </cfRule>
    <cfRule type="expression" dxfId="3270" priority="10440" stopIfTrue="1">
      <formula>AND(#REF!="小計")</formula>
    </cfRule>
  </conditionalFormatting>
  <conditionalFormatting sqref="E864">
    <cfRule type="expression" dxfId="3269" priority="10437" stopIfTrue="1">
      <formula>AND(#REF!="内訳")</formula>
    </cfRule>
    <cfRule type="expression" dxfId="3268" priority="10438" stopIfTrue="1">
      <formula>AND(#REF!="小計")</formula>
    </cfRule>
  </conditionalFormatting>
  <conditionalFormatting sqref="L864">
    <cfRule type="expression" dxfId="3267" priority="10435" stopIfTrue="1">
      <formula>AND(#REF!="内訳")</formula>
    </cfRule>
    <cfRule type="expression" dxfId="3266" priority="10436" stopIfTrue="1">
      <formula>AND(#REF!="小計")</formula>
    </cfRule>
  </conditionalFormatting>
  <conditionalFormatting sqref="F866">
    <cfRule type="expression" dxfId="3265" priority="10433" stopIfTrue="1">
      <formula>AND(#REF!="内訳")</formula>
    </cfRule>
    <cfRule type="expression" dxfId="3264" priority="10434" stopIfTrue="1">
      <formula>AND(#REF!="小計")</formula>
    </cfRule>
  </conditionalFormatting>
  <conditionalFormatting sqref="G866:I866 M866 D866">
    <cfRule type="expression" dxfId="3263" priority="10431" stopIfTrue="1">
      <formula>AND(#REF!="内訳")</formula>
    </cfRule>
    <cfRule type="expression" dxfId="3262" priority="10432" stopIfTrue="1">
      <formula>AND(#REF!="小計")</formula>
    </cfRule>
  </conditionalFormatting>
  <conditionalFormatting sqref="J866">
    <cfRule type="expression" dxfId="3261" priority="10429" stopIfTrue="1">
      <formula>AND(#REF!="内訳")</formula>
    </cfRule>
    <cfRule type="expression" dxfId="3260" priority="10430" stopIfTrue="1">
      <formula>AND(#REF!="小計")</formula>
    </cfRule>
  </conditionalFormatting>
  <conditionalFormatting sqref="L866">
    <cfRule type="expression" dxfId="3259" priority="10427" stopIfTrue="1">
      <formula>AND(#REF!="内訳")</formula>
    </cfRule>
    <cfRule type="expression" dxfId="3258" priority="10428" stopIfTrue="1">
      <formula>AND(#REF!="小計")</formula>
    </cfRule>
  </conditionalFormatting>
  <conditionalFormatting sqref="E866">
    <cfRule type="expression" dxfId="3257" priority="10425" stopIfTrue="1">
      <formula>AND(#REF!="内訳")</formula>
    </cfRule>
    <cfRule type="expression" dxfId="3256" priority="10426" stopIfTrue="1">
      <formula>AND(#REF!="小計")</formula>
    </cfRule>
  </conditionalFormatting>
  <conditionalFormatting sqref="F877">
    <cfRule type="expression" dxfId="3255" priority="10423" stopIfTrue="1">
      <formula>AND(#REF!="内訳")</formula>
    </cfRule>
    <cfRule type="expression" dxfId="3254" priority="10424" stopIfTrue="1">
      <formula>AND(#REF!="小計")</formula>
    </cfRule>
  </conditionalFormatting>
  <conditionalFormatting sqref="C877:E877 G877:J877 M877">
    <cfRule type="expression" dxfId="3253" priority="10421" stopIfTrue="1">
      <formula>AND(#REF!="内訳")</formula>
    </cfRule>
    <cfRule type="expression" dxfId="3252" priority="10422" stopIfTrue="1">
      <formula>AND(#REF!="小計")</formula>
    </cfRule>
  </conditionalFormatting>
  <conditionalFormatting sqref="L877">
    <cfRule type="expression" dxfId="3251" priority="10419" stopIfTrue="1">
      <formula>AND(#REF!="内訳")</formula>
    </cfRule>
    <cfRule type="expression" dxfId="3250" priority="10420" stopIfTrue="1">
      <formula>AND(#REF!="小計")</formula>
    </cfRule>
  </conditionalFormatting>
  <conditionalFormatting sqref="F879">
    <cfRule type="expression" dxfId="3249" priority="10417" stopIfTrue="1">
      <formula>AND(#REF!="内訳")</formula>
    </cfRule>
    <cfRule type="expression" dxfId="3248" priority="10418" stopIfTrue="1">
      <formula>AND(#REF!="小計")</formula>
    </cfRule>
  </conditionalFormatting>
  <conditionalFormatting sqref="C879:E879 G879:J879 M879">
    <cfRule type="expression" dxfId="3247" priority="10415" stopIfTrue="1">
      <formula>AND(#REF!="内訳")</formula>
    </cfRule>
    <cfRule type="expression" dxfId="3246" priority="10416" stopIfTrue="1">
      <formula>AND(#REF!="小計")</formula>
    </cfRule>
  </conditionalFormatting>
  <conditionalFormatting sqref="L879">
    <cfRule type="expression" dxfId="3245" priority="10413" stopIfTrue="1">
      <formula>AND(#REF!="内訳")</formula>
    </cfRule>
    <cfRule type="expression" dxfId="3244" priority="10414" stopIfTrue="1">
      <formula>AND(#REF!="小計")</formula>
    </cfRule>
  </conditionalFormatting>
  <conditionalFormatting sqref="F869">
    <cfRule type="expression" dxfId="3243" priority="10411" stopIfTrue="1">
      <formula>AND(#REF!="内訳")</formula>
    </cfRule>
    <cfRule type="expression" dxfId="3242" priority="10412" stopIfTrue="1">
      <formula>AND(#REF!="小計")</formula>
    </cfRule>
  </conditionalFormatting>
  <conditionalFormatting sqref="C869:E869 G869:J869 L869:M869">
    <cfRule type="expression" dxfId="3241" priority="10409" stopIfTrue="1">
      <formula>AND(#REF!="内訳")</formula>
    </cfRule>
    <cfRule type="expression" dxfId="3240" priority="10410" stopIfTrue="1">
      <formula>AND(#REF!="小計")</formula>
    </cfRule>
  </conditionalFormatting>
  <conditionalFormatting sqref="F870">
    <cfRule type="expression" dxfId="3239" priority="10407" stopIfTrue="1">
      <formula>AND(#REF!="内訳")</formula>
    </cfRule>
    <cfRule type="expression" dxfId="3238" priority="10408" stopIfTrue="1">
      <formula>AND(#REF!="小計")</formula>
    </cfRule>
  </conditionalFormatting>
  <conditionalFormatting sqref="C870:E870 G870:J870 L870:M870">
    <cfRule type="expression" dxfId="3237" priority="10405" stopIfTrue="1">
      <formula>AND(#REF!="内訳")</formula>
    </cfRule>
    <cfRule type="expression" dxfId="3236" priority="10406" stopIfTrue="1">
      <formula>AND(#REF!="小計")</formula>
    </cfRule>
  </conditionalFormatting>
  <conditionalFormatting sqref="F871">
    <cfRule type="expression" dxfId="3235" priority="10403" stopIfTrue="1">
      <formula>AND(#REF!="内訳")</formula>
    </cfRule>
    <cfRule type="expression" dxfId="3234" priority="10404" stopIfTrue="1">
      <formula>AND(#REF!="小計")</formula>
    </cfRule>
  </conditionalFormatting>
  <conditionalFormatting sqref="C871:E871 G871:H871 L871:M871 J871">
    <cfRule type="expression" dxfId="3233" priority="10401" stopIfTrue="1">
      <formula>AND(#REF!="内訳")</formula>
    </cfRule>
    <cfRule type="expression" dxfId="3232" priority="10402" stopIfTrue="1">
      <formula>AND(#REF!="小計")</formula>
    </cfRule>
  </conditionalFormatting>
  <conditionalFormatting sqref="F872">
    <cfRule type="expression" dxfId="3231" priority="10399" stopIfTrue="1">
      <formula>AND(#REF!="内訳")</formula>
    </cfRule>
    <cfRule type="expression" dxfId="3230" priority="10400" stopIfTrue="1">
      <formula>AND(#REF!="小計")</formula>
    </cfRule>
  </conditionalFormatting>
  <conditionalFormatting sqref="C872:E872 G872:J872 L872:M872">
    <cfRule type="expression" dxfId="3229" priority="10397" stopIfTrue="1">
      <formula>AND(#REF!="内訳")</formula>
    </cfRule>
    <cfRule type="expression" dxfId="3228" priority="10398" stopIfTrue="1">
      <formula>AND(#REF!="小計")</formula>
    </cfRule>
  </conditionalFormatting>
  <conditionalFormatting sqref="F873">
    <cfRule type="expression" dxfId="3227" priority="10395" stopIfTrue="1">
      <formula>AND(#REF!="内訳")</formula>
    </cfRule>
    <cfRule type="expression" dxfId="3226" priority="10396" stopIfTrue="1">
      <formula>AND(#REF!="小計")</formula>
    </cfRule>
  </conditionalFormatting>
  <conditionalFormatting sqref="C873:E873 G873:J873 L873:M873">
    <cfRule type="expression" dxfId="3225" priority="10393" stopIfTrue="1">
      <formula>AND(#REF!="内訳")</formula>
    </cfRule>
    <cfRule type="expression" dxfId="3224" priority="10394" stopIfTrue="1">
      <formula>AND(#REF!="小計")</formula>
    </cfRule>
  </conditionalFormatting>
  <conditionalFormatting sqref="F880">
    <cfRule type="expression" dxfId="3223" priority="10391" stopIfTrue="1">
      <formula>AND(#REF!="内訳")</formula>
    </cfRule>
    <cfRule type="expression" dxfId="3222" priority="10392" stopIfTrue="1">
      <formula>AND(#REF!="小計")</formula>
    </cfRule>
  </conditionalFormatting>
  <conditionalFormatting sqref="C880:E880 G880:J880 L880:M880">
    <cfRule type="expression" dxfId="3221" priority="10389" stopIfTrue="1">
      <formula>AND(#REF!="内訳")</formula>
    </cfRule>
    <cfRule type="expression" dxfId="3220" priority="10390" stopIfTrue="1">
      <formula>AND(#REF!="小計")</formula>
    </cfRule>
  </conditionalFormatting>
  <conditionalFormatting sqref="F883">
    <cfRule type="expression" dxfId="3219" priority="10387" stopIfTrue="1">
      <formula>AND(#REF!="内訳")</formula>
    </cfRule>
    <cfRule type="expression" dxfId="3218" priority="10388" stopIfTrue="1">
      <formula>AND(#REF!="小計")</formula>
    </cfRule>
  </conditionalFormatting>
  <conditionalFormatting sqref="F868">
    <cfRule type="expression" dxfId="3217" priority="10383" stopIfTrue="1">
      <formula>AND(#REF!="内訳")</formula>
    </cfRule>
    <cfRule type="expression" dxfId="3216" priority="10384" stopIfTrue="1">
      <formula>AND(#REF!="小計")</formula>
    </cfRule>
  </conditionalFormatting>
  <conditionalFormatting sqref="C868:E868 G868:J868 M868">
    <cfRule type="expression" dxfId="3215" priority="10381" stopIfTrue="1">
      <formula>AND(#REF!="内訳")</formula>
    </cfRule>
    <cfRule type="expression" dxfId="3214" priority="10382" stopIfTrue="1">
      <formula>AND(#REF!="小計")</formula>
    </cfRule>
  </conditionalFormatting>
  <conditionalFormatting sqref="L868">
    <cfRule type="expression" dxfId="3213" priority="10379" stopIfTrue="1">
      <formula>AND(#REF!="内訳")</formula>
    </cfRule>
    <cfRule type="expression" dxfId="3212" priority="10380" stopIfTrue="1">
      <formula>AND(#REF!="小計")</formula>
    </cfRule>
  </conditionalFormatting>
  <conditionalFormatting sqref="F878">
    <cfRule type="expression" dxfId="3211" priority="10377" stopIfTrue="1">
      <formula>AND(#REF!="内訳")</formula>
    </cfRule>
    <cfRule type="expression" dxfId="3210" priority="10378" stopIfTrue="1">
      <formula>AND(#REF!="小計")</formula>
    </cfRule>
  </conditionalFormatting>
  <conditionalFormatting sqref="C878:E878 M878 G878:J878">
    <cfRule type="expression" dxfId="3209" priority="10375" stopIfTrue="1">
      <formula>AND(#REF!="内訳")</formula>
    </cfRule>
    <cfRule type="expression" dxfId="3208" priority="10376" stopIfTrue="1">
      <formula>AND(#REF!="小計")</formula>
    </cfRule>
  </conditionalFormatting>
  <conditionalFormatting sqref="L878">
    <cfRule type="expression" dxfId="3207" priority="10373" stopIfTrue="1">
      <formula>AND(#REF!="内訳")</formula>
    </cfRule>
    <cfRule type="expression" dxfId="3206" priority="10374" stopIfTrue="1">
      <formula>AND(#REF!="小計")</formula>
    </cfRule>
  </conditionalFormatting>
  <conditionalFormatting sqref="F884">
    <cfRule type="expression" dxfId="3205" priority="10371" stopIfTrue="1">
      <formula>AND(#REF!="内訳")</formula>
    </cfRule>
    <cfRule type="expression" dxfId="3204" priority="10372" stopIfTrue="1">
      <formula>AND(#REF!="小計")</formula>
    </cfRule>
  </conditionalFormatting>
  <conditionalFormatting sqref="F885">
    <cfRule type="expression" dxfId="3203" priority="10369" stopIfTrue="1">
      <formula>AND(#REF!="内訳")</formula>
    </cfRule>
    <cfRule type="expression" dxfId="3202" priority="10370" stopIfTrue="1">
      <formula>AND(#REF!="小計")</formula>
    </cfRule>
  </conditionalFormatting>
  <conditionalFormatting sqref="F886">
    <cfRule type="expression" dxfId="3201" priority="10367" stopIfTrue="1">
      <formula>AND(#REF!="内訳")</formula>
    </cfRule>
    <cfRule type="expression" dxfId="3200" priority="10368" stopIfTrue="1">
      <formula>AND(#REF!="小計")</formula>
    </cfRule>
  </conditionalFormatting>
  <conditionalFormatting sqref="F887">
    <cfRule type="expression" dxfId="3199" priority="10365" stopIfTrue="1">
      <formula>AND(#REF!="内訳")</formula>
    </cfRule>
    <cfRule type="expression" dxfId="3198" priority="10366" stopIfTrue="1">
      <formula>AND(#REF!="小計")</formula>
    </cfRule>
  </conditionalFormatting>
  <conditionalFormatting sqref="J884 L884">
    <cfRule type="expression" dxfId="3197" priority="10309" stopIfTrue="1">
      <formula>AND(#REF!="内訳")</formula>
    </cfRule>
    <cfRule type="expression" dxfId="3196" priority="10310" stopIfTrue="1">
      <formula>AND(#REF!="小計")</formula>
    </cfRule>
  </conditionalFormatting>
  <conditionalFormatting sqref="J885 L885">
    <cfRule type="expression" dxfId="3195" priority="10305" stopIfTrue="1">
      <formula>AND(#REF!="内訳")</formula>
    </cfRule>
    <cfRule type="expression" dxfId="3194" priority="10306" stopIfTrue="1">
      <formula>AND(#REF!="小計")</formula>
    </cfRule>
  </conditionalFormatting>
  <conditionalFormatting sqref="J886:J887 L886:L887">
    <cfRule type="expression" dxfId="3193" priority="10297" stopIfTrue="1">
      <formula>AND(#REF!="内訳")</formula>
    </cfRule>
    <cfRule type="expression" dxfId="3192" priority="10298" stopIfTrue="1">
      <formula>AND(#REF!="小計")</formula>
    </cfRule>
  </conditionalFormatting>
  <conditionalFormatting sqref="I871">
    <cfRule type="expression" dxfId="3191" priority="10295" stopIfTrue="1">
      <formula>AND(#REF!="内訳")</formula>
    </cfRule>
    <cfRule type="expression" dxfId="3190" priority="10296" stopIfTrue="1">
      <formula>AND(#REF!="小計")</formula>
    </cfRule>
  </conditionalFormatting>
  <conditionalFormatting sqref="C888:J890 L888:M890">
    <cfRule type="expression" dxfId="3189" priority="10291" stopIfTrue="1">
      <formula>AND(#REF!="内訳")</formula>
    </cfRule>
    <cfRule type="expression" dxfId="3188" priority="10292" stopIfTrue="1">
      <formula>AND(#REF!="小計")</formula>
    </cfRule>
  </conditionalFormatting>
  <conditionalFormatting sqref="C891:J891 L891:M891">
    <cfRule type="expression" dxfId="3187" priority="10289" stopIfTrue="1">
      <formula>AND(#REF!="内訳")</formula>
    </cfRule>
    <cfRule type="expression" dxfId="3186" priority="10290" stopIfTrue="1">
      <formula>AND(#REF!="小計")</formula>
    </cfRule>
  </conditionalFormatting>
  <conditionalFormatting sqref="L892:M892">
    <cfRule type="expression" dxfId="3185" priority="10287" stopIfTrue="1">
      <formula>AND(#REF!="内訳")</formula>
    </cfRule>
    <cfRule type="expression" dxfId="3184" priority="10288" stopIfTrue="1">
      <formula>AND(#REF!="小計")</formula>
    </cfRule>
  </conditionalFormatting>
  <conditionalFormatting sqref="J893 H893 L893:M893">
    <cfRule type="expression" dxfId="3183" priority="10285" stopIfTrue="1">
      <formula>AND(#REF!="内訳")</formula>
    </cfRule>
    <cfRule type="expression" dxfId="3182" priority="10286" stopIfTrue="1">
      <formula>AND(#REF!="小計")</formula>
    </cfRule>
  </conditionalFormatting>
  <conditionalFormatting sqref="C894:F894 J894 H894 L894:M894">
    <cfRule type="expression" dxfId="3181" priority="10281" stopIfTrue="1">
      <formula>AND(#REF!="内訳")</formula>
    </cfRule>
    <cfRule type="expression" dxfId="3180" priority="10282" stopIfTrue="1">
      <formula>AND(#REF!="小計")</formula>
    </cfRule>
  </conditionalFormatting>
  <conditionalFormatting sqref="C895:F895 H895 J895 L895:M895">
    <cfRule type="expression" dxfId="3179" priority="10279" stopIfTrue="1">
      <formula>AND(#REF!="内訳")</formula>
    </cfRule>
    <cfRule type="expression" dxfId="3178" priority="10280" stopIfTrue="1">
      <formula>AND(#REF!="小計")</formula>
    </cfRule>
  </conditionalFormatting>
  <conditionalFormatting sqref="C897:J897 L897:M897">
    <cfRule type="expression" dxfId="3177" priority="10271" stopIfTrue="1">
      <formula>AND(#REF!="内訳")</formula>
    </cfRule>
    <cfRule type="expression" dxfId="3176" priority="10272" stopIfTrue="1">
      <formula>AND(#REF!="小計")</formula>
    </cfRule>
  </conditionalFormatting>
  <conditionalFormatting sqref="L896:M896">
    <cfRule type="expression" dxfId="3175" priority="10267" stopIfTrue="1">
      <formula>AND(#REF!="内訳")</formula>
    </cfRule>
    <cfRule type="expression" dxfId="3174" priority="10268" stopIfTrue="1">
      <formula>AND(#REF!="小計")</formula>
    </cfRule>
  </conditionalFormatting>
  <conditionalFormatting sqref="I893">
    <cfRule type="expression" dxfId="3173" priority="10265" stopIfTrue="1">
      <formula>AND(#REF!="内訳")</formula>
    </cfRule>
    <cfRule type="expression" dxfId="3172" priority="10266" stopIfTrue="1">
      <formula>AND(#REF!="小計")</formula>
    </cfRule>
  </conditionalFormatting>
  <conditionalFormatting sqref="G893">
    <cfRule type="expression" dxfId="3171" priority="10263" stopIfTrue="1">
      <formula>AND(#REF!="内訳")</formula>
    </cfRule>
    <cfRule type="expression" dxfId="3170" priority="10264" stopIfTrue="1">
      <formula>AND(#REF!="小計")</formula>
    </cfRule>
  </conditionalFormatting>
  <conditionalFormatting sqref="I894">
    <cfRule type="expression" dxfId="3169" priority="10251" stopIfTrue="1">
      <formula>AND(#REF!="内訳")</formula>
    </cfRule>
    <cfRule type="expression" dxfId="3168" priority="10252" stopIfTrue="1">
      <formula>AND(#REF!="小計")</formula>
    </cfRule>
  </conditionalFormatting>
  <conditionalFormatting sqref="G894">
    <cfRule type="expression" dxfId="3167" priority="10249" stopIfTrue="1">
      <formula>AND(#REF!="内訳")</formula>
    </cfRule>
    <cfRule type="expression" dxfId="3166" priority="10250" stopIfTrue="1">
      <formula>AND(#REF!="小計")</formula>
    </cfRule>
  </conditionalFormatting>
  <conditionalFormatting sqref="C898:J898 L898:M898">
    <cfRule type="expression" dxfId="3165" priority="10241" stopIfTrue="1">
      <formula>AND(#REF!="内訳")</formula>
    </cfRule>
    <cfRule type="expression" dxfId="3164" priority="10242" stopIfTrue="1">
      <formula>AND(#REF!="小計")</formula>
    </cfRule>
  </conditionalFormatting>
  <conditionalFormatting sqref="C899:G899 I899:J899 L899:M899">
    <cfRule type="expression" dxfId="3163" priority="10235" stopIfTrue="1">
      <formula>AND(#REF!="内訳")</formula>
    </cfRule>
    <cfRule type="expression" dxfId="3162" priority="10236" stopIfTrue="1">
      <formula>AND(#REF!="小計")</formula>
    </cfRule>
  </conditionalFormatting>
  <conditionalFormatting sqref="H899">
    <cfRule type="expression" dxfId="3161" priority="10231" stopIfTrue="1">
      <formula>AND(#REF!="内訳")</formula>
    </cfRule>
    <cfRule type="expression" dxfId="3160" priority="10232" stopIfTrue="1">
      <formula>AND(#REF!="小計")</formula>
    </cfRule>
  </conditionalFormatting>
  <conditionalFormatting sqref="G895">
    <cfRule type="expression" dxfId="3159" priority="10223" stopIfTrue="1">
      <formula>AND(#REF!="内訳")</formula>
    </cfRule>
    <cfRule type="expression" dxfId="3158" priority="10224" stopIfTrue="1">
      <formula>AND(#REF!="小計")</formula>
    </cfRule>
  </conditionalFormatting>
  <conditionalFormatting sqref="I895">
    <cfRule type="expression" dxfId="3157" priority="10221" stopIfTrue="1">
      <formula>AND(#REF!="内訳")</formula>
    </cfRule>
    <cfRule type="expression" dxfId="3156" priority="10222" stopIfTrue="1">
      <formula>AND(#REF!="小計")</formula>
    </cfRule>
  </conditionalFormatting>
  <conditionalFormatting sqref="K900:K901">
    <cfRule type="expression" dxfId="3155" priority="10201" stopIfTrue="1">
      <formula>AND(#REF!="内訳")</formula>
    </cfRule>
    <cfRule type="expression" dxfId="3154" priority="10202" stopIfTrue="1">
      <formula>AND(#REF!="小計")</formula>
    </cfRule>
  </conditionalFormatting>
  <conditionalFormatting sqref="L901">
    <cfRule type="expression" dxfId="3153" priority="10207" stopIfTrue="1">
      <formula>AND(#REF!="内訳")</formula>
    </cfRule>
    <cfRule type="expression" dxfId="3152" priority="10208" stopIfTrue="1">
      <formula>AND(#REF!="小計")</formula>
    </cfRule>
  </conditionalFormatting>
  <conditionalFormatting sqref="M901 K902 F901:J902 E902">
    <cfRule type="expression" dxfId="3151" priority="10217" stopIfTrue="1">
      <formula>AND(#REF!="内訳")</formula>
    </cfRule>
    <cfRule type="expression" dxfId="3150" priority="10218" stopIfTrue="1">
      <formula>AND(#REF!="小計")</formula>
    </cfRule>
  </conditionalFormatting>
  <conditionalFormatting sqref="J900">
    <cfRule type="expression" dxfId="3149" priority="10211" stopIfTrue="1">
      <formula>AND(#REF!="内訳")</formula>
    </cfRule>
    <cfRule type="expression" dxfId="3148" priority="10212" stopIfTrue="1">
      <formula>AND(#REF!="小計")</formula>
    </cfRule>
  </conditionalFormatting>
  <conditionalFormatting sqref="F900:I900 M900">
    <cfRule type="expression" dxfId="3147" priority="10215" stopIfTrue="1">
      <formula>AND(#REF!="内訳")</formula>
    </cfRule>
    <cfRule type="expression" dxfId="3146" priority="10216" stopIfTrue="1">
      <formula>AND(#REF!="小計")</formula>
    </cfRule>
  </conditionalFormatting>
  <conditionalFormatting sqref="L900">
    <cfRule type="expression" dxfId="3145" priority="10213" stopIfTrue="1">
      <formula>AND(#REF!="内訳")</formula>
    </cfRule>
    <cfRule type="expression" dxfId="3144" priority="10214" stopIfTrue="1">
      <formula>AND(#REF!="小計")</formula>
    </cfRule>
  </conditionalFormatting>
  <conditionalFormatting sqref="L902">
    <cfRule type="expression" dxfId="3143" priority="10197" stopIfTrue="1">
      <formula>AND(#REF!="内訳")</formula>
    </cfRule>
    <cfRule type="expression" dxfId="3142" priority="10198" stopIfTrue="1">
      <formula>AND(#REF!="小計")</formula>
    </cfRule>
  </conditionalFormatting>
  <conditionalFormatting sqref="M902">
    <cfRule type="expression" dxfId="3141" priority="10199" stopIfTrue="1">
      <formula>AND(#REF!="内訳")</formula>
    </cfRule>
    <cfRule type="expression" dxfId="3140" priority="10200" stopIfTrue="1">
      <formula>AND(#REF!="小計")</formula>
    </cfRule>
  </conditionalFormatting>
  <conditionalFormatting sqref="E900:E901">
    <cfRule type="expression" dxfId="3139" priority="10191" stopIfTrue="1">
      <formula>AND(#REF!="内訳")</formula>
    </cfRule>
    <cfRule type="expression" dxfId="3138" priority="10192" stopIfTrue="1">
      <formula>AND(#REF!="小計")</formula>
    </cfRule>
  </conditionalFormatting>
  <conditionalFormatting sqref="M905:M912 C903:J904 L903:M904">
    <cfRule type="expression" dxfId="3137" priority="10187" stopIfTrue="1">
      <formula>AND(#REF!="内訳")</formula>
    </cfRule>
    <cfRule type="expression" dxfId="3136" priority="10188" stopIfTrue="1">
      <formula>AND(#REF!="小計")</formula>
    </cfRule>
  </conditionalFormatting>
  <conditionalFormatting sqref="F908:J912 F907:H907 J907 F905:J906 L905:L911">
    <cfRule type="expression" dxfId="3135" priority="10185" stopIfTrue="1">
      <formula>AND(#REF!="内訳")</formula>
    </cfRule>
    <cfRule type="expression" dxfId="3134" priority="10186" stopIfTrue="1">
      <formula>AND(#REF!="小計")</formula>
    </cfRule>
  </conditionalFormatting>
  <conditionalFormatting sqref="C905:E912">
    <cfRule type="expression" dxfId="3133" priority="10183" stopIfTrue="1">
      <formula>AND($J905="内訳")</formula>
    </cfRule>
    <cfRule type="expression" dxfId="3132" priority="10184" stopIfTrue="1">
      <formula>AND($J905="小計")</formula>
    </cfRule>
  </conditionalFormatting>
  <conditionalFormatting sqref="C913:J913 C916:F916 F917 H917 M913:M916 C914:F914">
    <cfRule type="expression" dxfId="3131" priority="10179" stopIfTrue="1">
      <formula>AND(#REF!="内訳")</formula>
    </cfRule>
    <cfRule type="expression" dxfId="3130" priority="10180" stopIfTrue="1">
      <formula>AND(#REF!="小計")</formula>
    </cfRule>
  </conditionalFormatting>
  <conditionalFormatting sqref="C915:J915 L915">
    <cfRule type="expression" dxfId="3129" priority="10177" stopIfTrue="1">
      <formula>AND(#REF!="内訳")</formula>
    </cfRule>
    <cfRule type="expression" dxfId="3128" priority="10178" stopIfTrue="1">
      <formula>AND(#REF!="小計")</formula>
    </cfRule>
  </conditionalFormatting>
  <conditionalFormatting sqref="M917:M918">
    <cfRule type="expression" dxfId="3127" priority="10175" stopIfTrue="1">
      <formula>AND(#REF!="内訳")</formula>
    </cfRule>
    <cfRule type="expression" dxfId="3126" priority="10176" stopIfTrue="1">
      <formula>AND(#REF!="小計")</formula>
    </cfRule>
  </conditionalFormatting>
  <conditionalFormatting sqref="E917:E918">
    <cfRule type="expression" dxfId="3125" priority="10173" stopIfTrue="1">
      <formula>AND($J917="内訳")</formula>
    </cfRule>
    <cfRule type="expression" dxfId="3124" priority="10174" stopIfTrue="1">
      <formula>AND($J917="小計")</formula>
    </cfRule>
  </conditionalFormatting>
  <conditionalFormatting sqref="C917:D917">
    <cfRule type="expression" dxfId="3123" priority="10171" stopIfTrue="1">
      <formula>AND($J917="内訳")</formula>
    </cfRule>
    <cfRule type="expression" dxfId="3122" priority="10172" stopIfTrue="1">
      <formula>AND($J917="小計")</formula>
    </cfRule>
  </conditionalFormatting>
  <conditionalFormatting sqref="L917">
    <cfRule type="expression" dxfId="3121" priority="10167" stopIfTrue="1">
      <formula>AND($J917="内訳")</formula>
    </cfRule>
    <cfRule type="expression" dxfId="3120" priority="10168" stopIfTrue="1">
      <formula>AND($J917="小計")</formula>
    </cfRule>
  </conditionalFormatting>
  <conditionalFormatting sqref="J917">
    <cfRule type="expression" dxfId="3119" priority="10169" stopIfTrue="1">
      <formula>AND($J917="内訳")</formula>
    </cfRule>
    <cfRule type="expression" dxfId="3118" priority="10170" stopIfTrue="1">
      <formula>AND($J917="小計")</formula>
    </cfRule>
  </conditionalFormatting>
  <conditionalFormatting sqref="J918">
    <cfRule type="expression" dxfId="3117" priority="10165" stopIfTrue="1">
      <formula>AND($J918="内訳")</formula>
    </cfRule>
    <cfRule type="expression" dxfId="3116" priority="10166" stopIfTrue="1">
      <formula>AND($J918="小計")</formula>
    </cfRule>
  </conditionalFormatting>
  <conditionalFormatting sqref="H918">
    <cfRule type="expression" dxfId="3115" priority="10161" stopIfTrue="1">
      <formula>AND(#REF!="内訳")</formula>
    </cfRule>
    <cfRule type="expression" dxfId="3114" priority="10162" stopIfTrue="1">
      <formula>AND(#REF!="小計")</formula>
    </cfRule>
  </conditionalFormatting>
  <conditionalFormatting sqref="F918">
    <cfRule type="expression" dxfId="3113" priority="10163" stopIfTrue="1">
      <formula>AND(#REF!="内訳")</formula>
    </cfRule>
    <cfRule type="expression" dxfId="3112" priority="10164" stopIfTrue="1">
      <formula>AND(#REF!="小計")</formula>
    </cfRule>
  </conditionalFormatting>
  <conditionalFormatting sqref="C919:J919 L919:M919">
    <cfRule type="expression" dxfId="3111" priority="10157" stopIfTrue="1">
      <formula>AND(#REF!="内訳")</formula>
    </cfRule>
    <cfRule type="expression" dxfId="3110" priority="10158" stopIfTrue="1">
      <formula>AND(#REF!="小計")</formula>
    </cfRule>
  </conditionalFormatting>
  <conditionalFormatting sqref="C920:J920 C922:F922">
    <cfRule type="expression" dxfId="3109" priority="10153" stopIfTrue="1">
      <formula>AND(#REF!="内訳")</formula>
    </cfRule>
    <cfRule type="expression" dxfId="3108" priority="10154" stopIfTrue="1">
      <formula>AND(#REF!="小計")</formula>
    </cfRule>
  </conditionalFormatting>
  <conditionalFormatting sqref="C923:F923 I923:J923 M923">
    <cfRule type="expression" dxfId="3107" priority="10155" stopIfTrue="1">
      <formula>AND(#REF!="内訳")</formula>
    </cfRule>
    <cfRule type="expression" dxfId="3106" priority="10156" stopIfTrue="1">
      <formula>AND(#REF!="小計")</formula>
    </cfRule>
  </conditionalFormatting>
  <conditionalFormatting sqref="L920:M920">
    <cfRule type="expression" dxfId="3105" priority="10139" stopIfTrue="1">
      <formula>AND(#REF!="内訳")</formula>
    </cfRule>
    <cfRule type="expression" dxfId="3104" priority="10140" stopIfTrue="1">
      <formula>AND(#REF!="小計")</formula>
    </cfRule>
  </conditionalFormatting>
  <conditionalFormatting sqref="L924">
    <cfRule type="expression" dxfId="3103" priority="10123" stopIfTrue="1">
      <formula>AND($J924="内訳")</formula>
    </cfRule>
    <cfRule type="expression" dxfId="3102" priority="10124" stopIfTrue="1">
      <formula>AND($J924="小計")</formula>
    </cfRule>
  </conditionalFormatting>
  <conditionalFormatting sqref="D924:J924 M924">
    <cfRule type="expression" dxfId="3101" priority="10125" stopIfTrue="1">
      <formula>AND(#REF!="内訳")</formula>
    </cfRule>
    <cfRule type="expression" dxfId="3100" priority="10126" stopIfTrue="1">
      <formula>AND(#REF!="小計")</formula>
    </cfRule>
  </conditionalFormatting>
  <conditionalFormatting sqref="L925">
    <cfRule type="expression" dxfId="3099" priority="10127" stopIfTrue="1">
      <formula>AND($J925="内訳")</formula>
    </cfRule>
    <cfRule type="expression" dxfId="3098" priority="10128" stopIfTrue="1">
      <formula>AND($J925="小計")</formula>
    </cfRule>
  </conditionalFormatting>
  <conditionalFormatting sqref="D925:J925 M925">
    <cfRule type="expression" dxfId="3097" priority="10129" stopIfTrue="1">
      <formula>AND(#REF!="内訳")</formula>
    </cfRule>
    <cfRule type="expression" dxfId="3096" priority="10130" stopIfTrue="1">
      <formula>AND(#REF!="小計")</formula>
    </cfRule>
  </conditionalFormatting>
  <conditionalFormatting sqref="C924:C926">
    <cfRule type="expression" dxfId="3095" priority="10133" stopIfTrue="1">
      <formula>AND(#REF!="内訳")</formula>
    </cfRule>
    <cfRule type="expression" dxfId="3094" priority="10134" stopIfTrue="1">
      <formula>AND(#REF!="小計")</formula>
    </cfRule>
  </conditionalFormatting>
  <conditionalFormatting sqref="D926:E926 M926 M970:M972 L970:L971">
    <cfRule type="expression" dxfId="3093" priority="10131" stopIfTrue="1">
      <formula>AND(#REF!="内訳")</formula>
    </cfRule>
    <cfRule type="expression" dxfId="3092" priority="10132" stopIfTrue="1">
      <formula>AND(#REF!="小計")</formula>
    </cfRule>
  </conditionalFormatting>
  <conditionalFormatting sqref="C927:J927 L927:M927">
    <cfRule type="expression" dxfId="3091" priority="10119" stopIfTrue="1">
      <formula>AND(#REF!="内訳")</formula>
    </cfRule>
    <cfRule type="expression" dxfId="3090" priority="10120" stopIfTrue="1">
      <formula>AND(#REF!="小計")</formula>
    </cfRule>
  </conditionalFormatting>
  <conditionalFormatting sqref="M929">
    <cfRule type="expression" dxfId="3089" priority="10115" stopIfTrue="1">
      <formula>AND(#REF!="内訳")</formula>
    </cfRule>
    <cfRule type="expression" dxfId="3088" priority="10116" stopIfTrue="1">
      <formula>AND(#REF!="小計")</formula>
    </cfRule>
  </conditionalFormatting>
  <conditionalFormatting sqref="M928 C929:H929">
    <cfRule type="expression" dxfId="3087" priority="10113" stopIfTrue="1">
      <formula>AND(#REF!="内訳")</formula>
    </cfRule>
    <cfRule type="expression" dxfId="3086" priority="10114" stopIfTrue="1">
      <formula>AND(#REF!="小計")</formula>
    </cfRule>
  </conditionalFormatting>
  <conditionalFormatting sqref="I928">
    <cfRule type="expression" dxfId="3085" priority="10111" stopIfTrue="1">
      <formula>AND(#REF!="内訳")</formula>
    </cfRule>
    <cfRule type="expression" dxfId="3084" priority="10112" stopIfTrue="1">
      <formula>AND(#REF!="小計")</formula>
    </cfRule>
  </conditionalFormatting>
  <conditionalFormatting sqref="I929:J929">
    <cfRule type="expression" dxfId="3083" priority="10109" stopIfTrue="1">
      <formula>AND(#REF!="内訳")</formula>
    </cfRule>
    <cfRule type="expression" dxfId="3082" priority="10110" stopIfTrue="1">
      <formula>AND(#REF!="小計")</formula>
    </cfRule>
  </conditionalFormatting>
  <conditionalFormatting sqref="C928:H928">
    <cfRule type="expression" dxfId="3081" priority="10107" stopIfTrue="1">
      <formula>AND(#REF!="内訳")</formula>
    </cfRule>
    <cfRule type="expression" dxfId="3080" priority="10108" stopIfTrue="1">
      <formula>AND(#REF!="小計")</formula>
    </cfRule>
  </conditionalFormatting>
  <conditionalFormatting sqref="J928">
    <cfRule type="expression" dxfId="3079" priority="10105" stopIfTrue="1">
      <formula>AND(#REF!="内訳")</formula>
    </cfRule>
    <cfRule type="expression" dxfId="3078" priority="10106" stopIfTrue="1">
      <formula>AND(#REF!="小計")</formula>
    </cfRule>
  </conditionalFormatting>
  <conditionalFormatting sqref="L928">
    <cfRule type="expression" dxfId="3077" priority="10101" stopIfTrue="1">
      <formula>AND($J928="内訳")</formula>
    </cfRule>
    <cfRule type="expression" dxfId="3076" priority="10102" stopIfTrue="1">
      <formula>AND($J928="小計")</formula>
    </cfRule>
  </conditionalFormatting>
  <conditionalFormatting sqref="L929">
    <cfRule type="expression" dxfId="3075" priority="10099" stopIfTrue="1">
      <formula>AND($J929="内訳")</formula>
    </cfRule>
    <cfRule type="expression" dxfId="3074" priority="10100" stopIfTrue="1">
      <formula>AND($J929="小計")</formula>
    </cfRule>
  </conditionalFormatting>
  <conditionalFormatting sqref="C930:F930">
    <cfRule type="expression" dxfId="3073" priority="10093" stopIfTrue="1">
      <formula>AND(#REF!="内訳")</formula>
    </cfRule>
    <cfRule type="expression" dxfId="3072" priority="10094" stopIfTrue="1">
      <formula>AND(#REF!="小計")</formula>
    </cfRule>
  </conditionalFormatting>
  <conditionalFormatting sqref="C931:J931 M931">
    <cfRule type="expression" dxfId="3071" priority="10091" stopIfTrue="1">
      <formula>AND(#REF!="内訳")</formula>
    </cfRule>
    <cfRule type="expression" dxfId="3070" priority="10092" stopIfTrue="1">
      <formula>AND(#REF!="小計")</formula>
    </cfRule>
  </conditionalFormatting>
  <conditionalFormatting sqref="C932:J932 M932">
    <cfRule type="expression" dxfId="3069" priority="10087" stopIfTrue="1">
      <formula>AND(#REF!="内訳")</formula>
    </cfRule>
    <cfRule type="expression" dxfId="3068" priority="10088" stopIfTrue="1">
      <formula>AND(#REF!="小計")</formula>
    </cfRule>
  </conditionalFormatting>
  <conditionalFormatting sqref="G923:H923">
    <cfRule type="expression" dxfId="3067" priority="10081" stopIfTrue="1">
      <formula>AND(#REF!="内訳")</formula>
    </cfRule>
    <cfRule type="expression" dxfId="3066" priority="10082" stopIfTrue="1">
      <formula>AND(#REF!="小計")</formula>
    </cfRule>
  </conditionalFormatting>
  <conditionalFormatting sqref="F926">
    <cfRule type="expression" dxfId="3065" priority="10007" stopIfTrue="1">
      <formula>AND(#REF!="内訳")</formula>
    </cfRule>
    <cfRule type="expression" dxfId="3064" priority="10008" stopIfTrue="1">
      <formula>AND(#REF!="小計")</formula>
    </cfRule>
  </conditionalFormatting>
  <conditionalFormatting sqref="L936">
    <cfRule type="expression" dxfId="3063" priority="10075" stopIfTrue="1">
      <formula>AND($J936="内訳")</formula>
    </cfRule>
    <cfRule type="expression" dxfId="3062" priority="10076" stopIfTrue="1">
      <formula>AND($J936="小計")</formula>
    </cfRule>
  </conditionalFormatting>
  <conditionalFormatting sqref="C936:J936 M936">
    <cfRule type="expression" dxfId="3061" priority="10077" stopIfTrue="1">
      <formula>AND(#REF!="内訳")</formula>
    </cfRule>
    <cfRule type="expression" dxfId="3060" priority="10078" stopIfTrue="1">
      <formula>AND(#REF!="小計")</formula>
    </cfRule>
  </conditionalFormatting>
  <conditionalFormatting sqref="C935:J935 M935">
    <cfRule type="expression" dxfId="3059" priority="10071" stopIfTrue="1">
      <formula>AND(#REF!="内訳")</formula>
    </cfRule>
    <cfRule type="expression" dxfId="3058" priority="10072" stopIfTrue="1">
      <formula>AND(#REF!="小計")</formula>
    </cfRule>
  </conditionalFormatting>
  <conditionalFormatting sqref="L921">
    <cfRule type="expression" dxfId="3057" priority="10067" stopIfTrue="1">
      <formula>AND($J921="内訳")</formula>
    </cfRule>
    <cfRule type="expression" dxfId="3056" priority="10068" stopIfTrue="1">
      <formula>AND($J921="小計")</formula>
    </cfRule>
  </conditionalFormatting>
  <conditionalFormatting sqref="C921:J921 M921">
    <cfRule type="expression" dxfId="3055" priority="10065" stopIfTrue="1">
      <formula>AND(#REF!="内訳")</formula>
    </cfRule>
    <cfRule type="expression" dxfId="3054" priority="10066" stopIfTrue="1">
      <formula>AND(#REF!="小計")</formula>
    </cfRule>
  </conditionalFormatting>
  <conditionalFormatting sqref="C937:D937 F937:J937 L937:M937">
    <cfRule type="expression" dxfId="3053" priority="10059" stopIfTrue="1">
      <formula>AND(#REF!="内訳")</formula>
    </cfRule>
    <cfRule type="expression" dxfId="3052" priority="10060" stopIfTrue="1">
      <formula>AND(#REF!="小計")</formula>
    </cfRule>
  </conditionalFormatting>
  <conditionalFormatting sqref="L912">
    <cfRule type="expression" dxfId="3051" priority="10057" stopIfTrue="1">
      <formula>AND(#REF!="内訳")</formula>
    </cfRule>
    <cfRule type="expression" dxfId="3050" priority="10058" stopIfTrue="1">
      <formula>AND(#REF!="小計")</formula>
    </cfRule>
  </conditionalFormatting>
  <conditionalFormatting sqref="L916">
    <cfRule type="expression" dxfId="3049" priority="10053" stopIfTrue="1">
      <formula>AND(#REF!="内訳")</formula>
    </cfRule>
    <cfRule type="expression" dxfId="3048" priority="10054" stopIfTrue="1">
      <formula>AND(#REF!="小計")</formula>
    </cfRule>
  </conditionalFormatting>
  <conditionalFormatting sqref="G916:J916">
    <cfRule type="expression" dxfId="3047" priority="10055" stopIfTrue="1">
      <formula>AND(#REF!="内訳")</formula>
    </cfRule>
    <cfRule type="expression" dxfId="3046" priority="10056" stopIfTrue="1">
      <formula>AND(#REF!="小計")</formula>
    </cfRule>
  </conditionalFormatting>
  <conditionalFormatting sqref="L923">
    <cfRule type="expression" dxfId="3045" priority="10051" stopIfTrue="1">
      <formula>AND(#REF!="内訳")</formula>
    </cfRule>
    <cfRule type="expression" dxfId="3044" priority="10052" stopIfTrue="1">
      <formula>AND(#REF!="小計")</formula>
    </cfRule>
  </conditionalFormatting>
  <conditionalFormatting sqref="L931">
    <cfRule type="expression" dxfId="3043" priority="10049" stopIfTrue="1">
      <formula>AND(#REF!="内訳")</formula>
    </cfRule>
    <cfRule type="expression" dxfId="3042" priority="10050" stopIfTrue="1">
      <formula>AND(#REF!="小計")</formula>
    </cfRule>
  </conditionalFormatting>
  <conditionalFormatting sqref="L934">
    <cfRule type="expression" dxfId="3041" priority="10039" stopIfTrue="1">
      <formula>AND(#REF!="内訳")</formula>
    </cfRule>
    <cfRule type="expression" dxfId="3040" priority="10040" stopIfTrue="1">
      <formula>AND(#REF!="小計")</formula>
    </cfRule>
  </conditionalFormatting>
  <conditionalFormatting sqref="M934 C934:J934">
    <cfRule type="expression" dxfId="3039" priority="10047" stopIfTrue="1">
      <formula>AND(#REF!="内訳")</formula>
    </cfRule>
    <cfRule type="expression" dxfId="3038" priority="10048" stopIfTrue="1">
      <formula>AND(#REF!="小計")</formula>
    </cfRule>
  </conditionalFormatting>
  <conditionalFormatting sqref="L933">
    <cfRule type="expression" dxfId="3037" priority="10029" stopIfTrue="1">
      <formula>AND(#REF!="内訳")</formula>
    </cfRule>
    <cfRule type="expression" dxfId="3036" priority="10030" stopIfTrue="1">
      <formula>AND(#REF!="小計")</formula>
    </cfRule>
  </conditionalFormatting>
  <conditionalFormatting sqref="M933 C933:J933">
    <cfRule type="expression" dxfId="3035" priority="10037" stopIfTrue="1">
      <formula>AND(#REF!="内訳")</formula>
    </cfRule>
    <cfRule type="expression" dxfId="3034" priority="10038" stopIfTrue="1">
      <formula>AND(#REF!="小計")</formula>
    </cfRule>
  </conditionalFormatting>
  <conditionalFormatting sqref="F938">
    <cfRule type="expression" dxfId="3033" priority="10017" stopIfTrue="1">
      <formula>AND(#REF!="内訳")</formula>
    </cfRule>
    <cfRule type="expression" dxfId="3032" priority="10018" stopIfTrue="1">
      <formula>AND(#REF!="小計")</formula>
    </cfRule>
  </conditionalFormatting>
  <conditionalFormatting sqref="C938:E938">
    <cfRule type="expression" dxfId="3031" priority="10025" stopIfTrue="1">
      <formula>AND(#REF!="内訳")</formula>
    </cfRule>
    <cfRule type="expression" dxfId="3030" priority="10026" stopIfTrue="1">
      <formula>AND(#REF!="小計")</formula>
    </cfRule>
  </conditionalFormatting>
  <conditionalFormatting sqref="I907">
    <cfRule type="expression" dxfId="3029" priority="10015" stopIfTrue="1">
      <formula>AND(#REF!="内訳")</formula>
    </cfRule>
    <cfRule type="expression" dxfId="3028" priority="10016" stopIfTrue="1">
      <formula>AND(#REF!="小計")</formula>
    </cfRule>
  </conditionalFormatting>
  <conditionalFormatting sqref="L938:M938 G938 I938:J938">
    <cfRule type="expression" dxfId="3027" priority="9941" stopIfTrue="1">
      <formula>AND(#REF!="内訳")</formula>
    </cfRule>
    <cfRule type="expression" dxfId="3026" priority="9942" stopIfTrue="1">
      <formula>AND(#REF!="小計")</formula>
    </cfRule>
  </conditionalFormatting>
  <conditionalFormatting sqref="H938">
    <cfRule type="expression" dxfId="3025" priority="9939" stopIfTrue="1">
      <formula>AND(#REF!="内訳")</formula>
    </cfRule>
    <cfRule type="expression" dxfId="3024" priority="9940" stopIfTrue="1">
      <formula>AND(#REF!="小計")</formula>
    </cfRule>
  </conditionalFormatting>
  <conditionalFormatting sqref="G926:J926">
    <cfRule type="expression" dxfId="3023" priority="10009" stopIfTrue="1">
      <formula>AND(#REF!="内訳")</formula>
    </cfRule>
    <cfRule type="expression" dxfId="3022" priority="10010" stopIfTrue="1">
      <formula>AND(#REF!="小計")</formula>
    </cfRule>
  </conditionalFormatting>
  <conditionalFormatting sqref="L926">
    <cfRule type="expression" dxfId="3021" priority="10003" stopIfTrue="1">
      <formula>AND($J926="内訳")</formula>
    </cfRule>
    <cfRule type="expression" dxfId="3020" priority="10004" stopIfTrue="1">
      <formula>AND($J926="小計")</formula>
    </cfRule>
  </conditionalFormatting>
  <conditionalFormatting sqref="C941:D941 F941:J941 L941:M941">
    <cfRule type="expression" dxfId="3019" priority="9989" stopIfTrue="1">
      <formula>AND(#REF!="内訳")</formula>
    </cfRule>
    <cfRule type="expression" dxfId="3018" priority="9990" stopIfTrue="1">
      <formula>AND(#REF!="小計")</formula>
    </cfRule>
  </conditionalFormatting>
  <conditionalFormatting sqref="C940">
    <cfRule type="expression" dxfId="3017" priority="9987" stopIfTrue="1">
      <formula>AND(#REF!="内訳")</formula>
    </cfRule>
    <cfRule type="expression" dxfId="3016" priority="9988" stopIfTrue="1">
      <formula>AND(#REF!="小計")</formula>
    </cfRule>
  </conditionalFormatting>
  <conditionalFormatting sqref="D940:J940 M940">
    <cfRule type="expression" dxfId="3015" priority="9985" stopIfTrue="1">
      <formula>AND(#REF!="内訳")</formula>
    </cfRule>
    <cfRule type="expression" dxfId="3014" priority="9986" stopIfTrue="1">
      <formula>AND(#REF!="小計")</formula>
    </cfRule>
  </conditionalFormatting>
  <conditionalFormatting sqref="L944">
    <cfRule type="expression" dxfId="3013" priority="9911" stopIfTrue="1">
      <formula>AND(#REF!="内訳")</formula>
    </cfRule>
    <cfRule type="expression" dxfId="3012" priority="9912" stopIfTrue="1">
      <formula>AND(#REF!="小計")</formula>
    </cfRule>
  </conditionalFormatting>
  <conditionalFormatting sqref="L940">
    <cfRule type="expression" dxfId="3011" priority="9981" stopIfTrue="1">
      <formula>AND($J940="内訳")</formula>
    </cfRule>
    <cfRule type="expression" dxfId="3010" priority="9982" stopIfTrue="1">
      <formula>AND($J940="小計")</formula>
    </cfRule>
  </conditionalFormatting>
  <conditionalFormatting sqref="C939:D939 G939:J939 M939">
    <cfRule type="expression" dxfId="3009" priority="9975" stopIfTrue="1">
      <formula>AND(#REF!="内訳")</formula>
    </cfRule>
    <cfRule type="expression" dxfId="3008" priority="9976" stopIfTrue="1">
      <formula>AND(#REF!="小計")</formula>
    </cfRule>
  </conditionalFormatting>
  <conditionalFormatting sqref="F939">
    <cfRule type="expression" dxfId="3007" priority="9973" stopIfTrue="1">
      <formula>AND(#REF!="内訳")</formula>
    </cfRule>
    <cfRule type="expression" dxfId="3006" priority="9974" stopIfTrue="1">
      <formula>AND(#REF!="小計")</formula>
    </cfRule>
  </conditionalFormatting>
  <conditionalFormatting sqref="L939">
    <cfRule type="expression" dxfId="3005" priority="9971" stopIfTrue="1">
      <formula>AND($J939="内訳")</formula>
    </cfRule>
    <cfRule type="expression" dxfId="3004" priority="9972" stopIfTrue="1">
      <formula>AND($J939="小計")</formula>
    </cfRule>
  </conditionalFormatting>
  <conditionalFormatting sqref="M942 G942 C942:E942 I942:J942">
    <cfRule type="expression" dxfId="3003" priority="9967" stopIfTrue="1">
      <formula>AND(#REF!="内訳")</formula>
    </cfRule>
    <cfRule type="expression" dxfId="3002" priority="9968" stopIfTrue="1">
      <formula>AND(#REF!="小計")</formula>
    </cfRule>
  </conditionalFormatting>
  <conditionalFormatting sqref="F942">
    <cfRule type="expression" dxfId="3001" priority="9965" stopIfTrue="1">
      <formula>AND(#REF!="内訳")</formula>
    </cfRule>
    <cfRule type="expression" dxfId="3000" priority="9966" stopIfTrue="1">
      <formula>AND(#REF!="小計")</formula>
    </cfRule>
  </conditionalFormatting>
  <conditionalFormatting sqref="H942">
    <cfRule type="expression" dxfId="2999" priority="9963" stopIfTrue="1">
      <formula>AND(#REF!="内訳")</formula>
    </cfRule>
    <cfRule type="expression" dxfId="2998" priority="9964" stopIfTrue="1">
      <formula>AND(#REF!="小計")</formula>
    </cfRule>
  </conditionalFormatting>
  <conditionalFormatting sqref="L942">
    <cfRule type="expression" dxfId="2997" priority="9959" stopIfTrue="1">
      <formula>AND($J942="内訳")</formula>
    </cfRule>
    <cfRule type="expression" dxfId="2996" priority="9960" stopIfTrue="1">
      <formula>AND($J942="小計")</formula>
    </cfRule>
  </conditionalFormatting>
  <conditionalFormatting sqref="L914 J914">
    <cfRule type="expression" dxfId="2995" priority="9953" stopIfTrue="1">
      <formula>AND(#REF!="内訳")</formula>
    </cfRule>
    <cfRule type="expression" dxfId="2994" priority="9954" stopIfTrue="1">
      <formula>AND(#REF!="小計")</formula>
    </cfRule>
  </conditionalFormatting>
  <conditionalFormatting sqref="G914:I914">
    <cfRule type="expression" dxfId="2993" priority="9951" stopIfTrue="1">
      <formula>AND(#REF!="内訳")</formula>
    </cfRule>
    <cfRule type="expression" dxfId="2992" priority="9952" stopIfTrue="1">
      <formula>AND(#REF!="小計")</formula>
    </cfRule>
  </conditionalFormatting>
  <conditionalFormatting sqref="G922:J922 L922:M922">
    <cfRule type="expression" dxfId="2991" priority="9947" stopIfTrue="1">
      <formula>AND(#REF!="内訳")</formula>
    </cfRule>
    <cfRule type="expression" dxfId="2990" priority="9948" stopIfTrue="1">
      <formula>AND(#REF!="小計")</formula>
    </cfRule>
  </conditionalFormatting>
  <conditionalFormatting sqref="G930:J930 L930:M930">
    <cfRule type="expression" dxfId="2989" priority="9945" stopIfTrue="1">
      <formula>AND(#REF!="内訳")</formula>
    </cfRule>
    <cfRule type="expression" dxfId="2988" priority="9946" stopIfTrue="1">
      <formula>AND(#REF!="小計")</formula>
    </cfRule>
  </conditionalFormatting>
  <conditionalFormatting sqref="C954:H954 M954">
    <cfRule type="expression" dxfId="2987" priority="9863" stopIfTrue="1">
      <formula>AND(#REF!="内訳")</formula>
    </cfRule>
    <cfRule type="expression" dxfId="2986" priority="9864" stopIfTrue="1">
      <formula>AND(#REF!="小計")</formula>
    </cfRule>
  </conditionalFormatting>
  <conditionalFormatting sqref="I954">
    <cfRule type="expression" dxfId="2985" priority="9861" stopIfTrue="1">
      <formula>AND(#REF!="内訳")</formula>
    </cfRule>
    <cfRule type="expression" dxfId="2984" priority="9862" stopIfTrue="1">
      <formula>AND(#REF!="小計")</formula>
    </cfRule>
  </conditionalFormatting>
  <conditionalFormatting sqref="J954 L954">
    <cfRule type="expression" dxfId="2983" priority="9859" stopIfTrue="1">
      <formula>AND(#REF!="内訳")</formula>
    </cfRule>
    <cfRule type="expression" dxfId="2982" priority="9860" stopIfTrue="1">
      <formula>AND(#REF!="小計")</formula>
    </cfRule>
  </conditionalFormatting>
  <conditionalFormatting sqref="K954">
    <cfRule type="expression" dxfId="2981" priority="9857" stopIfTrue="1">
      <formula>AND(#REF!="内訳")</formula>
    </cfRule>
    <cfRule type="expression" dxfId="2980" priority="9858" stopIfTrue="1">
      <formula>AND(#REF!="小計")</formula>
    </cfRule>
  </conditionalFormatting>
  <conditionalFormatting sqref="I944:J944 C944:E944 G944 M944">
    <cfRule type="expression" dxfId="2979" priority="9921" stopIfTrue="1">
      <formula>AND(#REF!="内訳")</formula>
    </cfRule>
    <cfRule type="expression" dxfId="2978" priority="9922" stopIfTrue="1">
      <formula>AND(#REF!="小計")</formula>
    </cfRule>
  </conditionalFormatting>
  <conditionalFormatting sqref="F944">
    <cfRule type="expression" dxfId="2977" priority="9919" stopIfTrue="1">
      <formula>AND(#REF!="内訳")</formula>
    </cfRule>
    <cfRule type="expression" dxfId="2976" priority="9920" stopIfTrue="1">
      <formula>AND(#REF!="小計")</formula>
    </cfRule>
  </conditionalFormatting>
  <conditionalFormatting sqref="H944">
    <cfRule type="expression" dxfId="2975" priority="9917" stopIfTrue="1">
      <formula>AND(#REF!="内訳")</formula>
    </cfRule>
    <cfRule type="expression" dxfId="2974" priority="9918" stopIfTrue="1">
      <formula>AND(#REF!="小計")</formula>
    </cfRule>
  </conditionalFormatting>
  <conditionalFormatting sqref="M943 G943 C943:E943 I943:J943">
    <cfRule type="expression" dxfId="2973" priority="9903" stopIfTrue="1">
      <formula>AND(#REF!="内訳")</formula>
    </cfRule>
    <cfRule type="expression" dxfId="2972" priority="9904" stopIfTrue="1">
      <formula>AND(#REF!="小計")</formula>
    </cfRule>
  </conditionalFormatting>
  <conditionalFormatting sqref="F943">
    <cfRule type="expression" dxfId="2971" priority="9901" stopIfTrue="1">
      <formula>AND(#REF!="内訳")</formula>
    </cfRule>
    <cfRule type="expression" dxfId="2970" priority="9902" stopIfTrue="1">
      <formula>AND(#REF!="小計")</formula>
    </cfRule>
  </conditionalFormatting>
  <conditionalFormatting sqref="H943">
    <cfRule type="expression" dxfId="2969" priority="9899" stopIfTrue="1">
      <formula>AND(#REF!="内訳")</formula>
    </cfRule>
    <cfRule type="expression" dxfId="2968" priority="9900" stopIfTrue="1">
      <formula>AND(#REF!="小計")</formula>
    </cfRule>
  </conditionalFormatting>
  <conditionalFormatting sqref="L943">
    <cfRule type="expression" dxfId="2967" priority="9897" stopIfTrue="1">
      <formula>AND($J943="内訳")</formula>
    </cfRule>
    <cfRule type="expression" dxfId="2966" priority="9898" stopIfTrue="1">
      <formula>AND($J943="小計")</formula>
    </cfRule>
  </conditionalFormatting>
  <conditionalFormatting sqref="C963:J963 L963:M963">
    <cfRule type="expression" dxfId="2965" priority="9821" stopIfTrue="1">
      <formula>AND(#REF!="内訳")</formula>
    </cfRule>
    <cfRule type="expression" dxfId="2964" priority="9822" stopIfTrue="1">
      <formula>AND(#REF!="小計")</formula>
    </cfRule>
  </conditionalFormatting>
  <conditionalFormatting sqref="K963">
    <cfRule type="expression" dxfId="2963" priority="9819" stopIfTrue="1">
      <formula>AND(#REF!="内訳")</formula>
    </cfRule>
    <cfRule type="expression" dxfId="2962" priority="9820" stopIfTrue="1">
      <formula>AND(#REF!="小計")</formula>
    </cfRule>
  </conditionalFormatting>
  <conditionalFormatting sqref="F964">
    <cfRule type="expression" dxfId="2961" priority="9817" stopIfTrue="1">
      <formula>AND(#REF!="内訳")</formula>
    </cfRule>
    <cfRule type="expression" dxfId="2960" priority="9818" stopIfTrue="1">
      <formula>AND(#REF!="小計")</formula>
    </cfRule>
  </conditionalFormatting>
  <conditionalFormatting sqref="L964">
    <cfRule type="expression" dxfId="2959" priority="9815" stopIfTrue="1">
      <formula>AND(#REF!="内訳")</formula>
    </cfRule>
    <cfRule type="expression" dxfId="2958" priority="9816" stopIfTrue="1">
      <formula>AND(#REF!="小計")</formula>
    </cfRule>
  </conditionalFormatting>
  <conditionalFormatting sqref="L965:M965">
    <cfRule type="expression" dxfId="2957" priority="9811" stopIfTrue="1">
      <formula>AND(#REF!="内訳")</formula>
    </cfRule>
    <cfRule type="expression" dxfId="2956" priority="9812" stopIfTrue="1">
      <formula>AND(#REF!="小計")</formula>
    </cfRule>
  </conditionalFormatting>
  <conditionalFormatting sqref="C967:J967 M967">
    <cfRule type="expression" dxfId="2955" priority="9809" stopIfTrue="1">
      <formula>AND(#REF!="内訳")</formula>
    </cfRule>
    <cfRule type="expression" dxfId="2954" priority="9810" stopIfTrue="1">
      <formula>AND(#REF!="小計")</formula>
    </cfRule>
  </conditionalFormatting>
  <conditionalFormatting sqref="C966:J966 L967 L966:M966">
    <cfRule type="expression" dxfId="2953" priority="9807" stopIfTrue="1">
      <formula>AND(#REF!="内訳")</formula>
    </cfRule>
    <cfRule type="expression" dxfId="2952" priority="9808" stopIfTrue="1">
      <formula>AND(#REF!="小計")</formula>
    </cfRule>
  </conditionalFormatting>
  <conditionalFormatting sqref="M969 L968:M968">
    <cfRule type="expression" dxfId="2951" priority="9805" stopIfTrue="1">
      <formula>AND(#REF!="内訳")</formula>
    </cfRule>
    <cfRule type="expression" dxfId="2950" priority="9806" stopIfTrue="1">
      <formula>AND(#REF!="小計")</formula>
    </cfRule>
  </conditionalFormatting>
  <conditionalFormatting sqref="L969">
    <cfRule type="expression" dxfId="2949" priority="9803" stopIfTrue="1">
      <formula>AND(#REF!="内訳")</formula>
    </cfRule>
    <cfRule type="expression" dxfId="2948" priority="9804" stopIfTrue="1">
      <formula>AND(#REF!="小計")</formula>
    </cfRule>
  </conditionalFormatting>
  <conditionalFormatting sqref="C951:M953">
    <cfRule type="expression" dxfId="2947" priority="9867" stopIfTrue="1">
      <formula>AND(#REF!="内訳")</formula>
    </cfRule>
    <cfRule type="expression" dxfId="2946" priority="9868" stopIfTrue="1">
      <formula>AND(#REF!="小計")</formula>
    </cfRule>
  </conditionalFormatting>
  <conditionalFormatting sqref="C955:D955 H955:K955 C956:E957 G956:K956 M955:M957 G957:J957">
    <cfRule type="expression" dxfId="2945" priority="9855" stopIfTrue="1">
      <formula>AND(#REF!="内訳")</formula>
    </cfRule>
    <cfRule type="expression" dxfId="2944" priority="9856" stopIfTrue="1">
      <formula>AND(#REF!="小計")</formula>
    </cfRule>
  </conditionalFormatting>
  <conditionalFormatting sqref="D955:F955">
    <cfRule type="expression" dxfId="2943" priority="9853" stopIfTrue="1">
      <formula>AND($J955="内訳")</formula>
    </cfRule>
    <cfRule type="expression" dxfId="2942" priority="9854" stopIfTrue="1">
      <formula>AND($J955="小計")</formula>
    </cfRule>
  </conditionalFormatting>
  <conditionalFormatting sqref="G955">
    <cfRule type="expression" dxfId="2941" priority="9851" stopIfTrue="1">
      <formula>AND(#REF!="内訳")</formula>
    </cfRule>
    <cfRule type="expression" dxfId="2940" priority="9852" stopIfTrue="1">
      <formula>AND(#REF!="小計")</formula>
    </cfRule>
  </conditionalFormatting>
  <conditionalFormatting sqref="F956:F957">
    <cfRule type="expression" dxfId="2939" priority="9849" stopIfTrue="1">
      <formula>AND($J956="内訳")</formula>
    </cfRule>
    <cfRule type="expression" dxfId="2938" priority="9850" stopIfTrue="1">
      <formula>AND($J956="小計")</formula>
    </cfRule>
  </conditionalFormatting>
  <conditionalFormatting sqref="L956">
    <cfRule type="expression" dxfId="2937" priority="9847" stopIfTrue="1">
      <formula>AND($J956="内訳")</formula>
    </cfRule>
    <cfRule type="expression" dxfId="2936" priority="9848" stopIfTrue="1">
      <formula>AND($J956="小計")</formula>
    </cfRule>
  </conditionalFormatting>
  <conditionalFormatting sqref="L957">
    <cfRule type="expression" dxfId="2935" priority="9845" stopIfTrue="1">
      <formula>AND($J957="内訳")</formula>
    </cfRule>
    <cfRule type="expression" dxfId="2934" priority="9846" stopIfTrue="1">
      <formula>AND($J957="小計")</formula>
    </cfRule>
  </conditionalFormatting>
  <conditionalFormatting sqref="L955">
    <cfRule type="expression" dxfId="2933" priority="9843" stopIfTrue="1">
      <formula>AND($J955="内訳")</formula>
    </cfRule>
    <cfRule type="expression" dxfId="2932" priority="9844" stopIfTrue="1">
      <formula>AND($J955="小計")</formula>
    </cfRule>
  </conditionalFormatting>
  <conditionalFormatting sqref="M959 L958:M958">
    <cfRule type="expression" dxfId="2931" priority="9841" stopIfTrue="1">
      <formula>AND(#REF!="内訳")</formula>
    </cfRule>
    <cfRule type="expression" dxfId="2930" priority="9842" stopIfTrue="1">
      <formula>AND(#REF!="小計")</formula>
    </cfRule>
  </conditionalFormatting>
  <conditionalFormatting sqref="L959">
    <cfRule type="expression" dxfId="2929" priority="9839" stopIfTrue="1">
      <formula>AND(#REF!="内訳")</formula>
    </cfRule>
    <cfRule type="expression" dxfId="2928" priority="9840" stopIfTrue="1">
      <formula>AND(#REF!="小計")</formula>
    </cfRule>
  </conditionalFormatting>
  <conditionalFormatting sqref="C960:J960 M960">
    <cfRule type="expression" dxfId="2927" priority="9835" stopIfTrue="1">
      <formula>AND(#REF!="内訳")</formula>
    </cfRule>
    <cfRule type="expression" dxfId="2926" priority="9836" stopIfTrue="1">
      <formula>AND(#REF!="小計")</formula>
    </cfRule>
  </conditionalFormatting>
  <conditionalFormatting sqref="L960">
    <cfRule type="expression" dxfId="2925" priority="9831" stopIfTrue="1">
      <formula>AND(#REF!="内訳")</formula>
    </cfRule>
    <cfRule type="expression" dxfId="2924" priority="9832" stopIfTrue="1">
      <formula>AND(#REF!="小計")</formula>
    </cfRule>
  </conditionalFormatting>
  <conditionalFormatting sqref="M961 C961:J962 L962:M962">
    <cfRule type="expression" dxfId="2923" priority="9837" stopIfTrue="1">
      <formula>AND(#REF!="内訳")</formula>
    </cfRule>
    <cfRule type="expression" dxfId="2922" priority="9838" stopIfTrue="1">
      <formula>AND(#REF!="小計")</formula>
    </cfRule>
  </conditionalFormatting>
  <conditionalFormatting sqref="L961">
    <cfRule type="expression" dxfId="2921" priority="9827" stopIfTrue="1">
      <formula>AND(#REF!="内訳")</formula>
    </cfRule>
    <cfRule type="expression" dxfId="2920" priority="9828" stopIfTrue="1">
      <formula>AND(#REF!="小計")</formula>
    </cfRule>
  </conditionalFormatting>
  <conditionalFormatting sqref="C964:E964 G964:K964 M964">
    <cfRule type="expression" dxfId="2919" priority="9823" stopIfTrue="1">
      <formula>AND(#REF!="内訳")</formula>
    </cfRule>
    <cfRule type="expression" dxfId="2918" priority="9824" stopIfTrue="1">
      <formula>AND(#REF!="小計")</formula>
    </cfRule>
  </conditionalFormatting>
  <conditionalFormatting sqref="L972">
    <cfRule type="expression" dxfId="2917" priority="9797" stopIfTrue="1">
      <formula>AND(#REF!="内訳")</formula>
    </cfRule>
    <cfRule type="expression" dxfId="2916" priority="9798" stopIfTrue="1">
      <formula>AND(#REF!="小計")</formula>
    </cfRule>
  </conditionalFormatting>
  <conditionalFormatting sqref="C974:J974 L974:M974">
    <cfRule type="expression" dxfId="2915" priority="9793" stopIfTrue="1">
      <formula>AND(#REF!="内訳")</formula>
    </cfRule>
    <cfRule type="expression" dxfId="2914" priority="9794" stopIfTrue="1">
      <formula>AND(#REF!="小計")</formula>
    </cfRule>
  </conditionalFormatting>
  <conditionalFormatting sqref="C973:J973 M973">
    <cfRule type="expression" dxfId="2913" priority="9789" stopIfTrue="1">
      <formula>AND(#REF!="内訳")</formula>
    </cfRule>
    <cfRule type="expression" dxfId="2912" priority="9790" stopIfTrue="1">
      <formula>AND(#REF!="小計")</formula>
    </cfRule>
  </conditionalFormatting>
  <conditionalFormatting sqref="L973">
    <cfRule type="expression" dxfId="2911" priority="9787" stopIfTrue="1">
      <formula>AND(#REF!="内訳")</formula>
    </cfRule>
    <cfRule type="expression" dxfId="2910" priority="9788" stopIfTrue="1">
      <formula>AND(#REF!="小計")</formula>
    </cfRule>
  </conditionalFormatting>
  <conditionalFormatting sqref="C975:J976 C979:J979 C977:F977 F978 I977:I978 M977:M978 L979:M979 L975:M976">
    <cfRule type="expression" dxfId="2909" priority="9795" stopIfTrue="1">
      <formula>AND(#REF!="内訳")</formula>
    </cfRule>
    <cfRule type="expression" dxfId="2908" priority="9796" stopIfTrue="1">
      <formula>AND(#REF!="小計")</formula>
    </cfRule>
  </conditionalFormatting>
  <conditionalFormatting sqref="G977:H977">
    <cfRule type="expression" dxfId="2907" priority="9783" stopIfTrue="1">
      <formula>AND(#REF!="内訳")</formula>
    </cfRule>
    <cfRule type="expression" dxfId="2906" priority="9784" stopIfTrue="1">
      <formula>AND(#REF!="小計")</formula>
    </cfRule>
  </conditionalFormatting>
  <conditionalFormatting sqref="J977 L977">
    <cfRule type="expression" dxfId="2905" priority="9781" stopIfTrue="1">
      <formula>AND(#REF!="内訳")</formula>
    </cfRule>
    <cfRule type="expression" dxfId="2904" priority="9782" stopIfTrue="1">
      <formula>AND(#REF!="小計")</formula>
    </cfRule>
  </conditionalFormatting>
  <conditionalFormatting sqref="C978:E978">
    <cfRule type="expression" dxfId="2903" priority="9779" stopIfTrue="1">
      <formula>AND(#REF!="内訳")</formula>
    </cfRule>
    <cfRule type="expression" dxfId="2902" priority="9780" stopIfTrue="1">
      <formula>AND(#REF!="小計")</formula>
    </cfRule>
  </conditionalFormatting>
  <conditionalFormatting sqref="G978:H978">
    <cfRule type="expression" dxfId="2901" priority="9777" stopIfTrue="1">
      <formula>AND(#REF!="内訳")</formula>
    </cfRule>
    <cfRule type="expression" dxfId="2900" priority="9778" stopIfTrue="1">
      <formula>AND(#REF!="小計")</formula>
    </cfRule>
  </conditionalFormatting>
  <conditionalFormatting sqref="J978 L978">
    <cfRule type="expression" dxfId="2899" priority="9775" stopIfTrue="1">
      <formula>AND(#REF!="内訳")</formula>
    </cfRule>
    <cfRule type="expression" dxfId="2898" priority="9776" stopIfTrue="1">
      <formula>AND(#REF!="小計")</formula>
    </cfRule>
  </conditionalFormatting>
  <conditionalFormatting sqref="L980:M981 J980:J981 H980:H981">
    <cfRule type="expression" dxfId="2897" priority="9767" stopIfTrue="1">
      <formula>AND(#REF!="内訳")</formula>
    </cfRule>
    <cfRule type="expression" dxfId="2896" priority="9768" stopIfTrue="1">
      <formula>AND(#REF!="小計")</formula>
    </cfRule>
  </conditionalFormatting>
  <conditionalFormatting sqref="C983:J983 L983:M983">
    <cfRule type="expression" dxfId="2895" priority="9765" stopIfTrue="1">
      <formula>AND(#REF!="内訳")</formula>
    </cfRule>
    <cfRule type="expression" dxfId="2894" priority="9766" stopIfTrue="1">
      <formula>AND(#REF!="小計")</formula>
    </cfRule>
  </conditionalFormatting>
  <conditionalFormatting sqref="C984:J984 L984:M984">
    <cfRule type="expression" dxfId="2893" priority="9763" stopIfTrue="1">
      <formula>AND(#REF!="内訳")</formula>
    </cfRule>
    <cfRule type="expression" dxfId="2892" priority="9764" stopIfTrue="1">
      <formula>AND(#REF!="小計")</formula>
    </cfRule>
  </conditionalFormatting>
  <conditionalFormatting sqref="C985:J985 L985:M985">
    <cfRule type="expression" dxfId="2891" priority="9761" stopIfTrue="1">
      <formula>AND(#REF!="内訳")</formula>
    </cfRule>
    <cfRule type="expression" dxfId="2890" priority="9762" stopIfTrue="1">
      <formula>AND(#REF!="小計")</formula>
    </cfRule>
  </conditionalFormatting>
  <conditionalFormatting sqref="C982:H982 L982:M982">
    <cfRule type="expression" dxfId="2889" priority="9757" stopIfTrue="1">
      <formula>AND(#REF!="内訳")</formula>
    </cfRule>
    <cfRule type="expression" dxfId="2888" priority="9758" stopIfTrue="1">
      <formula>AND(#REF!="小計")</formula>
    </cfRule>
  </conditionalFormatting>
  <conditionalFormatting sqref="J982">
    <cfRule type="expression" dxfId="2887" priority="9755" stopIfTrue="1">
      <formula>AND(#REF!="内訳")</formula>
    </cfRule>
    <cfRule type="expression" dxfId="2886" priority="9756" stopIfTrue="1">
      <formula>AND(#REF!="小計")</formula>
    </cfRule>
  </conditionalFormatting>
  <conditionalFormatting sqref="K983">
    <cfRule type="expression" dxfId="2885" priority="9751" stopIfTrue="1">
      <formula>AND(#REF!="内訳")</formula>
    </cfRule>
    <cfRule type="expression" dxfId="2884" priority="9752" stopIfTrue="1">
      <formula>AND(#REF!="小計")</formula>
    </cfRule>
  </conditionalFormatting>
  <conditionalFormatting sqref="K984">
    <cfRule type="expression" dxfId="2883" priority="9749" stopIfTrue="1">
      <formula>AND(#REF!="内訳")</formula>
    </cfRule>
    <cfRule type="expression" dxfId="2882" priority="9750" stopIfTrue="1">
      <formula>AND(#REF!="小計")</formula>
    </cfRule>
  </conditionalFormatting>
  <conditionalFormatting sqref="K980:K981">
    <cfRule type="expression" dxfId="2881" priority="9747" stopIfTrue="1">
      <formula>AND(#REF!="内訳")</formula>
    </cfRule>
    <cfRule type="expression" dxfId="2880" priority="9748" stopIfTrue="1">
      <formula>AND(#REF!="小計")</formula>
    </cfRule>
  </conditionalFormatting>
  <conditionalFormatting sqref="I980:I981">
    <cfRule type="expression" dxfId="2879" priority="9745" stopIfTrue="1">
      <formula>AND(#REF!="内訳")</formula>
    </cfRule>
    <cfRule type="expression" dxfId="2878" priority="9746" stopIfTrue="1">
      <formula>AND(#REF!="小計")</formula>
    </cfRule>
  </conditionalFormatting>
  <conditionalFormatting sqref="G980:G981">
    <cfRule type="expression" dxfId="2877" priority="9743" stopIfTrue="1">
      <formula>AND(#REF!="内訳")</formula>
    </cfRule>
    <cfRule type="expression" dxfId="2876" priority="9744" stopIfTrue="1">
      <formula>AND(#REF!="小計")</formula>
    </cfRule>
  </conditionalFormatting>
  <conditionalFormatting sqref="K985">
    <cfRule type="expression" dxfId="2875" priority="9741" stopIfTrue="1">
      <formula>AND(#REF!="内訳")</formula>
    </cfRule>
    <cfRule type="expression" dxfId="2874" priority="9742" stopIfTrue="1">
      <formula>AND(#REF!="小計")</formula>
    </cfRule>
  </conditionalFormatting>
  <conditionalFormatting sqref="K982">
    <cfRule type="expression" dxfId="2873" priority="9739" stopIfTrue="1">
      <formula>AND(#REF!="内訳")</formula>
    </cfRule>
    <cfRule type="expression" dxfId="2872" priority="9740" stopIfTrue="1">
      <formula>AND(#REF!="小計")</formula>
    </cfRule>
  </conditionalFormatting>
  <conditionalFormatting sqref="I982">
    <cfRule type="expression" dxfId="2871" priority="9737" stopIfTrue="1">
      <formula>AND(#REF!="内訳")</formula>
    </cfRule>
    <cfRule type="expression" dxfId="2870" priority="9738" stopIfTrue="1">
      <formula>AND(#REF!="小計")</formula>
    </cfRule>
  </conditionalFormatting>
  <conditionalFormatting sqref="C986:M986">
    <cfRule type="expression" dxfId="2869" priority="9731" stopIfTrue="1">
      <formula>AND(#REF!="内訳")</formula>
    </cfRule>
    <cfRule type="expression" dxfId="2868" priority="9732" stopIfTrue="1">
      <formula>AND(#REF!="小計")</formula>
    </cfRule>
  </conditionalFormatting>
  <conditionalFormatting sqref="L988 I988">
    <cfRule type="expression" dxfId="2867" priority="9729" stopIfTrue="1">
      <formula>AND(#REF!="内訳")</formula>
    </cfRule>
    <cfRule type="expression" dxfId="2866" priority="9730" stopIfTrue="1">
      <formula>AND(#REF!="小計")</formula>
    </cfRule>
  </conditionalFormatting>
  <conditionalFormatting sqref="C988:H988 M988 J988:K988">
    <cfRule type="expression" dxfId="2865" priority="9727" stopIfTrue="1">
      <formula>AND(#REF!="内訳")</formula>
    </cfRule>
    <cfRule type="expression" dxfId="2864" priority="9728" stopIfTrue="1">
      <formula>AND(#REF!="小計")</formula>
    </cfRule>
  </conditionalFormatting>
  <conditionalFormatting sqref="C989:M989">
    <cfRule type="expression" dxfId="2863" priority="9725" stopIfTrue="1">
      <formula>AND(#REF!="内訳")</formula>
    </cfRule>
    <cfRule type="expression" dxfId="2862" priority="9726" stopIfTrue="1">
      <formula>AND(#REF!="小計")</formula>
    </cfRule>
  </conditionalFormatting>
  <conditionalFormatting sqref="M993 C993:F993">
    <cfRule type="expression" dxfId="2861" priority="9723" stopIfTrue="1">
      <formula>AND(#REF!="内訳")</formula>
    </cfRule>
    <cfRule type="expression" dxfId="2860" priority="9724" stopIfTrue="1">
      <formula>AND(#REF!="小計")</formula>
    </cfRule>
  </conditionalFormatting>
  <conditionalFormatting sqref="L993">
    <cfRule type="expression" dxfId="2859" priority="9721" stopIfTrue="1">
      <formula>AND(#REF!="内訳")</formula>
    </cfRule>
    <cfRule type="expression" dxfId="2858" priority="9722" stopIfTrue="1">
      <formula>AND(#REF!="小計")</formula>
    </cfRule>
  </conditionalFormatting>
  <conditionalFormatting sqref="C994:F994 L994:M994">
    <cfRule type="expression" dxfId="2857" priority="9715" stopIfTrue="1">
      <formula>AND(#REF!="内訳")</formula>
    </cfRule>
    <cfRule type="expression" dxfId="2856" priority="9716" stopIfTrue="1">
      <formula>AND(#REF!="小計")</formula>
    </cfRule>
  </conditionalFormatting>
  <conditionalFormatting sqref="C999:F999 L999:M999">
    <cfRule type="expression" dxfId="2855" priority="9711" stopIfTrue="1">
      <formula>AND(#REF!="内訳")</formula>
    </cfRule>
    <cfRule type="expression" dxfId="2854" priority="9712" stopIfTrue="1">
      <formula>AND(#REF!="小計")</formula>
    </cfRule>
  </conditionalFormatting>
  <conditionalFormatting sqref="C990:F990 L990:M990">
    <cfRule type="expression" dxfId="2853" priority="9709" stopIfTrue="1">
      <formula>AND(#REF!="内訳")</formula>
    </cfRule>
    <cfRule type="expression" dxfId="2852" priority="9710" stopIfTrue="1">
      <formula>AND(#REF!="小計")</formula>
    </cfRule>
  </conditionalFormatting>
  <conditionalFormatting sqref="F991 M991">
    <cfRule type="expression" dxfId="2851" priority="9707" stopIfTrue="1">
      <formula>AND(#REF!="内訳")</formula>
    </cfRule>
    <cfRule type="expression" dxfId="2850" priority="9708" stopIfTrue="1">
      <formula>AND(#REF!="小計")</formula>
    </cfRule>
  </conditionalFormatting>
  <conditionalFormatting sqref="L991">
    <cfRule type="expression" dxfId="2849" priority="9705" stopIfTrue="1">
      <formula>AND(#REF!="内訳")</formula>
    </cfRule>
    <cfRule type="expression" dxfId="2848" priority="9706" stopIfTrue="1">
      <formula>AND(#REF!="小計")</formula>
    </cfRule>
  </conditionalFormatting>
  <conditionalFormatting sqref="E991">
    <cfRule type="expression" dxfId="2847" priority="9703" stopIfTrue="1">
      <formula>AND(#REF!="内訳")</formula>
    </cfRule>
    <cfRule type="expression" dxfId="2846" priority="9704" stopIfTrue="1">
      <formula>AND(#REF!="小計")</formula>
    </cfRule>
  </conditionalFormatting>
  <conditionalFormatting sqref="L992:M992">
    <cfRule type="expression" dxfId="2845" priority="9699" stopIfTrue="1">
      <formula>AND(#REF!="内訳")</formula>
    </cfRule>
    <cfRule type="expression" dxfId="2844" priority="9700" stopIfTrue="1">
      <formula>AND(#REF!="小計")</formula>
    </cfRule>
  </conditionalFormatting>
  <conditionalFormatting sqref="C1000:F1000 L1000:M1000">
    <cfRule type="expression" dxfId="2843" priority="9697" stopIfTrue="1">
      <formula>AND(#REF!="内訳")</formula>
    </cfRule>
    <cfRule type="expression" dxfId="2842" priority="9698" stopIfTrue="1">
      <formula>AND(#REF!="小計")</formula>
    </cfRule>
  </conditionalFormatting>
  <conditionalFormatting sqref="C1001:F1004 L1001:M1004">
    <cfRule type="expression" dxfId="2841" priority="9691" stopIfTrue="1">
      <formula>AND(#REF!="内訳")</formula>
    </cfRule>
    <cfRule type="expression" dxfId="2840" priority="9692" stopIfTrue="1">
      <formula>AND(#REF!="小計")</formula>
    </cfRule>
  </conditionalFormatting>
  <conditionalFormatting sqref="J1006 L1005:M1006">
    <cfRule type="expression" dxfId="2839" priority="9657" stopIfTrue="1">
      <formula>AND(#REF!="内訳")</formula>
    </cfRule>
    <cfRule type="expression" dxfId="2838" priority="9658" stopIfTrue="1">
      <formula>AND(#REF!="小計")</formula>
    </cfRule>
  </conditionalFormatting>
  <conditionalFormatting sqref="K1005">
    <cfRule type="expression" dxfId="2837" priority="9655" stopIfTrue="1">
      <formula>AND(#REF!="内訳")</formula>
    </cfRule>
    <cfRule type="expression" dxfId="2836" priority="9656" stopIfTrue="1">
      <formula>AND(#REF!="小計")</formula>
    </cfRule>
  </conditionalFormatting>
  <conditionalFormatting sqref="I1007:J1007 M1007">
    <cfRule type="expression" dxfId="2835" priority="9653" stopIfTrue="1">
      <formula>AND(#REF!="内訳")</formula>
    </cfRule>
    <cfRule type="expression" dxfId="2834" priority="9654" stopIfTrue="1">
      <formula>AND(#REF!="小計")</formula>
    </cfRule>
  </conditionalFormatting>
  <conditionalFormatting sqref="C1007:E1007">
    <cfRule type="expression" dxfId="2833" priority="9651" stopIfTrue="1">
      <formula>AND($J1007="内訳")</formula>
    </cfRule>
    <cfRule type="expression" dxfId="2832" priority="9652" stopIfTrue="1">
      <formula>AND($J1007="小計")</formula>
    </cfRule>
  </conditionalFormatting>
  <conditionalFormatting sqref="F1007">
    <cfRule type="expression" dxfId="2831" priority="9647" stopIfTrue="1">
      <formula>AND(#REF!="内訳")</formula>
    </cfRule>
    <cfRule type="expression" dxfId="2830" priority="9648" stopIfTrue="1">
      <formula>AND(#REF!="小計")</formula>
    </cfRule>
  </conditionalFormatting>
  <conditionalFormatting sqref="K1007">
    <cfRule type="expression" dxfId="2829" priority="9645" stopIfTrue="1">
      <formula>AND(#REF!="内訳")</formula>
    </cfRule>
    <cfRule type="expression" dxfId="2828" priority="9646" stopIfTrue="1">
      <formula>AND(#REF!="小計")</formula>
    </cfRule>
  </conditionalFormatting>
  <conditionalFormatting sqref="K1006">
    <cfRule type="expression" dxfId="2827" priority="9643" stopIfTrue="1">
      <formula>AND(#REF!="内訳")</formula>
    </cfRule>
    <cfRule type="expression" dxfId="2826" priority="9644" stopIfTrue="1">
      <formula>AND(#REF!="小計")</formula>
    </cfRule>
  </conditionalFormatting>
  <conditionalFormatting sqref="G1006:I1006">
    <cfRule type="expression" dxfId="2825" priority="9641" stopIfTrue="1">
      <formula>AND(#REF!="内訳")</formula>
    </cfRule>
    <cfRule type="expression" dxfId="2824" priority="9642" stopIfTrue="1">
      <formula>AND(#REF!="小計")</formula>
    </cfRule>
  </conditionalFormatting>
  <conditionalFormatting sqref="M1021 J1018 C1018:F1018 L1018:M1018">
    <cfRule type="expression" dxfId="2823" priority="9639" stopIfTrue="1">
      <formula>AND(#REF!="内訳")</formula>
    </cfRule>
    <cfRule type="expression" dxfId="2822" priority="9640" stopIfTrue="1">
      <formula>AND(#REF!="小計")</formula>
    </cfRule>
  </conditionalFormatting>
  <conditionalFormatting sqref="L1009:M1009">
    <cfRule type="expression" dxfId="2821" priority="9633" stopIfTrue="1">
      <formula>AND(#REF!="内訳")</formula>
    </cfRule>
    <cfRule type="expression" dxfId="2820" priority="9634" stopIfTrue="1">
      <formula>AND(#REF!="小計")</formula>
    </cfRule>
  </conditionalFormatting>
  <conditionalFormatting sqref="L1010:M1010 C1010:F1010">
    <cfRule type="expression" dxfId="2819" priority="9629" stopIfTrue="1">
      <formula>AND(#REF!="内訳")</formula>
    </cfRule>
    <cfRule type="expression" dxfId="2818" priority="9630" stopIfTrue="1">
      <formula>AND(#REF!="小計")</formula>
    </cfRule>
  </conditionalFormatting>
  <conditionalFormatting sqref="J1018">
    <cfRule type="expression" dxfId="2817" priority="9627" stopIfTrue="1">
      <formula>AND(#REF!="内訳")</formula>
    </cfRule>
    <cfRule type="expression" dxfId="2816" priority="9628" stopIfTrue="1">
      <formula>AND(#REF!="小計")</formula>
    </cfRule>
  </conditionalFormatting>
  <conditionalFormatting sqref="L1018">
    <cfRule type="expression" dxfId="2815" priority="9625" stopIfTrue="1">
      <formula>AND(#REF!="内訳")</formula>
    </cfRule>
    <cfRule type="expression" dxfId="2814" priority="9626" stopIfTrue="1">
      <formula>AND(#REF!="小計")</formula>
    </cfRule>
  </conditionalFormatting>
  <conditionalFormatting sqref="H1012 J1012 L1012:M1012 H1014:H1015 J1014:J1016 L1014:M1016 C1016:H1016 C1014:F1015 C1012:F1012 C1013:M1013 C1011:M1011">
    <cfRule type="expression" dxfId="2813" priority="9623" stopIfTrue="1">
      <formula>AND(#REF!="内訳")</formula>
    </cfRule>
    <cfRule type="expression" dxfId="2812" priority="9624" stopIfTrue="1">
      <formula>AND(#REF!="小計")</formula>
    </cfRule>
  </conditionalFormatting>
  <conditionalFormatting sqref="H1017 J1017 L1017:M1017 C1017:F1017">
    <cfRule type="expression" dxfId="2811" priority="9621" stopIfTrue="1">
      <formula>AND(#REF!="内訳")</formula>
    </cfRule>
    <cfRule type="expression" dxfId="2810" priority="9622" stopIfTrue="1">
      <formula>AND(#REF!="小計")</formula>
    </cfRule>
  </conditionalFormatting>
  <conditionalFormatting sqref="H1019 J1019 L1019:M1019 C1019:F1019">
    <cfRule type="expression" dxfId="2809" priority="9619" stopIfTrue="1">
      <formula>AND(#REF!="内訳")</formula>
    </cfRule>
    <cfRule type="expression" dxfId="2808" priority="9620" stopIfTrue="1">
      <formula>AND(#REF!="小計")</formula>
    </cfRule>
  </conditionalFormatting>
  <conditionalFormatting sqref="H1020 J1020 L1020:M1020 C1020:F1020">
    <cfRule type="expression" dxfId="2807" priority="9617" stopIfTrue="1">
      <formula>AND(#REF!="内訳")</formula>
    </cfRule>
    <cfRule type="expression" dxfId="2806" priority="9618" stopIfTrue="1">
      <formula>AND(#REF!="小計")</formula>
    </cfRule>
  </conditionalFormatting>
  <conditionalFormatting sqref="G1012">
    <cfRule type="expression" dxfId="2805" priority="9615" stopIfTrue="1">
      <formula>AND(#REF!="内訳")</formula>
    </cfRule>
    <cfRule type="expression" dxfId="2804" priority="9616" stopIfTrue="1">
      <formula>AND(#REF!="小計")</formula>
    </cfRule>
  </conditionalFormatting>
  <conditionalFormatting sqref="I1012">
    <cfRule type="expression" dxfId="2803" priority="9613" stopIfTrue="1">
      <formula>AND(#REF!="内訳")</formula>
    </cfRule>
    <cfRule type="expression" dxfId="2802" priority="9614" stopIfTrue="1">
      <formula>AND(#REF!="小計")</formula>
    </cfRule>
  </conditionalFormatting>
  <conditionalFormatting sqref="K1012">
    <cfRule type="expression" dxfId="2801" priority="9611" stopIfTrue="1">
      <formula>AND(#REF!="内訳")</formula>
    </cfRule>
    <cfRule type="expression" dxfId="2800" priority="9612" stopIfTrue="1">
      <formula>AND(#REF!="小計")</formula>
    </cfRule>
  </conditionalFormatting>
  <conditionalFormatting sqref="G1019">
    <cfRule type="expression" dxfId="2799" priority="9609" stopIfTrue="1">
      <formula>AND(#REF!="内訳")</formula>
    </cfRule>
    <cfRule type="expression" dxfId="2798" priority="9610" stopIfTrue="1">
      <formula>AND(#REF!="小計")</formula>
    </cfRule>
  </conditionalFormatting>
  <conditionalFormatting sqref="I1019">
    <cfRule type="expression" dxfId="2797" priority="9607" stopIfTrue="1">
      <formula>AND(#REF!="内訳")</formula>
    </cfRule>
    <cfRule type="expression" dxfId="2796" priority="9608" stopIfTrue="1">
      <formula>AND(#REF!="小計")</formula>
    </cfRule>
  </conditionalFormatting>
  <conditionalFormatting sqref="K1019">
    <cfRule type="expression" dxfId="2795" priority="9605" stopIfTrue="1">
      <formula>AND(#REF!="内訳")</formula>
    </cfRule>
    <cfRule type="expression" dxfId="2794" priority="9606" stopIfTrue="1">
      <formula>AND(#REF!="小計")</formula>
    </cfRule>
  </conditionalFormatting>
  <conditionalFormatting sqref="G1014">
    <cfRule type="expression" dxfId="2793" priority="9603" stopIfTrue="1">
      <formula>AND(#REF!="内訳")</formula>
    </cfRule>
    <cfRule type="expression" dxfId="2792" priority="9604" stopIfTrue="1">
      <formula>AND(#REF!="小計")</formula>
    </cfRule>
  </conditionalFormatting>
  <conditionalFormatting sqref="I1014">
    <cfRule type="expression" dxfId="2791" priority="9601" stopIfTrue="1">
      <formula>AND(#REF!="内訳")</formula>
    </cfRule>
    <cfRule type="expression" dxfId="2790" priority="9602" stopIfTrue="1">
      <formula>AND(#REF!="小計")</formula>
    </cfRule>
  </conditionalFormatting>
  <conditionalFormatting sqref="K1014">
    <cfRule type="expression" dxfId="2789" priority="9599" stopIfTrue="1">
      <formula>AND(#REF!="内訳")</formula>
    </cfRule>
    <cfRule type="expression" dxfId="2788" priority="9600" stopIfTrue="1">
      <formula>AND(#REF!="小計")</formula>
    </cfRule>
  </conditionalFormatting>
  <conditionalFormatting sqref="I1016">
    <cfRule type="expression" dxfId="2787" priority="9597" stopIfTrue="1">
      <formula>AND(#REF!="内訳")</formula>
    </cfRule>
    <cfRule type="expression" dxfId="2786" priority="9598" stopIfTrue="1">
      <formula>AND(#REF!="小計")</formula>
    </cfRule>
  </conditionalFormatting>
  <conditionalFormatting sqref="K1016">
    <cfRule type="expression" dxfId="2785" priority="9595" stopIfTrue="1">
      <formula>AND(#REF!="内訳")</formula>
    </cfRule>
    <cfRule type="expression" dxfId="2784" priority="9596" stopIfTrue="1">
      <formula>AND(#REF!="小計")</formula>
    </cfRule>
  </conditionalFormatting>
  <conditionalFormatting sqref="G1020">
    <cfRule type="expression" dxfId="2783" priority="9593" stopIfTrue="1">
      <formula>AND(#REF!="内訳")</formula>
    </cfRule>
    <cfRule type="expression" dxfId="2782" priority="9594" stopIfTrue="1">
      <formula>AND(#REF!="小計")</formula>
    </cfRule>
  </conditionalFormatting>
  <conditionalFormatting sqref="I1020">
    <cfRule type="expression" dxfId="2781" priority="9591" stopIfTrue="1">
      <formula>AND(#REF!="内訳")</formula>
    </cfRule>
    <cfRule type="expression" dxfId="2780" priority="9592" stopIfTrue="1">
      <formula>AND(#REF!="小計")</formula>
    </cfRule>
  </conditionalFormatting>
  <conditionalFormatting sqref="K1020">
    <cfRule type="expression" dxfId="2779" priority="9589" stopIfTrue="1">
      <formula>AND(#REF!="内訳")</formula>
    </cfRule>
    <cfRule type="expression" dxfId="2778" priority="9590" stopIfTrue="1">
      <formula>AND(#REF!="小計")</formula>
    </cfRule>
  </conditionalFormatting>
  <conditionalFormatting sqref="G1015">
    <cfRule type="expression" dxfId="2777" priority="9587" stopIfTrue="1">
      <formula>AND(#REF!="内訳")</formula>
    </cfRule>
    <cfRule type="expression" dxfId="2776" priority="9588" stopIfTrue="1">
      <formula>AND(#REF!="小計")</formula>
    </cfRule>
  </conditionalFormatting>
  <conditionalFormatting sqref="I1015">
    <cfRule type="expression" dxfId="2775" priority="9585" stopIfTrue="1">
      <formula>AND(#REF!="内訳")</formula>
    </cfRule>
    <cfRule type="expression" dxfId="2774" priority="9586" stopIfTrue="1">
      <formula>AND(#REF!="小計")</formula>
    </cfRule>
  </conditionalFormatting>
  <conditionalFormatting sqref="K1015">
    <cfRule type="expression" dxfId="2773" priority="9583" stopIfTrue="1">
      <formula>AND(#REF!="内訳")</formula>
    </cfRule>
    <cfRule type="expression" dxfId="2772" priority="9584" stopIfTrue="1">
      <formula>AND(#REF!="小計")</formula>
    </cfRule>
  </conditionalFormatting>
  <conditionalFormatting sqref="G1017">
    <cfRule type="expression" dxfId="2771" priority="9579" stopIfTrue="1">
      <formula>AND(#REF!="内訳")</formula>
    </cfRule>
    <cfRule type="expression" dxfId="2770" priority="9580" stopIfTrue="1">
      <formula>AND(#REF!="小計")</formula>
    </cfRule>
  </conditionalFormatting>
  <conditionalFormatting sqref="I1017">
    <cfRule type="expression" dxfId="2769" priority="9577" stopIfTrue="1">
      <formula>AND(#REF!="内訳")</formula>
    </cfRule>
    <cfRule type="expression" dxfId="2768" priority="9578" stopIfTrue="1">
      <formula>AND(#REF!="小計")</formula>
    </cfRule>
  </conditionalFormatting>
  <conditionalFormatting sqref="K1017">
    <cfRule type="expression" dxfId="2767" priority="9573" stopIfTrue="1">
      <formula>AND(#REF!="内訳")</formula>
    </cfRule>
    <cfRule type="expression" dxfId="2766" priority="9574" stopIfTrue="1">
      <formula>AND(#REF!="小計")</formula>
    </cfRule>
  </conditionalFormatting>
  <conditionalFormatting sqref="L1021">
    <cfRule type="expression" dxfId="2765" priority="9567" stopIfTrue="1">
      <formula>AND(#REF!="内訳")</formula>
    </cfRule>
    <cfRule type="expression" dxfId="2764" priority="9568" stopIfTrue="1">
      <formula>AND(#REF!="小計")</formula>
    </cfRule>
  </conditionalFormatting>
  <conditionalFormatting sqref="G1018:I1018">
    <cfRule type="expression" dxfId="2763" priority="9563" stopIfTrue="1">
      <formula>AND(#REF!="内訳")</formula>
    </cfRule>
    <cfRule type="expression" dxfId="2762" priority="9564" stopIfTrue="1">
      <formula>AND(#REF!="小計")</formula>
    </cfRule>
  </conditionalFormatting>
  <conditionalFormatting sqref="G1009:K1009">
    <cfRule type="expression" dxfId="2761" priority="9561" stopIfTrue="1">
      <formula>AND(#REF!="内訳")</formula>
    </cfRule>
    <cfRule type="expression" dxfId="2760" priority="9562" stopIfTrue="1">
      <formula>AND(#REF!="小計")</formula>
    </cfRule>
  </conditionalFormatting>
  <conditionalFormatting sqref="G1010:K1010">
    <cfRule type="expression" dxfId="2759" priority="9559" stopIfTrue="1">
      <formula>AND(#REF!="内訳")</formula>
    </cfRule>
    <cfRule type="expression" dxfId="2758" priority="9560" stopIfTrue="1">
      <formula>AND(#REF!="小計")</formula>
    </cfRule>
  </conditionalFormatting>
  <conditionalFormatting sqref="K1018">
    <cfRule type="expression" dxfId="2757" priority="9555" stopIfTrue="1">
      <formula>AND(#REF!="内訳")</formula>
    </cfRule>
    <cfRule type="expression" dxfId="2756" priority="9556" stopIfTrue="1">
      <formula>AND(#REF!="小計")</formula>
    </cfRule>
  </conditionalFormatting>
  <conditionalFormatting sqref="K1018">
    <cfRule type="expression" dxfId="2755" priority="9553" stopIfTrue="1">
      <formula>AND(#REF!="内訳")</formula>
    </cfRule>
    <cfRule type="expression" dxfId="2754" priority="9554" stopIfTrue="1">
      <formula>AND(#REF!="小計")</formula>
    </cfRule>
  </conditionalFormatting>
  <conditionalFormatting sqref="C1027:E1027 C1024:E1025 M1024:M1025 M1027 G1027:K1027 G1024:K1025">
    <cfRule type="expression" dxfId="2753" priority="9551" stopIfTrue="1">
      <formula>AND(#REF!="内訳")</formula>
    </cfRule>
    <cfRule type="expression" dxfId="2752" priority="9552" stopIfTrue="1">
      <formula>AND(#REF!="小計")</formula>
    </cfRule>
  </conditionalFormatting>
  <conditionalFormatting sqref="L1023:L1025 F1023:F1027">
    <cfRule type="expression" dxfId="2751" priority="9549" stopIfTrue="1">
      <formula>AND(#REF!="内訳")</formula>
    </cfRule>
    <cfRule type="expression" dxfId="2750" priority="9550" stopIfTrue="1">
      <formula>AND(#REF!="小計")</formula>
    </cfRule>
  </conditionalFormatting>
  <conditionalFormatting sqref="D1023:E1023 M1023 G1023:K1023">
    <cfRule type="expression" dxfId="2749" priority="9547" stopIfTrue="1">
      <formula>AND(#REF!="内訳")</formula>
    </cfRule>
    <cfRule type="expression" dxfId="2748" priority="9548" stopIfTrue="1">
      <formula>AND(#REF!="小計")</formula>
    </cfRule>
  </conditionalFormatting>
  <conditionalFormatting sqref="C1026:E1026 M1026 G1026:K1026">
    <cfRule type="expression" dxfId="2747" priority="9545" stopIfTrue="1">
      <formula>AND(#REF!="内訳")</formula>
    </cfRule>
    <cfRule type="expression" dxfId="2746" priority="9546" stopIfTrue="1">
      <formula>AND(#REF!="小計")</formula>
    </cfRule>
  </conditionalFormatting>
  <conditionalFormatting sqref="C1023">
    <cfRule type="expression" dxfId="2745" priority="9543" stopIfTrue="1">
      <formula>AND(#REF!="内訳")</formula>
    </cfRule>
    <cfRule type="expression" dxfId="2744" priority="9544" stopIfTrue="1">
      <formula>AND(#REF!="小計")</formula>
    </cfRule>
  </conditionalFormatting>
  <conditionalFormatting sqref="L1026">
    <cfRule type="expression" dxfId="2743" priority="9541" stopIfTrue="1">
      <formula>AND(#REF!="内訳")</formula>
    </cfRule>
    <cfRule type="expression" dxfId="2742" priority="9542" stopIfTrue="1">
      <formula>AND(#REF!="小計")</formula>
    </cfRule>
  </conditionalFormatting>
  <conditionalFormatting sqref="L1027">
    <cfRule type="expression" dxfId="2741" priority="9539" stopIfTrue="1">
      <formula>AND(#REF!="内訳")</formula>
    </cfRule>
    <cfRule type="expression" dxfId="2740" priority="9540" stopIfTrue="1">
      <formula>AND(#REF!="小計")</formula>
    </cfRule>
  </conditionalFormatting>
  <conditionalFormatting sqref="C1022:E1022 M1022 H1022 J1022">
    <cfRule type="expression" dxfId="2739" priority="9537" stopIfTrue="1">
      <formula>AND(#REF!="内訳")</formula>
    </cfRule>
    <cfRule type="expression" dxfId="2738" priority="9538" stopIfTrue="1">
      <formula>AND(#REF!="小計")</formula>
    </cfRule>
  </conditionalFormatting>
  <conditionalFormatting sqref="L1022">
    <cfRule type="expression" dxfId="2737" priority="9535" stopIfTrue="1">
      <formula>AND(#REF!="内訳")</formula>
    </cfRule>
    <cfRule type="expression" dxfId="2736" priority="9536" stopIfTrue="1">
      <formula>AND(#REF!="小計")</formula>
    </cfRule>
  </conditionalFormatting>
  <conditionalFormatting sqref="F1022">
    <cfRule type="expression" dxfId="2735" priority="9531" stopIfTrue="1">
      <formula>AND(#REF!="内訳")</formula>
    </cfRule>
    <cfRule type="expression" dxfId="2734" priority="9532" stopIfTrue="1">
      <formula>AND(#REF!="小計")</formula>
    </cfRule>
  </conditionalFormatting>
  <conditionalFormatting sqref="K1022">
    <cfRule type="expression" dxfId="2733" priority="9529" stopIfTrue="1">
      <formula>AND(#REF!="内訳")</formula>
    </cfRule>
    <cfRule type="expression" dxfId="2732" priority="9530" stopIfTrue="1">
      <formula>AND(#REF!="小計")</formula>
    </cfRule>
  </conditionalFormatting>
  <conditionalFormatting sqref="I1022">
    <cfRule type="expression" dxfId="2731" priority="9527" stopIfTrue="1">
      <formula>AND(#REF!="内訳")</formula>
    </cfRule>
    <cfRule type="expression" dxfId="2730" priority="9528" stopIfTrue="1">
      <formula>AND(#REF!="小計")</formula>
    </cfRule>
  </conditionalFormatting>
  <conditionalFormatting sqref="G1022">
    <cfRule type="expression" dxfId="2729" priority="9525" stopIfTrue="1">
      <formula>AND(#REF!="内訳")</formula>
    </cfRule>
    <cfRule type="expression" dxfId="2728" priority="9526" stopIfTrue="1">
      <formula>AND(#REF!="小計")</formula>
    </cfRule>
  </conditionalFormatting>
  <conditionalFormatting sqref="C1028:H1028 J1028 L1028:M1028">
    <cfRule type="expression" dxfId="2727" priority="9521" stopIfTrue="1">
      <formula>AND(#REF!="内訳")</formula>
    </cfRule>
    <cfRule type="expression" dxfId="2726" priority="9522" stopIfTrue="1">
      <formula>AND(#REF!="小計")</formula>
    </cfRule>
  </conditionalFormatting>
  <conditionalFormatting sqref="C1029:H1029 J1029 L1029:M1029">
    <cfRule type="expression" dxfId="2725" priority="9519" stopIfTrue="1">
      <formula>AND(#REF!="内訳")</formula>
    </cfRule>
    <cfRule type="expression" dxfId="2724" priority="9520" stopIfTrue="1">
      <formula>AND(#REF!="小計")</formula>
    </cfRule>
  </conditionalFormatting>
  <conditionalFormatting sqref="C1030:H1030 J1030 L1030:M1030">
    <cfRule type="expression" dxfId="2723" priority="9517" stopIfTrue="1">
      <formula>AND(#REF!="内訳")</formula>
    </cfRule>
    <cfRule type="expression" dxfId="2722" priority="9518" stopIfTrue="1">
      <formula>AND(#REF!="小計")</formula>
    </cfRule>
  </conditionalFormatting>
  <conditionalFormatting sqref="C1031:H1031 J1031 L1031:M1031">
    <cfRule type="expression" dxfId="2721" priority="9515" stopIfTrue="1">
      <formula>AND(#REF!="内訳")</formula>
    </cfRule>
    <cfRule type="expression" dxfId="2720" priority="9516" stopIfTrue="1">
      <formula>AND(#REF!="小計")</formula>
    </cfRule>
  </conditionalFormatting>
  <conditionalFormatting sqref="C1032:H1032 J1032 L1032:M1032">
    <cfRule type="expression" dxfId="2719" priority="9513" stopIfTrue="1">
      <formula>AND(#REF!="内訳")</formula>
    </cfRule>
    <cfRule type="expression" dxfId="2718" priority="9514" stopIfTrue="1">
      <formula>AND(#REF!="小計")</formula>
    </cfRule>
  </conditionalFormatting>
  <conditionalFormatting sqref="C1033 M1033">
    <cfRule type="expression" dxfId="2717" priority="9511" stopIfTrue="1">
      <formula>AND(#REF!="内訳")</formula>
    </cfRule>
    <cfRule type="expression" dxfId="2716" priority="9512" stopIfTrue="1">
      <formula>AND(#REF!="小計")</formula>
    </cfRule>
  </conditionalFormatting>
  <conditionalFormatting sqref="D1033:E1033">
    <cfRule type="expression" dxfId="2715" priority="9509" stopIfTrue="1">
      <formula>AND(#REF!="内訳")</formula>
    </cfRule>
    <cfRule type="expression" dxfId="2714" priority="9510" stopIfTrue="1">
      <formula>AND(#REF!="小計")</formula>
    </cfRule>
  </conditionalFormatting>
  <conditionalFormatting sqref="F1033:H1033 L1033 J1033">
    <cfRule type="expression" dxfId="2713" priority="9507" stopIfTrue="1">
      <formula>AND(#REF!="内訳")</formula>
    </cfRule>
    <cfRule type="expression" dxfId="2712" priority="9508" stopIfTrue="1">
      <formula>AND(#REF!="小計")</formula>
    </cfRule>
  </conditionalFormatting>
  <conditionalFormatting sqref="C1034:H1034 J1034 L1034:M1034">
    <cfRule type="expression" dxfId="2711" priority="9503" stopIfTrue="1">
      <formula>AND(#REF!="内訳")</formula>
    </cfRule>
    <cfRule type="expression" dxfId="2710" priority="9504" stopIfTrue="1">
      <formula>AND(#REF!="小計")</formula>
    </cfRule>
  </conditionalFormatting>
  <conditionalFormatting sqref="C1035:J1035 L1035:M1035">
    <cfRule type="expression" dxfId="2709" priority="9501" stopIfTrue="1">
      <formula>AND(#REF!="内訳")</formula>
    </cfRule>
    <cfRule type="expression" dxfId="2708" priority="9502" stopIfTrue="1">
      <formula>AND(#REF!="小計")</formula>
    </cfRule>
  </conditionalFormatting>
  <conditionalFormatting sqref="I1029">
    <cfRule type="expression" dxfId="2707" priority="9499" stopIfTrue="1">
      <formula>AND(#REF!="内訳")</formula>
    </cfRule>
    <cfRule type="expression" dxfId="2706" priority="9500" stopIfTrue="1">
      <formula>AND(#REF!="小計")</formula>
    </cfRule>
  </conditionalFormatting>
  <conditionalFormatting sqref="I1030">
    <cfRule type="expression" dxfId="2705" priority="9497" stopIfTrue="1">
      <formula>AND(#REF!="内訳")</formula>
    </cfRule>
    <cfRule type="expression" dxfId="2704" priority="9498" stopIfTrue="1">
      <formula>AND(#REF!="小計")</formula>
    </cfRule>
  </conditionalFormatting>
  <conditionalFormatting sqref="I1031:I1032">
    <cfRule type="expression" dxfId="2703" priority="9495" stopIfTrue="1">
      <formula>AND(#REF!="内訳")</formula>
    </cfRule>
    <cfRule type="expression" dxfId="2702" priority="9496" stopIfTrue="1">
      <formula>AND(#REF!="小計")</formula>
    </cfRule>
  </conditionalFormatting>
  <conditionalFormatting sqref="I1028">
    <cfRule type="expression" dxfId="2701" priority="9493" stopIfTrue="1">
      <formula>AND(#REF!="内訳")</formula>
    </cfRule>
    <cfRule type="expression" dxfId="2700" priority="9494" stopIfTrue="1">
      <formula>AND(#REF!="小計")</formula>
    </cfRule>
  </conditionalFormatting>
  <conditionalFormatting sqref="I1034">
    <cfRule type="expression" dxfId="2699" priority="9491" stopIfTrue="1">
      <formula>AND(#REF!="内訳")</formula>
    </cfRule>
    <cfRule type="expression" dxfId="2698" priority="9492" stopIfTrue="1">
      <formula>AND(#REF!="小計")</formula>
    </cfRule>
  </conditionalFormatting>
  <conditionalFormatting sqref="K1028">
    <cfRule type="expression" dxfId="2697" priority="9489" stopIfTrue="1">
      <formula>AND(#REF!="内訳")</formula>
    </cfRule>
    <cfRule type="expression" dxfId="2696" priority="9490" stopIfTrue="1">
      <formula>AND(#REF!="小計")</formula>
    </cfRule>
  </conditionalFormatting>
  <conditionalFormatting sqref="K1029">
    <cfRule type="expression" dxfId="2695" priority="9487" stopIfTrue="1">
      <formula>AND(#REF!="内訳")</formula>
    </cfRule>
    <cfRule type="expression" dxfId="2694" priority="9488" stopIfTrue="1">
      <formula>AND(#REF!="小計")</formula>
    </cfRule>
  </conditionalFormatting>
  <conditionalFormatting sqref="K1030">
    <cfRule type="expression" dxfId="2693" priority="9485" stopIfTrue="1">
      <formula>AND(#REF!="内訳")</formula>
    </cfRule>
    <cfRule type="expression" dxfId="2692" priority="9486" stopIfTrue="1">
      <formula>AND(#REF!="小計")</formula>
    </cfRule>
  </conditionalFormatting>
  <conditionalFormatting sqref="K1031">
    <cfRule type="expression" dxfId="2691" priority="9483" stopIfTrue="1">
      <formula>AND(#REF!="内訳")</formula>
    </cfRule>
    <cfRule type="expression" dxfId="2690" priority="9484" stopIfTrue="1">
      <formula>AND(#REF!="小計")</formula>
    </cfRule>
  </conditionalFormatting>
  <conditionalFormatting sqref="K1032">
    <cfRule type="expression" dxfId="2689" priority="9481" stopIfTrue="1">
      <formula>AND(#REF!="内訳")</formula>
    </cfRule>
    <cfRule type="expression" dxfId="2688" priority="9482" stopIfTrue="1">
      <formula>AND(#REF!="小計")</formula>
    </cfRule>
  </conditionalFormatting>
  <conditionalFormatting sqref="K1034">
    <cfRule type="expression" dxfId="2687" priority="9479" stopIfTrue="1">
      <formula>AND(#REF!="内訳")</formula>
    </cfRule>
    <cfRule type="expression" dxfId="2686" priority="9480" stopIfTrue="1">
      <formula>AND(#REF!="小計")</formula>
    </cfRule>
  </conditionalFormatting>
  <conditionalFormatting sqref="K1033">
    <cfRule type="expression" dxfId="2685" priority="9477" stopIfTrue="1">
      <formula>AND(#REF!="内訳")</formula>
    </cfRule>
    <cfRule type="expression" dxfId="2684" priority="9478" stopIfTrue="1">
      <formula>AND(#REF!="小計")</formula>
    </cfRule>
  </conditionalFormatting>
  <conditionalFormatting sqref="I1033">
    <cfRule type="expression" dxfId="2683" priority="9475" stopIfTrue="1">
      <formula>AND(#REF!="内訳")</formula>
    </cfRule>
    <cfRule type="expression" dxfId="2682" priority="9476" stopIfTrue="1">
      <formula>AND(#REF!="小計")</formula>
    </cfRule>
  </conditionalFormatting>
  <conditionalFormatting sqref="K1035">
    <cfRule type="expression" dxfId="2681" priority="9473" stopIfTrue="1">
      <formula>AND(#REF!="内訳")</formula>
    </cfRule>
    <cfRule type="expression" dxfId="2680" priority="9474" stopIfTrue="1">
      <formula>AND(#REF!="小計")</formula>
    </cfRule>
  </conditionalFormatting>
  <conditionalFormatting sqref="D1036:E1036 G1036:M1036">
    <cfRule type="expression" dxfId="2679" priority="9471" stopIfTrue="1">
      <formula>AND(#REF!="内訳")</formula>
    </cfRule>
    <cfRule type="expression" dxfId="2678" priority="9472" stopIfTrue="1">
      <formula>AND(#REF!="小計")</formula>
    </cfRule>
  </conditionalFormatting>
  <conditionalFormatting sqref="L1037:M1037">
    <cfRule type="expression" dxfId="2677" priority="9469" stopIfTrue="1">
      <formula>AND(#REF!="内訳")</formula>
    </cfRule>
    <cfRule type="expression" dxfId="2676" priority="9470" stopIfTrue="1">
      <formula>AND(#REF!="小計")</formula>
    </cfRule>
  </conditionalFormatting>
  <conditionalFormatting sqref="C1036">
    <cfRule type="expression" dxfId="2675" priority="9467" stopIfTrue="1">
      <formula>AND(#REF!="内訳")</formula>
    </cfRule>
    <cfRule type="expression" dxfId="2674" priority="9468" stopIfTrue="1">
      <formula>AND(#REF!="小計")</formula>
    </cfRule>
  </conditionalFormatting>
  <conditionalFormatting sqref="L1038:M1038">
    <cfRule type="expression" dxfId="2673" priority="9465" stopIfTrue="1">
      <formula>AND(#REF!="内訳")</formula>
    </cfRule>
    <cfRule type="expression" dxfId="2672" priority="9466" stopIfTrue="1">
      <formula>AND(#REF!="小計")</formula>
    </cfRule>
  </conditionalFormatting>
  <conditionalFormatting sqref="L1039:M1039">
    <cfRule type="expression" dxfId="2671" priority="9463" stopIfTrue="1">
      <formula>AND(#REF!="内訳")</formula>
    </cfRule>
    <cfRule type="expression" dxfId="2670" priority="9464" stopIfTrue="1">
      <formula>AND(#REF!="小計")</formula>
    </cfRule>
  </conditionalFormatting>
  <conditionalFormatting sqref="F1036">
    <cfRule type="expression" dxfId="2669" priority="9461" stopIfTrue="1">
      <formula>AND(#REF!="内訳")</formula>
    </cfRule>
    <cfRule type="expression" dxfId="2668" priority="9462" stopIfTrue="1">
      <formula>AND(#REF!="小計")</formula>
    </cfRule>
  </conditionalFormatting>
  <conditionalFormatting sqref="K1037">
    <cfRule type="expression" dxfId="2667" priority="9453" stopIfTrue="1">
      <formula>AND(#REF!="内訳")</formula>
    </cfRule>
    <cfRule type="expression" dxfId="2666" priority="9454" stopIfTrue="1">
      <formula>AND(#REF!="小計")</formula>
    </cfRule>
  </conditionalFormatting>
  <conditionalFormatting sqref="K1038">
    <cfRule type="expression" dxfId="2665" priority="9451" stopIfTrue="1">
      <formula>AND(#REF!="内訳")</formula>
    </cfRule>
    <cfRule type="expression" dxfId="2664" priority="9452" stopIfTrue="1">
      <formula>AND(#REF!="小計")</formula>
    </cfRule>
  </conditionalFormatting>
  <conditionalFormatting sqref="K1039">
    <cfRule type="expression" dxfId="2663" priority="9449" stopIfTrue="1">
      <formula>AND(#REF!="内訳")</formula>
    </cfRule>
    <cfRule type="expression" dxfId="2662" priority="9450" stopIfTrue="1">
      <formula>AND(#REF!="小計")</formula>
    </cfRule>
  </conditionalFormatting>
  <conditionalFormatting sqref="C1040:M1041">
    <cfRule type="expression" dxfId="2661" priority="9447" stopIfTrue="1">
      <formula>AND(#REF!="内訳")</formula>
    </cfRule>
    <cfRule type="expression" dxfId="2660" priority="9448" stopIfTrue="1">
      <formula>AND(#REF!="小計")</formula>
    </cfRule>
  </conditionalFormatting>
  <conditionalFormatting sqref="M1042">
    <cfRule type="expression" dxfId="2659" priority="9445" stopIfTrue="1">
      <formula>AND(#REF!="内訳")</formula>
    </cfRule>
    <cfRule type="expression" dxfId="2658" priority="9446" stopIfTrue="1">
      <formula>AND(#REF!="小計")</formula>
    </cfRule>
  </conditionalFormatting>
  <conditionalFormatting sqref="L1042">
    <cfRule type="expression" dxfId="2657" priority="9443" stopIfTrue="1">
      <formula>AND(#REF!="内訳")</formula>
    </cfRule>
    <cfRule type="expression" dxfId="2656" priority="9444" stopIfTrue="1">
      <formula>AND(#REF!="小計")</formula>
    </cfRule>
  </conditionalFormatting>
  <conditionalFormatting sqref="C1044:J1044 L1044:M1044">
    <cfRule type="expression" dxfId="2655" priority="9439" stopIfTrue="1">
      <formula>AND(#REF!="内訳")</formula>
    </cfRule>
    <cfRule type="expression" dxfId="2654" priority="9440" stopIfTrue="1">
      <formula>AND(#REF!="小計")</formula>
    </cfRule>
  </conditionalFormatting>
  <conditionalFormatting sqref="K1042">
    <cfRule type="expression" dxfId="2653" priority="9437" stopIfTrue="1">
      <formula>AND(#REF!="内訳")</formula>
    </cfRule>
    <cfRule type="expression" dxfId="2652" priority="9438" stopIfTrue="1">
      <formula>AND(#REF!="小計")</formula>
    </cfRule>
  </conditionalFormatting>
  <conditionalFormatting sqref="K1044">
    <cfRule type="expression" dxfId="2651" priority="9435" stopIfTrue="1">
      <formula>AND(#REF!="内訳")</formula>
    </cfRule>
    <cfRule type="expression" dxfId="2650" priority="9436" stopIfTrue="1">
      <formula>AND(#REF!="小計")</formula>
    </cfRule>
  </conditionalFormatting>
  <conditionalFormatting sqref="M1049 H1049 J1049">
    <cfRule type="expression" dxfId="2649" priority="9433" stopIfTrue="1">
      <formula>AND(#REF!="内訳")</formula>
    </cfRule>
    <cfRule type="expression" dxfId="2648" priority="9434" stopIfTrue="1">
      <formula>AND(#REF!="小計")</formula>
    </cfRule>
  </conditionalFormatting>
  <conditionalFormatting sqref="L1047:M1048 J1048">
    <cfRule type="expression" dxfId="2647" priority="9431" stopIfTrue="1">
      <formula>AND(#REF!="内訳")</formula>
    </cfRule>
    <cfRule type="expression" dxfId="2646" priority="9432" stopIfTrue="1">
      <formula>AND(#REF!="小計")</formula>
    </cfRule>
  </conditionalFormatting>
  <conditionalFormatting sqref="L1049">
    <cfRule type="expression" dxfId="2645" priority="9425" stopIfTrue="1">
      <formula>AND(#REF!="内訳")</formula>
    </cfRule>
    <cfRule type="expression" dxfId="2644" priority="9426" stopIfTrue="1">
      <formula>AND(#REF!="小計")</formula>
    </cfRule>
  </conditionalFormatting>
  <conditionalFormatting sqref="K1047">
    <cfRule type="expression" dxfId="2643" priority="9423" stopIfTrue="1">
      <formula>AND(#REF!="内訳")</formula>
    </cfRule>
    <cfRule type="expression" dxfId="2642" priority="9424" stopIfTrue="1">
      <formula>AND(#REF!="小計")</formula>
    </cfRule>
  </conditionalFormatting>
  <conditionalFormatting sqref="K1048">
    <cfRule type="expression" dxfId="2641" priority="9421" stopIfTrue="1">
      <formula>AND(#REF!="内訳")</formula>
    </cfRule>
    <cfRule type="expression" dxfId="2640" priority="9422" stopIfTrue="1">
      <formula>AND(#REF!="小計")</formula>
    </cfRule>
  </conditionalFormatting>
  <conditionalFormatting sqref="G1049">
    <cfRule type="expression" dxfId="2639" priority="9419" stopIfTrue="1">
      <formula>AND(#REF!="内訳")</formula>
    </cfRule>
    <cfRule type="expression" dxfId="2638" priority="9420" stopIfTrue="1">
      <formula>AND(#REF!="小計")</formula>
    </cfRule>
  </conditionalFormatting>
  <conditionalFormatting sqref="I1049">
    <cfRule type="expression" dxfId="2637" priority="9417" stopIfTrue="1">
      <formula>AND(#REF!="内訳")</formula>
    </cfRule>
    <cfRule type="expression" dxfId="2636" priority="9418" stopIfTrue="1">
      <formula>AND(#REF!="小計")</formula>
    </cfRule>
  </conditionalFormatting>
  <conditionalFormatting sqref="K1049">
    <cfRule type="expression" dxfId="2635" priority="9415" stopIfTrue="1">
      <formula>AND(#REF!="内訳")</formula>
    </cfRule>
    <cfRule type="expression" dxfId="2634" priority="9416" stopIfTrue="1">
      <formula>AND(#REF!="小計")</formula>
    </cfRule>
  </conditionalFormatting>
  <conditionalFormatting sqref="C1050:M1050">
    <cfRule type="expression" dxfId="2633" priority="9413" stopIfTrue="1">
      <formula>AND(#REF!="内訳")</formula>
    </cfRule>
    <cfRule type="expression" dxfId="2632" priority="9414" stopIfTrue="1">
      <formula>AND(#REF!="小計")</formula>
    </cfRule>
  </conditionalFormatting>
  <conditionalFormatting sqref="L1333:M1336 C1333:I1336 M1332">
    <cfRule type="expression" dxfId="2631" priority="8141" stopIfTrue="1">
      <formula>AND(#REF!="内訳")</formula>
    </cfRule>
    <cfRule type="expression" dxfId="2630" priority="8142" stopIfTrue="1">
      <formula>AND(#REF!="小計")</formula>
    </cfRule>
  </conditionalFormatting>
  <conditionalFormatting sqref="J1332">
    <cfRule type="expression" dxfId="2629" priority="8139" stopIfTrue="1">
      <formula>AND(#REF!="内訳")</formula>
    </cfRule>
    <cfRule type="expression" dxfId="2628" priority="8140" stopIfTrue="1">
      <formula>AND(#REF!="小計")</formula>
    </cfRule>
  </conditionalFormatting>
  <conditionalFormatting sqref="J1333:J1336">
    <cfRule type="expression" dxfId="2627" priority="8135" stopIfTrue="1">
      <formula>AND(#REF!="内訳")</formula>
    </cfRule>
    <cfRule type="expression" dxfId="2626" priority="8136" stopIfTrue="1">
      <formula>AND(#REF!="小計")</formula>
    </cfRule>
  </conditionalFormatting>
  <conditionalFormatting sqref="K1333:K1336">
    <cfRule type="expression" dxfId="2625" priority="8127" stopIfTrue="1">
      <formula>AND(#REF!="内訳")</formula>
    </cfRule>
    <cfRule type="expression" dxfId="2624" priority="8128" stopIfTrue="1">
      <formula>AND(#REF!="小計")</formula>
    </cfRule>
  </conditionalFormatting>
  <conditionalFormatting sqref="L1337:M1339 C1337:H1337 C1338:I1339">
    <cfRule type="expression" dxfId="2623" priority="8125" stopIfTrue="1">
      <formula>AND(#REF!="内訳")</formula>
    </cfRule>
    <cfRule type="expression" dxfId="2622" priority="8126" stopIfTrue="1">
      <formula>AND(#REF!="小計")</formula>
    </cfRule>
  </conditionalFormatting>
  <conditionalFormatting sqref="J1338:J1339">
    <cfRule type="expression" dxfId="2621" priority="8123" stopIfTrue="1">
      <formula>AND(#REF!="内訳")</formula>
    </cfRule>
    <cfRule type="expression" dxfId="2620" priority="8124" stopIfTrue="1">
      <formula>AND(#REF!="小計")</formula>
    </cfRule>
  </conditionalFormatting>
  <conditionalFormatting sqref="K1338:K1339">
    <cfRule type="expression" dxfId="2619" priority="8115" stopIfTrue="1">
      <formula>AND(#REF!="内訳")</formula>
    </cfRule>
    <cfRule type="expression" dxfId="2618" priority="8116" stopIfTrue="1">
      <formula>AND(#REF!="小計")</formula>
    </cfRule>
  </conditionalFormatting>
  <conditionalFormatting sqref="I1337">
    <cfRule type="expression" dxfId="2617" priority="8113" stopIfTrue="1">
      <formula>AND(#REF!="内訳")</formula>
    </cfRule>
    <cfRule type="expression" dxfId="2616" priority="8114" stopIfTrue="1">
      <formula>AND(#REF!="小計")</formula>
    </cfRule>
  </conditionalFormatting>
  <conditionalFormatting sqref="K1337">
    <cfRule type="expression" dxfId="2615" priority="8111" stopIfTrue="1">
      <formula>AND(#REF!="内訳")</formula>
    </cfRule>
    <cfRule type="expression" dxfId="2614" priority="8112" stopIfTrue="1">
      <formula>AND(#REF!="小計")</formula>
    </cfRule>
  </conditionalFormatting>
  <conditionalFormatting sqref="K1332">
    <cfRule type="expression" dxfId="2613" priority="8103" stopIfTrue="1">
      <formula>AND(#REF!="内訳")</formula>
    </cfRule>
    <cfRule type="expression" dxfId="2612" priority="8104" stopIfTrue="1">
      <formula>AND(#REF!="小計")</formula>
    </cfRule>
  </conditionalFormatting>
  <conditionalFormatting sqref="C1320:I1321 C1322:J1324 M1320:M1324">
    <cfRule type="expression" dxfId="2611" priority="8101" stopIfTrue="1">
      <formula>AND(#REF!="内訳")</formula>
    </cfRule>
    <cfRule type="expression" dxfId="2610" priority="8102" stopIfTrue="1">
      <formula>AND(#REF!="小計")</formula>
    </cfRule>
  </conditionalFormatting>
  <conditionalFormatting sqref="L1320">
    <cfRule type="expression" dxfId="2609" priority="8099" stopIfTrue="1">
      <formula>AND(#REF!="内訳")</formula>
    </cfRule>
    <cfRule type="expression" dxfId="2608" priority="8100" stopIfTrue="1">
      <formula>AND(#REF!="小計")</formula>
    </cfRule>
  </conditionalFormatting>
  <conditionalFormatting sqref="L1321:L1322">
    <cfRule type="expression" dxfId="2607" priority="8097" stopIfTrue="1">
      <formula>AND(#REF!="内訳")</formula>
    </cfRule>
    <cfRule type="expression" dxfId="2606" priority="8098" stopIfTrue="1">
      <formula>AND(#REF!="小計")</formula>
    </cfRule>
  </conditionalFormatting>
  <conditionalFormatting sqref="J1320:J1321">
    <cfRule type="expression" dxfId="2605" priority="8095" stopIfTrue="1">
      <formula>AND(#REF!="内訳")</formula>
    </cfRule>
    <cfRule type="expression" dxfId="2604" priority="8096" stopIfTrue="1">
      <formula>AND(#REF!="小計")</formula>
    </cfRule>
  </conditionalFormatting>
  <conditionalFormatting sqref="L1323">
    <cfRule type="expression" dxfId="2603" priority="8093" stopIfTrue="1">
      <formula>AND(#REF!="内訳")</formula>
    </cfRule>
    <cfRule type="expression" dxfId="2602" priority="8094" stopIfTrue="1">
      <formula>AND(#REF!="小計")</formula>
    </cfRule>
  </conditionalFormatting>
  <conditionalFormatting sqref="L1324">
    <cfRule type="expression" dxfId="2601" priority="8091" stopIfTrue="1">
      <formula>AND(#REF!="内訳")</formula>
    </cfRule>
    <cfRule type="expression" dxfId="2600" priority="8092" stopIfTrue="1">
      <formula>AND(#REF!="小計")</formula>
    </cfRule>
  </conditionalFormatting>
  <conditionalFormatting sqref="C1326:D1327 C1328 M1325:M1331 C1325:K1325 F1326:K1327 C1329:K1329 F1328:J1328 C1331:K1331 C1330:H1330 J1330:K1330">
    <cfRule type="expression" dxfId="2599" priority="8089" stopIfTrue="1">
      <formula>AND(#REF!="内訳")</formula>
    </cfRule>
    <cfRule type="expression" dxfId="2598" priority="8090" stopIfTrue="1">
      <formula>AND(#REF!="小計")</formula>
    </cfRule>
  </conditionalFormatting>
  <conditionalFormatting sqref="L1325">
    <cfRule type="expression" dxfId="2597" priority="8087" stopIfTrue="1">
      <formula>AND(#REF!="内訳")</formula>
    </cfRule>
    <cfRule type="expression" dxfId="2596" priority="8088" stopIfTrue="1">
      <formula>AND(#REF!="小計")</formula>
    </cfRule>
  </conditionalFormatting>
  <conditionalFormatting sqref="L1326">
    <cfRule type="expression" dxfId="2595" priority="8085" stopIfTrue="1">
      <formula>AND(#REF!="内訳")</formula>
    </cfRule>
    <cfRule type="expression" dxfId="2594" priority="8086" stopIfTrue="1">
      <formula>AND(#REF!="小計")</formula>
    </cfRule>
  </conditionalFormatting>
  <conditionalFormatting sqref="L1327">
    <cfRule type="expression" dxfId="2593" priority="8083" stopIfTrue="1">
      <formula>AND(#REF!="内訳")</formula>
    </cfRule>
    <cfRule type="expression" dxfId="2592" priority="8084" stopIfTrue="1">
      <formula>AND(#REF!="小計")</formula>
    </cfRule>
  </conditionalFormatting>
  <conditionalFormatting sqref="E1327">
    <cfRule type="expression" dxfId="2591" priority="8081" stopIfTrue="1">
      <formula>AND(#REF!="内訳")</formula>
    </cfRule>
    <cfRule type="expression" dxfId="2590" priority="8082" stopIfTrue="1">
      <formula>AND(#REF!="小計")</formula>
    </cfRule>
  </conditionalFormatting>
  <conditionalFormatting sqref="E1326">
    <cfRule type="expression" dxfId="2589" priority="8079" stopIfTrue="1">
      <formula>AND(#REF!="内訳")</formula>
    </cfRule>
    <cfRule type="expression" dxfId="2588" priority="8080" stopIfTrue="1">
      <formula>AND(#REF!="小計")</formula>
    </cfRule>
  </conditionalFormatting>
  <conditionalFormatting sqref="L1328">
    <cfRule type="expression" dxfId="2587" priority="8077" stopIfTrue="1">
      <formula>AND(#REF!="内訳")</formula>
    </cfRule>
    <cfRule type="expression" dxfId="2586" priority="8078" stopIfTrue="1">
      <formula>AND(#REF!="小計")</formula>
    </cfRule>
  </conditionalFormatting>
  <conditionalFormatting sqref="L1329">
    <cfRule type="expression" dxfId="2585" priority="8075" stopIfTrue="1">
      <formula>AND(#REF!="内訳")</formula>
    </cfRule>
    <cfRule type="expression" dxfId="2584" priority="8076" stopIfTrue="1">
      <formula>AND(#REF!="小計")</formula>
    </cfRule>
  </conditionalFormatting>
  <conditionalFormatting sqref="D1328">
    <cfRule type="expression" dxfId="2583" priority="8073" stopIfTrue="1">
      <formula>AND(#REF!="内訳")</formula>
    </cfRule>
    <cfRule type="expression" dxfId="2582" priority="8074" stopIfTrue="1">
      <formula>AND(#REF!="小計")</formula>
    </cfRule>
  </conditionalFormatting>
  <conditionalFormatting sqref="E1328">
    <cfRule type="expression" dxfId="2581" priority="8071" stopIfTrue="1">
      <formula>AND(#REF!="内訳")</formula>
    </cfRule>
    <cfRule type="expression" dxfId="2580" priority="8072" stopIfTrue="1">
      <formula>AND(#REF!="小計")</formula>
    </cfRule>
  </conditionalFormatting>
  <conditionalFormatting sqref="L1330">
    <cfRule type="expression" dxfId="2579" priority="8069" stopIfTrue="1">
      <formula>AND(#REF!="内訳")</formula>
    </cfRule>
    <cfRule type="expression" dxfId="2578" priority="8070" stopIfTrue="1">
      <formula>AND(#REF!="小計")</formula>
    </cfRule>
  </conditionalFormatting>
  <conditionalFormatting sqref="L1331">
    <cfRule type="expression" dxfId="2577" priority="8067" stopIfTrue="1">
      <formula>AND(#REF!="内訳")</formula>
    </cfRule>
    <cfRule type="expression" dxfId="2576" priority="8068" stopIfTrue="1">
      <formula>AND(#REF!="小計")</formula>
    </cfRule>
  </conditionalFormatting>
  <conditionalFormatting sqref="H1007">
    <cfRule type="expression" dxfId="2575" priority="8065" stopIfTrue="1">
      <formula>AND(#REF!="内訳")</formula>
    </cfRule>
    <cfRule type="expression" dxfId="2574" priority="8066" stopIfTrue="1">
      <formula>AND(#REF!="小計")</formula>
    </cfRule>
  </conditionalFormatting>
  <conditionalFormatting sqref="L1332">
    <cfRule type="expression" dxfId="2573" priority="8063" stopIfTrue="1">
      <formula>AND(#REF!="内訳")</formula>
    </cfRule>
    <cfRule type="expression" dxfId="2572" priority="8064" stopIfTrue="1">
      <formula>AND(#REF!="小計")</formula>
    </cfRule>
  </conditionalFormatting>
  <conditionalFormatting sqref="A133">
    <cfRule type="expression" dxfId="2571" priority="7207" stopIfTrue="1">
      <formula>AND(#REF!="内訳")</formula>
    </cfRule>
    <cfRule type="expression" dxfId="2570" priority="7208" stopIfTrue="1">
      <formula>AND(#REF!="小計")</formula>
    </cfRule>
  </conditionalFormatting>
  <conditionalFormatting sqref="A131">
    <cfRule type="expression" dxfId="2569" priority="7205" stopIfTrue="1">
      <formula>AND(#REF!="内訳")</formula>
    </cfRule>
    <cfRule type="expression" dxfId="2568" priority="7206" stopIfTrue="1">
      <formula>AND(#REF!="小計")</formula>
    </cfRule>
  </conditionalFormatting>
  <conditionalFormatting sqref="A130">
    <cfRule type="expression" dxfId="2567" priority="7203" stopIfTrue="1">
      <formula>AND(#REF!="内訳")</formula>
    </cfRule>
    <cfRule type="expression" dxfId="2566" priority="7204" stopIfTrue="1">
      <formula>AND(#REF!="小計")</formula>
    </cfRule>
  </conditionalFormatting>
  <conditionalFormatting sqref="A129">
    <cfRule type="expression" dxfId="2565" priority="7201" stopIfTrue="1">
      <formula>AND(#REF!="内訳")</formula>
    </cfRule>
    <cfRule type="expression" dxfId="2564" priority="7202" stopIfTrue="1">
      <formula>AND(#REF!="小計")</formula>
    </cfRule>
  </conditionalFormatting>
  <conditionalFormatting sqref="A132">
    <cfRule type="expression" dxfId="2563" priority="7199" stopIfTrue="1">
      <formula>AND(#REF!="内訳")</formula>
    </cfRule>
    <cfRule type="expression" dxfId="2562" priority="7200" stopIfTrue="1">
      <formula>AND(#REF!="小計")</formula>
    </cfRule>
  </conditionalFormatting>
  <conditionalFormatting sqref="A127">
    <cfRule type="expression" dxfId="2561" priority="7197" stopIfTrue="1">
      <formula>AND(#REF!="内訳")</formula>
    </cfRule>
    <cfRule type="expression" dxfId="2560" priority="7198" stopIfTrue="1">
      <formula>AND(#REF!="小計")</formula>
    </cfRule>
  </conditionalFormatting>
  <conditionalFormatting sqref="A128">
    <cfRule type="expression" dxfId="2559" priority="7195" stopIfTrue="1">
      <formula>AND(#REF!="内訳")</formula>
    </cfRule>
    <cfRule type="expression" dxfId="2558" priority="7196" stopIfTrue="1">
      <formula>AND(#REF!="小計")</formula>
    </cfRule>
  </conditionalFormatting>
  <conditionalFormatting sqref="A136">
    <cfRule type="expression" dxfId="2557" priority="7193" stopIfTrue="1">
      <formula>AND(#REF!="内訳")</formula>
    </cfRule>
    <cfRule type="expression" dxfId="2556" priority="7194" stopIfTrue="1">
      <formula>AND(#REF!="小計")</formula>
    </cfRule>
  </conditionalFormatting>
  <conditionalFormatting sqref="A137">
    <cfRule type="expression" dxfId="2555" priority="7191" stopIfTrue="1">
      <formula>AND(#REF!="内訳")</formula>
    </cfRule>
    <cfRule type="expression" dxfId="2554" priority="7192" stopIfTrue="1">
      <formula>AND(#REF!="小計")</formula>
    </cfRule>
  </conditionalFormatting>
  <conditionalFormatting sqref="A134">
    <cfRule type="expression" dxfId="2553" priority="7189" stopIfTrue="1">
      <formula>AND(#REF!="内訳")</formula>
    </cfRule>
    <cfRule type="expression" dxfId="2552" priority="7190" stopIfTrue="1">
      <formula>AND(#REF!="小計")</formula>
    </cfRule>
  </conditionalFormatting>
  <conditionalFormatting sqref="A135">
    <cfRule type="expression" dxfId="2551" priority="7187" stopIfTrue="1">
      <formula>AND(#REF!="内訳")</formula>
    </cfRule>
    <cfRule type="expression" dxfId="2550" priority="7188" stopIfTrue="1">
      <formula>AND(#REF!="小計")</formula>
    </cfRule>
  </conditionalFormatting>
  <conditionalFormatting sqref="M295:M305">
    <cfRule type="expression" dxfId="2549" priority="7051" stopIfTrue="1">
      <formula>AND(#REF!="内訳")</formula>
    </cfRule>
    <cfRule type="expression" dxfId="2548" priority="7052" stopIfTrue="1">
      <formula>AND(#REF!="小計")</formula>
    </cfRule>
  </conditionalFormatting>
  <conditionalFormatting sqref="C261 C254:C257 M257:M263 M250:M255">
    <cfRule type="expression" dxfId="2547" priority="7049" stopIfTrue="1">
      <formula>AND(#REF!="内訳")</formula>
    </cfRule>
    <cfRule type="expression" dxfId="2546" priority="7050" stopIfTrue="1">
      <formula>AND(#REF!="小計")</formula>
    </cfRule>
  </conditionalFormatting>
  <conditionalFormatting sqref="C239:C240 M225:M228 M241:M245 M248 M235:M239">
    <cfRule type="expression" dxfId="2545" priority="7047" stopIfTrue="1">
      <formula>AND(#REF!="内訳")</formula>
    </cfRule>
    <cfRule type="expression" dxfId="2544" priority="7048" stopIfTrue="1">
      <formula>AND(#REF!="小計")</formula>
    </cfRule>
  </conditionalFormatting>
  <conditionalFormatting sqref="D254:H254 L254">
    <cfRule type="expression" dxfId="2543" priority="7045" stopIfTrue="1">
      <formula>AND(#REF!="内訳")</formula>
    </cfRule>
    <cfRule type="expression" dxfId="2542" priority="7046" stopIfTrue="1">
      <formula>AND(#REF!="小計")</formula>
    </cfRule>
  </conditionalFormatting>
  <conditionalFormatting sqref="J254">
    <cfRule type="expression" dxfId="2541" priority="7043" stopIfTrue="1">
      <formula>AND(#REF!="内訳")</formula>
    </cfRule>
    <cfRule type="expression" dxfId="2540" priority="7044" stopIfTrue="1">
      <formula>AND(#REF!="小計")</formula>
    </cfRule>
  </conditionalFormatting>
  <conditionalFormatting sqref="D255:E255 L255 G255:H255">
    <cfRule type="expression" dxfId="2539" priority="7041" stopIfTrue="1">
      <formula>AND(#REF!="内訳")</formula>
    </cfRule>
    <cfRule type="expression" dxfId="2538" priority="7042" stopIfTrue="1">
      <formula>AND(#REF!="小計")</formula>
    </cfRule>
  </conditionalFormatting>
  <conditionalFormatting sqref="F255">
    <cfRule type="expression" dxfId="2537" priority="7039" stopIfTrue="1">
      <formula>AND(#REF!="内訳")</formula>
    </cfRule>
    <cfRule type="expression" dxfId="2536" priority="7040" stopIfTrue="1">
      <formula>AND(#REF!="小計")</formula>
    </cfRule>
  </conditionalFormatting>
  <conditionalFormatting sqref="J255">
    <cfRule type="expression" dxfId="2535" priority="7037" stopIfTrue="1">
      <formula>AND(#REF!="内訳")</formula>
    </cfRule>
    <cfRule type="expression" dxfId="2534" priority="7038" stopIfTrue="1">
      <formula>AND(#REF!="小計")</formula>
    </cfRule>
  </conditionalFormatting>
  <conditionalFormatting sqref="D257:H257 L257 J257">
    <cfRule type="expression" dxfId="2533" priority="7035" stopIfTrue="1">
      <formula>AND(#REF!="内訳")</formula>
    </cfRule>
    <cfRule type="expression" dxfId="2532" priority="7036" stopIfTrue="1">
      <formula>AND(#REF!="小計")</formula>
    </cfRule>
  </conditionalFormatting>
  <conditionalFormatting sqref="K257">
    <cfRule type="expression" dxfId="2531" priority="7033" stopIfTrue="1">
      <formula>AND(#REF!="内訳")</formula>
    </cfRule>
    <cfRule type="expression" dxfId="2530" priority="7034" stopIfTrue="1">
      <formula>AND(#REF!="小計")</formula>
    </cfRule>
  </conditionalFormatting>
  <conditionalFormatting sqref="D261 F261:J261">
    <cfRule type="expression" dxfId="2529" priority="7031" stopIfTrue="1">
      <formula>AND(#REF!="内訳")</formula>
    </cfRule>
    <cfRule type="expression" dxfId="2528" priority="7032" stopIfTrue="1">
      <formula>AND(#REF!="小計")</formula>
    </cfRule>
  </conditionalFormatting>
  <conditionalFormatting sqref="L261">
    <cfRule type="expression" dxfId="2527" priority="7029" stopIfTrue="1">
      <formula>AND(#REF!="内訳")</formula>
    </cfRule>
    <cfRule type="expression" dxfId="2526" priority="7030" stopIfTrue="1">
      <formula>AND(#REF!="小計")</formula>
    </cfRule>
  </conditionalFormatting>
  <conditionalFormatting sqref="D256:E256 M256 G256:I256">
    <cfRule type="expression" dxfId="2525" priority="7027" stopIfTrue="1">
      <formula>AND(#REF!="内訳")</formula>
    </cfRule>
    <cfRule type="expression" dxfId="2524" priority="7028" stopIfTrue="1">
      <formula>AND(#REF!="小計")</formula>
    </cfRule>
  </conditionalFormatting>
  <conditionalFormatting sqref="F256">
    <cfRule type="expression" dxfId="2523" priority="7025" stopIfTrue="1">
      <formula>AND(#REF!="内訳")</formula>
    </cfRule>
    <cfRule type="expression" dxfId="2522" priority="7026" stopIfTrue="1">
      <formula>AND(#REF!="小計")</formula>
    </cfRule>
  </conditionalFormatting>
  <conditionalFormatting sqref="L256">
    <cfRule type="expression" dxfId="2521" priority="7023" stopIfTrue="1">
      <formula>AND(#REF!="内訳")</formula>
    </cfRule>
    <cfRule type="expression" dxfId="2520" priority="7024" stopIfTrue="1">
      <formula>AND(#REF!="小計")</formula>
    </cfRule>
  </conditionalFormatting>
  <conditionalFormatting sqref="J256">
    <cfRule type="expression" dxfId="2519" priority="7021" stopIfTrue="1">
      <formula>AND(#REF!="内訳")</formula>
    </cfRule>
    <cfRule type="expression" dxfId="2518" priority="7022" stopIfTrue="1">
      <formula>AND(#REF!="小計")</formula>
    </cfRule>
  </conditionalFormatting>
  <conditionalFormatting sqref="M240 D240 F240:I240">
    <cfRule type="expression" dxfId="2517" priority="7019" stopIfTrue="1">
      <formula>AND(#REF!="内訳")</formula>
    </cfRule>
    <cfRule type="expression" dxfId="2516" priority="7020" stopIfTrue="1">
      <formula>AND(#REF!="小計")</formula>
    </cfRule>
  </conditionalFormatting>
  <conditionalFormatting sqref="E240">
    <cfRule type="expression" dxfId="2515" priority="7017" stopIfTrue="1">
      <formula>AND(#REF!="内訳")</formula>
    </cfRule>
    <cfRule type="expression" dxfId="2514" priority="7018" stopIfTrue="1">
      <formula>AND(#REF!="小計")</formula>
    </cfRule>
  </conditionalFormatting>
  <conditionalFormatting sqref="J240">
    <cfRule type="expression" dxfId="2513" priority="7015" stopIfTrue="1">
      <formula>AND(#REF!="内訳")</formula>
    </cfRule>
    <cfRule type="expression" dxfId="2512" priority="7016" stopIfTrue="1">
      <formula>AND(#REF!="小計")</formula>
    </cfRule>
  </conditionalFormatting>
  <conditionalFormatting sqref="L240">
    <cfRule type="expression" dxfId="2511" priority="7013" stopIfTrue="1">
      <formula>AND(#REF!="内訳")</formula>
    </cfRule>
    <cfRule type="expression" dxfId="2510" priority="7014" stopIfTrue="1">
      <formula>AND(#REF!="小計")</formula>
    </cfRule>
  </conditionalFormatting>
  <conditionalFormatting sqref="D239:J239">
    <cfRule type="expression" dxfId="2509" priority="7011" stopIfTrue="1">
      <formula>AND(#REF!="内訳")</formula>
    </cfRule>
    <cfRule type="expression" dxfId="2508" priority="7012" stopIfTrue="1">
      <formula>AND(#REF!="小計")</formula>
    </cfRule>
  </conditionalFormatting>
  <conditionalFormatting sqref="L239">
    <cfRule type="expression" dxfId="2507" priority="7009" stopIfTrue="1">
      <formula>AND(#REF!="内訳")</formula>
    </cfRule>
    <cfRule type="expression" dxfId="2506" priority="7010" stopIfTrue="1">
      <formula>AND(#REF!="小計")</formula>
    </cfRule>
  </conditionalFormatting>
  <conditionalFormatting sqref="C225:J225">
    <cfRule type="expression" dxfId="2505" priority="7007" stopIfTrue="1">
      <formula>AND(#REF!="内訳")</formula>
    </cfRule>
    <cfRule type="expression" dxfId="2504" priority="7008" stopIfTrue="1">
      <formula>AND(#REF!="小計")</formula>
    </cfRule>
  </conditionalFormatting>
  <conditionalFormatting sqref="L225">
    <cfRule type="expression" dxfId="2503" priority="7005" stopIfTrue="1">
      <formula>AND($J225="内訳")</formula>
    </cfRule>
    <cfRule type="expression" dxfId="2502" priority="7006" stopIfTrue="1">
      <formula>AND($J225="小計")</formula>
    </cfRule>
  </conditionalFormatting>
  <conditionalFormatting sqref="C245:E245 G245:I245">
    <cfRule type="expression" dxfId="2501" priority="7003" stopIfTrue="1">
      <formula>AND(#REF!="内訳")</formula>
    </cfRule>
    <cfRule type="expression" dxfId="2500" priority="7004" stopIfTrue="1">
      <formula>AND(#REF!="小計")</formula>
    </cfRule>
  </conditionalFormatting>
  <conditionalFormatting sqref="F245">
    <cfRule type="expression" dxfId="2499" priority="7001" stopIfTrue="1">
      <formula>AND(#REF!="内訳")</formula>
    </cfRule>
    <cfRule type="expression" dxfId="2498" priority="7002" stopIfTrue="1">
      <formula>AND(#REF!="小計")</formula>
    </cfRule>
  </conditionalFormatting>
  <conditionalFormatting sqref="J245">
    <cfRule type="expression" dxfId="2497" priority="6999" stopIfTrue="1">
      <formula>AND(#REF!="内訳")</formula>
    </cfRule>
    <cfRule type="expression" dxfId="2496" priority="7000" stopIfTrue="1">
      <formula>AND(#REF!="小計")</formula>
    </cfRule>
  </conditionalFormatting>
  <conditionalFormatting sqref="C248:E248 G248:I248">
    <cfRule type="expression" dxfId="2495" priority="6997" stopIfTrue="1">
      <formula>AND(#REF!="内訳")</formula>
    </cfRule>
    <cfRule type="expression" dxfId="2494" priority="6998" stopIfTrue="1">
      <formula>AND(#REF!="小計")</formula>
    </cfRule>
  </conditionalFormatting>
  <conditionalFormatting sqref="F248">
    <cfRule type="expression" dxfId="2493" priority="6995" stopIfTrue="1">
      <formula>AND(#REF!="内訳")</formula>
    </cfRule>
    <cfRule type="expression" dxfId="2492" priority="6996" stopIfTrue="1">
      <formula>AND(#REF!="小計")</formula>
    </cfRule>
  </conditionalFormatting>
  <conditionalFormatting sqref="L248">
    <cfRule type="expression" dxfId="2491" priority="6993" stopIfTrue="1">
      <formula>AND($J248="内訳")</formula>
    </cfRule>
    <cfRule type="expression" dxfId="2490" priority="6994" stopIfTrue="1">
      <formula>AND($J248="小計")</formula>
    </cfRule>
  </conditionalFormatting>
  <conditionalFormatting sqref="J248">
    <cfRule type="expression" dxfId="2489" priority="6991" stopIfTrue="1">
      <formula>AND(#REF!="内訳")</formula>
    </cfRule>
    <cfRule type="expression" dxfId="2488" priority="6992" stopIfTrue="1">
      <formula>AND(#REF!="小計")</formula>
    </cfRule>
  </conditionalFormatting>
  <conditionalFormatting sqref="C259:E259 G259:I259">
    <cfRule type="expression" dxfId="2487" priority="6989" stopIfTrue="1">
      <formula>AND(#REF!="内訳")</formula>
    </cfRule>
    <cfRule type="expression" dxfId="2486" priority="6990" stopIfTrue="1">
      <formula>AND(#REF!="小計")</formula>
    </cfRule>
  </conditionalFormatting>
  <conditionalFormatting sqref="F259">
    <cfRule type="expression" dxfId="2485" priority="6987" stopIfTrue="1">
      <formula>AND(#REF!="内訳")</formula>
    </cfRule>
    <cfRule type="expression" dxfId="2484" priority="6988" stopIfTrue="1">
      <formula>AND(#REF!="小計")</formula>
    </cfRule>
  </conditionalFormatting>
  <conditionalFormatting sqref="L259">
    <cfRule type="expression" dxfId="2483" priority="6985" stopIfTrue="1">
      <formula>AND($J259="内訳")</formula>
    </cfRule>
    <cfRule type="expression" dxfId="2482" priority="6986" stopIfTrue="1">
      <formula>AND($J259="小計")</formula>
    </cfRule>
  </conditionalFormatting>
  <conditionalFormatting sqref="J259">
    <cfRule type="expression" dxfId="2481" priority="6983" stopIfTrue="1">
      <formula>AND(#REF!="内訳")</formula>
    </cfRule>
    <cfRule type="expression" dxfId="2480" priority="6984" stopIfTrue="1">
      <formula>AND(#REF!="小計")</formula>
    </cfRule>
  </conditionalFormatting>
  <conditionalFormatting sqref="C229:J231 L229:M231">
    <cfRule type="expression" dxfId="2479" priority="6981" stopIfTrue="1">
      <formula>AND(#REF!="内訳")</formula>
    </cfRule>
    <cfRule type="expression" dxfId="2478" priority="6982" stopIfTrue="1">
      <formula>AND(#REF!="小計")</formula>
    </cfRule>
  </conditionalFormatting>
  <conditionalFormatting sqref="K229:K231">
    <cfRule type="expression" dxfId="2477" priority="6979" stopIfTrue="1">
      <formula>AND(#REF!="内訳")</formula>
    </cfRule>
    <cfRule type="expression" dxfId="2476" priority="6980" stopIfTrue="1">
      <formula>AND(#REF!="小計")</formula>
    </cfRule>
  </conditionalFormatting>
  <conditionalFormatting sqref="C235:D235 F235:I235">
    <cfRule type="expression" dxfId="2475" priority="6977" stopIfTrue="1">
      <formula>AND(#REF!="内訳")</formula>
    </cfRule>
    <cfRule type="expression" dxfId="2474" priority="6978" stopIfTrue="1">
      <formula>AND(#REF!="小計")</formula>
    </cfRule>
  </conditionalFormatting>
  <conditionalFormatting sqref="L235">
    <cfRule type="expression" dxfId="2473" priority="6975" stopIfTrue="1">
      <formula>AND($J235="内訳")</formula>
    </cfRule>
    <cfRule type="expression" dxfId="2472" priority="6976" stopIfTrue="1">
      <formula>AND($J235="小計")</formula>
    </cfRule>
  </conditionalFormatting>
  <conditionalFormatting sqref="E235">
    <cfRule type="expression" dxfId="2471" priority="6973" stopIfTrue="1">
      <formula>AND(#REF!="内訳")</formula>
    </cfRule>
    <cfRule type="expression" dxfId="2470" priority="6974" stopIfTrue="1">
      <formula>AND(#REF!="小計")</formula>
    </cfRule>
  </conditionalFormatting>
  <conditionalFormatting sqref="J235">
    <cfRule type="expression" dxfId="2469" priority="6971" stopIfTrue="1">
      <formula>AND(#REF!="内訳")</formula>
    </cfRule>
    <cfRule type="expression" dxfId="2468" priority="6972" stopIfTrue="1">
      <formula>AND(#REF!="小計")</formula>
    </cfRule>
  </conditionalFormatting>
  <conditionalFormatting sqref="F236:I236 D236">
    <cfRule type="expression" dxfId="2467" priority="6969" stopIfTrue="1">
      <formula>AND(#REF!="内訳")</formula>
    </cfRule>
    <cfRule type="expression" dxfId="2466" priority="6970" stopIfTrue="1">
      <formula>AND(#REF!="小計")</formula>
    </cfRule>
  </conditionalFormatting>
  <conditionalFormatting sqref="L236">
    <cfRule type="expression" dxfId="2465" priority="6967" stopIfTrue="1">
      <formula>AND($J236="内訳")</formula>
    </cfRule>
    <cfRule type="expression" dxfId="2464" priority="6968" stopIfTrue="1">
      <formula>AND($J236="小計")</formula>
    </cfRule>
  </conditionalFormatting>
  <conditionalFormatting sqref="E236">
    <cfRule type="expression" dxfId="2463" priority="6965" stopIfTrue="1">
      <formula>AND(#REF!="内訳")</formula>
    </cfRule>
    <cfRule type="expression" dxfId="2462" priority="6966" stopIfTrue="1">
      <formula>AND(#REF!="小計")</formula>
    </cfRule>
  </conditionalFormatting>
  <conditionalFormatting sqref="J236">
    <cfRule type="expression" dxfId="2461" priority="6963" stopIfTrue="1">
      <formula>AND(#REF!="内訳")</formula>
    </cfRule>
    <cfRule type="expression" dxfId="2460" priority="6964" stopIfTrue="1">
      <formula>AND(#REF!="小計")</formula>
    </cfRule>
  </conditionalFormatting>
  <conditionalFormatting sqref="C236">
    <cfRule type="expression" dxfId="2459" priority="6961" stopIfTrue="1">
      <formula>AND(#REF!="内訳")</formula>
    </cfRule>
    <cfRule type="expression" dxfId="2458" priority="6962" stopIfTrue="1">
      <formula>AND(#REF!="小計")</formula>
    </cfRule>
  </conditionalFormatting>
  <conditionalFormatting sqref="F237:I237 C237:D237">
    <cfRule type="expression" dxfId="2457" priority="6959" stopIfTrue="1">
      <formula>AND(#REF!="内訳")</formula>
    </cfRule>
    <cfRule type="expression" dxfId="2456" priority="6960" stopIfTrue="1">
      <formula>AND(#REF!="小計")</formula>
    </cfRule>
  </conditionalFormatting>
  <conditionalFormatting sqref="L237">
    <cfRule type="expression" dxfId="2455" priority="6957" stopIfTrue="1">
      <formula>AND($J237="内訳")</formula>
    </cfRule>
    <cfRule type="expression" dxfId="2454" priority="6958" stopIfTrue="1">
      <formula>AND($J237="小計")</formula>
    </cfRule>
  </conditionalFormatting>
  <conditionalFormatting sqref="E237">
    <cfRule type="expression" dxfId="2453" priority="6955" stopIfTrue="1">
      <formula>AND(#REF!="内訳")</formula>
    </cfRule>
    <cfRule type="expression" dxfId="2452" priority="6956" stopIfTrue="1">
      <formula>AND(#REF!="小計")</formula>
    </cfRule>
  </conditionalFormatting>
  <conditionalFormatting sqref="J237">
    <cfRule type="expression" dxfId="2451" priority="6953" stopIfTrue="1">
      <formula>AND(#REF!="内訳")</formula>
    </cfRule>
    <cfRule type="expression" dxfId="2450" priority="6954" stopIfTrue="1">
      <formula>AND(#REF!="小計")</formula>
    </cfRule>
  </conditionalFormatting>
  <conditionalFormatting sqref="F238:I238 C238:D238">
    <cfRule type="expression" dxfId="2449" priority="6951" stopIfTrue="1">
      <formula>AND(#REF!="内訳")</formula>
    </cfRule>
    <cfRule type="expression" dxfId="2448" priority="6952" stopIfTrue="1">
      <formula>AND(#REF!="小計")</formula>
    </cfRule>
  </conditionalFormatting>
  <conditionalFormatting sqref="L238">
    <cfRule type="expression" dxfId="2447" priority="6949" stopIfTrue="1">
      <formula>AND($J238="内訳")</formula>
    </cfRule>
    <cfRule type="expression" dxfId="2446" priority="6950" stopIfTrue="1">
      <formula>AND($J238="小計")</formula>
    </cfRule>
  </conditionalFormatting>
  <conditionalFormatting sqref="E238">
    <cfRule type="expression" dxfId="2445" priority="6947" stopIfTrue="1">
      <formula>AND(#REF!="内訳")</formula>
    </cfRule>
    <cfRule type="expression" dxfId="2444" priority="6948" stopIfTrue="1">
      <formula>AND(#REF!="小計")</formula>
    </cfRule>
  </conditionalFormatting>
  <conditionalFormatting sqref="J238">
    <cfRule type="expression" dxfId="2443" priority="6945" stopIfTrue="1">
      <formula>AND(#REF!="内訳")</formula>
    </cfRule>
    <cfRule type="expression" dxfId="2442" priority="6946" stopIfTrue="1">
      <formula>AND(#REF!="小計")</formula>
    </cfRule>
  </conditionalFormatting>
  <conditionalFormatting sqref="C263:D263 G263:I263">
    <cfRule type="expression" dxfId="2441" priority="6943" stopIfTrue="1">
      <formula>AND(#REF!="内訳")</formula>
    </cfRule>
    <cfRule type="expression" dxfId="2440" priority="6944" stopIfTrue="1">
      <formula>AND(#REF!="小計")</formula>
    </cfRule>
  </conditionalFormatting>
  <conditionalFormatting sqref="F263">
    <cfRule type="expression" dxfId="2439" priority="6941" stopIfTrue="1">
      <formula>AND(#REF!="内訳")</formula>
    </cfRule>
    <cfRule type="expression" dxfId="2438" priority="6942" stopIfTrue="1">
      <formula>AND(#REF!="小計")</formula>
    </cfRule>
  </conditionalFormatting>
  <conditionalFormatting sqref="L263">
    <cfRule type="expression" dxfId="2437" priority="6939" stopIfTrue="1">
      <formula>AND($J263="内訳")</formula>
    </cfRule>
    <cfRule type="expression" dxfId="2436" priority="6940" stopIfTrue="1">
      <formula>AND($J263="小計")</formula>
    </cfRule>
  </conditionalFormatting>
  <conditionalFormatting sqref="E263">
    <cfRule type="expression" dxfId="2435" priority="6937" stopIfTrue="1">
      <formula>AND(#REF!="内訳")</formula>
    </cfRule>
    <cfRule type="expression" dxfId="2434" priority="6938" stopIfTrue="1">
      <formula>AND(#REF!="小計")</formula>
    </cfRule>
  </conditionalFormatting>
  <conditionalFormatting sqref="J263">
    <cfRule type="expression" dxfId="2433" priority="6935" stopIfTrue="1">
      <formula>AND(#REF!="内訳")</formula>
    </cfRule>
    <cfRule type="expression" dxfId="2432" priority="6936" stopIfTrue="1">
      <formula>AND(#REF!="小計")</formula>
    </cfRule>
  </conditionalFormatting>
  <conditionalFormatting sqref="C232:J234 L232:M234">
    <cfRule type="expression" dxfId="2431" priority="6933" stopIfTrue="1">
      <formula>AND(#REF!="内訳")</formula>
    </cfRule>
    <cfRule type="expression" dxfId="2430" priority="6934" stopIfTrue="1">
      <formula>AND(#REF!="小計")</formula>
    </cfRule>
  </conditionalFormatting>
  <conditionalFormatting sqref="G241:J244 C241:E244 L241:L244">
    <cfRule type="expression" dxfId="2429" priority="6931" stopIfTrue="1">
      <formula>AND(#REF!="内訳")</formula>
    </cfRule>
    <cfRule type="expression" dxfId="2428" priority="6932" stopIfTrue="1">
      <formula>AND(#REF!="小計")</formula>
    </cfRule>
  </conditionalFormatting>
  <conditionalFormatting sqref="F241:F244">
    <cfRule type="expression" dxfId="2427" priority="6929" stopIfTrue="1">
      <formula>AND(#REF!="内訳")</formula>
    </cfRule>
    <cfRule type="expression" dxfId="2426" priority="6930" stopIfTrue="1">
      <formula>AND(#REF!="小計")</formula>
    </cfRule>
  </conditionalFormatting>
  <conditionalFormatting sqref="C258:E258 G258:J258">
    <cfRule type="expression" dxfId="2425" priority="6927" stopIfTrue="1">
      <formula>AND(#REF!="内訳")</formula>
    </cfRule>
    <cfRule type="expression" dxfId="2424" priority="6928" stopIfTrue="1">
      <formula>AND(#REF!="小計")</formula>
    </cfRule>
  </conditionalFormatting>
  <conditionalFormatting sqref="F258">
    <cfRule type="expression" dxfId="2423" priority="6925" stopIfTrue="1">
      <formula>AND(#REF!="内訳")</formula>
    </cfRule>
    <cfRule type="expression" dxfId="2422" priority="6926" stopIfTrue="1">
      <formula>AND(#REF!="小計")</formula>
    </cfRule>
  </conditionalFormatting>
  <conditionalFormatting sqref="L258">
    <cfRule type="expression" dxfId="2421" priority="6923" stopIfTrue="1">
      <formula>AND(#REF!="内訳")</formula>
    </cfRule>
    <cfRule type="expression" dxfId="2420" priority="6924" stopIfTrue="1">
      <formula>AND(#REF!="小計")</formula>
    </cfRule>
  </conditionalFormatting>
  <conditionalFormatting sqref="C246:E247 G246:J247 L246:M247">
    <cfRule type="expression" dxfId="2419" priority="6921" stopIfTrue="1">
      <formula>AND(#REF!="内訳")</formula>
    </cfRule>
    <cfRule type="expression" dxfId="2418" priority="6922" stopIfTrue="1">
      <formula>AND(#REF!="小計")</formula>
    </cfRule>
  </conditionalFormatting>
  <conditionalFormatting sqref="F246:F247">
    <cfRule type="expression" dxfId="2417" priority="6919" stopIfTrue="1">
      <formula>AND(#REF!="内訳")</formula>
    </cfRule>
    <cfRule type="expression" dxfId="2416" priority="6920" stopIfTrue="1">
      <formula>AND(#REF!="小計")</formula>
    </cfRule>
  </conditionalFormatting>
  <conditionalFormatting sqref="C249:E249 G249:J249 L249:M249">
    <cfRule type="expression" dxfId="2415" priority="6917" stopIfTrue="1">
      <formula>AND(#REF!="内訳")</formula>
    </cfRule>
    <cfRule type="expression" dxfId="2414" priority="6918" stopIfTrue="1">
      <formula>AND(#REF!="小計")</formula>
    </cfRule>
  </conditionalFormatting>
  <conditionalFormatting sqref="F249">
    <cfRule type="expression" dxfId="2413" priority="6915" stopIfTrue="1">
      <formula>AND(#REF!="内訳")</formula>
    </cfRule>
    <cfRule type="expression" dxfId="2412" priority="6916" stopIfTrue="1">
      <formula>AND(#REF!="小計")</formula>
    </cfRule>
  </conditionalFormatting>
  <conditionalFormatting sqref="C251:E253 G251:J253">
    <cfRule type="expression" dxfId="2411" priority="6913" stopIfTrue="1">
      <formula>AND(#REF!="内訳")</formula>
    </cfRule>
    <cfRule type="expression" dxfId="2410" priority="6914" stopIfTrue="1">
      <formula>AND(#REF!="小計")</formula>
    </cfRule>
  </conditionalFormatting>
  <conditionalFormatting sqref="F251:F253">
    <cfRule type="expression" dxfId="2409" priority="6911" stopIfTrue="1">
      <formula>AND(#REF!="内訳")</formula>
    </cfRule>
    <cfRule type="expression" dxfId="2408" priority="6912" stopIfTrue="1">
      <formula>AND(#REF!="小計")</formula>
    </cfRule>
  </conditionalFormatting>
  <conditionalFormatting sqref="L253">
    <cfRule type="expression" dxfId="2407" priority="6909" stopIfTrue="1">
      <formula>AND(#REF!="内訳")</formula>
    </cfRule>
    <cfRule type="expression" dxfId="2406" priority="6910" stopIfTrue="1">
      <formula>AND(#REF!="小計")</formula>
    </cfRule>
  </conditionalFormatting>
  <conditionalFormatting sqref="L251">
    <cfRule type="expression" dxfId="2405" priority="6907" stopIfTrue="1">
      <formula>AND(#REF!="内訳")</formula>
    </cfRule>
    <cfRule type="expression" dxfId="2404" priority="6908" stopIfTrue="1">
      <formula>AND(#REF!="小計")</formula>
    </cfRule>
  </conditionalFormatting>
  <conditionalFormatting sqref="L252">
    <cfRule type="expression" dxfId="2403" priority="6905" stopIfTrue="1">
      <formula>AND(#REF!="内訳")</formula>
    </cfRule>
    <cfRule type="expression" dxfId="2402" priority="6906" stopIfTrue="1">
      <formula>AND(#REF!="小計")</formula>
    </cfRule>
  </conditionalFormatting>
  <conditionalFormatting sqref="C226:J228 L226:L228">
    <cfRule type="expression" dxfId="2401" priority="6903" stopIfTrue="1">
      <formula>AND(#REF!="内訳")</formula>
    </cfRule>
    <cfRule type="expression" dxfId="2400" priority="6904" stopIfTrue="1">
      <formula>AND(#REF!="小計")</formula>
    </cfRule>
  </conditionalFormatting>
  <conditionalFormatting sqref="C250:E250 G250:J250 L250">
    <cfRule type="expression" dxfId="2399" priority="6901" stopIfTrue="1">
      <formula>AND(#REF!="内訳")</formula>
    </cfRule>
    <cfRule type="expression" dxfId="2398" priority="6902" stopIfTrue="1">
      <formula>AND(#REF!="小計")</formula>
    </cfRule>
  </conditionalFormatting>
  <conditionalFormatting sqref="F250">
    <cfRule type="expression" dxfId="2397" priority="6899" stopIfTrue="1">
      <formula>AND(#REF!="内訳")</formula>
    </cfRule>
    <cfRule type="expression" dxfId="2396" priority="6900" stopIfTrue="1">
      <formula>AND(#REF!="小計")</formula>
    </cfRule>
  </conditionalFormatting>
  <conditionalFormatting sqref="C260:E260 G260:J260 L260">
    <cfRule type="expression" dxfId="2395" priority="6897" stopIfTrue="1">
      <formula>AND(#REF!="内訳")</formula>
    </cfRule>
    <cfRule type="expression" dxfId="2394" priority="6898" stopIfTrue="1">
      <formula>AND(#REF!="小計")</formula>
    </cfRule>
  </conditionalFormatting>
  <conditionalFormatting sqref="F260">
    <cfRule type="expression" dxfId="2393" priority="6895" stopIfTrue="1">
      <formula>AND(#REF!="内訳")</formula>
    </cfRule>
    <cfRule type="expression" dxfId="2392" priority="6896" stopIfTrue="1">
      <formula>AND(#REF!="小計")</formula>
    </cfRule>
  </conditionalFormatting>
  <conditionalFormatting sqref="C262:E262 G262:J262 L262">
    <cfRule type="expression" dxfId="2391" priority="6893" stopIfTrue="1">
      <formula>AND(#REF!="内訳")</formula>
    </cfRule>
    <cfRule type="expression" dxfId="2390" priority="6894" stopIfTrue="1">
      <formula>AND(#REF!="小計")</formula>
    </cfRule>
  </conditionalFormatting>
  <conditionalFormatting sqref="F262">
    <cfRule type="expression" dxfId="2389" priority="6891" stopIfTrue="1">
      <formula>AND(#REF!="内訳")</formula>
    </cfRule>
    <cfRule type="expression" dxfId="2388" priority="6892" stopIfTrue="1">
      <formula>AND(#REF!="小計")</formula>
    </cfRule>
  </conditionalFormatting>
  <conditionalFormatting sqref="C264 M264">
    <cfRule type="expression" dxfId="2387" priority="6887" stopIfTrue="1">
      <formula>AND(#REF!="内訳")</formula>
    </cfRule>
    <cfRule type="expression" dxfId="2386" priority="6888" stopIfTrue="1">
      <formula>AND(#REF!="小計")</formula>
    </cfRule>
  </conditionalFormatting>
  <conditionalFormatting sqref="D264:E264 G264:J264">
    <cfRule type="expression" dxfId="2385" priority="6885" stopIfTrue="1">
      <formula>AND(#REF!="内訳")</formula>
    </cfRule>
    <cfRule type="expression" dxfId="2384" priority="6886" stopIfTrue="1">
      <formula>AND(#REF!="小計")</formula>
    </cfRule>
  </conditionalFormatting>
  <conditionalFormatting sqref="F264">
    <cfRule type="expression" dxfId="2383" priority="6883" stopIfTrue="1">
      <formula>AND(#REF!="内訳")</formula>
    </cfRule>
    <cfRule type="expression" dxfId="2382" priority="6884" stopIfTrue="1">
      <formula>AND(#REF!="小計")</formula>
    </cfRule>
  </conditionalFormatting>
  <conditionalFormatting sqref="L264">
    <cfRule type="expression" dxfId="2381" priority="6881" stopIfTrue="1">
      <formula>AND(#REF!="内訳")</formula>
    </cfRule>
    <cfRule type="expression" dxfId="2380" priority="6882" stopIfTrue="1">
      <formula>AND(#REF!="小計")</formula>
    </cfRule>
  </conditionalFormatting>
  <conditionalFormatting sqref="C265:J265 L265:M265">
    <cfRule type="expression" dxfId="2379" priority="6879" stopIfTrue="1">
      <formula>AND(#REF!="内訳")</formula>
    </cfRule>
    <cfRule type="expression" dxfId="2378" priority="6880" stopIfTrue="1">
      <formula>AND(#REF!="小計")</formula>
    </cfRule>
  </conditionalFormatting>
  <conditionalFormatting sqref="C270:I270 F267:I269 C271:D284 F271:I271 F274:I284 F272 C266:D269 F273:H273 F266:H266 K274 M266:M284">
    <cfRule type="expression" dxfId="2377" priority="6875" stopIfTrue="1">
      <formula>AND(#REF!="内訳")</formula>
    </cfRule>
    <cfRule type="expression" dxfId="2376" priority="6876" stopIfTrue="1">
      <formula>AND(#REF!="小計")</formula>
    </cfRule>
  </conditionalFormatting>
  <conditionalFormatting sqref="C285:D285 G285:H285 M285">
    <cfRule type="expression" dxfId="2375" priority="6871" stopIfTrue="1">
      <formula>AND(#REF!="内訳")</formula>
    </cfRule>
    <cfRule type="expression" dxfId="2374" priority="6872" stopIfTrue="1">
      <formula>AND(#REF!="小計")</formula>
    </cfRule>
  </conditionalFormatting>
  <conditionalFormatting sqref="F285">
    <cfRule type="expression" dxfId="2373" priority="6869" stopIfTrue="1">
      <formula>AND(#REF!="内訳")</formula>
    </cfRule>
    <cfRule type="expression" dxfId="2372" priority="6870" stopIfTrue="1">
      <formula>AND(#REF!="小計")</formula>
    </cfRule>
  </conditionalFormatting>
  <conditionalFormatting sqref="E266">
    <cfRule type="expression" dxfId="2371" priority="6867" stopIfTrue="1">
      <formula>AND(#REF!="内訳")</formula>
    </cfRule>
    <cfRule type="expression" dxfId="2370" priority="6868" stopIfTrue="1">
      <formula>AND(#REF!="小計")</formula>
    </cfRule>
  </conditionalFormatting>
  <conditionalFormatting sqref="E273">
    <cfRule type="expression" dxfId="2369" priority="6865" stopIfTrue="1">
      <formula>AND(#REF!="内訳")</formula>
    </cfRule>
    <cfRule type="expression" dxfId="2368" priority="6866" stopIfTrue="1">
      <formula>AND(#REF!="小計")</formula>
    </cfRule>
  </conditionalFormatting>
  <conditionalFormatting sqref="E282">
    <cfRule type="expression" dxfId="2367" priority="6863" stopIfTrue="1">
      <formula>AND(#REF!="内訳")</formula>
    </cfRule>
    <cfRule type="expression" dxfId="2366" priority="6864" stopIfTrue="1">
      <formula>AND(#REF!="小計")</formula>
    </cfRule>
  </conditionalFormatting>
  <conditionalFormatting sqref="E285">
    <cfRule type="expression" dxfId="2365" priority="6861" stopIfTrue="1">
      <formula>AND(#REF!="内訳")</formula>
    </cfRule>
    <cfRule type="expression" dxfId="2364" priority="6862" stopIfTrue="1">
      <formula>AND(#REF!="小計")</formula>
    </cfRule>
  </conditionalFormatting>
  <conditionalFormatting sqref="J266">
    <cfRule type="expression" dxfId="2363" priority="6859" stopIfTrue="1">
      <formula>AND(#REF!="内訳")</formula>
    </cfRule>
    <cfRule type="expression" dxfId="2362" priority="6860" stopIfTrue="1">
      <formula>AND(#REF!="小計")</formula>
    </cfRule>
  </conditionalFormatting>
  <conditionalFormatting sqref="J273">
    <cfRule type="expression" dxfId="2361" priority="6857" stopIfTrue="1">
      <formula>AND(#REF!="内訳")</formula>
    </cfRule>
    <cfRule type="expression" dxfId="2360" priority="6858" stopIfTrue="1">
      <formula>AND(#REF!="小計")</formula>
    </cfRule>
  </conditionalFormatting>
  <conditionalFormatting sqref="J282">
    <cfRule type="expression" dxfId="2359" priority="6855" stopIfTrue="1">
      <formula>AND(#REF!="内訳")</formula>
    </cfRule>
    <cfRule type="expression" dxfId="2358" priority="6856" stopIfTrue="1">
      <formula>AND(#REF!="小計")</formula>
    </cfRule>
  </conditionalFormatting>
  <conditionalFormatting sqref="J285">
    <cfRule type="expression" dxfId="2357" priority="6853" stopIfTrue="1">
      <formula>AND(#REF!="内訳")</formula>
    </cfRule>
    <cfRule type="expression" dxfId="2356" priority="6854" stopIfTrue="1">
      <formula>AND(#REF!="小計")</formula>
    </cfRule>
  </conditionalFormatting>
  <conditionalFormatting sqref="L266">
    <cfRule type="expression" dxfId="2355" priority="6851" stopIfTrue="1">
      <formula>AND(#REF!="内訳")</formula>
    </cfRule>
    <cfRule type="expression" dxfId="2354" priority="6852" stopIfTrue="1">
      <formula>AND(#REF!="小計")</formula>
    </cfRule>
  </conditionalFormatting>
  <conditionalFormatting sqref="L273">
    <cfRule type="expression" dxfId="2353" priority="6849" stopIfTrue="1">
      <formula>AND(#REF!="内訳")</formula>
    </cfRule>
    <cfRule type="expression" dxfId="2352" priority="6850" stopIfTrue="1">
      <formula>AND(#REF!="小計")</formula>
    </cfRule>
  </conditionalFormatting>
  <conditionalFormatting sqref="L282">
    <cfRule type="expression" dxfId="2351" priority="6847" stopIfTrue="1">
      <formula>AND(#REF!="内訳")</formula>
    </cfRule>
    <cfRule type="expression" dxfId="2350" priority="6848" stopIfTrue="1">
      <formula>AND(#REF!="小計")</formula>
    </cfRule>
  </conditionalFormatting>
  <conditionalFormatting sqref="L285">
    <cfRule type="expression" dxfId="2349" priority="6845" stopIfTrue="1">
      <formula>AND(#REF!="内訳")</formula>
    </cfRule>
    <cfRule type="expression" dxfId="2348" priority="6846" stopIfTrue="1">
      <formula>AND(#REF!="小計")</formula>
    </cfRule>
  </conditionalFormatting>
  <conditionalFormatting sqref="E280">
    <cfRule type="expression" dxfId="2347" priority="6843" stopIfTrue="1">
      <formula>AND(#REF!="内訳")</formula>
    </cfRule>
    <cfRule type="expression" dxfId="2346" priority="6844" stopIfTrue="1">
      <formula>AND(#REF!="小計")</formula>
    </cfRule>
  </conditionalFormatting>
  <conditionalFormatting sqref="E281">
    <cfRule type="expression" dxfId="2345" priority="6841" stopIfTrue="1">
      <formula>AND(#REF!="内訳")</formula>
    </cfRule>
    <cfRule type="expression" dxfId="2344" priority="6842" stopIfTrue="1">
      <formula>AND(#REF!="小計")</formula>
    </cfRule>
  </conditionalFormatting>
  <conditionalFormatting sqref="J270">
    <cfRule type="expression" dxfId="2343" priority="6839" stopIfTrue="1">
      <formula>AND(#REF!="内訳")</formula>
    </cfRule>
    <cfRule type="expression" dxfId="2342" priority="6840" stopIfTrue="1">
      <formula>AND(#REF!="小計")</formula>
    </cfRule>
  </conditionalFormatting>
  <conditionalFormatting sqref="J280">
    <cfRule type="expression" dxfId="2341" priority="6837" stopIfTrue="1">
      <formula>AND(#REF!="内訳")</formula>
    </cfRule>
    <cfRule type="expression" dxfId="2340" priority="6838" stopIfTrue="1">
      <formula>AND(#REF!="小計")</formula>
    </cfRule>
  </conditionalFormatting>
  <conditionalFormatting sqref="J281">
    <cfRule type="expression" dxfId="2339" priority="6835" stopIfTrue="1">
      <formula>AND(#REF!="内訳")</formula>
    </cfRule>
    <cfRule type="expression" dxfId="2338" priority="6836" stopIfTrue="1">
      <formula>AND(#REF!="小計")</formula>
    </cfRule>
  </conditionalFormatting>
  <conditionalFormatting sqref="L270">
    <cfRule type="expression" dxfId="2337" priority="6833" stopIfTrue="1">
      <formula>AND($J270="内訳")</formula>
    </cfRule>
    <cfRule type="expression" dxfId="2336" priority="6834" stopIfTrue="1">
      <formula>AND($J270="小計")</formula>
    </cfRule>
  </conditionalFormatting>
  <conditionalFormatting sqref="L280">
    <cfRule type="expression" dxfId="2335" priority="6831" stopIfTrue="1">
      <formula>AND($J280="内訳")</formula>
    </cfRule>
    <cfRule type="expression" dxfId="2334" priority="6832" stopIfTrue="1">
      <formula>AND($J280="小計")</formula>
    </cfRule>
  </conditionalFormatting>
  <conditionalFormatting sqref="L281">
    <cfRule type="expression" dxfId="2333" priority="6829" stopIfTrue="1">
      <formula>AND($J281="内訳")</formula>
    </cfRule>
    <cfRule type="expression" dxfId="2332" priority="6830" stopIfTrue="1">
      <formula>AND($J281="小計")</formula>
    </cfRule>
  </conditionalFormatting>
  <conditionalFormatting sqref="E276">
    <cfRule type="expression" dxfId="2331" priority="6827" stopIfTrue="1">
      <formula>AND(#REF!="内訳")</formula>
    </cfRule>
    <cfRule type="expression" dxfId="2330" priority="6828" stopIfTrue="1">
      <formula>AND(#REF!="小計")</formula>
    </cfRule>
  </conditionalFormatting>
  <conditionalFormatting sqref="J276">
    <cfRule type="expression" dxfId="2329" priority="6825" stopIfTrue="1">
      <formula>AND(#REF!="内訳")</formula>
    </cfRule>
    <cfRule type="expression" dxfId="2328" priority="6826" stopIfTrue="1">
      <formula>AND(#REF!="小計")</formula>
    </cfRule>
  </conditionalFormatting>
  <conditionalFormatting sqref="L276">
    <cfRule type="expression" dxfId="2327" priority="6823" stopIfTrue="1">
      <formula>AND(#REF!="内訳")</formula>
    </cfRule>
    <cfRule type="expression" dxfId="2326" priority="6824" stopIfTrue="1">
      <formula>AND(#REF!="小計")</formula>
    </cfRule>
  </conditionalFormatting>
  <conditionalFormatting sqref="E268:E269">
    <cfRule type="expression" dxfId="2325" priority="6821" stopIfTrue="1">
      <formula>AND(#REF!="内訳")</formula>
    </cfRule>
    <cfRule type="expression" dxfId="2324" priority="6822" stopIfTrue="1">
      <formula>AND(#REF!="小計")</formula>
    </cfRule>
  </conditionalFormatting>
  <conditionalFormatting sqref="E275">
    <cfRule type="expression" dxfId="2323" priority="6819" stopIfTrue="1">
      <formula>AND(#REF!="内訳")</formula>
    </cfRule>
    <cfRule type="expression" dxfId="2322" priority="6820" stopIfTrue="1">
      <formula>AND(#REF!="小計")</formula>
    </cfRule>
  </conditionalFormatting>
  <conditionalFormatting sqref="J268:J269">
    <cfRule type="expression" dxfId="2321" priority="6817" stopIfTrue="1">
      <formula>AND(#REF!="内訳")</formula>
    </cfRule>
    <cfRule type="expression" dxfId="2320" priority="6818" stopIfTrue="1">
      <formula>AND(#REF!="小計")</formula>
    </cfRule>
  </conditionalFormatting>
  <conditionalFormatting sqref="J275">
    <cfRule type="expression" dxfId="2319" priority="6815" stopIfTrue="1">
      <formula>AND(#REF!="内訳")</formula>
    </cfRule>
    <cfRule type="expression" dxfId="2318" priority="6816" stopIfTrue="1">
      <formula>AND(#REF!="小計")</formula>
    </cfRule>
  </conditionalFormatting>
  <conditionalFormatting sqref="L268:L269">
    <cfRule type="expression" dxfId="2317" priority="6813" stopIfTrue="1">
      <formula>AND(#REF!="内訳")</formula>
    </cfRule>
    <cfRule type="expression" dxfId="2316" priority="6814" stopIfTrue="1">
      <formula>AND(#REF!="小計")</formula>
    </cfRule>
  </conditionalFormatting>
  <conditionalFormatting sqref="L275">
    <cfRule type="expression" dxfId="2315" priority="6811" stopIfTrue="1">
      <formula>AND(#REF!="内訳")</formula>
    </cfRule>
    <cfRule type="expression" dxfId="2314" priority="6812" stopIfTrue="1">
      <formula>AND(#REF!="小計")</formula>
    </cfRule>
  </conditionalFormatting>
  <conditionalFormatting sqref="E267">
    <cfRule type="expression" dxfId="2313" priority="6809" stopIfTrue="1">
      <formula>AND(#REF!="内訳")</formula>
    </cfRule>
    <cfRule type="expression" dxfId="2312" priority="6810" stopIfTrue="1">
      <formula>AND(#REF!="小計")</formula>
    </cfRule>
  </conditionalFormatting>
  <conditionalFormatting sqref="E272">
    <cfRule type="expression" dxfId="2311" priority="6807" stopIfTrue="1">
      <formula>AND(#REF!="内訳")</formula>
    </cfRule>
    <cfRule type="expression" dxfId="2310" priority="6808" stopIfTrue="1">
      <formula>AND(#REF!="小計")</formula>
    </cfRule>
  </conditionalFormatting>
  <conditionalFormatting sqref="E271">
    <cfRule type="expression" dxfId="2309" priority="6805" stopIfTrue="1">
      <formula>AND(#REF!="内訳")</formula>
    </cfRule>
    <cfRule type="expression" dxfId="2308" priority="6806" stopIfTrue="1">
      <formula>AND(#REF!="小計")</formula>
    </cfRule>
  </conditionalFormatting>
  <conditionalFormatting sqref="E279">
    <cfRule type="expression" dxfId="2307" priority="6803" stopIfTrue="1">
      <formula>AND(#REF!="内訳")</formula>
    </cfRule>
    <cfRule type="expression" dxfId="2306" priority="6804" stopIfTrue="1">
      <formula>AND(#REF!="小計")</formula>
    </cfRule>
  </conditionalFormatting>
  <conditionalFormatting sqref="J267">
    <cfRule type="expression" dxfId="2305" priority="6801" stopIfTrue="1">
      <formula>AND(#REF!="内訳")</formula>
    </cfRule>
    <cfRule type="expression" dxfId="2304" priority="6802" stopIfTrue="1">
      <formula>AND(#REF!="小計")</formula>
    </cfRule>
  </conditionalFormatting>
  <conditionalFormatting sqref="J271">
    <cfRule type="expression" dxfId="2303" priority="6799" stopIfTrue="1">
      <formula>AND(#REF!="内訳")</formula>
    </cfRule>
    <cfRule type="expression" dxfId="2302" priority="6800" stopIfTrue="1">
      <formula>AND(#REF!="小計")</formula>
    </cfRule>
  </conditionalFormatting>
  <conditionalFormatting sqref="J272">
    <cfRule type="expression" dxfId="2301" priority="6797" stopIfTrue="1">
      <formula>AND(#REF!="内訳")</formula>
    </cfRule>
    <cfRule type="expression" dxfId="2300" priority="6798" stopIfTrue="1">
      <formula>AND(#REF!="小計")</formula>
    </cfRule>
  </conditionalFormatting>
  <conditionalFormatting sqref="J279">
    <cfRule type="expression" dxfId="2299" priority="6795" stopIfTrue="1">
      <formula>AND(#REF!="内訳")</formula>
    </cfRule>
    <cfRule type="expression" dxfId="2298" priority="6796" stopIfTrue="1">
      <formula>AND(#REF!="小計")</formula>
    </cfRule>
  </conditionalFormatting>
  <conditionalFormatting sqref="L267">
    <cfRule type="expression" dxfId="2297" priority="6793" stopIfTrue="1">
      <formula>AND(#REF!="内訳")</formula>
    </cfRule>
    <cfRule type="expression" dxfId="2296" priority="6794" stopIfTrue="1">
      <formula>AND(#REF!="小計")</formula>
    </cfRule>
  </conditionalFormatting>
  <conditionalFormatting sqref="L271">
    <cfRule type="expression" dxfId="2295" priority="6791" stopIfTrue="1">
      <formula>AND(#REF!="内訳")</formula>
    </cfRule>
    <cfRule type="expression" dxfId="2294" priority="6792" stopIfTrue="1">
      <formula>AND(#REF!="小計")</formula>
    </cfRule>
  </conditionalFormatting>
  <conditionalFormatting sqref="L272">
    <cfRule type="expression" dxfId="2293" priority="6789" stopIfTrue="1">
      <formula>AND(#REF!="内訳")</formula>
    </cfRule>
    <cfRule type="expression" dxfId="2292" priority="6790" stopIfTrue="1">
      <formula>AND(#REF!="小計")</formula>
    </cfRule>
  </conditionalFormatting>
  <conditionalFormatting sqref="L279">
    <cfRule type="expression" dxfId="2291" priority="6787" stopIfTrue="1">
      <formula>AND(#REF!="内訳")</formula>
    </cfRule>
    <cfRule type="expression" dxfId="2290" priority="6788" stopIfTrue="1">
      <formula>AND(#REF!="小計")</formula>
    </cfRule>
  </conditionalFormatting>
  <conditionalFormatting sqref="E274">
    <cfRule type="expression" dxfId="2289" priority="6785" stopIfTrue="1">
      <formula>AND(#REF!="内訳")</formula>
    </cfRule>
    <cfRule type="expression" dxfId="2288" priority="6786" stopIfTrue="1">
      <formula>AND(#REF!="小計")</formula>
    </cfRule>
  </conditionalFormatting>
  <conditionalFormatting sqref="J274">
    <cfRule type="expression" dxfId="2287" priority="6783" stopIfTrue="1">
      <formula>AND(#REF!="内訳")</formula>
    </cfRule>
    <cfRule type="expression" dxfId="2286" priority="6784" stopIfTrue="1">
      <formula>AND(#REF!="小計")</formula>
    </cfRule>
  </conditionalFormatting>
  <conditionalFormatting sqref="L274">
    <cfRule type="expression" dxfId="2285" priority="6781" stopIfTrue="1">
      <formula>AND(#REF!="内訳")</formula>
    </cfRule>
    <cfRule type="expression" dxfId="2284" priority="6782" stopIfTrue="1">
      <formula>AND(#REF!="小計")</formula>
    </cfRule>
  </conditionalFormatting>
  <conditionalFormatting sqref="E278">
    <cfRule type="expression" dxfId="2283" priority="6779" stopIfTrue="1">
      <formula>AND(#REF!="内訳")</formula>
    </cfRule>
    <cfRule type="expression" dxfId="2282" priority="6780" stopIfTrue="1">
      <formula>AND(#REF!="小計")</formula>
    </cfRule>
  </conditionalFormatting>
  <conditionalFormatting sqref="J278">
    <cfRule type="expression" dxfId="2281" priority="6777" stopIfTrue="1">
      <formula>AND(#REF!="内訳")</formula>
    </cfRule>
    <cfRule type="expression" dxfId="2280" priority="6778" stopIfTrue="1">
      <formula>AND(#REF!="小計")</formula>
    </cfRule>
  </conditionalFormatting>
  <conditionalFormatting sqref="L278">
    <cfRule type="expression" dxfId="2279" priority="6775" stopIfTrue="1">
      <formula>AND(#REF!="内訳")</formula>
    </cfRule>
    <cfRule type="expression" dxfId="2278" priority="6776" stopIfTrue="1">
      <formula>AND(#REF!="小計")</formula>
    </cfRule>
  </conditionalFormatting>
  <conditionalFormatting sqref="E277">
    <cfRule type="expression" dxfId="2277" priority="6773" stopIfTrue="1">
      <formula>AND(#REF!="内訳")</formula>
    </cfRule>
    <cfRule type="expression" dxfId="2276" priority="6774" stopIfTrue="1">
      <formula>AND(#REF!="小計")</formula>
    </cfRule>
  </conditionalFormatting>
  <conditionalFormatting sqref="E283">
    <cfRule type="expression" dxfId="2275" priority="6771" stopIfTrue="1">
      <formula>AND(#REF!="内訳")</formula>
    </cfRule>
    <cfRule type="expression" dxfId="2274" priority="6772" stopIfTrue="1">
      <formula>AND(#REF!="小計")</formula>
    </cfRule>
  </conditionalFormatting>
  <conditionalFormatting sqref="E284">
    <cfRule type="expression" dxfId="2273" priority="6769" stopIfTrue="1">
      <formula>AND(#REF!="内訳")</formula>
    </cfRule>
    <cfRule type="expression" dxfId="2272" priority="6770" stopIfTrue="1">
      <formula>AND(#REF!="小計")</formula>
    </cfRule>
  </conditionalFormatting>
  <conditionalFormatting sqref="J277">
    <cfRule type="expression" dxfId="2271" priority="6767" stopIfTrue="1">
      <formula>AND(#REF!="内訳")</formula>
    </cfRule>
    <cfRule type="expression" dxfId="2270" priority="6768" stopIfTrue="1">
      <formula>AND(#REF!="小計")</formula>
    </cfRule>
  </conditionalFormatting>
  <conditionalFormatting sqref="J283">
    <cfRule type="expression" dxfId="2269" priority="6765" stopIfTrue="1">
      <formula>AND(#REF!="内訳")</formula>
    </cfRule>
    <cfRule type="expression" dxfId="2268" priority="6766" stopIfTrue="1">
      <formula>AND(#REF!="小計")</formula>
    </cfRule>
  </conditionalFormatting>
  <conditionalFormatting sqref="J284">
    <cfRule type="expression" dxfId="2267" priority="6763" stopIfTrue="1">
      <formula>AND(#REF!="内訳")</formula>
    </cfRule>
    <cfRule type="expression" dxfId="2266" priority="6764" stopIfTrue="1">
      <formula>AND(#REF!="小計")</formula>
    </cfRule>
  </conditionalFormatting>
  <conditionalFormatting sqref="L277">
    <cfRule type="expression" dxfId="2265" priority="6761" stopIfTrue="1">
      <formula>AND($J277="内訳")</formula>
    </cfRule>
    <cfRule type="expression" dxfId="2264" priority="6762" stopIfTrue="1">
      <formula>AND($J277="小計")</formula>
    </cfRule>
  </conditionalFormatting>
  <conditionalFormatting sqref="L283">
    <cfRule type="expression" dxfId="2263" priority="6759" stopIfTrue="1">
      <formula>AND($J283="内訳")</formula>
    </cfRule>
    <cfRule type="expression" dxfId="2262" priority="6760" stopIfTrue="1">
      <formula>AND($J283="小計")</formula>
    </cfRule>
  </conditionalFormatting>
  <conditionalFormatting sqref="L284">
    <cfRule type="expression" dxfId="2261" priority="6757" stopIfTrue="1">
      <formula>AND($J284="内訳")</formula>
    </cfRule>
    <cfRule type="expression" dxfId="2260" priority="6758" stopIfTrue="1">
      <formula>AND($J284="小計")</formula>
    </cfRule>
  </conditionalFormatting>
  <conditionalFormatting sqref="G272:I272">
    <cfRule type="expression" dxfId="2259" priority="6755" stopIfTrue="1">
      <formula>AND(#REF!="内訳")</formula>
    </cfRule>
    <cfRule type="expression" dxfId="2258" priority="6756" stopIfTrue="1">
      <formula>AND(#REF!="小計")</formula>
    </cfRule>
  </conditionalFormatting>
  <conditionalFormatting sqref="M286:M288">
    <cfRule type="expression" dxfId="2257" priority="6753" stopIfTrue="1">
      <formula>AND(#REF!="内訳")</formula>
    </cfRule>
    <cfRule type="expression" dxfId="2256" priority="6754" stopIfTrue="1">
      <formula>AND(#REF!="小計")</formula>
    </cfRule>
  </conditionalFormatting>
  <conditionalFormatting sqref="M293">
    <cfRule type="expression" dxfId="2255" priority="6751" stopIfTrue="1">
      <formula>AND(#REF!="内訳")</formula>
    </cfRule>
    <cfRule type="expression" dxfId="2254" priority="6752" stopIfTrue="1">
      <formula>AND(#REF!="小計")</formula>
    </cfRule>
  </conditionalFormatting>
  <conditionalFormatting sqref="C286:D286 F286:I286">
    <cfRule type="expression" dxfId="2253" priority="6749" stopIfTrue="1">
      <formula>AND(#REF!="内訳")</formula>
    </cfRule>
    <cfRule type="expression" dxfId="2252" priority="6750" stopIfTrue="1">
      <formula>AND(#REF!="小計")</formula>
    </cfRule>
  </conditionalFormatting>
  <conditionalFormatting sqref="M289 C289:D289">
    <cfRule type="expression" dxfId="2251" priority="6747" stopIfTrue="1">
      <formula>AND(#REF!="内訳")</formula>
    </cfRule>
    <cfRule type="expression" dxfId="2250" priority="6748" stopIfTrue="1">
      <formula>AND(#REF!="小計")</formula>
    </cfRule>
  </conditionalFormatting>
  <conditionalFormatting sqref="M290 C290:D290 F290:H290">
    <cfRule type="expression" dxfId="2249" priority="6745" stopIfTrue="1">
      <formula>AND(#REF!="内訳")</formula>
    </cfRule>
    <cfRule type="expression" dxfId="2248" priority="6746" stopIfTrue="1">
      <formula>AND(#REF!="小計")</formula>
    </cfRule>
  </conditionalFormatting>
  <conditionalFormatting sqref="C291:D293">
    <cfRule type="expression" dxfId="2247" priority="6743" stopIfTrue="1">
      <formula>AND(#REF!="内訳")</formula>
    </cfRule>
    <cfRule type="expression" dxfId="2246" priority="6744" stopIfTrue="1">
      <formula>AND(#REF!="小計")</formula>
    </cfRule>
  </conditionalFormatting>
  <conditionalFormatting sqref="C294:D294 G294:I294 M294">
    <cfRule type="expression" dxfId="2245" priority="6741" stopIfTrue="1">
      <formula>AND(#REF!="内訳")</formula>
    </cfRule>
    <cfRule type="expression" dxfId="2244" priority="6742" stopIfTrue="1">
      <formula>AND(#REF!="小計")</formula>
    </cfRule>
  </conditionalFormatting>
  <conditionalFormatting sqref="F294">
    <cfRule type="expression" dxfId="2243" priority="6739" stopIfTrue="1">
      <formula>AND(#REF!="内訳")</formula>
    </cfRule>
    <cfRule type="expression" dxfId="2242" priority="6740" stopIfTrue="1">
      <formula>AND(#REF!="小計")</formula>
    </cfRule>
  </conditionalFormatting>
  <conditionalFormatting sqref="C296:D305">
    <cfRule type="expression" dxfId="2241" priority="6737" stopIfTrue="1">
      <formula>AND(#REF!="内訳")</formula>
    </cfRule>
    <cfRule type="expression" dxfId="2240" priority="6738" stopIfTrue="1">
      <formula>AND(#REF!="小計")</formula>
    </cfRule>
  </conditionalFormatting>
  <conditionalFormatting sqref="C287:D288 F287:H287">
    <cfRule type="expression" dxfId="2239" priority="6735" stopIfTrue="1">
      <formula>AND(#REF!="内訳")</formula>
    </cfRule>
    <cfRule type="expression" dxfId="2238" priority="6736" stopIfTrue="1">
      <formula>AND(#REF!="小計")</formula>
    </cfRule>
  </conditionalFormatting>
  <conditionalFormatting sqref="C295:D295">
    <cfRule type="expression" dxfId="2237" priority="6733" stopIfTrue="1">
      <formula>AND(#REF!="内訳")</formula>
    </cfRule>
    <cfRule type="expression" dxfId="2236" priority="6734" stopIfTrue="1">
      <formula>AND(#REF!="小計")</formula>
    </cfRule>
  </conditionalFormatting>
  <conditionalFormatting sqref="L287 I287">
    <cfRule type="expression" dxfId="2235" priority="6731" stopIfTrue="1">
      <formula>AND(#REF!="内訳")</formula>
    </cfRule>
    <cfRule type="expression" dxfId="2234" priority="6732" stopIfTrue="1">
      <formula>AND(#REF!="小計")</formula>
    </cfRule>
  </conditionalFormatting>
  <conditionalFormatting sqref="J287">
    <cfRule type="expression" dxfId="2233" priority="6729" stopIfTrue="1">
      <formula>AND(#REF!="内訳")</formula>
    </cfRule>
    <cfRule type="expression" dxfId="2232" priority="6730" stopIfTrue="1">
      <formula>AND(#REF!="小計")</formula>
    </cfRule>
  </conditionalFormatting>
  <conditionalFormatting sqref="I290:J290 L290">
    <cfRule type="expression" dxfId="2231" priority="6727" stopIfTrue="1">
      <formula>AND(#REF!="内訳")</formula>
    </cfRule>
    <cfRule type="expression" dxfId="2230" priority="6728" stopIfTrue="1">
      <formula>AND(#REF!="小計")</formula>
    </cfRule>
  </conditionalFormatting>
  <conditionalFormatting sqref="F304:H304 E296:J296 L296">
    <cfRule type="expression" dxfId="2229" priority="6725" stopIfTrue="1">
      <formula>AND(#REF!="内訳")</formula>
    </cfRule>
    <cfRule type="expression" dxfId="2228" priority="6726" stopIfTrue="1">
      <formula>AND(#REF!="小計")</formula>
    </cfRule>
  </conditionalFormatting>
  <conditionalFormatting sqref="E287">
    <cfRule type="expression" dxfId="2227" priority="6723" stopIfTrue="1">
      <formula>AND(#REF!="内訳")</formula>
    </cfRule>
    <cfRule type="expression" dxfId="2226" priority="6724" stopIfTrue="1">
      <formula>AND(#REF!="小計")</formula>
    </cfRule>
  </conditionalFormatting>
  <conditionalFormatting sqref="E290">
    <cfRule type="expression" dxfId="2225" priority="6721" stopIfTrue="1">
      <formula>AND(#REF!="内訳")</formula>
    </cfRule>
    <cfRule type="expression" dxfId="2224" priority="6722" stopIfTrue="1">
      <formula>AND(#REF!="小計")</formula>
    </cfRule>
  </conditionalFormatting>
  <conditionalFormatting sqref="E295 G295:J295 L295">
    <cfRule type="expression" dxfId="2223" priority="6719" stopIfTrue="1">
      <formula>AND(#REF!="内訳")</formula>
    </cfRule>
    <cfRule type="expression" dxfId="2222" priority="6720" stopIfTrue="1">
      <formula>AND(#REF!="小計")</formula>
    </cfRule>
  </conditionalFormatting>
  <conditionalFormatting sqref="F295">
    <cfRule type="expression" dxfId="2221" priority="6717" stopIfTrue="1">
      <formula>AND(#REF!="内訳")</formula>
    </cfRule>
    <cfRule type="expression" dxfId="2220" priority="6718" stopIfTrue="1">
      <formula>AND(#REF!="小計")</formula>
    </cfRule>
  </conditionalFormatting>
  <conditionalFormatting sqref="E288:J288">
    <cfRule type="expression" dxfId="2219" priority="6715" stopIfTrue="1">
      <formula>AND(#REF!="内訳")</formula>
    </cfRule>
    <cfRule type="expression" dxfId="2218" priority="6716" stopIfTrue="1">
      <formula>AND(#REF!="小計")</formula>
    </cfRule>
  </conditionalFormatting>
  <conditionalFormatting sqref="L288">
    <cfRule type="expression" dxfId="2217" priority="6713" stopIfTrue="1">
      <formula>AND($J288="内訳")</formula>
    </cfRule>
    <cfRule type="expression" dxfId="2216" priority="6714" stopIfTrue="1">
      <formula>AND($J288="小計")</formula>
    </cfRule>
  </conditionalFormatting>
  <conditionalFormatting sqref="M292">
    <cfRule type="expression" dxfId="2215" priority="6711" stopIfTrue="1">
      <formula>AND(#REF!="内訳")</formula>
    </cfRule>
    <cfRule type="expression" dxfId="2214" priority="6712" stopIfTrue="1">
      <formula>AND(#REF!="小計")</formula>
    </cfRule>
  </conditionalFormatting>
  <conditionalFormatting sqref="G292:J292 E292 L292">
    <cfRule type="expression" dxfId="2213" priority="6709" stopIfTrue="1">
      <formula>AND(#REF!="内訳")</formula>
    </cfRule>
    <cfRule type="expression" dxfId="2212" priority="6710" stopIfTrue="1">
      <formula>AND(#REF!="小計")</formula>
    </cfRule>
  </conditionalFormatting>
  <conditionalFormatting sqref="F292">
    <cfRule type="expression" dxfId="2211" priority="6707" stopIfTrue="1">
      <formula>AND(#REF!="内訳")</formula>
    </cfRule>
    <cfRule type="expression" dxfId="2210" priority="6708" stopIfTrue="1">
      <formula>AND(#REF!="小計")</formula>
    </cfRule>
  </conditionalFormatting>
  <conditionalFormatting sqref="K292">
    <cfRule type="expression" dxfId="2209" priority="6705" stopIfTrue="1">
      <formula>AND(#REF!="内訳")</formula>
    </cfRule>
    <cfRule type="expression" dxfId="2208" priority="6706" stopIfTrue="1">
      <formula>AND(#REF!="小計")</formula>
    </cfRule>
  </conditionalFormatting>
  <conditionalFormatting sqref="M291">
    <cfRule type="expression" dxfId="2207" priority="6703" stopIfTrue="1">
      <formula>AND(#REF!="内訳")</formula>
    </cfRule>
    <cfRule type="expression" dxfId="2206" priority="6704" stopIfTrue="1">
      <formula>AND(#REF!="小計")</formula>
    </cfRule>
  </conditionalFormatting>
  <conditionalFormatting sqref="G291:J291 E291 L291">
    <cfRule type="expression" dxfId="2205" priority="6701" stopIfTrue="1">
      <formula>AND(#REF!="内訳")</formula>
    </cfRule>
    <cfRule type="expression" dxfId="2204" priority="6702" stopIfTrue="1">
      <formula>AND(#REF!="小計")</formula>
    </cfRule>
  </conditionalFormatting>
  <conditionalFormatting sqref="F291">
    <cfRule type="expression" dxfId="2203" priority="6699" stopIfTrue="1">
      <formula>AND(#REF!="内訳")</formula>
    </cfRule>
    <cfRule type="expression" dxfId="2202" priority="6700" stopIfTrue="1">
      <formula>AND(#REF!="小計")</formula>
    </cfRule>
  </conditionalFormatting>
  <conditionalFormatting sqref="E289:J289 L289">
    <cfRule type="expression" dxfId="2201" priority="6697" stopIfTrue="1">
      <formula>AND(#REF!="内訳")</formula>
    </cfRule>
    <cfRule type="expression" dxfId="2200" priority="6698" stopIfTrue="1">
      <formula>AND(#REF!="小計")</formula>
    </cfRule>
  </conditionalFormatting>
  <conditionalFormatting sqref="K289">
    <cfRule type="expression" dxfId="2199" priority="6695" stopIfTrue="1">
      <formula>AND(#REF!="内訳")</formula>
    </cfRule>
    <cfRule type="expression" dxfId="2198" priority="6696" stopIfTrue="1">
      <formula>AND(#REF!="小計")</formula>
    </cfRule>
  </conditionalFormatting>
  <conditionalFormatting sqref="G293:J293 E293">
    <cfRule type="expression" dxfId="2197" priority="6693" stopIfTrue="1">
      <formula>AND(#REF!="内訳")</formula>
    </cfRule>
    <cfRule type="expression" dxfId="2196" priority="6694" stopIfTrue="1">
      <formula>AND(#REF!="小計")</formula>
    </cfRule>
  </conditionalFormatting>
  <conditionalFormatting sqref="F293">
    <cfRule type="expression" dxfId="2195" priority="6691" stopIfTrue="1">
      <formula>AND(#REF!="内訳")</formula>
    </cfRule>
    <cfRule type="expression" dxfId="2194" priority="6692" stopIfTrue="1">
      <formula>AND(#REF!="小計")</formula>
    </cfRule>
  </conditionalFormatting>
  <conditionalFormatting sqref="K293">
    <cfRule type="expression" dxfId="2193" priority="6689" stopIfTrue="1">
      <formula>AND(#REF!="内訳")</formula>
    </cfRule>
    <cfRule type="expression" dxfId="2192" priority="6690" stopIfTrue="1">
      <formula>AND(#REF!="小計")</formula>
    </cfRule>
  </conditionalFormatting>
  <conditionalFormatting sqref="L293">
    <cfRule type="expression" dxfId="2191" priority="6687" stopIfTrue="1">
      <formula>AND($J293="内訳")</formula>
    </cfRule>
    <cfRule type="expression" dxfId="2190" priority="6688" stopIfTrue="1">
      <formula>AND($J293="小計")</formula>
    </cfRule>
  </conditionalFormatting>
  <conditionalFormatting sqref="E286">
    <cfRule type="expression" dxfId="2189" priority="6685" stopIfTrue="1">
      <formula>AND(#REF!="内訳")</formula>
    </cfRule>
    <cfRule type="expression" dxfId="2188" priority="6686" stopIfTrue="1">
      <formula>AND(#REF!="小計")</formula>
    </cfRule>
  </conditionalFormatting>
  <conditionalFormatting sqref="J286">
    <cfRule type="expression" dxfId="2187" priority="6683" stopIfTrue="1">
      <formula>AND(#REF!="内訳")</formula>
    </cfRule>
    <cfRule type="expression" dxfId="2186" priority="6684" stopIfTrue="1">
      <formula>AND(#REF!="小計")</formula>
    </cfRule>
  </conditionalFormatting>
  <conditionalFormatting sqref="L286">
    <cfRule type="expression" dxfId="2185" priority="6681" stopIfTrue="1">
      <formula>AND(#REF!="内訳")</formula>
    </cfRule>
    <cfRule type="expression" dxfId="2184" priority="6682" stopIfTrue="1">
      <formula>AND(#REF!="小計")</formula>
    </cfRule>
  </conditionalFormatting>
  <conditionalFormatting sqref="J294">
    <cfRule type="expression" dxfId="2183" priority="6679" stopIfTrue="1">
      <formula>AND(#REF!="内訳")</formula>
    </cfRule>
    <cfRule type="expression" dxfId="2182" priority="6680" stopIfTrue="1">
      <formula>AND(#REF!="小計")</formula>
    </cfRule>
  </conditionalFormatting>
  <conditionalFormatting sqref="L294">
    <cfRule type="expression" dxfId="2181" priority="6677" stopIfTrue="1">
      <formula>AND(#REF!="内訳")</formula>
    </cfRule>
    <cfRule type="expression" dxfId="2180" priority="6678" stopIfTrue="1">
      <formula>AND(#REF!="小計")</formula>
    </cfRule>
  </conditionalFormatting>
  <conditionalFormatting sqref="E294">
    <cfRule type="expression" dxfId="2179" priority="6675" stopIfTrue="1">
      <formula>AND(#REF!="内訳")</formula>
    </cfRule>
    <cfRule type="expression" dxfId="2178" priority="6676" stopIfTrue="1">
      <formula>AND(#REF!="小計")</formula>
    </cfRule>
  </conditionalFormatting>
  <conditionalFormatting sqref="L304">
    <cfRule type="expression" dxfId="2177" priority="6673" stopIfTrue="1">
      <formula>AND(#REF!="内訳")</formula>
    </cfRule>
    <cfRule type="expression" dxfId="2176" priority="6674" stopIfTrue="1">
      <formula>AND(#REF!="小計")</formula>
    </cfRule>
  </conditionalFormatting>
  <conditionalFormatting sqref="E304">
    <cfRule type="expression" dxfId="2175" priority="6671" stopIfTrue="1">
      <formula>AND(#REF!="内訳")</formula>
    </cfRule>
    <cfRule type="expression" dxfId="2174" priority="6672" stopIfTrue="1">
      <formula>AND(#REF!="小計")</formula>
    </cfRule>
  </conditionalFormatting>
  <conditionalFormatting sqref="I285">
    <cfRule type="expression" dxfId="2173" priority="6669" stopIfTrue="1">
      <formula>AND(#REF!="内訳")</formula>
    </cfRule>
    <cfRule type="expression" dxfId="2172" priority="6670" stopIfTrue="1">
      <formula>AND(#REF!="小計")</formula>
    </cfRule>
  </conditionalFormatting>
  <conditionalFormatting sqref="I273">
    <cfRule type="expression" dxfId="2171" priority="6667" stopIfTrue="1">
      <formula>AND(#REF!="内訳")</formula>
    </cfRule>
    <cfRule type="expression" dxfId="2170" priority="6668" stopIfTrue="1">
      <formula>AND(#REF!="小計")</formula>
    </cfRule>
  </conditionalFormatting>
  <conditionalFormatting sqref="I266">
    <cfRule type="expression" dxfId="2169" priority="6665" stopIfTrue="1">
      <formula>AND(#REF!="内訳")</formula>
    </cfRule>
    <cfRule type="expression" dxfId="2168" priority="6666" stopIfTrue="1">
      <formula>AND(#REF!="小計")</formula>
    </cfRule>
  </conditionalFormatting>
  <conditionalFormatting sqref="I257">
    <cfRule type="expression" dxfId="2167" priority="6663" stopIfTrue="1">
      <formula>AND(#REF!="内訳")</formula>
    </cfRule>
    <cfRule type="expression" dxfId="2166" priority="6664" stopIfTrue="1">
      <formula>AND(#REF!="小計")</formula>
    </cfRule>
  </conditionalFormatting>
  <conditionalFormatting sqref="I254">
    <cfRule type="expression" dxfId="2165" priority="6661" stopIfTrue="1">
      <formula>AND(#REF!="内訳")</formula>
    </cfRule>
    <cfRule type="expression" dxfId="2164" priority="6662" stopIfTrue="1">
      <formula>AND(#REF!="小計")</formula>
    </cfRule>
  </conditionalFormatting>
  <conditionalFormatting sqref="I255">
    <cfRule type="expression" dxfId="2163" priority="6659" stopIfTrue="1">
      <formula>AND(#REF!="内訳")</formula>
    </cfRule>
    <cfRule type="expression" dxfId="2162" priority="6660" stopIfTrue="1">
      <formula>AND(#REF!="小計")</formula>
    </cfRule>
  </conditionalFormatting>
  <conditionalFormatting sqref="K266">
    <cfRule type="expression" dxfId="2161" priority="6657" stopIfTrue="1">
      <formula>AND(#REF!="内訳")</formula>
    </cfRule>
    <cfRule type="expression" dxfId="2160" priority="6658" stopIfTrue="1">
      <formula>AND(#REF!="小計")</formula>
    </cfRule>
  </conditionalFormatting>
  <conditionalFormatting sqref="I304">
    <cfRule type="expression" dxfId="2159" priority="6655" stopIfTrue="1">
      <formula>AND(#REF!="内訳")</formula>
    </cfRule>
    <cfRule type="expression" dxfId="2158" priority="6656" stopIfTrue="1">
      <formula>AND(#REF!="小計")</formula>
    </cfRule>
  </conditionalFormatting>
  <conditionalFormatting sqref="J304:K304">
    <cfRule type="expression" dxfId="2157" priority="6653" stopIfTrue="1">
      <formula>AND(#REF!="内訳")</formula>
    </cfRule>
    <cfRule type="expression" dxfId="2156" priority="6654" stopIfTrue="1">
      <formula>AND(#REF!="小計")</formula>
    </cfRule>
  </conditionalFormatting>
  <conditionalFormatting sqref="K285">
    <cfRule type="expression" dxfId="2155" priority="6651" stopIfTrue="1">
      <formula>AND(#REF!="内訳")</formula>
    </cfRule>
    <cfRule type="expression" dxfId="2154" priority="6652" stopIfTrue="1">
      <formula>AND(#REF!="小計")</formula>
    </cfRule>
  </conditionalFormatting>
  <conditionalFormatting sqref="K282">
    <cfRule type="expression" dxfId="2153" priority="6649" stopIfTrue="1">
      <formula>AND(#REF!="内訳")</formula>
    </cfRule>
    <cfRule type="expression" dxfId="2152" priority="6650" stopIfTrue="1">
      <formula>AND(#REF!="小計")</formula>
    </cfRule>
  </conditionalFormatting>
  <conditionalFormatting sqref="K287">
    <cfRule type="expression" dxfId="2151" priority="6647" stopIfTrue="1">
      <formula>AND(#REF!="内訳")</formula>
    </cfRule>
    <cfRule type="expression" dxfId="2150" priority="6648" stopIfTrue="1">
      <formula>AND(#REF!="小計")</formula>
    </cfRule>
  </conditionalFormatting>
  <conditionalFormatting sqref="K290">
    <cfRule type="expression" dxfId="2149" priority="6645" stopIfTrue="1">
      <formula>AND(#REF!="内訳")</formula>
    </cfRule>
    <cfRule type="expression" dxfId="2148" priority="6646" stopIfTrue="1">
      <formula>AND(#REF!="小計")</formula>
    </cfRule>
  </conditionalFormatting>
  <conditionalFormatting sqref="K254">
    <cfRule type="expression" dxfId="2147" priority="6643" stopIfTrue="1">
      <formula>AND(#REF!="内訳")</formula>
    </cfRule>
    <cfRule type="expression" dxfId="2146" priority="6644" stopIfTrue="1">
      <formula>AND(#REF!="小計")</formula>
    </cfRule>
  </conditionalFormatting>
  <conditionalFormatting sqref="K255">
    <cfRule type="expression" dxfId="2145" priority="6641" stopIfTrue="1">
      <formula>AND(#REF!="内訳")</formula>
    </cfRule>
    <cfRule type="expression" dxfId="2144" priority="6642" stopIfTrue="1">
      <formula>AND(#REF!="小計")</formula>
    </cfRule>
  </conditionalFormatting>
  <conditionalFormatting sqref="K243">
    <cfRule type="expression" dxfId="2143" priority="6639" stopIfTrue="1">
      <formula>AND(#REF!="内訳")</formula>
    </cfRule>
    <cfRule type="expression" dxfId="2142" priority="6640" stopIfTrue="1">
      <formula>AND(#REF!="小計")</formula>
    </cfRule>
  </conditionalFormatting>
  <conditionalFormatting sqref="K242">
    <cfRule type="expression" dxfId="2141" priority="6637" stopIfTrue="1">
      <formula>AND(#REF!="内訳")</formula>
    </cfRule>
    <cfRule type="expression" dxfId="2140" priority="6638" stopIfTrue="1">
      <formula>AND(#REF!="小計")</formula>
    </cfRule>
  </conditionalFormatting>
  <conditionalFormatting sqref="K241">
    <cfRule type="expression" dxfId="2139" priority="6635" stopIfTrue="1">
      <formula>AND(#REF!="内訳")</formula>
    </cfRule>
    <cfRule type="expression" dxfId="2138" priority="6636" stopIfTrue="1">
      <formula>AND(#REF!="小計")</formula>
    </cfRule>
  </conditionalFormatting>
  <conditionalFormatting sqref="K244">
    <cfRule type="expression" dxfId="2137" priority="6633" stopIfTrue="1">
      <formula>AND(#REF!="内訳")</formula>
    </cfRule>
    <cfRule type="expression" dxfId="2136" priority="6634" stopIfTrue="1">
      <formula>AND(#REF!="小計")</formula>
    </cfRule>
  </conditionalFormatting>
  <conditionalFormatting sqref="K258">
    <cfRule type="expression" dxfId="2135" priority="6631" stopIfTrue="1">
      <formula>AND(#REF!="内訳")</formula>
    </cfRule>
    <cfRule type="expression" dxfId="2134" priority="6632" stopIfTrue="1">
      <formula>AND(#REF!="小計")</formula>
    </cfRule>
  </conditionalFormatting>
  <conditionalFormatting sqref="K239">
    <cfRule type="expression" dxfId="2133" priority="6629" stopIfTrue="1">
      <formula>AND(#REF!="内訳")</formula>
    </cfRule>
    <cfRule type="expression" dxfId="2132" priority="6630" stopIfTrue="1">
      <formula>AND(#REF!="小計")</formula>
    </cfRule>
  </conditionalFormatting>
  <conditionalFormatting sqref="K240">
    <cfRule type="expression" dxfId="2131" priority="6627" stopIfTrue="1">
      <formula>AND(#REF!="内訳")</formula>
    </cfRule>
    <cfRule type="expression" dxfId="2130" priority="6628" stopIfTrue="1">
      <formula>AND(#REF!="小計")</formula>
    </cfRule>
  </conditionalFormatting>
  <conditionalFormatting sqref="K256">
    <cfRule type="expression" dxfId="2129" priority="6625" stopIfTrue="1">
      <formula>AND(#REF!="内訳")</formula>
    </cfRule>
    <cfRule type="expression" dxfId="2128" priority="6626" stopIfTrue="1">
      <formula>AND(#REF!="小計")</formula>
    </cfRule>
  </conditionalFormatting>
  <conditionalFormatting sqref="K261">
    <cfRule type="expression" dxfId="2127" priority="6623" stopIfTrue="1">
      <formula>AND(#REF!="内訳")</formula>
    </cfRule>
    <cfRule type="expression" dxfId="2126" priority="6624" stopIfTrue="1">
      <formula>AND(#REF!="小計")</formula>
    </cfRule>
  </conditionalFormatting>
  <conditionalFormatting sqref="K264">
    <cfRule type="expression" dxfId="2125" priority="6621" stopIfTrue="1">
      <formula>AND(#REF!="内訳")</formula>
    </cfRule>
    <cfRule type="expression" dxfId="2124" priority="6622" stopIfTrue="1">
      <formula>AND(#REF!="小計")</formula>
    </cfRule>
  </conditionalFormatting>
  <conditionalFormatting sqref="K267">
    <cfRule type="expression" dxfId="2123" priority="6619" stopIfTrue="1">
      <formula>AND(#REF!="内訳")</formula>
    </cfRule>
    <cfRule type="expression" dxfId="2122" priority="6620" stopIfTrue="1">
      <formula>AND(#REF!="小計")</formula>
    </cfRule>
  </conditionalFormatting>
  <conditionalFormatting sqref="K271">
    <cfRule type="expression" dxfId="2121" priority="6617" stopIfTrue="1">
      <formula>AND(#REF!="内訳")</formula>
    </cfRule>
    <cfRule type="expression" dxfId="2120" priority="6618" stopIfTrue="1">
      <formula>AND(#REF!="小計")</formula>
    </cfRule>
  </conditionalFormatting>
  <conditionalFormatting sqref="K272">
    <cfRule type="expression" dxfId="2119" priority="6615" stopIfTrue="1">
      <formula>AND(#REF!="内訳")</formula>
    </cfRule>
    <cfRule type="expression" dxfId="2118" priority="6616" stopIfTrue="1">
      <formula>AND(#REF!="小計")</formula>
    </cfRule>
  </conditionalFormatting>
  <conditionalFormatting sqref="K279">
    <cfRule type="expression" dxfId="2117" priority="6613" stopIfTrue="1">
      <formula>AND(#REF!="内訳")</formula>
    </cfRule>
    <cfRule type="expression" dxfId="2116" priority="6614" stopIfTrue="1">
      <formula>AND(#REF!="小計")</formula>
    </cfRule>
  </conditionalFormatting>
  <conditionalFormatting sqref="E298:K298">
    <cfRule type="expression" dxfId="2115" priority="6611" stopIfTrue="1">
      <formula>AND(#REF!="内訳")</formula>
    </cfRule>
    <cfRule type="expression" dxfId="2114" priority="6612" stopIfTrue="1">
      <formula>AND(#REF!="小計")</formula>
    </cfRule>
  </conditionalFormatting>
  <conditionalFormatting sqref="L298">
    <cfRule type="expression" dxfId="2113" priority="6609" stopIfTrue="1">
      <formula>AND(#REF!="内訳")</formula>
    </cfRule>
    <cfRule type="expression" dxfId="2112" priority="6610" stopIfTrue="1">
      <formula>AND(#REF!="小計")</formula>
    </cfRule>
  </conditionalFormatting>
  <conditionalFormatting sqref="K225">
    <cfRule type="expression" dxfId="2111" priority="6607" stopIfTrue="1">
      <formula>AND(#REF!="内訳")</formula>
    </cfRule>
    <cfRule type="expression" dxfId="2110" priority="6608" stopIfTrue="1">
      <formula>AND(#REF!="小計")</formula>
    </cfRule>
  </conditionalFormatting>
  <conditionalFormatting sqref="K245">
    <cfRule type="expression" dxfId="2109" priority="6605" stopIfTrue="1">
      <formula>AND(#REF!="内訳")</formula>
    </cfRule>
    <cfRule type="expression" dxfId="2108" priority="6606" stopIfTrue="1">
      <formula>AND(#REF!="小計")</formula>
    </cfRule>
  </conditionalFormatting>
  <conditionalFormatting sqref="K248">
    <cfRule type="expression" dxfId="2107" priority="6603" stopIfTrue="1">
      <formula>AND(#REF!="内訳")</formula>
    </cfRule>
    <cfRule type="expression" dxfId="2106" priority="6604" stopIfTrue="1">
      <formula>AND(#REF!="小計")</formula>
    </cfRule>
  </conditionalFormatting>
  <conditionalFormatting sqref="K259">
    <cfRule type="expression" dxfId="2105" priority="6601" stopIfTrue="1">
      <formula>AND(#REF!="内訳")</formula>
    </cfRule>
    <cfRule type="expression" dxfId="2104" priority="6602" stopIfTrue="1">
      <formula>AND(#REF!="小計")</formula>
    </cfRule>
  </conditionalFormatting>
  <conditionalFormatting sqref="K270">
    <cfRule type="expression" dxfId="2103" priority="6599" stopIfTrue="1">
      <formula>AND(#REF!="内訳")</formula>
    </cfRule>
    <cfRule type="expression" dxfId="2102" priority="6600" stopIfTrue="1">
      <formula>AND(#REF!="小計")</formula>
    </cfRule>
  </conditionalFormatting>
  <conditionalFormatting sqref="K280:K281">
    <cfRule type="expression" dxfId="2101" priority="6597" stopIfTrue="1">
      <formula>AND(#REF!="内訳")</formula>
    </cfRule>
    <cfRule type="expression" dxfId="2100" priority="6598" stopIfTrue="1">
      <formula>AND(#REF!="小計")</formula>
    </cfRule>
  </conditionalFormatting>
  <conditionalFormatting sqref="K296">
    <cfRule type="expression" dxfId="2099" priority="6595" stopIfTrue="1">
      <formula>AND(#REF!="内訳")</formula>
    </cfRule>
    <cfRule type="expression" dxfId="2098" priority="6596" stopIfTrue="1">
      <formula>AND(#REF!="小計")</formula>
    </cfRule>
  </conditionalFormatting>
  <conditionalFormatting sqref="K295">
    <cfRule type="expression" dxfId="2097" priority="6593" stopIfTrue="1">
      <formula>AND(#REF!="内訳")</formula>
    </cfRule>
    <cfRule type="expression" dxfId="2096" priority="6594" stopIfTrue="1">
      <formula>AND(#REF!="小計")</formula>
    </cfRule>
  </conditionalFormatting>
  <conditionalFormatting sqref="K301:L301">
    <cfRule type="expression" dxfId="2095" priority="6591" stopIfTrue="1">
      <formula>AND(#REF!="内訳")</formula>
    </cfRule>
    <cfRule type="expression" dxfId="2094" priority="6592" stopIfTrue="1">
      <formula>AND(#REF!="小計")</formula>
    </cfRule>
  </conditionalFormatting>
  <conditionalFormatting sqref="E301:I301">
    <cfRule type="expression" dxfId="2093" priority="6589" stopIfTrue="1">
      <formula>AND(#REF!="内訳")</formula>
    </cfRule>
    <cfRule type="expression" dxfId="2092" priority="6590" stopIfTrue="1">
      <formula>AND(#REF!="小計")</formula>
    </cfRule>
  </conditionalFormatting>
  <conditionalFormatting sqref="J301">
    <cfRule type="expression" dxfId="2091" priority="6587" stopIfTrue="1">
      <formula>AND(#REF!="内訳")</formula>
    </cfRule>
    <cfRule type="expression" dxfId="2090" priority="6588" stopIfTrue="1">
      <formula>AND(#REF!="小計")</formula>
    </cfRule>
  </conditionalFormatting>
  <conditionalFormatting sqref="E303:L303">
    <cfRule type="expression" dxfId="2089" priority="6585" stopIfTrue="1">
      <formula>AND(#REF!="内訳")</formula>
    </cfRule>
    <cfRule type="expression" dxfId="2088" priority="6586" stopIfTrue="1">
      <formula>AND(#REF!="小計")</formula>
    </cfRule>
  </conditionalFormatting>
  <conditionalFormatting sqref="K288">
    <cfRule type="expression" dxfId="2087" priority="6583" stopIfTrue="1">
      <formula>AND(#REF!="内訳")</formula>
    </cfRule>
    <cfRule type="expression" dxfId="2086" priority="6584" stopIfTrue="1">
      <formula>AND(#REF!="小計")</formula>
    </cfRule>
  </conditionalFormatting>
  <conditionalFormatting sqref="K246:K247">
    <cfRule type="expression" dxfId="2085" priority="6581" stopIfTrue="1">
      <formula>AND(#REF!="内訳")</formula>
    </cfRule>
    <cfRule type="expression" dxfId="2084" priority="6582" stopIfTrue="1">
      <formula>AND(#REF!="小計")</formula>
    </cfRule>
  </conditionalFormatting>
  <conditionalFormatting sqref="K249">
    <cfRule type="expression" dxfId="2083" priority="6579" stopIfTrue="1">
      <formula>AND(#REF!="内訳")</formula>
    </cfRule>
    <cfRule type="expression" dxfId="2082" priority="6580" stopIfTrue="1">
      <formula>AND(#REF!="小計")</formula>
    </cfRule>
  </conditionalFormatting>
  <conditionalFormatting sqref="K253">
    <cfRule type="expression" dxfId="2081" priority="6577" stopIfTrue="1">
      <formula>AND(#REF!="内訳")</formula>
    </cfRule>
    <cfRule type="expression" dxfId="2080" priority="6578" stopIfTrue="1">
      <formula>AND(#REF!="小計")</formula>
    </cfRule>
  </conditionalFormatting>
  <conditionalFormatting sqref="K251">
    <cfRule type="expression" dxfId="2079" priority="6575" stopIfTrue="1">
      <formula>AND(#REF!="内訳")</formula>
    </cfRule>
    <cfRule type="expression" dxfId="2078" priority="6576" stopIfTrue="1">
      <formula>AND(#REF!="小計")</formula>
    </cfRule>
  </conditionalFormatting>
  <conditionalFormatting sqref="K252">
    <cfRule type="expression" dxfId="2077" priority="6573" stopIfTrue="1">
      <formula>AND(#REF!="内訳")</formula>
    </cfRule>
    <cfRule type="expression" dxfId="2076" priority="6574" stopIfTrue="1">
      <formula>AND(#REF!="小計")</formula>
    </cfRule>
  </conditionalFormatting>
  <conditionalFormatting sqref="K276">
    <cfRule type="expression" dxfId="2075" priority="6571" stopIfTrue="1">
      <formula>AND(#REF!="内訳")</formula>
    </cfRule>
    <cfRule type="expression" dxfId="2074" priority="6572" stopIfTrue="1">
      <formula>AND(#REF!="小計")</formula>
    </cfRule>
  </conditionalFormatting>
  <conditionalFormatting sqref="E299:J300 L299:L300">
    <cfRule type="expression" dxfId="2073" priority="6569" stopIfTrue="1">
      <formula>AND(#REF!="内訳")</formula>
    </cfRule>
    <cfRule type="expression" dxfId="2072" priority="6570" stopIfTrue="1">
      <formula>AND(#REF!="小計")</formula>
    </cfRule>
  </conditionalFormatting>
  <conditionalFormatting sqref="K299">
    <cfRule type="expression" dxfId="2071" priority="6567" stopIfTrue="1">
      <formula>AND(#REF!="内訳")</formula>
    </cfRule>
    <cfRule type="expression" dxfId="2070" priority="6568" stopIfTrue="1">
      <formula>AND(#REF!="小計")</formula>
    </cfRule>
  </conditionalFormatting>
  <conditionalFormatting sqref="K300">
    <cfRule type="expression" dxfId="2069" priority="6565" stopIfTrue="1">
      <formula>AND(#REF!="内訳")</formula>
    </cfRule>
    <cfRule type="expression" dxfId="2068" priority="6566" stopIfTrue="1">
      <formula>AND(#REF!="小計")</formula>
    </cfRule>
  </conditionalFormatting>
  <conditionalFormatting sqref="E302:J302 L302">
    <cfRule type="expression" dxfId="2067" priority="6563" stopIfTrue="1">
      <formula>AND(#REF!="内訳")</formula>
    </cfRule>
    <cfRule type="expression" dxfId="2066" priority="6564" stopIfTrue="1">
      <formula>AND(#REF!="小計")</formula>
    </cfRule>
  </conditionalFormatting>
  <conditionalFormatting sqref="K302">
    <cfRule type="expression" dxfId="2065" priority="6561" stopIfTrue="1">
      <formula>AND(#REF!="内訳")</formula>
    </cfRule>
    <cfRule type="expression" dxfId="2064" priority="6562" stopIfTrue="1">
      <formula>AND(#REF!="小計")</formula>
    </cfRule>
  </conditionalFormatting>
  <conditionalFormatting sqref="K233">
    <cfRule type="expression" dxfId="2063" priority="6559" stopIfTrue="1">
      <formula>AND(#REF!="内訳")</formula>
    </cfRule>
    <cfRule type="expression" dxfId="2062" priority="6560" stopIfTrue="1">
      <formula>AND(#REF!="小計")</formula>
    </cfRule>
  </conditionalFormatting>
  <conditionalFormatting sqref="K232">
    <cfRule type="expression" dxfId="2061" priority="6557" stopIfTrue="1">
      <formula>AND(#REF!="内訳")</formula>
    </cfRule>
    <cfRule type="expression" dxfId="2060" priority="6558" stopIfTrue="1">
      <formula>AND(#REF!="小計")</formula>
    </cfRule>
  </conditionalFormatting>
  <conditionalFormatting sqref="K234">
    <cfRule type="expression" dxfId="2059" priority="6555" stopIfTrue="1">
      <formula>AND(#REF!="内訳")</formula>
    </cfRule>
    <cfRule type="expression" dxfId="2058" priority="6556" stopIfTrue="1">
      <formula>AND(#REF!="小計")</formula>
    </cfRule>
  </conditionalFormatting>
  <conditionalFormatting sqref="K268:K269">
    <cfRule type="expression" dxfId="2057" priority="6553" stopIfTrue="1">
      <formula>AND(#REF!="内訳")</formula>
    </cfRule>
    <cfRule type="expression" dxfId="2056" priority="6554" stopIfTrue="1">
      <formula>AND(#REF!="小計")</formula>
    </cfRule>
  </conditionalFormatting>
  <conditionalFormatting sqref="K275">
    <cfRule type="expression" dxfId="2055" priority="6551" stopIfTrue="1">
      <formula>AND(#REF!="内訳")</formula>
    </cfRule>
    <cfRule type="expression" dxfId="2054" priority="6552" stopIfTrue="1">
      <formula>AND(#REF!="小計")</formula>
    </cfRule>
  </conditionalFormatting>
  <conditionalFormatting sqref="K286">
    <cfRule type="expression" dxfId="2053" priority="6549" stopIfTrue="1">
      <formula>AND(#REF!="内訳")</formula>
    </cfRule>
    <cfRule type="expression" dxfId="2052" priority="6550" stopIfTrue="1">
      <formula>AND(#REF!="小計")</formula>
    </cfRule>
  </conditionalFormatting>
  <conditionalFormatting sqref="K291">
    <cfRule type="expression" dxfId="2051" priority="6547" stopIfTrue="1">
      <formula>AND(#REF!="内訳")</formula>
    </cfRule>
    <cfRule type="expression" dxfId="2050" priority="6548" stopIfTrue="1">
      <formula>AND(#REF!="小計")</formula>
    </cfRule>
  </conditionalFormatting>
  <conditionalFormatting sqref="F297:I297">
    <cfRule type="expression" dxfId="2049" priority="6545" stopIfTrue="1">
      <formula>AND(#REF!="内訳")</formula>
    </cfRule>
    <cfRule type="expression" dxfId="2048" priority="6546" stopIfTrue="1">
      <formula>AND(#REF!="小計")</formula>
    </cfRule>
  </conditionalFormatting>
  <conditionalFormatting sqref="L297">
    <cfRule type="expression" dxfId="2047" priority="6543" stopIfTrue="1">
      <formula>AND(#REF!="内訳")</formula>
    </cfRule>
    <cfRule type="expression" dxfId="2046" priority="6544" stopIfTrue="1">
      <formula>AND(#REF!="小計")</formula>
    </cfRule>
  </conditionalFormatting>
  <conditionalFormatting sqref="E297">
    <cfRule type="expression" dxfId="2045" priority="6541" stopIfTrue="1">
      <formula>AND(#REF!="内訳")</formula>
    </cfRule>
    <cfRule type="expression" dxfId="2044" priority="6542" stopIfTrue="1">
      <formula>AND(#REF!="小計")</formula>
    </cfRule>
  </conditionalFormatting>
  <conditionalFormatting sqref="J297">
    <cfRule type="expression" dxfId="2043" priority="6539" stopIfTrue="1">
      <formula>AND(#REF!="内訳")</formula>
    </cfRule>
    <cfRule type="expression" dxfId="2042" priority="6540" stopIfTrue="1">
      <formula>AND(#REF!="小計")</formula>
    </cfRule>
  </conditionalFormatting>
  <conditionalFormatting sqref="K297">
    <cfRule type="expression" dxfId="2041" priority="6537" stopIfTrue="1">
      <formula>AND(#REF!="内訳")</formula>
    </cfRule>
    <cfRule type="expression" dxfId="2040" priority="6538" stopIfTrue="1">
      <formula>AND(#REF!="小計")</formula>
    </cfRule>
  </conditionalFormatting>
  <conditionalFormatting sqref="K226:K228">
    <cfRule type="expression" dxfId="2039" priority="6535" stopIfTrue="1">
      <formula>AND(#REF!="内訳")</formula>
    </cfRule>
    <cfRule type="expression" dxfId="2038" priority="6536" stopIfTrue="1">
      <formula>AND(#REF!="小計")</formula>
    </cfRule>
  </conditionalFormatting>
  <conditionalFormatting sqref="K250">
    <cfRule type="expression" dxfId="2037" priority="6533" stopIfTrue="1">
      <formula>AND(#REF!="内訳")</formula>
    </cfRule>
    <cfRule type="expression" dxfId="2036" priority="6534" stopIfTrue="1">
      <formula>AND(#REF!="小計")</formula>
    </cfRule>
  </conditionalFormatting>
  <conditionalFormatting sqref="K260">
    <cfRule type="expression" dxfId="2035" priority="6531" stopIfTrue="1">
      <formula>AND(#REF!="内訳")</formula>
    </cfRule>
    <cfRule type="expression" dxfId="2034" priority="6532" stopIfTrue="1">
      <formula>AND(#REF!="小計")</formula>
    </cfRule>
  </conditionalFormatting>
  <conditionalFormatting sqref="K262">
    <cfRule type="expression" dxfId="2033" priority="6529" stopIfTrue="1">
      <formula>AND(#REF!="内訳")</formula>
    </cfRule>
    <cfRule type="expression" dxfId="2032" priority="6530" stopIfTrue="1">
      <formula>AND(#REF!="小計")</formula>
    </cfRule>
  </conditionalFormatting>
  <conditionalFormatting sqref="K265">
    <cfRule type="expression" dxfId="2031" priority="6527" stopIfTrue="1">
      <formula>AND(#REF!="内訳")</formula>
    </cfRule>
    <cfRule type="expression" dxfId="2030" priority="6528" stopIfTrue="1">
      <formula>AND(#REF!="小計")</formula>
    </cfRule>
  </conditionalFormatting>
  <conditionalFormatting sqref="K278">
    <cfRule type="expression" dxfId="2029" priority="6525" stopIfTrue="1">
      <formula>AND(#REF!="内訳")</formula>
    </cfRule>
    <cfRule type="expression" dxfId="2028" priority="6526" stopIfTrue="1">
      <formula>AND(#REF!="小計")</formula>
    </cfRule>
  </conditionalFormatting>
  <conditionalFormatting sqref="K235">
    <cfRule type="expression" dxfId="2027" priority="6523" stopIfTrue="1">
      <formula>AND(#REF!="内訳")</formula>
    </cfRule>
    <cfRule type="expression" dxfId="2026" priority="6524" stopIfTrue="1">
      <formula>AND(#REF!="小計")</formula>
    </cfRule>
  </conditionalFormatting>
  <conditionalFormatting sqref="K237">
    <cfRule type="expression" dxfId="2025" priority="6521" stopIfTrue="1">
      <formula>AND(#REF!="内訳")</formula>
    </cfRule>
    <cfRule type="expression" dxfId="2024" priority="6522" stopIfTrue="1">
      <formula>AND(#REF!="小計")</formula>
    </cfRule>
  </conditionalFormatting>
  <conditionalFormatting sqref="K238">
    <cfRule type="expression" dxfId="2023" priority="6519" stopIfTrue="1">
      <formula>AND(#REF!="内訳")</formula>
    </cfRule>
    <cfRule type="expression" dxfId="2022" priority="6520" stopIfTrue="1">
      <formula>AND(#REF!="小計")</formula>
    </cfRule>
  </conditionalFormatting>
  <conditionalFormatting sqref="K236">
    <cfRule type="expression" dxfId="2021" priority="6517" stopIfTrue="1">
      <formula>AND(#REF!="内訳")</formula>
    </cfRule>
    <cfRule type="expression" dxfId="2020" priority="6518" stopIfTrue="1">
      <formula>AND(#REF!="小計")</formula>
    </cfRule>
  </conditionalFormatting>
  <conditionalFormatting sqref="K263">
    <cfRule type="expression" dxfId="2019" priority="6515" stopIfTrue="1">
      <formula>AND(#REF!="内訳")</formula>
    </cfRule>
    <cfRule type="expression" dxfId="2018" priority="6516" stopIfTrue="1">
      <formula>AND(#REF!="小計")</formula>
    </cfRule>
  </conditionalFormatting>
  <conditionalFormatting sqref="K277">
    <cfRule type="expression" dxfId="2017" priority="6513" stopIfTrue="1">
      <formula>AND(#REF!="内訳")</formula>
    </cfRule>
    <cfRule type="expression" dxfId="2016" priority="6514" stopIfTrue="1">
      <formula>AND(#REF!="小計")</formula>
    </cfRule>
  </conditionalFormatting>
  <conditionalFormatting sqref="K283">
    <cfRule type="expression" dxfId="2015" priority="6511" stopIfTrue="1">
      <formula>AND(#REF!="内訳")</formula>
    </cfRule>
    <cfRule type="expression" dxfId="2014" priority="6512" stopIfTrue="1">
      <formula>AND(#REF!="小計")</formula>
    </cfRule>
  </conditionalFormatting>
  <conditionalFormatting sqref="K284">
    <cfRule type="expression" dxfId="2013" priority="6509" stopIfTrue="1">
      <formula>AND(#REF!="内訳")</formula>
    </cfRule>
    <cfRule type="expression" dxfId="2012" priority="6510" stopIfTrue="1">
      <formula>AND(#REF!="小計")</formula>
    </cfRule>
  </conditionalFormatting>
  <conditionalFormatting sqref="K294">
    <cfRule type="expression" dxfId="2011" priority="6507" stopIfTrue="1">
      <formula>AND(#REF!="内訳")</formula>
    </cfRule>
    <cfRule type="expression" dxfId="2010" priority="6508" stopIfTrue="1">
      <formula>AND(#REF!="小計")</formula>
    </cfRule>
  </conditionalFormatting>
  <conditionalFormatting sqref="F305:I305">
    <cfRule type="expression" dxfId="2009" priority="6505" stopIfTrue="1">
      <formula>AND(#REF!="内訳")</formula>
    </cfRule>
    <cfRule type="expression" dxfId="2008" priority="6506" stopIfTrue="1">
      <formula>AND(#REF!="小計")</formula>
    </cfRule>
  </conditionalFormatting>
  <conditionalFormatting sqref="E305">
    <cfRule type="expression" dxfId="2007" priority="6503" stopIfTrue="1">
      <formula>AND(#REF!="内訳")</formula>
    </cfRule>
    <cfRule type="expression" dxfId="2006" priority="6504" stopIfTrue="1">
      <formula>AND(#REF!="小計")</formula>
    </cfRule>
  </conditionalFormatting>
  <conditionalFormatting sqref="J305:K305">
    <cfRule type="expression" dxfId="2005" priority="6501" stopIfTrue="1">
      <formula>AND(#REF!="内訳")</formula>
    </cfRule>
    <cfRule type="expression" dxfId="2004" priority="6502" stopIfTrue="1">
      <formula>AND(#REF!="小計")</formula>
    </cfRule>
  </conditionalFormatting>
  <conditionalFormatting sqref="L305">
    <cfRule type="expression" dxfId="2003" priority="6499" stopIfTrue="1">
      <formula>AND(#REF!="内訳")</formula>
    </cfRule>
    <cfRule type="expression" dxfId="2002" priority="6500" stopIfTrue="1">
      <formula>AND(#REF!="小計")</formula>
    </cfRule>
  </conditionalFormatting>
  <conditionalFormatting sqref="H993">
    <cfRule type="expression" dxfId="2001" priority="6497" stopIfTrue="1">
      <formula>AND(#REF!="内訳")</formula>
    </cfRule>
    <cfRule type="expression" dxfId="2000" priority="6498" stopIfTrue="1">
      <formula>AND(#REF!="小計")</formula>
    </cfRule>
  </conditionalFormatting>
  <conditionalFormatting sqref="G999:K999">
    <cfRule type="expression" dxfId="1999" priority="6495" stopIfTrue="1">
      <formula>AND(#REF!="内訳")</formula>
    </cfRule>
    <cfRule type="expression" dxfId="1998" priority="6496" stopIfTrue="1">
      <formula>AND(#REF!="小計")</formula>
    </cfRule>
  </conditionalFormatting>
  <conditionalFormatting sqref="G992:H992 J992">
    <cfRule type="expression" dxfId="1997" priority="6493" stopIfTrue="1">
      <formula>AND(#REF!="内訳")</formula>
    </cfRule>
    <cfRule type="expression" dxfId="1996" priority="6494" stopIfTrue="1">
      <formula>AND(#REF!="小計")</formula>
    </cfRule>
  </conditionalFormatting>
  <conditionalFormatting sqref="G1000:K1000">
    <cfRule type="expression" dxfId="1995" priority="6491" stopIfTrue="1">
      <formula>AND(#REF!="内訳")</formula>
    </cfRule>
    <cfRule type="expression" dxfId="1994" priority="6492" stopIfTrue="1">
      <formula>AND(#REF!="小計")</formula>
    </cfRule>
  </conditionalFormatting>
  <conditionalFormatting sqref="G1002:K1004 G1001:H1001 J1001:K1001">
    <cfRule type="expression" dxfId="1993" priority="6489" stopIfTrue="1">
      <formula>AND(#REF!="内訳")</formula>
    </cfRule>
    <cfRule type="expression" dxfId="1992" priority="6490" stopIfTrue="1">
      <formula>AND(#REF!="小計")</formula>
    </cfRule>
  </conditionalFormatting>
  <conditionalFormatting sqref="I993">
    <cfRule type="expression" dxfId="1991" priority="6483" stopIfTrue="1">
      <formula>AND(#REF!="内訳")</formula>
    </cfRule>
    <cfRule type="expression" dxfId="1990" priority="6484" stopIfTrue="1">
      <formula>AND(#REF!="小計")</formula>
    </cfRule>
  </conditionalFormatting>
  <conditionalFormatting sqref="G993">
    <cfRule type="expression" dxfId="1989" priority="6487" stopIfTrue="1">
      <formula>AND(#REF!="内訳")</formula>
    </cfRule>
    <cfRule type="expression" dxfId="1988" priority="6488" stopIfTrue="1">
      <formula>AND(#REF!="小計")</formula>
    </cfRule>
  </conditionalFormatting>
  <conditionalFormatting sqref="I992">
    <cfRule type="expression" dxfId="1987" priority="6485" stopIfTrue="1">
      <formula>AND(#REF!="内訳")</formula>
    </cfRule>
    <cfRule type="expression" dxfId="1986" priority="6486" stopIfTrue="1">
      <formula>AND(#REF!="小計")</formula>
    </cfRule>
  </conditionalFormatting>
  <conditionalFormatting sqref="G990:J990">
    <cfRule type="expression" dxfId="1985" priority="6481" stopIfTrue="1">
      <formula>AND(#REF!="内訳")</formula>
    </cfRule>
    <cfRule type="expression" dxfId="1984" priority="6482" stopIfTrue="1">
      <formula>AND(#REF!="小計")</formula>
    </cfRule>
  </conditionalFormatting>
  <conditionalFormatting sqref="G991:I991">
    <cfRule type="expression" dxfId="1983" priority="6479" stopIfTrue="1">
      <formula>AND(#REF!="内訳")</formula>
    </cfRule>
    <cfRule type="expression" dxfId="1982" priority="6480" stopIfTrue="1">
      <formula>AND(#REF!="小計")</formula>
    </cfRule>
  </conditionalFormatting>
  <conditionalFormatting sqref="J991">
    <cfRule type="expression" dxfId="1981" priority="6477" stopIfTrue="1">
      <formula>AND(#REF!="内訳")</formula>
    </cfRule>
    <cfRule type="expression" dxfId="1980" priority="6478" stopIfTrue="1">
      <formula>AND(#REF!="小計")</formula>
    </cfRule>
  </conditionalFormatting>
  <conditionalFormatting sqref="K990">
    <cfRule type="expression" dxfId="1979" priority="6475" stopIfTrue="1">
      <formula>AND(#REF!="内訳")</formula>
    </cfRule>
    <cfRule type="expression" dxfId="1978" priority="6476" stopIfTrue="1">
      <formula>AND(#REF!="小計")</formula>
    </cfRule>
  </conditionalFormatting>
  <conditionalFormatting sqref="K991">
    <cfRule type="expression" dxfId="1977" priority="6473" stopIfTrue="1">
      <formula>AND(#REF!="内訳")</formula>
    </cfRule>
    <cfRule type="expression" dxfId="1976" priority="6474" stopIfTrue="1">
      <formula>AND(#REF!="小計")</formula>
    </cfRule>
  </conditionalFormatting>
  <conditionalFormatting sqref="G994:K994">
    <cfRule type="expression" dxfId="1975" priority="6471" stopIfTrue="1">
      <formula>AND(#REF!="内訳")</formula>
    </cfRule>
    <cfRule type="expression" dxfId="1974" priority="6472" stopIfTrue="1">
      <formula>AND(#REF!="小計")</formula>
    </cfRule>
  </conditionalFormatting>
  <conditionalFormatting sqref="I1001">
    <cfRule type="expression" dxfId="1973" priority="6467" stopIfTrue="1">
      <formula>AND(#REF!="内訳")</formula>
    </cfRule>
    <cfRule type="expression" dxfId="1972" priority="6468" stopIfTrue="1">
      <formula>AND(#REF!="小計")</formula>
    </cfRule>
  </conditionalFormatting>
  <conditionalFormatting sqref="K992">
    <cfRule type="expression" dxfId="1971" priority="6465" stopIfTrue="1">
      <formula>AND(#REF!="内訳")</formula>
    </cfRule>
    <cfRule type="expression" dxfId="1970" priority="6466" stopIfTrue="1">
      <formula>AND(#REF!="小計")</formula>
    </cfRule>
  </conditionalFormatting>
  <conditionalFormatting sqref="K993">
    <cfRule type="expression" dxfId="1969" priority="6463" stopIfTrue="1">
      <formula>AND(#REF!="内訳")</formula>
    </cfRule>
    <cfRule type="expression" dxfId="1968" priority="6464" stopIfTrue="1">
      <formula>AND(#REF!="小計")</formula>
    </cfRule>
  </conditionalFormatting>
  <conditionalFormatting sqref="J993">
    <cfRule type="expression" dxfId="1967" priority="6461" stopIfTrue="1">
      <formula>AND(#REF!="内訳")</formula>
    </cfRule>
    <cfRule type="expression" dxfId="1966" priority="6462" stopIfTrue="1">
      <formula>AND(#REF!="小計")</formula>
    </cfRule>
  </conditionalFormatting>
  <conditionalFormatting sqref="C45:E50 G45:J46 L45:M46 G48:J50 L48:M50 G47:M47">
    <cfRule type="expression" dxfId="1965" priority="6349" stopIfTrue="1">
      <formula>AND(#REF!="内訳")</formula>
    </cfRule>
    <cfRule type="expression" dxfId="1964" priority="6350" stopIfTrue="1">
      <formula>AND(#REF!="小計")</formula>
    </cfRule>
  </conditionalFormatting>
  <conditionalFormatting sqref="C72:J72 L72:M72">
    <cfRule type="expression" dxfId="1963" priority="6357" stopIfTrue="1">
      <formula>AND(#REF!="内訳")</formula>
    </cfRule>
    <cfRule type="expression" dxfId="1962" priority="6358" stopIfTrue="1">
      <formula>AND(#REF!="小計")</formula>
    </cfRule>
  </conditionalFormatting>
  <conditionalFormatting sqref="M73 M75 M80 M85:M86 M89 C73:J73 C89:J89 C85:J86 C80:J80">
    <cfRule type="expression" dxfId="1961" priority="6457" stopIfTrue="1">
      <formula>AND(#REF!="内訳")</formula>
    </cfRule>
    <cfRule type="expression" dxfId="1960" priority="6458" stopIfTrue="1">
      <formula>AND(#REF!="小計")</formula>
    </cfRule>
  </conditionalFormatting>
  <conditionalFormatting sqref="C51:J51 L51:M51">
    <cfRule type="expression" dxfId="1959" priority="6455" stopIfTrue="1">
      <formula>AND(#REF!="内訳")</formula>
    </cfRule>
    <cfRule type="expression" dxfId="1958" priority="6456" stopIfTrue="1">
      <formula>AND(#REF!="小計")</formula>
    </cfRule>
  </conditionalFormatting>
  <conditionalFormatting sqref="H77:H78">
    <cfRule type="expression" dxfId="1957" priority="6431" stopIfTrue="1">
      <formula>AND(#REF!="内訳")</formula>
    </cfRule>
    <cfRule type="expression" dxfId="1956" priority="6432" stopIfTrue="1">
      <formula>AND(#REF!="小計")</formula>
    </cfRule>
  </conditionalFormatting>
  <conditionalFormatting sqref="C77:G78 I77:J78 L77:L78">
    <cfRule type="expression" dxfId="1955" priority="6429" stopIfTrue="1">
      <formula>AND(#REF!="内訳")</formula>
    </cfRule>
    <cfRule type="expression" dxfId="1954" priority="6430" stopIfTrue="1">
      <formula>AND(#REF!="小計")</formula>
    </cfRule>
  </conditionalFormatting>
  <conditionalFormatting sqref="H76 H79">
    <cfRule type="expression" dxfId="1953" priority="6427" stopIfTrue="1">
      <formula>AND(#REF!="内訳")</formula>
    </cfRule>
    <cfRule type="expression" dxfId="1952" priority="6428" stopIfTrue="1">
      <formula>AND(#REF!="小計")</formula>
    </cfRule>
  </conditionalFormatting>
  <conditionalFormatting sqref="C76:G76 I76:J76 C79:G79 I79:J79 L79">
    <cfRule type="expression" dxfId="1951" priority="6425" stopIfTrue="1">
      <formula>AND(#REF!="内訳")</formula>
    </cfRule>
    <cfRule type="expression" dxfId="1950" priority="6426" stopIfTrue="1">
      <formula>AND(#REF!="小計")</formula>
    </cfRule>
  </conditionalFormatting>
  <conditionalFormatting sqref="L89">
    <cfRule type="expression" dxfId="1949" priority="6439" stopIfTrue="1">
      <formula>AND(#REF!="内訳")</formula>
    </cfRule>
    <cfRule type="expression" dxfId="1948" priority="6440" stopIfTrue="1">
      <formula>AND(#REF!="小計")</formula>
    </cfRule>
  </conditionalFormatting>
  <conditionalFormatting sqref="C87:G87 I87:J87 L87">
    <cfRule type="expression" dxfId="1947" priority="6407" stopIfTrue="1">
      <formula>AND(#REF!="内訳")</formula>
    </cfRule>
    <cfRule type="expression" dxfId="1946" priority="6408" stopIfTrue="1">
      <formula>AND(#REF!="小計")</formula>
    </cfRule>
  </conditionalFormatting>
  <conditionalFormatting sqref="L73">
    <cfRule type="expression" dxfId="1945" priority="6453" stopIfTrue="1">
      <formula>AND(#REF!="内訳")</formula>
    </cfRule>
    <cfRule type="expression" dxfId="1944" priority="6454" stopIfTrue="1">
      <formula>AND(#REF!="小計")</formula>
    </cfRule>
  </conditionalFormatting>
  <conditionalFormatting sqref="L75">
    <cfRule type="expression" dxfId="1943" priority="6449" stopIfTrue="1">
      <formula>AND(#REF!="内訳")</formula>
    </cfRule>
    <cfRule type="expression" dxfId="1942" priority="6450" stopIfTrue="1">
      <formula>AND(#REF!="小計")</formula>
    </cfRule>
  </conditionalFormatting>
  <conditionalFormatting sqref="K73">
    <cfRule type="expression" dxfId="1941" priority="6445" stopIfTrue="1">
      <formula>AND(#REF!="内訳")</formula>
    </cfRule>
    <cfRule type="expression" dxfId="1940" priority="6446" stopIfTrue="1">
      <formula>AND(#REF!="小計")</formula>
    </cfRule>
  </conditionalFormatting>
  <conditionalFormatting sqref="L74">
    <cfRule type="expression" dxfId="1939" priority="6433" stopIfTrue="1">
      <formula>AND(#REF!="内訳")</formula>
    </cfRule>
    <cfRule type="expression" dxfId="1938" priority="6434" stopIfTrue="1">
      <formula>AND(#REF!="小計")</formula>
    </cfRule>
  </conditionalFormatting>
  <conditionalFormatting sqref="H74">
    <cfRule type="expression" dxfId="1937" priority="6437" stopIfTrue="1">
      <formula>AND(#REF!="内訳")</formula>
    </cfRule>
    <cfRule type="expression" dxfId="1936" priority="6438" stopIfTrue="1">
      <formula>AND(#REF!="小計")</formula>
    </cfRule>
  </conditionalFormatting>
  <conditionalFormatting sqref="C74:G74 I74:J74">
    <cfRule type="expression" dxfId="1935" priority="6435" stopIfTrue="1">
      <formula>AND(#REF!="内訳")</formula>
    </cfRule>
    <cfRule type="expression" dxfId="1934" priority="6436" stopIfTrue="1">
      <formula>AND(#REF!="小計")</formula>
    </cfRule>
  </conditionalFormatting>
  <conditionalFormatting sqref="C84">
    <cfRule type="expression" dxfId="1933" priority="6323" stopIfTrue="1">
      <formula>AND(#REF!="内訳")</formula>
    </cfRule>
    <cfRule type="expression" dxfId="1932" priority="6324" stopIfTrue="1">
      <formula>AND(#REF!="小計")</formula>
    </cfRule>
  </conditionalFormatting>
  <conditionalFormatting sqref="I84">
    <cfRule type="expression" dxfId="1931" priority="6321" stopIfTrue="1">
      <formula>AND(#REF!="内訳")</formula>
    </cfRule>
    <cfRule type="expression" dxfId="1930" priority="6322" stopIfTrue="1">
      <formula>AND(#REF!="小計")</formula>
    </cfRule>
  </conditionalFormatting>
  <conditionalFormatting sqref="G119:J119 M119">
    <cfRule type="expression" dxfId="1929" priority="6315" stopIfTrue="1">
      <formula>AND(#REF!="内訳")</formula>
    </cfRule>
    <cfRule type="expression" dxfId="1928" priority="6316" stopIfTrue="1">
      <formula>AND(#REF!="小計")</formula>
    </cfRule>
  </conditionalFormatting>
  <conditionalFormatting sqref="L76">
    <cfRule type="expression" dxfId="1927" priority="6423" stopIfTrue="1">
      <formula>AND(#REF!="内訳")</formula>
    </cfRule>
    <cfRule type="expression" dxfId="1926" priority="6424" stopIfTrue="1">
      <formula>AND(#REF!="小計")</formula>
    </cfRule>
  </conditionalFormatting>
  <conditionalFormatting sqref="G84">
    <cfRule type="expression" dxfId="1925" priority="6319" stopIfTrue="1">
      <formula>AND(#REF!="内訳")</formula>
    </cfRule>
    <cfRule type="expression" dxfId="1924" priority="6320" stopIfTrue="1">
      <formula>AND(#REF!="小計")</formula>
    </cfRule>
  </conditionalFormatting>
  <conditionalFormatting sqref="D84:F84 J84 L84">
    <cfRule type="expression" dxfId="1923" priority="6329" stopIfTrue="1">
      <formula>AND(#REF!="内訳")</formula>
    </cfRule>
    <cfRule type="expression" dxfId="1922" priority="6330" stopIfTrue="1">
      <formula>AND(#REF!="小計")</formula>
    </cfRule>
  </conditionalFormatting>
  <conditionalFormatting sqref="H84">
    <cfRule type="expression" dxfId="1921" priority="6331" stopIfTrue="1">
      <formula>AND(#REF!="内訳")</formula>
    </cfRule>
    <cfRule type="expression" dxfId="1920" priority="6332" stopIfTrue="1">
      <formula>AND(#REF!="小計")</formula>
    </cfRule>
  </conditionalFormatting>
  <conditionalFormatting sqref="H81">
    <cfRule type="expression" dxfId="1919" priority="6341" stopIfTrue="1">
      <formula>AND(#REF!="内訳")</formula>
    </cfRule>
    <cfRule type="expression" dxfId="1918" priority="6342" stopIfTrue="1">
      <formula>AND(#REF!="小計")</formula>
    </cfRule>
  </conditionalFormatting>
  <conditionalFormatting sqref="C81:F81 J81">
    <cfRule type="expression" dxfId="1917" priority="6347" stopIfTrue="1">
      <formula>AND(#REF!="内訳")</formula>
    </cfRule>
    <cfRule type="expression" dxfId="1916" priority="6348" stopIfTrue="1">
      <formula>AND(#REF!="小計")</formula>
    </cfRule>
  </conditionalFormatting>
  <conditionalFormatting sqref="L81">
    <cfRule type="expression" dxfId="1915" priority="6343" stopIfTrue="1">
      <formula>AND(#REF!="内訳")</formula>
    </cfRule>
    <cfRule type="expression" dxfId="1914" priority="6344" stopIfTrue="1">
      <formula>AND(#REF!="小計")</formula>
    </cfRule>
  </conditionalFormatting>
  <conditionalFormatting sqref="G81">
    <cfRule type="expression" dxfId="1913" priority="6335" stopIfTrue="1">
      <formula>AND(#REF!="内訳")</formula>
    </cfRule>
    <cfRule type="expression" dxfId="1912" priority="6336" stopIfTrue="1">
      <formula>AND(#REF!="小計")</formula>
    </cfRule>
  </conditionalFormatting>
  <conditionalFormatting sqref="I81">
    <cfRule type="expression" dxfId="1911" priority="6333" stopIfTrue="1">
      <formula>AND(#REF!="内訳")</formula>
    </cfRule>
    <cfRule type="expression" dxfId="1910" priority="6334" stopIfTrue="1">
      <formula>AND(#REF!="小計")</formula>
    </cfRule>
  </conditionalFormatting>
  <conditionalFormatting sqref="L80">
    <cfRule type="expression" dxfId="1909" priority="6451" stopIfTrue="1">
      <formula>AND(#REF!="内訳")</formula>
    </cfRule>
    <cfRule type="expression" dxfId="1908" priority="6452" stopIfTrue="1">
      <formula>AND(#REF!="小計")</formula>
    </cfRule>
  </conditionalFormatting>
  <conditionalFormatting sqref="K85">
    <cfRule type="expression" dxfId="1907" priority="6443" stopIfTrue="1">
      <formula>AND(#REF!="内訳")</formula>
    </cfRule>
    <cfRule type="expression" dxfId="1906" priority="6444" stopIfTrue="1">
      <formula>AND(#REF!="小計")</formula>
    </cfRule>
  </conditionalFormatting>
  <conditionalFormatting sqref="L85">
    <cfRule type="expression" dxfId="1905" priority="6441" stopIfTrue="1">
      <formula>AND(#REF!="内訳")</formula>
    </cfRule>
    <cfRule type="expression" dxfId="1904" priority="6442" stopIfTrue="1">
      <formula>AND(#REF!="小計")</formula>
    </cfRule>
  </conditionalFormatting>
  <conditionalFormatting sqref="H82:H83">
    <cfRule type="expression" dxfId="1903" priority="6421" stopIfTrue="1">
      <formula>AND(#REF!="内訳")</formula>
    </cfRule>
    <cfRule type="expression" dxfId="1902" priority="6422" stopIfTrue="1">
      <formula>AND(#REF!="小計")</formula>
    </cfRule>
  </conditionalFormatting>
  <conditionalFormatting sqref="C82:G83 I82:J83">
    <cfRule type="expression" dxfId="1901" priority="6419" stopIfTrue="1">
      <formula>AND(#REF!="内訳")</formula>
    </cfRule>
    <cfRule type="expression" dxfId="1900" priority="6420" stopIfTrue="1">
      <formula>AND(#REF!="小計")</formula>
    </cfRule>
  </conditionalFormatting>
  <conditionalFormatting sqref="L83">
    <cfRule type="expression" dxfId="1899" priority="6417" stopIfTrue="1">
      <formula>AND(#REF!="内訳")</formula>
    </cfRule>
    <cfRule type="expression" dxfId="1898" priority="6418" stopIfTrue="1">
      <formula>AND(#REF!="小計")</formula>
    </cfRule>
  </conditionalFormatting>
  <conditionalFormatting sqref="L82">
    <cfRule type="expression" dxfId="1897" priority="6415" stopIfTrue="1">
      <formula>AND(#REF!="内訳")</formula>
    </cfRule>
    <cfRule type="expression" dxfId="1896" priority="6416" stopIfTrue="1">
      <formula>AND(#REF!="小計")</formula>
    </cfRule>
  </conditionalFormatting>
  <conditionalFormatting sqref="H87">
    <cfRule type="expression" dxfId="1895" priority="6409" stopIfTrue="1">
      <formula>AND(#REF!="内訳")</formula>
    </cfRule>
    <cfRule type="expression" dxfId="1894" priority="6410" stopIfTrue="1">
      <formula>AND(#REF!="小計")</formula>
    </cfRule>
  </conditionalFormatting>
  <conditionalFormatting sqref="L86">
    <cfRule type="expression" dxfId="1893" priority="6447" stopIfTrue="1">
      <formula>AND(#REF!="内訳")</formula>
    </cfRule>
    <cfRule type="expression" dxfId="1892" priority="6448" stopIfTrue="1">
      <formula>AND(#REF!="小計")</formula>
    </cfRule>
  </conditionalFormatting>
  <conditionalFormatting sqref="H88">
    <cfRule type="expression" dxfId="1891" priority="6413" stopIfTrue="1">
      <formula>AND(#REF!="内訳")</formula>
    </cfRule>
    <cfRule type="expression" dxfId="1890" priority="6414" stopIfTrue="1">
      <formula>AND(#REF!="小計")</formula>
    </cfRule>
  </conditionalFormatting>
  <conditionalFormatting sqref="C88:G88 J88 L88">
    <cfRule type="expression" dxfId="1889" priority="6411" stopIfTrue="1">
      <formula>AND(#REF!="内訳")</formula>
    </cfRule>
    <cfRule type="expression" dxfId="1888" priority="6412" stopIfTrue="1">
      <formula>AND(#REF!="小計")</formula>
    </cfRule>
  </conditionalFormatting>
  <conditionalFormatting sqref="C90:J90 L90:M90">
    <cfRule type="expression" dxfId="1887" priority="6353" stopIfTrue="1">
      <formula>AND(#REF!="内訳")</formula>
    </cfRule>
    <cfRule type="expression" dxfId="1886" priority="6354" stopIfTrue="1">
      <formula>AND(#REF!="小計")</formula>
    </cfRule>
  </conditionalFormatting>
  <conditionalFormatting sqref="G91:J91 M91 C91:D91">
    <cfRule type="expression" dxfId="1885" priority="6293" stopIfTrue="1">
      <formula>AND(#REF!="内訳")</formula>
    </cfRule>
    <cfRule type="expression" dxfId="1884" priority="6294" stopIfTrue="1">
      <formula>AND(#REF!="小計")</formula>
    </cfRule>
  </conditionalFormatting>
  <conditionalFormatting sqref="F91">
    <cfRule type="expression" dxfId="1883" priority="6273" stopIfTrue="1">
      <formula>AND(#REF!="内訳")</formula>
    </cfRule>
    <cfRule type="expression" dxfId="1882" priority="6274" stopIfTrue="1">
      <formula>AND(#REF!="小計")</formula>
    </cfRule>
  </conditionalFormatting>
  <conditionalFormatting sqref="E91">
    <cfRule type="expression" dxfId="1881" priority="6229" stopIfTrue="1">
      <formula>AND(#REF!="内訳")</formula>
    </cfRule>
    <cfRule type="expression" dxfId="1880" priority="6230" stopIfTrue="1">
      <formula>AND(#REF!="小計")</formula>
    </cfRule>
  </conditionalFormatting>
  <conditionalFormatting sqref="L91">
    <cfRule type="expression" dxfId="1879" priority="6227" stopIfTrue="1">
      <formula>AND(#REF!="内訳")</formula>
    </cfRule>
    <cfRule type="expression" dxfId="1878" priority="6228" stopIfTrue="1">
      <formula>AND(#REF!="小計")</formula>
    </cfRule>
  </conditionalFormatting>
  <conditionalFormatting sqref="D93:J93 M93">
    <cfRule type="expression" dxfId="1877" priority="6291" stopIfTrue="1">
      <formula>AND(#REF!="内訳")</formula>
    </cfRule>
    <cfRule type="expression" dxfId="1876" priority="6292" stopIfTrue="1">
      <formula>AND(#REF!="小計")</formula>
    </cfRule>
  </conditionalFormatting>
  <conditionalFormatting sqref="L93">
    <cfRule type="expression" dxfId="1875" priority="6231" stopIfTrue="1">
      <formula>AND(#REF!="内訳")</formula>
    </cfRule>
    <cfRule type="expression" dxfId="1874" priority="6232" stopIfTrue="1">
      <formula>AND(#REF!="小計")</formula>
    </cfRule>
  </conditionalFormatting>
  <conditionalFormatting sqref="G116:J116 M116">
    <cfRule type="expression" dxfId="1873" priority="6183" stopIfTrue="1">
      <formula>AND(#REF!="内訳")</formula>
    </cfRule>
    <cfRule type="expression" dxfId="1872" priority="6184" stopIfTrue="1">
      <formula>AND(#REF!="小計")</formula>
    </cfRule>
  </conditionalFormatting>
  <conditionalFormatting sqref="G94:J94 M94 C94:E94">
    <cfRule type="expression" dxfId="1871" priority="6295" stopIfTrue="1">
      <formula>AND(#REF!="内訳")</formula>
    </cfRule>
    <cfRule type="expression" dxfId="1870" priority="6296" stopIfTrue="1">
      <formula>AND(#REF!="小計")</formula>
    </cfRule>
  </conditionalFormatting>
  <conditionalFormatting sqref="F94">
    <cfRule type="expression" dxfId="1869" priority="6271" stopIfTrue="1">
      <formula>AND(#REF!="内訳")</formula>
    </cfRule>
    <cfRule type="expression" dxfId="1868" priority="6272" stopIfTrue="1">
      <formula>AND(#REF!="小計")</formula>
    </cfRule>
  </conditionalFormatting>
  <conditionalFormatting sqref="L94">
    <cfRule type="expression" dxfId="1867" priority="6225" stopIfTrue="1">
      <formula>AND(#REF!="内訳")</formula>
    </cfRule>
    <cfRule type="expression" dxfId="1866" priority="6226" stopIfTrue="1">
      <formula>AND(#REF!="小計")</formula>
    </cfRule>
  </conditionalFormatting>
  <conditionalFormatting sqref="E118">
    <cfRule type="expression" dxfId="1865" priority="6133" stopIfTrue="1">
      <formula>AND(#REF!="内訳")</formula>
    </cfRule>
    <cfRule type="expression" dxfId="1864" priority="6134" stopIfTrue="1">
      <formula>AND(#REF!="小計")</formula>
    </cfRule>
  </conditionalFormatting>
  <conditionalFormatting sqref="G97:J97 M97 C97:E97">
    <cfRule type="expression" dxfId="1863" priority="6299" stopIfTrue="1">
      <formula>AND(#REF!="内訳")</formula>
    </cfRule>
    <cfRule type="expression" dxfId="1862" priority="6300" stopIfTrue="1">
      <formula>AND(#REF!="小計")</formula>
    </cfRule>
  </conditionalFormatting>
  <conditionalFormatting sqref="F97">
    <cfRule type="expression" dxfId="1861" priority="6267" stopIfTrue="1">
      <formula>AND(#REF!="内訳")</formula>
    </cfRule>
    <cfRule type="expression" dxfId="1860" priority="6268" stopIfTrue="1">
      <formula>AND(#REF!="小計")</formula>
    </cfRule>
  </conditionalFormatting>
  <conditionalFormatting sqref="L97">
    <cfRule type="expression" dxfId="1859" priority="6221" stopIfTrue="1">
      <formula>AND(#REF!="内訳")</formula>
    </cfRule>
    <cfRule type="expression" dxfId="1858" priority="6222" stopIfTrue="1">
      <formula>AND(#REF!="小計")</formula>
    </cfRule>
  </conditionalFormatting>
  <conditionalFormatting sqref="L116">
    <cfRule type="expression" dxfId="1857" priority="6135" stopIfTrue="1">
      <formula>AND(#REF!="内訳")</formula>
    </cfRule>
    <cfRule type="expression" dxfId="1856" priority="6136" stopIfTrue="1">
      <formula>AND(#REF!="小計")</formula>
    </cfRule>
  </conditionalFormatting>
  <conditionalFormatting sqref="G96:J96 M96 C96:D96">
    <cfRule type="expression" dxfId="1855" priority="6301" stopIfTrue="1">
      <formula>AND(#REF!="内訳")</formula>
    </cfRule>
    <cfRule type="expression" dxfId="1854" priority="6302" stopIfTrue="1">
      <formula>AND(#REF!="小計")</formula>
    </cfRule>
  </conditionalFormatting>
  <conditionalFormatting sqref="F96">
    <cfRule type="expression" dxfId="1853" priority="6265" stopIfTrue="1">
      <formula>AND(#REF!="内訳")</formula>
    </cfRule>
    <cfRule type="expression" dxfId="1852" priority="6266" stopIfTrue="1">
      <formula>AND(#REF!="小計")</formula>
    </cfRule>
  </conditionalFormatting>
  <conditionalFormatting sqref="L96">
    <cfRule type="expression" dxfId="1851" priority="6219" stopIfTrue="1">
      <formula>AND(#REF!="内訳")</formula>
    </cfRule>
    <cfRule type="expression" dxfId="1850" priority="6220" stopIfTrue="1">
      <formula>AND(#REF!="小計")</formula>
    </cfRule>
  </conditionalFormatting>
  <conditionalFormatting sqref="E96">
    <cfRule type="expression" dxfId="1849" priority="6217" stopIfTrue="1">
      <formula>AND(#REF!="内訳")</formula>
    </cfRule>
    <cfRule type="expression" dxfId="1848" priority="6218" stopIfTrue="1">
      <formula>AND(#REF!="小計")</formula>
    </cfRule>
  </conditionalFormatting>
  <conditionalFormatting sqref="G98:J98 M98 C98:D98">
    <cfRule type="expression" dxfId="1847" priority="6303" stopIfTrue="1">
      <formula>AND(#REF!="内訳")</formula>
    </cfRule>
    <cfRule type="expression" dxfId="1846" priority="6304" stopIfTrue="1">
      <formula>AND(#REF!="小計")</formula>
    </cfRule>
  </conditionalFormatting>
  <conditionalFormatting sqref="F98">
    <cfRule type="expression" dxfId="1845" priority="6263" stopIfTrue="1">
      <formula>AND(#REF!="内訳")</formula>
    </cfRule>
    <cfRule type="expression" dxfId="1844" priority="6264" stopIfTrue="1">
      <formula>AND(#REF!="小計")</formula>
    </cfRule>
  </conditionalFormatting>
  <conditionalFormatting sqref="E98">
    <cfRule type="expression" dxfId="1843" priority="6215" stopIfTrue="1">
      <formula>AND(#REF!="内訳")</formula>
    </cfRule>
    <cfRule type="expression" dxfId="1842" priority="6216" stopIfTrue="1">
      <formula>AND(#REF!="小計")</formula>
    </cfRule>
  </conditionalFormatting>
  <conditionalFormatting sqref="L98">
    <cfRule type="expression" dxfId="1841" priority="6213" stopIfTrue="1">
      <formula>AND(#REF!="内訳")</formula>
    </cfRule>
    <cfRule type="expression" dxfId="1840" priority="6214" stopIfTrue="1">
      <formula>AND(#REF!="小計")</formula>
    </cfRule>
  </conditionalFormatting>
  <conditionalFormatting sqref="G95:J95 M95 C95:E95">
    <cfRule type="expression" dxfId="1839" priority="6297" stopIfTrue="1">
      <formula>AND(#REF!="内訳")</formula>
    </cfRule>
    <cfRule type="expression" dxfId="1838" priority="6298" stopIfTrue="1">
      <formula>AND(#REF!="小計")</formula>
    </cfRule>
  </conditionalFormatting>
  <conditionalFormatting sqref="F95">
    <cfRule type="expression" dxfId="1837" priority="6269" stopIfTrue="1">
      <formula>AND(#REF!="内訳")</formula>
    </cfRule>
    <cfRule type="expression" dxfId="1836" priority="6270" stopIfTrue="1">
      <formula>AND(#REF!="小計")</formula>
    </cfRule>
  </conditionalFormatting>
  <conditionalFormatting sqref="L95">
    <cfRule type="expression" dxfId="1835" priority="6223" stopIfTrue="1">
      <formula>AND(#REF!="内訳")</formula>
    </cfRule>
    <cfRule type="expression" dxfId="1834" priority="6224" stopIfTrue="1">
      <formula>AND(#REF!="小計")</formula>
    </cfRule>
  </conditionalFormatting>
  <conditionalFormatting sqref="G99:J99 M99 C99:D99">
    <cfRule type="expression" dxfId="1833" priority="6307" stopIfTrue="1">
      <formula>AND(#REF!="内訳")</formula>
    </cfRule>
    <cfRule type="expression" dxfId="1832" priority="6308" stopIfTrue="1">
      <formula>AND(#REF!="小計")</formula>
    </cfRule>
  </conditionalFormatting>
  <conditionalFormatting sqref="F99">
    <cfRule type="expression" dxfId="1831" priority="6259" stopIfTrue="1">
      <formula>AND(#REF!="内訳")</formula>
    </cfRule>
    <cfRule type="expression" dxfId="1830" priority="6260" stopIfTrue="1">
      <formula>AND(#REF!="小計")</formula>
    </cfRule>
  </conditionalFormatting>
  <conditionalFormatting sqref="E99">
    <cfRule type="expression" dxfId="1829" priority="6207" stopIfTrue="1">
      <formula>AND(#REF!="内訳")</formula>
    </cfRule>
    <cfRule type="expression" dxfId="1828" priority="6208" stopIfTrue="1">
      <formula>AND(#REF!="小計")</formula>
    </cfRule>
  </conditionalFormatting>
  <conditionalFormatting sqref="L99">
    <cfRule type="expression" dxfId="1827" priority="6205" stopIfTrue="1">
      <formula>AND(#REF!="内訳")</formula>
    </cfRule>
    <cfRule type="expression" dxfId="1826" priority="6206" stopIfTrue="1">
      <formula>AND(#REF!="小計")</formula>
    </cfRule>
  </conditionalFormatting>
  <conditionalFormatting sqref="G100:J100 M100 C100:D100">
    <cfRule type="expression" dxfId="1825" priority="6305" stopIfTrue="1">
      <formula>AND(#REF!="内訳")</formula>
    </cfRule>
    <cfRule type="expression" dxfId="1824" priority="6306" stopIfTrue="1">
      <formula>AND(#REF!="小計")</formula>
    </cfRule>
  </conditionalFormatting>
  <conditionalFormatting sqref="F100">
    <cfRule type="expression" dxfId="1823" priority="6261" stopIfTrue="1">
      <formula>AND(#REF!="内訳")</formula>
    </cfRule>
    <cfRule type="expression" dxfId="1822" priority="6262" stopIfTrue="1">
      <formula>AND(#REF!="小計")</formula>
    </cfRule>
  </conditionalFormatting>
  <conditionalFormatting sqref="E100">
    <cfRule type="expression" dxfId="1821" priority="6211" stopIfTrue="1">
      <formula>AND(#REF!="内訳")</formula>
    </cfRule>
    <cfRule type="expression" dxfId="1820" priority="6212" stopIfTrue="1">
      <formula>AND(#REF!="小計")</formula>
    </cfRule>
  </conditionalFormatting>
  <conditionalFormatting sqref="L100">
    <cfRule type="expression" dxfId="1819" priority="6209" stopIfTrue="1">
      <formula>AND(#REF!="内訳")</formula>
    </cfRule>
    <cfRule type="expression" dxfId="1818" priority="6210" stopIfTrue="1">
      <formula>AND(#REF!="小計")</formula>
    </cfRule>
  </conditionalFormatting>
  <conditionalFormatting sqref="G101:J101 M101 C101:E101">
    <cfRule type="expression" dxfId="1817" priority="6311" stopIfTrue="1">
      <formula>AND(#REF!="内訳")</formula>
    </cfRule>
    <cfRule type="expression" dxfId="1816" priority="6312" stopIfTrue="1">
      <formula>AND(#REF!="小計")</formula>
    </cfRule>
  </conditionalFormatting>
  <conditionalFormatting sqref="F101">
    <cfRule type="expression" dxfId="1815" priority="6255" stopIfTrue="1">
      <formula>AND(#REF!="内訳")</formula>
    </cfRule>
    <cfRule type="expression" dxfId="1814" priority="6256" stopIfTrue="1">
      <formula>AND(#REF!="小計")</formula>
    </cfRule>
  </conditionalFormatting>
  <conditionalFormatting sqref="L101">
    <cfRule type="expression" dxfId="1813" priority="6199" stopIfTrue="1">
      <formula>AND(#REF!="内訳")</formula>
    </cfRule>
    <cfRule type="expression" dxfId="1812" priority="6200" stopIfTrue="1">
      <formula>AND(#REF!="小計")</formula>
    </cfRule>
  </conditionalFormatting>
  <conditionalFormatting sqref="G102:J102 M102 C102:D102">
    <cfRule type="expression" dxfId="1811" priority="6309" stopIfTrue="1">
      <formula>AND(#REF!="内訳")</formula>
    </cfRule>
    <cfRule type="expression" dxfId="1810" priority="6310" stopIfTrue="1">
      <formula>AND(#REF!="小計")</formula>
    </cfRule>
  </conditionalFormatting>
  <conditionalFormatting sqref="F102">
    <cfRule type="expression" dxfId="1809" priority="6257" stopIfTrue="1">
      <formula>AND(#REF!="内訳")</formula>
    </cfRule>
    <cfRule type="expression" dxfId="1808" priority="6258" stopIfTrue="1">
      <formula>AND(#REF!="小計")</formula>
    </cfRule>
  </conditionalFormatting>
  <conditionalFormatting sqref="E102">
    <cfRule type="expression" dxfId="1807" priority="6203" stopIfTrue="1">
      <formula>AND(#REF!="内訳")</formula>
    </cfRule>
    <cfRule type="expression" dxfId="1806" priority="6204" stopIfTrue="1">
      <formula>AND(#REF!="小計")</formula>
    </cfRule>
  </conditionalFormatting>
  <conditionalFormatting sqref="L104">
    <cfRule type="expression" dxfId="1805" priority="6197" stopIfTrue="1">
      <formula>AND(#REF!="内訳")</formula>
    </cfRule>
    <cfRule type="expression" dxfId="1804" priority="6198" stopIfTrue="1">
      <formula>AND(#REF!="小計")</formula>
    </cfRule>
  </conditionalFormatting>
  <conditionalFormatting sqref="L102">
    <cfRule type="expression" dxfId="1803" priority="6201" stopIfTrue="1">
      <formula>AND(#REF!="内訳")</formula>
    </cfRule>
    <cfRule type="expression" dxfId="1802" priority="6202" stopIfTrue="1">
      <formula>AND(#REF!="小計")</formula>
    </cfRule>
  </conditionalFormatting>
  <conditionalFormatting sqref="G103:J103 M103 C103:D103">
    <cfRule type="expression" dxfId="1801" priority="6275" stopIfTrue="1">
      <formula>AND(#REF!="内訳")</formula>
    </cfRule>
    <cfRule type="expression" dxfId="1800" priority="6276" stopIfTrue="1">
      <formula>AND(#REF!="小計")</formula>
    </cfRule>
  </conditionalFormatting>
  <conditionalFormatting sqref="F103">
    <cfRule type="expression" dxfId="1799" priority="6251" stopIfTrue="1">
      <formula>AND(#REF!="内訳")</formula>
    </cfRule>
    <cfRule type="expression" dxfId="1798" priority="6252" stopIfTrue="1">
      <formula>AND(#REF!="小計")</formula>
    </cfRule>
  </conditionalFormatting>
  <conditionalFormatting sqref="E103">
    <cfRule type="expression" dxfId="1797" priority="6195" stopIfTrue="1">
      <formula>AND(#REF!="内訳")</formula>
    </cfRule>
    <cfRule type="expression" dxfId="1796" priority="6196" stopIfTrue="1">
      <formula>AND(#REF!="小計")</formula>
    </cfRule>
  </conditionalFormatting>
  <conditionalFormatting sqref="L103">
    <cfRule type="expression" dxfId="1795" priority="6193" stopIfTrue="1">
      <formula>AND(#REF!="内訳")</formula>
    </cfRule>
    <cfRule type="expression" dxfId="1794" priority="6194" stopIfTrue="1">
      <formula>AND(#REF!="小計")</formula>
    </cfRule>
  </conditionalFormatting>
  <conditionalFormatting sqref="M109 C109:D109 G109:J109">
    <cfRule type="expression" dxfId="1793" priority="6283" stopIfTrue="1">
      <formula>AND(#REF!="内訳")</formula>
    </cfRule>
    <cfRule type="expression" dxfId="1792" priority="6284" stopIfTrue="1">
      <formula>AND(#REF!="小計")</formula>
    </cfRule>
  </conditionalFormatting>
  <conditionalFormatting sqref="G108:J108 M108 C108:D108">
    <cfRule type="expression" dxfId="1791" priority="6281" stopIfTrue="1">
      <formula>AND(#REF!="内訳")</formula>
    </cfRule>
    <cfRule type="expression" dxfId="1790" priority="6282" stopIfTrue="1">
      <formula>AND(#REF!="小計")</formula>
    </cfRule>
  </conditionalFormatting>
  <conditionalFormatting sqref="G106:J106 M106 C106:D106">
    <cfRule type="expression" dxfId="1789" priority="6279" stopIfTrue="1">
      <formula>AND(#REF!="内訳")</formula>
    </cfRule>
    <cfRule type="expression" dxfId="1788" priority="6280" stopIfTrue="1">
      <formula>AND(#REF!="小計")</formula>
    </cfRule>
  </conditionalFormatting>
  <conditionalFormatting sqref="G105:J105 M105 C105:E105">
    <cfRule type="expression" dxfId="1787" priority="6277" stopIfTrue="1">
      <formula>AND(#REF!="内訳")</formula>
    </cfRule>
    <cfRule type="expression" dxfId="1786" priority="6278" stopIfTrue="1">
      <formula>AND(#REF!="小計")</formula>
    </cfRule>
  </conditionalFormatting>
  <conditionalFormatting sqref="F105">
    <cfRule type="expression" dxfId="1785" priority="6249" stopIfTrue="1">
      <formula>AND(#REF!="内訳")</formula>
    </cfRule>
    <cfRule type="expression" dxfId="1784" priority="6250" stopIfTrue="1">
      <formula>AND(#REF!="小計")</formula>
    </cfRule>
  </conditionalFormatting>
  <conditionalFormatting sqref="F106">
    <cfRule type="expression" dxfId="1783" priority="6247" stopIfTrue="1">
      <formula>AND(#REF!="内訳")</formula>
    </cfRule>
    <cfRule type="expression" dxfId="1782" priority="6248" stopIfTrue="1">
      <formula>AND(#REF!="小計")</formula>
    </cfRule>
  </conditionalFormatting>
  <conditionalFormatting sqref="F120">
    <cfRule type="expression" dxfId="1781" priority="6233" stopIfTrue="1">
      <formula>AND(#REF!="内訳")</formula>
    </cfRule>
    <cfRule type="expression" dxfId="1780" priority="6234" stopIfTrue="1">
      <formula>AND(#REF!="小計")</formula>
    </cfRule>
  </conditionalFormatting>
  <conditionalFormatting sqref="F108">
    <cfRule type="expression" dxfId="1779" priority="6245" stopIfTrue="1">
      <formula>AND(#REF!="内訳")</formula>
    </cfRule>
    <cfRule type="expression" dxfId="1778" priority="6246" stopIfTrue="1">
      <formula>AND(#REF!="小計")</formula>
    </cfRule>
  </conditionalFormatting>
  <conditionalFormatting sqref="F109">
    <cfRule type="expression" dxfId="1777" priority="6241" stopIfTrue="1">
      <formula>AND(#REF!="内訳")</formula>
    </cfRule>
    <cfRule type="expression" dxfId="1776" priority="6242" stopIfTrue="1">
      <formula>AND(#REF!="小計")</formula>
    </cfRule>
  </conditionalFormatting>
  <conditionalFormatting sqref="L105">
    <cfRule type="expression" dxfId="1775" priority="6191" stopIfTrue="1">
      <formula>AND(#REF!="内訳")</formula>
    </cfRule>
    <cfRule type="expression" dxfId="1774" priority="6192" stopIfTrue="1">
      <formula>AND(#REF!="小計")</formula>
    </cfRule>
  </conditionalFormatting>
  <conditionalFormatting sqref="E106">
    <cfRule type="expression" dxfId="1773" priority="6189" stopIfTrue="1">
      <formula>AND(#REF!="内訳")</formula>
    </cfRule>
    <cfRule type="expression" dxfId="1772" priority="6190" stopIfTrue="1">
      <formula>AND(#REF!="小計")</formula>
    </cfRule>
  </conditionalFormatting>
  <conditionalFormatting sqref="L106">
    <cfRule type="expression" dxfId="1771" priority="6167" stopIfTrue="1">
      <formula>AND(#REF!="内訳")</formula>
    </cfRule>
    <cfRule type="expression" dxfId="1770" priority="6168" stopIfTrue="1">
      <formula>AND(#REF!="小計")</formula>
    </cfRule>
  </conditionalFormatting>
  <conditionalFormatting sqref="L111">
    <cfRule type="expression" dxfId="1769" priority="6155" stopIfTrue="1">
      <formula>AND(#REF!="内訳")</formula>
    </cfRule>
    <cfRule type="expression" dxfId="1768" priority="6156" stopIfTrue="1">
      <formula>AND(#REF!="小計")</formula>
    </cfRule>
  </conditionalFormatting>
  <conditionalFormatting sqref="L110">
    <cfRule type="expression" dxfId="1767" priority="6153" stopIfTrue="1">
      <formula>AND(#REF!="内訳")</formula>
    </cfRule>
    <cfRule type="expression" dxfId="1766" priority="6154" stopIfTrue="1">
      <formula>AND(#REF!="小計")</formula>
    </cfRule>
  </conditionalFormatting>
  <conditionalFormatting sqref="L108">
    <cfRule type="expression" dxfId="1765" priority="6165" stopIfTrue="1">
      <formula>AND(#REF!="内訳")</formula>
    </cfRule>
    <cfRule type="expression" dxfId="1764" priority="6166" stopIfTrue="1">
      <formula>AND(#REF!="小計")</formula>
    </cfRule>
  </conditionalFormatting>
  <conditionalFormatting sqref="E108">
    <cfRule type="expression" dxfId="1763" priority="6163" stopIfTrue="1">
      <formula>AND(#REF!="内訳")</formula>
    </cfRule>
    <cfRule type="expression" dxfId="1762" priority="6164" stopIfTrue="1">
      <formula>AND(#REF!="小計")</formula>
    </cfRule>
  </conditionalFormatting>
  <conditionalFormatting sqref="E109">
    <cfRule type="expression" dxfId="1761" priority="6161" stopIfTrue="1">
      <formula>AND(#REF!="内訳")</formula>
    </cfRule>
    <cfRule type="expression" dxfId="1760" priority="6162" stopIfTrue="1">
      <formula>AND(#REF!="小計")</formula>
    </cfRule>
  </conditionalFormatting>
  <conditionalFormatting sqref="L109">
    <cfRule type="expression" dxfId="1759" priority="6159" stopIfTrue="1">
      <formula>AND(#REF!="内訳")</formula>
    </cfRule>
    <cfRule type="expression" dxfId="1758" priority="6160" stopIfTrue="1">
      <formula>AND(#REF!="小計")</formula>
    </cfRule>
  </conditionalFormatting>
  <conditionalFormatting sqref="G104:J104 M104 C104:E104">
    <cfRule type="expression" dxfId="1757" priority="6313" stopIfTrue="1">
      <formula>AND(#REF!="内訳")</formula>
    </cfRule>
    <cfRule type="expression" dxfId="1756" priority="6314" stopIfTrue="1">
      <formula>AND(#REF!="小計")</formula>
    </cfRule>
  </conditionalFormatting>
  <conditionalFormatting sqref="F104">
    <cfRule type="expression" dxfId="1755" priority="6253" stopIfTrue="1">
      <formula>AND(#REF!="内訳")</formula>
    </cfRule>
    <cfRule type="expression" dxfId="1754" priority="6254" stopIfTrue="1">
      <formula>AND(#REF!="小計")</formula>
    </cfRule>
  </conditionalFormatting>
  <conditionalFormatting sqref="D110:E110 H110 J110 M110">
    <cfRule type="expression" dxfId="1753" priority="6287" stopIfTrue="1">
      <formula>AND(#REF!="内訳")</formula>
    </cfRule>
    <cfRule type="expression" dxfId="1752" priority="6288" stopIfTrue="1">
      <formula>AND(#REF!="小計")</formula>
    </cfRule>
  </conditionalFormatting>
  <conditionalFormatting sqref="F110">
    <cfRule type="expression" dxfId="1751" priority="6239" stopIfTrue="1">
      <formula>AND(#REF!="内訳")</formula>
    </cfRule>
    <cfRule type="expression" dxfId="1750" priority="6240" stopIfTrue="1">
      <formula>AND(#REF!="小計")</formula>
    </cfRule>
  </conditionalFormatting>
  <conditionalFormatting sqref="L119">
    <cfRule type="expression" dxfId="1749" priority="6125" stopIfTrue="1">
      <formula>AND(#REF!="内訳")</formula>
    </cfRule>
    <cfRule type="expression" dxfId="1748" priority="6126" stopIfTrue="1">
      <formula>AND(#REF!="小計")</formula>
    </cfRule>
  </conditionalFormatting>
  <conditionalFormatting sqref="C110">
    <cfRule type="expression" dxfId="1747" priority="5995" stopIfTrue="1">
      <formula>AND(#REF!="内訳")</formula>
    </cfRule>
    <cfRule type="expression" dxfId="1746" priority="5996" stopIfTrue="1">
      <formula>AND(#REF!="小計")</formula>
    </cfRule>
  </conditionalFormatting>
  <conditionalFormatting sqref="G110">
    <cfRule type="expression" dxfId="1745" priority="5993" stopIfTrue="1">
      <formula>AND(#REF!="内訳")</formula>
    </cfRule>
    <cfRule type="expression" dxfId="1744" priority="5994" stopIfTrue="1">
      <formula>AND(#REF!="小計")</formula>
    </cfRule>
  </conditionalFormatting>
  <conditionalFormatting sqref="I110">
    <cfRule type="expression" dxfId="1743" priority="5991" stopIfTrue="1">
      <formula>AND(#REF!="内訳")</formula>
    </cfRule>
    <cfRule type="expression" dxfId="1742" priority="5992" stopIfTrue="1">
      <formula>AND(#REF!="小計")</formula>
    </cfRule>
  </conditionalFormatting>
  <conditionalFormatting sqref="G112:J112 M112 C112:E112">
    <cfRule type="expression" dxfId="1741" priority="6289" stopIfTrue="1">
      <formula>AND(#REF!="内訳")</formula>
    </cfRule>
    <cfRule type="expression" dxfId="1740" priority="6290" stopIfTrue="1">
      <formula>AND(#REF!="小計")</formula>
    </cfRule>
  </conditionalFormatting>
  <conditionalFormatting sqref="F112">
    <cfRule type="expression" dxfId="1739" priority="6237" stopIfTrue="1">
      <formula>AND(#REF!="内訳")</formula>
    </cfRule>
    <cfRule type="expression" dxfId="1738" priority="6238" stopIfTrue="1">
      <formula>AND(#REF!="小計")</formula>
    </cfRule>
  </conditionalFormatting>
  <conditionalFormatting sqref="G115:J115 M115">
    <cfRule type="expression" dxfId="1737" priority="6181" stopIfTrue="1">
      <formula>AND(#REF!="内訳")</formula>
    </cfRule>
    <cfRule type="expression" dxfId="1736" priority="6182" stopIfTrue="1">
      <formula>AND(#REF!="小計")</formula>
    </cfRule>
  </conditionalFormatting>
  <conditionalFormatting sqref="G114:J114 M114 C114:D114">
    <cfRule type="expression" dxfId="1735" priority="6179" stopIfTrue="1">
      <formula>AND(#REF!="内訳")</formula>
    </cfRule>
    <cfRule type="expression" dxfId="1734" priority="6180" stopIfTrue="1">
      <formula>AND(#REF!="小計")</formula>
    </cfRule>
  </conditionalFormatting>
  <conditionalFormatting sqref="F114">
    <cfRule type="expression" dxfId="1733" priority="6177" stopIfTrue="1">
      <formula>AND(#REF!="内訳")</formula>
    </cfRule>
    <cfRule type="expression" dxfId="1732" priority="6178" stopIfTrue="1">
      <formula>AND(#REF!="小計")</formula>
    </cfRule>
  </conditionalFormatting>
  <conditionalFormatting sqref="F116">
    <cfRule type="expression" dxfId="1731" priority="6175" stopIfTrue="1">
      <formula>AND(#REF!="内訳")</formula>
    </cfRule>
    <cfRule type="expression" dxfId="1730" priority="6176" stopIfTrue="1">
      <formula>AND(#REF!="小計")</formula>
    </cfRule>
  </conditionalFormatting>
  <conditionalFormatting sqref="F115">
    <cfRule type="expression" dxfId="1729" priority="6173" stopIfTrue="1">
      <formula>AND(#REF!="内訳")</formula>
    </cfRule>
    <cfRule type="expression" dxfId="1728" priority="6174" stopIfTrue="1">
      <formula>AND(#REF!="小計")</formula>
    </cfRule>
  </conditionalFormatting>
  <conditionalFormatting sqref="L114">
    <cfRule type="expression" dxfId="1727" priority="6147" stopIfTrue="1">
      <formula>AND(#REF!="内訳")</formula>
    </cfRule>
    <cfRule type="expression" dxfId="1726" priority="6148" stopIfTrue="1">
      <formula>AND(#REF!="小計")</formula>
    </cfRule>
  </conditionalFormatting>
  <conditionalFormatting sqref="L112">
    <cfRule type="expression" dxfId="1725" priority="6151" stopIfTrue="1">
      <formula>AND(#REF!="内訳")</formula>
    </cfRule>
    <cfRule type="expression" dxfId="1724" priority="6152" stopIfTrue="1">
      <formula>AND(#REF!="小計")</formula>
    </cfRule>
  </conditionalFormatting>
  <conditionalFormatting sqref="E114">
    <cfRule type="expression" dxfId="1723" priority="6149" stopIfTrue="1">
      <formula>AND(#REF!="内訳")</formula>
    </cfRule>
    <cfRule type="expression" dxfId="1722" priority="6150" stopIfTrue="1">
      <formula>AND(#REF!="小計")</formula>
    </cfRule>
  </conditionalFormatting>
  <conditionalFormatting sqref="E115">
    <cfRule type="expression" dxfId="1721" priority="6141" stopIfTrue="1">
      <formula>AND(#REF!="内訳")</formula>
    </cfRule>
    <cfRule type="expression" dxfId="1720" priority="6142" stopIfTrue="1">
      <formula>AND(#REF!="小計")</formula>
    </cfRule>
  </conditionalFormatting>
  <conditionalFormatting sqref="L115">
    <cfRule type="expression" dxfId="1719" priority="6139" stopIfTrue="1">
      <formula>AND(#REF!="内訳")</formula>
    </cfRule>
    <cfRule type="expression" dxfId="1718" priority="6140" stopIfTrue="1">
      <formula>AND(#REF!="小計")</formula>
    </cfRule>
  </conditionalFormatting>
  <conditionalFormatting sqref="E116">
    <cfRule type="expression" dxfId="1717" priority="6137" stopIfTrue="1">
      <formula>AND(#REF!="内訳")</formula>
    </cfRule>
    <cfRule type="expression" dxfId="1716" priority="6138" stopIfTrue="1">
      <formula>AND(#REF!="小計")</formula>
    </cfRule>
  </conditionalFormatting>
  <conditionalFormatting sqref="H120">
    <cfRule type="expression" dxfId="1715" priority="6121" stopIfTrue="1">
      <formula>AND(#REF!="内訳")</formula>
    </cfRule>
    <cfRule type="expression" dxfId="1714" priority="6122" stopIfTrue="1">
      <formula>AND(#REF!="小計")</formula>
    </cfRule>
  </conditionalFormatting>
  <conditionalFormatting sqref="G111:J111 M111 C111:D111">
    <cfRule type="expression" dxfId="1713" priority="6285" stopIfTrue="1">
      <formula>AND(#REF!="内訳")</formula>
    </cfRule>
    <cfRule type="expression" dxfId="1712" priority="6286" stopIfTrue="1">
      <formula>AND(#REF!="小計")</formula>
    </cfRule>
  </conditionalFormatting>
  <conditionalFormatting sqref="F111">
    <cfRule type="expression" dxfId="1711" priority="6243" stopIfTrue="1">
      <formula>AND(#REF!="内訳")</formula>
    </cfRule>
    <cfRule type="expression" dxfId="1710" priority="6244" stopIfTrue="1">
      <formula>AND(#REF!="小計")</formula>
    </cfRule>
  </conditionalFormatting>
  <conditionalFormatting sqref="E111">
    <cfRule type="expression" dxfId="1709" priority="6157" stopIfTrue="1">
      <formula>AND(#REF!="内訳")</formula>
    </cfRule>
    <cfRule type="expression" dxfId="1708" priority="6158" stopIfTrue="1">
      <formula>AND(#REF!="小計")</formula>
    </cfRule>
  </conditionalFormatting>
  <conditionalFormatting sqref="E119">
    <cfRule type="expression" dxfId="1707" priority="6127" stopIfTrue="1">
      <formula>AND(#REF!="内訳")</formula>
    </cfRule>
    <cfRule type="expression" dxfId="1706" priority="6128" stopIfTrue="1">
      <formula>AND(#REF!="小計")</formula>
    </cfRule>
  </conditionalFormatting>
  <conditionalFormatting sqref="G117:J117 M117">
    <cfRule type="expression" dxfId="1705" priority="6187" stopIfTrue="1">
      <formula>AND(#REF!="内訳")</formula>
    </cfRule>
    <cfRule type="expression" dxfId="1704" priority="6188" stopIfTrue="1">
      <formula>AND(#REF!="小計")</formula>
    </cfRule>
  </conditionalFormatting>
  <conditionalFormatting sqref="F117">
    <cfRule type="expression" dxfId="1703" priority="6169" stopIfTrue="1">
      <formula>AND(#REF!="内訳")</formula>
    </cfRule>
    <cfRule type="expression" dxfId="1702" priority="6170" stopIfTrue="1">
      <formula>AND(#REF!="小計")</formula>
    </cfRule>
  </conditionalFormatting>
  <conditionalFormatting sqref="L117">
    <cfRule type="expression" dxfId="1701" priority="6129" stopIfTrue="1">
      <formula>AND(#REF!="内訳")</formula>
    </cfRule>
    <cfRule type="expression" dxfId="1700" priority="6130" stopIfTrue="1">
      <formula>AND(#REF!="小計")</formula>
    </cfRule>
  </conditionalFormatting>
  <conditionalFormatting sqref="G120 I120:J120 M120">
    <cfRule type="expression" dxfId="1699" priority="6317" stopIfTrue="1">
      <formula>AND(#REF!="内訳")</formula>
    </cfRule>
    <cfRule type="expression" dxfId="1698" priority="6318" stopIfTrue="1">
      <formula>AND(#REF!="小計")</formula>
    </cfRule>
  </conditionalFormatting>
  <conditionalFormatting sqref="F119">
    <cfRule type="expression" dxfId="1697" priority="6235" stopIfTrue="1">
      <formula>AND(#REF!="内訳")</formula>
    </cfRule>
    <cfRule type="expression" dxfId="1696" priority="6236" stopIfTrue="1">
      <formula>AND(#REF!="小計")</formula>
    </cfRule>
  </conditionalFormatting>
  <conditionalFormatting sqref="G122:J122 M122">
    <cfRule type="expression" dxfId="1695" priority="6145" stopIfTrue="1">
      <formula>AND(#REF!="内訳")</formula>
    </cfRule>
    <cfRule type="expression" dxfId="1694" priority="6146" stopIfTrue="1">
      <formula>AND(#REF!="小計")</formula>
    </cfRule>
  </conditionalFormatting>
  <conditionalFormatting sqref="F122">
    <cfRule type="expression" dxfId="1693" priority="6143" stopIfTrue="1">
      <formula>AND(#REF!="内訳")</formula>
    </cfRule>
    <cfRule type="expression" dxfId="1692" priority="6144" stopIfTrue="1">
      <formula>AND(#REF!="小計")</formula>
    </cfRule>
  </conditionalFormatting>
  <conditionalFormatting sqref="E120">
    <cfRule type="expression" dxfId="1691" priority="6123" stopIfTrue="1">
      <formula>AND(#REF!="内訳")</formula>
    </cfRule>
    <cfRule type="expression" dxfId="1690" priority="6124" stopIfTrue="1">
      <formula>AND(#REF!="小計")</formula>
    </cfRule>
  </conditionalFormatting>
  <conditionalFormatting sqref="L120">
    <cfRule type="expression" dxfId="1689" priority="6119" stopIfTrue="1">
      <formula>AND(#REF!="内訳")</formula>
    </cfRule>
    <cfRule type="expression" dxfId="1688" priority="6120" stopIfTrue="1">
      <formula>AND(#REF!="小計")</formula>
    </cfRule>
  </conditionalFormatting>
  <conditionalFormatting sqref="E122">
    <cfRule type="expression" dxfId="1687" priority="6117" stopIfTrue="1">
      <formula>AND(#REF!="内訳")</formula>
    </cfRule>
    <cfRule type="expression" dxfId="1686" priority="6118" stopIfTrue="1">
      <formula>AND(#REF!="小計")</formula>
    </cfRule>
  </conditionalFormatting>
  <conditionalFormatting sqref="L122">
    <cfRule type="expression" dxfId="1685" priority="6115" stopIfTrue="1">
      <formula>AND(#REF!="内訳")</formula>
    </cfRule>
    <cfRule type="expression" dxfId="1684" priority="6116" stopIfTrue="1">
      <formula>AND(#REF!="小計")</formula>
    </cfRule>
  </conditionalFormatting>
  <conditionalFormatting sqref="G118:J118 M118">
    <cfRule type="expression" dxfId="1683" priority="6185" stopIfTrue="1">
      <formula>AND(#REF!="内訳")</formula>
    </cfRule>
    <cfRule type="expression" dxfId="1682" priority="6186" stopIfTrue="1">
      <formula>AND(#REF!="小計")</formula>
    </cfRule>
  </conditionalFormatting>
  <conditionalFormatting sqref="F118">
    <cfRule type="expression" dxfId="1681" priority="6171" stopIfTrue="1">
      <formula>AND(#REF!="内訳")</formula>
    </cfRule>
    <cfRule type="expression" dxfId="1680" priority="6172" stopIfTrue="1">
      <formula>AND(#REF!="小計")</formula>
    </cfRule>
  </conditionalFormatting>
  <conditionalFormatting sqref="L118">
    <cfRule type="expression" dxfId="1679" priority="6131" stopIfTrue="1">
      <formula>AND(#REF!="内訳")</formula>
    </cfRule>
    <cfRule type="expression" dxfId="1678" priority="6132" stopIfTrue="1">
      <formula>AND(#REF!="小計")</formula>
    </cfRule>
  </conditionalFormatting>
  <conditionalFormatting sqref="K94">
    <cfRule type="expression" dxfId="1677" priority="5945" stopIfTrue="1">
      <formula>AND(#REF!="内訳")</formula>
    </cfRule>
    <cfRule type="expression" dxfId="1676" priority="5946" stopIfTrue="1">
      <formula>AND(#REF!="小計")</formula>
    </cfRule>
  </conditionalFormatting>
  <conditionalFormatting sqref="I88">
    <cfRule type="expression" dxfId="1675" priority="5987" stopIfTrue="1">
      <formula>AND(#REF!="内訳")</formula>
    </cfRule>
    <cfRule type="expression" dxfId="1674" priority="5988" stopIfTrue="1">
      <formula>AND(#REF!="小計")</formula>
    </cfRule>
  </conditionalFormatting>
  <conditionalFormatting sqref="K80">
    <cfRule type="expression" dxfId="1673" priority="5907" stopIfTrue="1">
      <formula>AND(#REF!="内訳")</formula>
    </cfRule>
    <cfRule type="expression" dxfId="1672" priority="5908" stopIfTrue="1">
      <formula>AND(#REF!="小計")</formula>
    </cfRule>
  </conditionalFormatting>
  <conditionalFormatting sqref="K89">
    <cfRule type="expression" dxfId="1671" priority="5985" stopIfTrue="1">
      <formula>AND(#REF!="内訳")</formula>
    </cfRule>
    <cfRule type="expression" dxfId="1670" priority="5986" stopIfTrue="1">
      <formula>AND(#REF!="小計")</formula>
    </cfRule>
  </conditionalFormatting>
  <conditionalFormatting sqref="K103">
    <cfRule type="expression" dxfId="1669" priority="5983" stopIfTrue="1">
      <formula>AND(#REF!="内訳")</formula>
    </cfRule>
    <cfRule type="expression" dxfId="1668" priority="5984" stopIfTrue="1">
      <formula>AND(#REF!="小計")</formula>
    </cfRule>
  </conditionalFormatting>
  <conditionalFormatting sqref="K105">
    <cfRule type="expression" dxfId="1667" priority="5981" stopIfTrue="1">
      <formula>AND(#REF!="内訳")</formula>
    </cfRule>
    <cfRule type="expression" dxfId="1666" priority="5982" stopIfTrue="1">
      <formula>AND(#REF!="小計")</formula>
    </cfRule>
  </conditionalFormatting>
  <conditionalFormatting sqref="K104">
    <cfRule type="expression" dxfId="1665" priority="5979" stopIfTrue="1">
      <formula>AND(#REF!="内訳")</formula>
    </cfRule>
    <cfRule type="expression" dxfId="1664" priority="5980" stopIfTrue="1">
      <formula>AND(#REF!="小計")</formula>
    </cfRule>
  </conditionalFormatting>
  <conditionalFormatting sqref="K51">
    <cfRule type="expression" dxfId="1663" priority="5977" stopIfTrue="1">
      <formula>AND(#REF!="内訳")</formula>
    </cfRule>
    <cfRule type="expression" dxfId="1662" priority="5978" stopIfTrue="1">
      <formula>AND(#REF!="小計")</formula>
    </cfRule>
  </conditionalFormatting>
  <conditionalFormatting sqref="K72">
    <cfRule type="expression" dxfId="1661" priority="5975" stopIfTrue="1">
      <formula>AND(#REF!="内訳")</formula>
    </cfRule>
    <cfRule type="expression" dxfId="1660" priority="5976" stopIfTrue="1">
      <formula>AND(#REF!="小計")</formula>
    </cfRule>
  </conditionalFormatting>
  <conditionalFormatting sqref="K74">
    <cfRule type="expression" dxfId="1659" priority="5973" stopIfTrue="1">
      <formula>AND(#REF!="内訳")</formula>
    </cfRule>
    <cfRule type="expression" dxfId="1658" priority="5974" stopIfTrue="1">
      <formula>AND(#REF!="小計")</formula>
    </cfRule>
  </conditionalFormatting>
  <conditionalFormatting sqref="K75">
    <cfRule type="expression" dxfId="1657" priority="5971" stopIfTrue="1">
      <formula>AND(#REF!="内訳")</formula>
    </cfRule>
    <cfRule type="expression" dxfId="1656" priority="5972" stopIfTrue="1">
      <formula>AND(#REF!="小計")</formula>
    </cfRule>
  </conditionalFormatting>
  <conditionalFormatting sqref="K76">
    <cfRule type="expression" dxfId="1655" priority="5969" stopIfTrue="1">
      <formula>AND(#REF!="内訳")</formula>
    </cfRule>
    <cfRule type="expression" dxfId="1654" priority="5970" stopIfTrue="1">
      <formula>AND(#REF!="小計")</formula>
    </cfRule>
  </conditionalFormatting>
  <conditionalFormatting sqref="K78">
    <cfRule type="expression" dxfId="1653" priority="5967" stopIfTrue="1">
      <formula>AND(#REF!="内訳")</formula>
    </cfRule>
    <cfRule type="expression" dxfId="1652" priority="5968" stopIfTrue="1">
      <formula>AND(#REF!="小計")</formula>
    </cfRule>
  </conditionalFormatting>
  <conditionalFormatting sqref="K79">
    <cfRule type="expression" dxfId="1651" priority="5965" stopIfTrue="1">
      <formula>AND(#REF!="内訳")</formula>
    </cfRule>
    <cfRule type="expression" dxfId="1650" priority="5966" stopIfTrue="1">
      <formula>AND(#REF!="小計")</formula>
    </cfRule>
  </conditionalFormatting>
  <conditionalFormatting sqref="K81">
    <cfRule type="expression" dxfId="1649" priority="5963" stopIfTrue="1">
      <formula>AND(#REF!="内訳")</formula>
    </cfRule>
    <cfRule type="expression" dxfId="1648" priority="5964" stopIfTrue="1">
      <formula>AND(#REF!="小計")</formula>
    </cfRule>
  </conditionalFormatting>
  <conditionalFormatting sqref="K82">
    <cfRule type="expression" dxfId="1647" priority="5961" stopIfTrue="1">
      <formula>AND(#REF!="内訳")</formula>
    </cfRule>
    <cfRule type="expression" dxfId="1646" priority="5962" stopIfTrue="1">
      <formula>AND(#REF!="小計")</formula>
    </cfRule>
  </conditionalFormatting>
  <conditionalFormatting sqref="K83">
    <cfRule type="expression" dxfId="1645" priority="5959" stopIfTrue="1">
      <formula>AND(#REF!="内訳")</formula>
    </cfRule>
    <cfRule type="expression" dxfId="1644" priority="5960" stopIfTrue="1">
      <formula>AND(#REF!="小計")</formula>
    </cfRule>
  </conditionalFormatting>
  <conditionalFormatting sqref="K84">
    <cfRule type="expression" dxfId="1643" priority="5957" stopIfTrue="1">
      <formula>AND(#REF!="内訳")</formula>
    </cfRule>
    <cfRule type="expression" dxfId="1642" priority="5958" stopIfTrue="1">
      <formula>AND(#REF!="小計")</formula>
    </cfRule>
  </conditionalFormatting>
  <conditionalFormatting sqref="K86">
    <cfRule type="expression" dxfId="1641" priority="5955" stopIfTrue="1">
      <formula>AND(#REF!="内訳")</formula>
    </cfRule>
    <cfRule type="expression" dxfId="1640" priority="5956" stopIfTrue="1">
      <formula>AND(#REF!="小計")</formula>
    </cfRule>
  </conditionalFormatting>
  <conditionalFormatting sqref="K87">
    <cfRule type="expression" dxfId="1639" priority="5953" stopIfTrue="1">
      <formula>AND(#REF!="内訳")</formula>
    </cfRule>
    <cfRule type="expression" dxfId="1638" priority="5954" stopIfTrue="1">
      <formula>AND(#REF!="小計")</formula>
    </cfRule>
  </conditionalFormatting>
  <conditionalFormatting sqref="K88">
    <cfRule type="expression" dxfId="1637" priority="5951" stopIfTrue="1">
      <formula>AND(#REF!="内訳")</formula>
    </cfRule>
    <cfRule type="expression" dxfId="1636" priority="5952" stopIfTrue="1">
      <formula>AND(#REF!="小計")</formula>
    </cfRule>
  </conditionalFormatting>
  <conditionalFormatting sqref="K90">
    <cfRule type="expression" dxfId="1635" priority="5949" stopIfTrue="1">
      <formula>AND(#REF!="内訳")</formula>
    </cfRule>
    <cfRule type="expression" dxfId="1634" priority="5950" stopIfTrue="1">
      <formula>AND(#REF!="小計")</formula>
    </cfRule>
  </conditionalFormatting>
  <conditionalFormatting sqref="K93">
    <cfRule type="expression" dxfId="1633" priority="5947" stopIfTrue="1">
      <formula>AND(#REF!="内訳")</formula>
    </cfRule>
    <cfRule type="expression" dxfId="1632" priority="5948" stopIfTrue="1">
      <formula>AND(#REF!="小計")</formula>
    </cfRule>
  </conditionalFormatting>
  <conditionalFormatting sqref="K95">
    <cfRule type="expression" dxfId="1631" priority="5943" stopIfTrue="1">
      <formula>AND(#REF!="内訳")</formula>
    </cfRule>
    <cfRule type="expression" dxfId="1630" priority="5944" stopIfTrue="1">
      <formula>AND(#REF!="小計")</formula>
    </cfRule>
  </conditionalFormatting>
  <conditionalFormatting sqref="K96">
    <cfRule type="expression" dxfId="1629" priority="5941" stopIfTrue="1">
      <formula>AND(#REF!="内訳")</formula>
    </cfRule>
    <cfRule type="expression" dxfId="1628" priority="5942" stopIfTrue="1">
      <formula>AND(#REF!="小計")</formula>
    </cfRule>
  </conditionalFormatting>
  <conditionalFormatting sqref="K97">
    <cfRule type="expression" dxfId="1627" priority="5939" stopIfTrue="1">
      <formula>AND(#REF!="内訳")</formula>
    </cfRule>
    <cfRule type="expression" dxfId="1626" priority="5940" stopIfTrue="1">
      <formula>AND(#REF!="小計")</formula>
    </cfRule>
  </conditionalFormatting>
  <conditionalFormatting sqref="K98">
    <cfRule type="expression" dxfId="1625" priority="5937" stopIfTrue="1">
      <formula>AND(#REF!="内訳")</formula>
    </cfRule>
    <cfRule type="expression" dxfId="1624" priority="5938" stopIfTrue="1">
      <formula>AND(#REF!="小計")</formula>
    </cfRule>
  </conditionalFormatting>
  <conditionalFormatting sqref="K108">
    <cfRule type="expression" dxfId="1623" priority="5935" stopIfTrue="1">
      <formula>AND(#REF!="内訳")</formula>
    </cfRule>
    <cfRule type="expression" dxfId="1622" priority="5936" stopIfTrue="1">
      <formula>AND(#REF!="小計")</formula>
    </cfRule>
  </conditionalFormatting>
  <conditionalFormatting sqref="K109">
    <cfRule type="expression" dxfId="1621" priority="5933" stopIfTrue="1">
      <formula>AND(#REF!="内訳")</formula>
    </cfRule>
    <cfRule type="expression" dxfId="1620" priority="5934" stopIfTrue="1">
      <formula>AND(#REF!="小計")</formula>
    </cfRule>
  </conditionalFormatting>
  <conditionalFormatting sqref="K110">
    <cfRule type="expression" dxfId="1619" priority="5931" stopIfTrue="1">
      <formula>AND(#REF!="内訳")</formula>
    </cfRule>
    <cfRule type="expression" dxfId="1618" priority="5932" stopIfTrue="1">
      <formula>AND(#REF!="小計")</formula>
    </cfRule>
  </conditionalFormatting>
  <conditionalFormatting sqref="K111">
    <cfRule type="expression" dxfId="1617" priority="5929" stopIfTrue="1">
      <formula>AND(#REF!="内訳")</formula>
    </cfRule>
    <cfRule type="expression" dxfId="1616" priority="5930" stopIfTrue="1">
      <formula>AND(#REF!="小計")</formula>
    </cfRule>
  </conditionalFormatting>
  <conditionalFormatting sqref="K112">
    <cfRule type="expression" dxfId="1615" priority="5927" stopIfTrue="1">
      <formula>AND(#REF!="内訳")</formula>
    </cfRule>
    <cfRule type="expression" dxfId="1614" priority="5928" stopIfTrue="1">
      <formula>AND(#REF!="小計")</formula>
    </cfRule>
  </conditionalFormatting>
  <conditionalFormatting sqref="K114">
    <cfRule type="expression" dxfId="1613" priority="5925" stopIfTrue="1">
      <formula>AND(#REF!="内訳")</formula>
    </cfRule>
    <cfRule type="expression" dxfId="1612" priority="5926" stopIfTrue="1">
      <formula>AND(#REF!="小計")</formula>
    </cfRule>
  </conditionalFormatting>
  <conditionalFormatting sqref="K115">
    <cfRule type="expression" dxfId="1611" priority="5923" stopIfTrue="1">
      <formula>AND(#REF!="内訳")</formula>
    </cfRule>
    <cfRule type="expression" dxfId="1610" priority="5924" stopIfTrue="1">
      <formula>AND(#REF!="小計")</formula>
    </cfRule>
  </conditionalFormatting>
  <conditionalFormatting sqref="K116">
    <cfRule type="expression" dxfId="1609" priority="5921" stopIfTrue="1">
      <formula>AND(#REF!="内訳")</formula>
    </cfRule>
    <cfRule type="expression" dxfId="1608" priority="5922" stopIfTrue="1">
      <formula>AND(#REF!="小計")</formula>
    </cfRule>
  </conditionalFormatting>
  <conditionalFormatting sqref="K91">
    <cfRule type="expression" dxfId="1607" priority="5919" stopIfTrue="1">
      <formula>AND(#REF!="内訳")</formula>
    </cfRule>
    <cfRule type="expression" dxfId="1606" priority="5920" stopIfTrue="1">
      <formula>AND(#REF!="小計")</formula>
    </cfRule>
  </conditionalFormatting>
  <conditionalFormatting sqref="K99">
    <cfRule type="expression" dxfId="1605" priority="5917" stopIfTrue="1">
      <formula>AND(#REF!="内訳")</formula>
    </cfRule>
    <cfRule type="expression" dxfId="1604" priority="5918" stopIfTrue="1">
      <formula>AND(#REF!="小計")</formula>
    </cfRule>
  </conditionalFormatting>
  <conditionalFormatting sqref="K100">
    <cfRule type="expression" dxfId="1603" priority="5915" stopIfTrue="1">
      <formula>AND(#REF!="内訳")</formula>
    </cfRule>
    <cfRule type="expression" dxfId="1602" priority="5916" stopIfTrue="1">
      <formula>AND(#REF!="小計")</formula>
    </cfRule>
  </conditionalFormatting>
  <conditionalFormatting sqref="K101">
    <cfRule type="expression" dxfId="1601" priority="5913" stopIfTrue="1">
      <formula>AND(#REF!="内訳")</formula>
    </cfRule>
    <cfRule type="expression" dxfId="1600" priority="5914" stopIfTrue="1">
      <formula>AND(#REF!="小計")</formula>
    </cfRule>
  </conditionalFormatting>
  <conditionalFormatting sqref="K102">
    <cfRule type="expression" dxfId="1599" priority="5911" stopIfTrue="1">
      <formula>AND(#REF!="内訳")</formula>
    </cfRule>
    <cfRule type="expression" dxfId="1598" priority="5912" stopIfTrue="1">
      <formula>AND(#REF!="小計")</formula>
    </cfRule>
  </conditionalFormatting>
  <conditionalFormatting sqref="K77">
    <cfRule type="expression" dxfId="1597" priority="5909" stopIfTrue="1">
      <formula>AND(#REF!="内訳")</formula>
    </cfRule>
    <cfRule type="expression" dxfId="1596" priority="5910" stopIfTrue="1">
      <formula>AND(#REF!="小計")</formula>
    </cfRule>
  </conditionalFormatting>
  <conditionalFormatting sqref="F45">
    <cfRule type="expression" dxfId="1595" priority="5893" stopIfTrue="1">
      <formula>AND(#REF!="内訳")</formula>
    </cfRule>
    <cfRule type="expression" dxfId="1594" priority="5894" stopIfTrue="1">
      <formula>AND(#REF!="小計")</formula>
    </cfRule>
  </conditionalFormatting>
  <conditionalFormatting sqref="F46">
    <cfRule type="expression" dxfId="1593" priority="5891" stopIfTrue="1">
      <formula>AND(#REF!="内訳")</formula>
    </cfRule>
    <cfRule type="expression" dxfId="1592" priority="5892" stopIfTrue="1">
      <formula>AND(#REF!="小計")</formula>
    </cfRule>
  </conditionalFormatting>
  <conditionalFormatting sqref="F47">
    <cfRule type="expression" dxfId="1591" priority="5889" stopIfTrue="1">
      <formula>AND(#REF!="内訳")</formula>
    </cfRule>
    <cfRule type="expression" dxfId="1590" priority="5890" stopIfTrue="1">
      <formula>AND(#REF!="小計")</formula>
    </cfRule>
  </conditionalFormatting>
  <conditionalFormatting sqref="F48">
    <cfRule type="expression" dxfId="1589" priority="5887" stopIfTrue="1">
      <formula>AND(#REF!="内訳")</formula>
    </cfRule>
    <cfRule type="expression" dxfId="1588" priority="5888" stopIfTrue="1">
      <formula>AND(#REF!="小計")</formula>
    </cfRule>
  </conditionalFormatting>
  <conditionalFormatting sqref="F49">
    <cfRule type="expression" dxfId="1587" priority="5885" stopIfTrue="1">
      <formula>AND(#REF!="内訳")</formula>
    </cfRule>
    <cfRule type="expression" dxfId="1586" priority="5886" stopIfTrue="1">
      <formula>AND(#REF!="小計")</formula>
    </cfRule>
  </conditionalFormatting>
  <conditionalFormatting sqref="F50">
    <cfRule type="expression" dxfId="1585" priority="5883" stopIfTrue="1">
      <formula>AND(#REF!="内訳")</formula>
    </cfRule>
    <cfRule type="expression" dxfId="1584" priority="5884" stopIfTrue="1">
      <formula>AND(#REF!="小計")</formula>
    </cfRule>
  </conditionalFormatting>
  <conditionalFormatting sqref="K45">
    <cfRule type="expression" dxfId="1583" priority="5881" stopIfTrue="1">
      <formula>AND(#REF!="内訳")</formula>
    </cfRule>
    <cfRule type="expression" dxfId="1582" priority="5882" stopIfTrue="1">
      <formula>AND(#REF!="小計")</formula>
    </cfRule>
  </conditionalFormatting>
  <conditionalFormatting sqref="K46">
    <cfRule type="expression" dxfId="1581" priority="5879" stopIfTrue="1">
      <formula>AND(#REF!="内訳")</formula>
    </cfRule>
    <cfRule type="expression" dxfId="1580" priority="5880" stopIfTrue="1">
      <formula>AND(#REF!="小計")</formula>
    </cfRule>
  </conditionalFormatting>
  <conditionalFormatting sqref="K48">
    <cfRule type="expression" dxfId="1579" priority="5877" stopIfTrue="1">
      <formula>AND(#REF!="内訳")</formula>
    </cfRule>
    <cfRule type="expression" dxfId="1578" priority="5878" stopIfTrue="1">
      <formula>AND(#REF!="小計")</formula>
    </cfRule>
  </conditionalFormatting>
  <conditionalFormatting sqref="K49">
    <cfRule type="expression" dxfId="1577" priority="5875" stopIfTrue="1">
      <formula>AND(#REF!="内訳")</formula>
    </cfRule>
    <cfRule type="expression" dxfId="1576" priority="5876" stopIfTrue="1">
      <formula>AND(#REF!="小計")</formula>
    </cfRule>
  </conditionalFormatting>
  <conditionalFormatting sqref="K50">
    <cfRule type="expression" dxfId="1575" priority="5873" stopIfTrue="1">
      <formula>AND(#REF!="内訳")</formula>
    </cfRule>
    <cfRule type="expression" dxfId="1574" priority="5874" stopIfTrue="1">
      <formula>AND(#REF!="小計")</formula>
    </cfRule>
  </conditionalFormatting>
  <conditionalFormatting sqref="J46">
    <cfRule type="colorScale" priority="5869">
      <colorScale>
        <cfvo type="min"/>
        <cfvo type="max"/>
        <color rgb="FFFCFCFF"/>
        <color rgb="FF63BE7B"/>
      </colorScale>
    </cfRule>
    <cfRule type="colorScale" priority="5870">
      <colorScale>
        <cfvo type="min"/>
        <cfvo type="percentile" val="50"/>
        <cfvo type="max"/>
        <color rgb="FFF8696B"/>
        <color rgb="FFFFEB84"/>
        <color rgb="FF63BE7B"/>
      </colorScale>
    </cfRule>
  </conditionalFormatting>
  <conditionalFormatting sqref="C61:K66 M61:M66">
    <cfRule type="expression" dxfId="1573" priority="5865" stopIfTrue="1">
      <formula>AND(#REF!="内訳")</formula>
    </cfRule>
    <cfRule type="expression" dxfId="1572" priority="5866" stopIfTrue="1">
      <formula>AND(#REF!="小計")</formula>
    </cfRule>
  </conditionalFormatting>
  <conditionalFormatting sqref="L61">
    <cfRule type="expression" dxfId="1571" priority="5863" stopIfTrue="1">
      <formula>AND($J61="内訳")</formula>
    </cfRule>
    <cfRule type="expression" dxfId="1570" priority="5864" stopIfTrue="1">
      <formula>AND($J61="小計")</formula>
    </cfRule>
  </conditionalFormatting>
  <conditionalFormatting sqref="L62">
    <cfRule type="expression" dxfId="1569" priority="5861" stopIfTrue="1">
      <formula>AND($J62="内訳")</formula>
    </cfRule>
    <cfRule type="expression" dxfId="1568" priority="5862" stopIfTrue="1">
      <formula>AND($J62="小計")</formula>
    </cfRule>
  </conditionalFormatting>
  <conditionalFormatting sqref="L63">
    <cfRule type="expression" dxfId="1567" priority="5859" stopIfTrue="1">
      <formula>AND($J63="内訳")</formula>
    </cfRule>
    <cfRule type="expression" dxfId="1566" priority="5860" stopIfTrue="1">
      <formula>AND($J63="小計")</formula>
    </cfRule>
  </conditionalFormatting>
  <conditionalFormatting sqref="C60:I60 K60:M60">
    <cfRule type="expression" dxfId="1565" priority="5855" stopIfTrue="1">
      <formula>AND(#REF!="内訳")</formula>
    </cfRule>
    <cfRule type="expression" dxfId="1564" priority="5856" stopIfTrue="1">
      <formula>AND(#REF!="小計")</formula>
    </cfRule>
  </conditionalFormatting>
  <conditionalFormatting sqref="J60">
    <cfRule type="expression" dxfId="1563" priority="5853" stopIfTrue="1">
      <formula>AND(#REF!="内訳")</formula>
    </cfRule>
    <cfRule type="expression" dxfId="1562" priority="5854" stopIfTrue="1">
      <formula>AND(#REF!="小計")</formula>
    </cfRule>
  </conditionalFormatting>
  <conditionalFormatting sqref="E125">
    <cfRule type="expression" dxfId="1561" priority="5847" stopIfTrue="1">
      <formula>AND(#REF!="内訳")</formula>
    </cfRule>
    <cfRule type="expression" dxfId="1560" priority="5848" stopIfTrue="1">
      <formula>AND(#REF!="小計")</formula>
    </cfRule>
  </conditionalFormatting>
  <conditionalFormatting sqref="C124:D124 J124 L124:M124">
    <cfRule type="expression" dxfId="1559" priority="5845" stopIfTrue="1">
      <formula>AND(#REF!="内訳")</formula>
    </cfRule>
    <cfRule type="expression" dxfId="1558" priority="5846" stopIfTrue="1">
      <formula>AND(#REF!="小計")</formula>
    </cfRule>
  </conditionalFormatting>
  <conditionalFormatting sqref="E124">
    <cfRule type="expression" dxfId="1557" priority="5837" stopIfTrue="1">
      <formula>AND(#REF!="内訳")</formula>
    </cfRule>
    <cfRule type="expression" dxfId="1556" priority="5838" stopIfTrue="1">
      <formula>AND(#REF!="小計")</formula>
    </cfRule>
  </conditionalFormatting>
  <conditionalFormatting sqref="F124">
    <cfRule type="expression" dxfId="1555" priority="5835" stopIfTrue="1">
      <formula>AND(#REF!="内訳")</formula>
    </cfRule>
    <cfRule type="expression" dxfId="1554" priority="5836" stopIfTrue="1">
      <formula>AND(#REF!="小計")</formula>
    </cfRule>
  </conditionalFormatting>
  <conditionalFormatting sqref="G124">
    <cfRule type="expression" dxfId="1553" priority="5833" stopIfTrue="1">
      <formula>AND(#REF!="内訳")</formula>
    </cfRule>
    <cfRule type="expression" dxfId="1552" priority="5834" stopIfTrue="1">
      <formula>AND(#REF!="小計")</formula>
    </cfRule>
  </conditionalFormatting>
  <conditionalFormatting sqref="H124:I124">
    <cfRule type="expression" dxfId="1551" priority="5831" stopIfTrue="1">
      <formula>AND(#REF!="内訳")</formula>
    </cfRule>
    <cfRule type="expression" dxfId="1550" priority="5832" stopIfTrue="1">
      <formula>AND(#REF!="小計")</formula>
    </cfRule>
  </conditionalFormatting>
  <conditionalFormatting sqref="C125">
    <cfRule type="expression" dxfId="1549" priority="5829" stopIfTrue="1">
      <formula>AND(#REF!="内訳")</formula>
    </cfRule>
    <cfRule type="expression" dxfId="1548" priority="5830" stopIfTrue="1">
      <formula>AND(#REF!="小計")</formula>
    </cfRule>
  </conditionalFormatting>
  <conditionalFormatting sqref="J125 L125:M125">
    <cfRule type="expression" dxfId="1547" priority="5823" stopIfTrue="1">
      <formula>AND(#REF!="内訳")</formula>
    </cfRule>
    <cfRule type="expression" dxfId="1546" priority="5824" stopIfTrue="1">
      <formula>AND(#REF!="小計")</formula>
    </cfRule>
  </conditionalFormatting>
  <conditionalFormatting sqref="F125">
    <cfRule type="expression" dxfId="1545" priority="5819" stopIfTrue="1">
      <formula>AND(#REF!="内訳")</formula>
    </cfRule>
    <cfRule type="expression" dxfId="1544" priority="5820" stopIfTrue="1">
      <formula>AND(#REF!="小計")</formula>
    </cfRule>
  </conditionalFormatting>
  <conditionalFormatting sqref="G125">
    <cfRule type="expression" dxfId="1543" priority="5817" stopIfTrue="1">
      <formula>AND(#REF!="内訳")</formula>
    </cfRule>
    <cfRule type="expression" dxfId="1542" priority="5818" stopIfTrue="1">
      <formula>AND(#REF!="小計")</formula>
    </cfRule>
  </conditionalFormatting>
  <conditionalFormatting sqref="H125:I125">
    <cfRule type="expression" dxfId="1541" priority="5815" stopIfTrue="1">
      <formula>AND(#REF!="内訳")</formula>
    </cfRule>
    <cfRule type="expression" dxfId="1540" priority="5816" stopIfTrue="1">
      <formula>AND(#REF!="小計")</formula>
    </cfRule>
  </conditionalFormatting>
  <conditionalFormatting sqref="D125">
    <cfRule type="expression" dxfId="1539" priority="5813" stopIfTrue="1">
      <formula>AND(#REF!="内訳")</formula>
    </cfRule>
    <cfRule type="expression" dxfId="1538" priority="5814" stopIfTrue="1">
      <formula>AND(#REF!="小計")</formula>
    </cfRule>
  </conditionalFormatting>
  <conditionalFormatting sqref="G126:J126 L126:M126">
    <cfRule type="expression" dxfId="1537" priority="5807" stopIfTrue="1">
      <formula>AND(#REF!="内訳")</formula>
    </cfRule>
    <cfRule type="expression" dxfId="1536" priority="5808" stopIfTrue="1">
      <formula>AND(#REF!="小計")</formula>
    </cfRule>
  </conditionalFormatting>
  <conditionalFormatting sqref="C126:E126">
    <cfRule type="expression" dxfId="1535" priority="5811" stopIfTrue="1">
      <formula>AND(#REF!="内訳")</formula>
    </cfRule>
    <cfRule type="expression" dxfId="1534" priority="5812" stopIfTrue="1">
      <formula>AND(#REF!="小計")</formula>
    </cfRule>
  </conditionalFormatting>
  <conditionalFormatting sqref="F126">
    <cfRule type="expression" dxfId="1533" priority="5803" stopIfTrue="1">
      <formula>AND(#REF!="内訳")</formula>
    </cfRule>
    <cfRule type="expression" dxfId="1532" priority="5804" stopIfTrue="1">
      <formula>AND(#REF!="小計")</formula>
    </cfRule>
  </conditionalFormatting>
  <conditionalFormatting sqref="C71:I71 M71">
    <cfRule type="expression" dxfId="1531" priority="5799" stopIfTrue="1">
      <formula>AND(#REF!="内訳")</formula>
    </cfRule>
    <cfRule type="expression" dxfId="1530" priority="5800" stopIfTrue="1">
      <formula>AND(#REF!="小計")</formula>
    </cfRule>
  </conditionalFormatting>
  <conditionalFormatting sqref="K71">
    <cfRule type="expression" dxfId="1529" priority="5797" stopIfTrue="1">
      <formula>AND(#REF!="内訳")</formula>
    </cfRule>
    <cfRule type="expression" dxfId="1528" priority="5798" stopIfTrue="1">
      <formula>AND(#REF!="小計")</formula>
    </cfRule>
  </conditionalFormatting>
  <conditionalFormatting sqref="L71">
    <cfRule type="expression" dxfId="1527" priority="5795" stopIfTrue="1">
      <formula>AND(#REF!="内訳")</formula>
    </cfRule>
    <cfRule type="expression" dxfId="1526" priority="5796" stopIfTrue="1">
      <formula>AND(#REF!="小計")</formula>
    </cfRule>
  </conditionalFormatting>
  <conditionalFormatting sqref="J71">
    <cfRule type="expression" dxfId="1525" priority="5793" stopIfTrue="1">
      <formula>AND(#REF!="内訳")</formula>
    </cfRule>
    <cfRule type="expression" dxfId="1524" priority="5794" stopIfTrue="1">
      <formula>AND(#REF!="小計")</formula>
    </cfRule>
  </conditionalFormatting>
  <conditionalFormatting sqref="G113:J113 M113 C113:D113">
    <cfRule type="expression" dxfId="1523" priority="5785" stopIfTrue="1">
      <formula>AND(#REF!="内訳")</formula>
    </cfRule>
    <cfRule type="expression" dxfId="1522" priority="5786" stopIfTrue="1">
      <formula>AND(#REF!="小計")</formula>
    </cfRule>
  </conditionalFormatting>
  <conditionalFormatting sqref="F113">
    <cfRule type="expression" dxfId="1521" priority="5783" stopIfTrue="1">
      <formula>AND(#REF!="内訳")</formula>
    </cfRule>
    <cfRule type="expression" dxfId="1520" priority="5784" stopIfTrue="1">
      <formula>AND(#REF!="小計")</formula>
    </cfRule>
  </conditionalFormatting>
  <conditionalFormatting sqref="E113">
    <cfRule type="expression" dxfId="1519" priority="5781" stopIfTrue="1">
      <formula>AND(#REF!="内訳")</formula>
    </cfRule>
    <cfRule type="expression" dxfId="1518" priority="5782" stopIfTrue="1">
      <formula>AND(#REF!="小計")</formula>
    </cfRule>
  </conditionalFormatting>
  <conditionalFormatting sqref="L113">
    <cfRule type="expression" dxfId="1517" priority="5779" stopIfTrue="1">
      <formula>AND(#REF!="内訳")</formula>
    </cfRule>
    <cfRule type="expression" dxfId="1516" priority="5780" stopIfTrue="1">
      <formula>AND(#REF!="小計")</formula>
    </cfRule>
  </conditionalFormatting>
  <conditionalFormatting sqref="K113">
    <cfRule type="expression" dxfId="1515" priority="5777" stopIfTrue="1">
      <formula>AND(#REF!="内訳")</formula>
    </cfRule>
    <cfRule type="expression" dxfId="1514" priority="5778" stopIfTrue="1">
      <formula>AND(#REF!="小計")</formula>
    </cfRule>
  </conditionalFormatting>
  <conditionalFormatting sqref="G121 I121:J121 M121">
    <cfRule type="expression" dxfId="1513" priority="5771" stopIfTrue="1">
      <formula>AND(#REF!="内訳")</formula>
    </cfRule>
    <cfRule type="expression" dxfId="1512" priority="5772" stopIfTrue="1">
      <formula>AND(#REF!="小計")</formula>
    </cfRule>
  </conditionalFormatting>
  <conditionalFormatting sqref="F121">
    <cfRule type="expression" dxfId="1511" priority="5769" stopIfTrue="1">
      <formula>AND(#REF!="内訳")</formula>
    </cfRule>
    <cfRule type="expression" dxfId="1510" priority="5770" stopIfTrue="1">
      <formula>AND(#REF!="小計")</formula>
    </cfRule>
  </conditionalFormatting>
  <conditionalFormatting sqref="E121">
    <cfRule type="expression" dxfId="1509" priority="5767" stopIfTrue="1">
      <formula>AND(#REF!="内訳")</formula>
    </cfRule>
    <cfRule type="expression" dxfId="1508" priority="5768" stopIfTrue="1">
      <formula>AND(#REF!="小計")</formula>
    </cfRule>
  </conditionalFormatting>
  <conditionalFormatting sqref="H121">
    <cfRule type="expression" dxfId="1507" priority="5765" stopIfTrue="1">
      <formula>AND(#REF!="内訳")</formula>
    </cfRule>
    <cfRule type="expression" dxfId="1506" priority="5766" stopIfTrue="1">
      <formula>AND(#REF!="小計")</formula>
    </cfRule>
  </conditionalFormatting>
  <conditionalFormatting sqref="L121">
    <cfRule type="expression" dxfId="1505" priority="5763" stopIfTrue="1">
      <formula>AND(#REF!="内訳")</formula>
    </cfRule>
    <cfRule type="expression" dxfId="1504" priority="5764" stopIfTrue="1">
      <formula>AND(#REF!="小計")</formula>
    </cfRule>
  </conditionalFormatting>
  <conditionalFormatting sqref="C123:J123 L123:M123">
    <cfRule type="expression" dxfId="1503" priority="5755" stopIfTrue="1">
      <formula>AND(#REF!="内訳")</formula>
    </cfRule>
    <cfRule type="expression" dxfId="1502" priority="5756" stopIfTrue="1">
      <formula>AND(#REF!="小計")</formula>
    </cfRule>
  </conditionalFormatting>
  <conditionalFormatting sqref="M59 C59:I59">
    <cfRule type="expression" dxfId="1501" priority="5745" stopIfTrue="1">
      <formula>AND(#REF!="内訳")</formula>
    </cfRule>
    <cfRule type="expression" dxfId="1500" priority="5746" stopIfTrue="1">
      <formula>AND(#REF!="小計")</formula>
    </cfRule>
  </conditionalFormatting>
  <conditionalFormatting sqref="K59">
    <cfRule type="expression" dxfId="1499" priority="5743" stopIfTrue="1">
      <formula>AND(#REF!="内訳")</formula>
    </cfRule>
    <cfRule type="expression" dxfId="1498" priority="5744" stopIfTrue="1">
      <formula>AND(#REF!="小計")</formula>
    </cfRule>
  </conditionalFormatting>
  <conditionalFormatting sqref="J59">
    <cfRule type="expression" dxfId="1497" priority="5741" stopIfTrue="1">
      <formula>AND(#REF!="内訳")</formula>
    </cfRule>
    <cfRule type="expression" dxfId="1496" priority="5742" stopIfTrue="1">
      <formula>AND(#REF!="小計")</formula>
    </cfRule>
  </conditionalFormatting>
  <conditionalFormatting sqref="L59">
    <cfRule type="expression" dxfId="1495" priority="5739" stopIfTrue="1">
      <formula>AND(#REF!="内訳")</formula>
    </cfRule>
    <cfRule type="expression" dxfId="1494" priority="5740" stopIfTrue="1">
      <formula>AND(#REF!="小計")</formula>
    </cfRule>
  </conditionalFormatting>
  <conditionalFormatting sqref="C57:I57 M57:M58 C58 E58:I58">
    <cfRule type="expression" dxfId="1493" priority="5731" stopIfTrue="1">
      <formula>AND(#REF!="内訳")</formula>
    </cfRule>
    <cfRule type="expression" dxfId="1492" priority="5732" stopIfTrue="1">
      <formula>AND(#REF!="小計")</formula>
    </cfRule>
  </conditionalFormatting>
  <conditionalFormatting sqref="K57">
    <cfRule type="expression" dxfId="1491" priority="5729" stopIfTrue="1">
      <formula>AND(#REF!="内訳")</formula>
    </cfRule>
    <cfRule type="expression" dxfId="1490" priority="5730" stopIfTrue="1">
      <formula>AND(#REF!="小計")</formula>
    </cfRule>
  </conditionalFormatting>
  <conditionalFormatting sqref="L57">
    <cfRule type="expression" dxfId="1489" priority="5727" stopIfTrue="1">
      <formula>AND(#REF!="内訳")</formula>
    </cfRule>
    <cfRule type="expression" dxfId="1488" priority="5728" stopIfTrue="1">
      <formula>AND(#REF!="小計")</formula>
    </cfRule>
  </conditionalFormatting>
  <conditionalFormatting sqref="L58">
    <cfRule type="expression" dxfId="1487" priority="5725" stopIfTrue="1">
      <formula>AND(#REF!="内訳")</formula>
    </cfRule>
    <cfRule type="expression" dxfId="1486" priority="5726" stopIfTrue="1">
      <formula>AND(#REF!="小計")</formula>
    </cfRule>
  </conditionalFormatting>
  <conditionalFormatting sqref="C53:I53 K53 M53">
    <cfRule type="expression" dxfId="1485" priority="5723" stopIfTrue="1">
      <formula>AND(#REF!="内訳")</formula>
    </cfRule>
    <cfRule type="expression" dxfId="1484" priority="5724" stopIfTrue="1">
      <formula>AND(#REF!="小計")</formula>
    </cfRule>
  </conditionalFormatting>
  <conditionalFormatting sqref="L53">
    <cfRule type="expression" dxfId="1483" priority="5721" stopIfTrue="1">
      <formula>AND(#REF!="内訳")</formula>
    </cfRule>
    <cfRule type="expression" dxfId="1482" priority="5722" stopIfTrue="1">
      <formula>AND(#REF!="小計")</formula>
    </cfRule>
  </conditionalFormatting>
  <conditionalFormatting sqref="J53">
    <cfRule type="expression" dxfId="1481" priority="5719" stopIfTrue="1">
      <formula>AND(#REF!="内訳")</formula>
    </cfRule>
    <cfRule type="expression" dxfId="1480" priority="5720" stopIfTrue="1">
      <formula>AND(#REF!="小計")</formula>
    </cfRule>
  </conditionalFormatting>
  <conditionalFormatting sqref="C54:I54 M54">
    <cfRule type="expression" dxfId="1479" priority="5717" stopIfTrue="1">
      <formula>AND(#REF!="内訳")</formula>
    </cfRule>
    <cfRule type="expression" dxfId="1478" priority="5718" stopIfTrue="1">
      <formula>AND(#REF!="小計")</formula>
    </cfRule>
  </conditionalFormatting>
  <conditionalFormatting sqref="K54">
    <cfRule type="expression" dxfId="1477" priority="5715" stopIfTrue="1">
      <formula>AND(#REF!="内訳")</formula>
    </cfRule>
    <cfRule type="expression" dxfId="1476" priority="5716" stopIfTrue="1">
      <formula>AND(#REF!="小計")</formula>
    </cfRule>
  </conditionalFormatting>
  <conditionalFormatting sqref="L54">
    <cfRule type="expression" dxfId="1475" priority="5713" stopIfTrue="1">
      <formula>AND(#REF!="内訳")</formula>
    </cfRule>
    <cfRule type="expression" dxfId="1474" priority="5714" stopIfTrue="1">
      <formula>AND(#REF!="小計")</formula>
    </cfRule>
  </conditionalFormatting>
  <conditionalFormatting sqref="C55:I55 M55">
    <cfRule type="expression" dxfId="1473" priority="5711" stopIfTrue="1">
      <formula>AND(#REF!="内訳")</formula>
    </cfRule>
    <cfRule type="expression" dxfId="1472" priority="5712" stopIfTrue="1">
      <formula>AND(#REF!="小計")</formula>
    </cfRule>
  </conditionalFormatting>
  <conditionalFormatting sqref="K55">
    <cfRule type="expression" dxfId="1471" priority="5709" stopIfTrue="1">
      <formula>AND(#REF!="内訳")</formula>
    </cfRule>
    <cfRule type="expression" dxfId="1470" priority="5710" stopIfTrue="1">
      <formula>AND(#REF!="小計")</formula>
    </cfRule>
  </conditionalFormatting>
  <conditionalFormatting sqref="L55">
    <cfRule type="expression" dxfId="1469" priority="5707" stopIfTrue="1">
      <formula>AND(#REF!="内訳")</formula>
    </cfRule>
    <cfRule type="expression" dxfId="1468" priority="5708" stopIfTrue="1">
      <formula>AND(#REF!="小計")</formula>
    </cfRule>
  </conditionalFormatting>
  <conditionalFormatting sqref="J55">
    <cfRule type="expression" dxfId="1467" priority="5705" stopIfTrue="1">
      <formula>AND(#REF!="内訳")</formula>
    </cfRule>
    <cfRule type="expression" dxfId="1466" priority="5706" stopIfTrue="1">
      <formula>AND(#REF!="小計")</formula>
    </cfRule>
  </conditionalFormatting>
  <conditionalFormatting sqref="C56:I56 M56">
    <cfRule type="expression" dxfId="1465" priority="5703" stopIfTrue="1">
      <formula>AND(#REF!="内訳")</formula>
    </cfRule>
    <cfRule type="expression" dxfId="1464" priority="5704" stopIfTrue="1">
      <formula>AND(#REF!="小計")</formula>
    </cfRule>
  </conditionalFormatting>
  <conditionalFormatting sqref="K56">
    <cfRule type="expression" dxfId="1463" priority="5701" stopIfTrue="1">
      <formula>AND(#REF!="内訳")</formula>
    </cfRule>
    <cfRule type="expression" dxfId="1462" priority="5702" stopIfTrue="1">
      <formula>AND(#REF!="小計")</formula>
    </cfRule>
  </conditionalFormatting>
  <conditionalFormatting sqref="L56">
    <cfRule type="expression" dxfId="1461" priority="5699" stopIfTrue="1">
      <formula>AND(#REF!="内訳")</formula>
    </cfRule>
    <cfRule type="expression" dxfId="1460" priority="5700" stopIfTrue="1">
      <formula>AND(#REF!="小計")</formula>
    </cfRule>
  </conditionalFormatting>
  <conditionalFormatting sqref="J56">
    <cfRule type="expression" dxfId="1459" priority="5697" stopIfTrue="1">
      <formula>AND(#REF!="内訳")</formula>
    </cfRule>
    <cfRule type="expression" dxfId="1458" priority="5698" stopIfTrue="1">
      <formula>AND(#REF!="小計")</formula>
    </cfRule>
  </conditionalFormatting>
  <conditionalFormatting sqref="H52">
    <cfRule type="expression" dxfId="1457" priority="5689" stopIfTrue="1">
      <formula>AND(#REF!="内訳")</formula>
    </cfRule>
    <cfRule type="expression" dxfId="1456" priority="5690" stopIfTrue="1">
      <formula>AND(#REF!="小計")</formula>
    </cfRule>
  </conditionalFormatting>
  <conditionalFormatting sqref="I52:J52 M52 C52:G52">
    <cfRule type="expression" dxfId="1455" priority="5695" stopIfTrue="1">
      <formula>AND(#REF!="内訳")</formula>
    </cfRule>
    <cfRule type="expression" dxfId="1454" priority="5696" stopIfTrue="1">
      <formula>AND(#REF!="小計")</formula>
    </cfRule>
  </conditionalFormatting>
  <conditionalFormatting sqref="L52">
    <cfRule type="expression" dxfId="1453" priority="5693" stopIfTrue="1">
      <formula>AND(#REF!="内訳")</formula>
    </cfRule>
    <cfRule type="expression" dxfId="1452" priority="5694" stopIfTrue="1">
      <formula>AND(#REF!="小計")</formula>
    </cfRule>
  </conditionalFormatting>
  <conditionalFormatting sqref="K52">
    <cfRule type="expression" dxfId="1451" priority="5691" stopIfTrue="1">
      <formula>AND(#REF!="内訳")</formula>
    </cfRule>
    <cfRule type="expression" dxfId="1450" priority="5692" stopIfTrue="1">
      <formula>AND(#REF!="小計")</formula>
    </cfRule>
  </conditionalFormatting>
  <conditionalFormatting sqref="D58">
    <cfRule type="expression" dxfId="1449" priority="5675" stopIfTrue="1">
      <formula>AND(#REF!="内訳")</formula>
    </cfRule>
    <cfRule type="expression" dxfId="1448" priority="5676" stopIfTrue="1">
      <formula>AND(#REF!="小計")</formula>
    </cfRule>
  </conditionalFormatting>
  <conditionalFormatting sqref="K58">
    <cfRule type="expression" dxfId="1447" priority="5671" stopIfTrue="1">
      <formula>AND(#REF!="内訳")</formula>
    </cfRule>
    <cfRule type="expression" dxfId="1446" priority="5672" stopIfTrue="1">
      <formula>AND(#REF!="小計")</formula>
    </cfRule>
  </conditionalFormatting>
  <conditionalFormatting sqref="C67:K67 M67">
    <cfRule type="expression" dxfId="1445" priority="5667" stopIfTrue="1">
      <formula>AND(#REF!="内訳")</formula>
    </cfRule>
    <cfRule type="expression" dxfId="1444" priority="5668" stopIfTrue="1">
      <formula>AND(#REF!="小計")</formula>
    </cfRule>
  </conditionalFormatting>
  <conditionalFormatting sqref="L67">
    <cfRule type="expression" dxfId="1443" priority="5665" stopIfTrue="1">
      <formula>AND($J67="内訳")</formula>
    </cfRule>
    <cfRule type="expression" dxfId="1442" priority="5666" stopIfTrue="1">
      <formula>AND($J67="小計")</formula>
    </cfRule>
  </conditionalFormatting>
  <conditionalFormatting sqref="C68:I68 M68:M70 C69:C70 E69:I70">
    <cfRule type="expression" dxfId="1441" priority="5663" stopIfTrue="1">
      <formula>AND(#REF!="内訳")</formula>
    </cfRule>
    <cfRule type="expression" dxfId="1440" priority="5664" stopIfTrue="1">
      <formula>AND(#REF!="小計")</formula>
    </cfRule>
  </conditionalFormatting>
  <conditionalFormatting sqref="K68">
    <cfRule type="expression" dxfId="1439" priority="5661" stopIfTrue="1">
      <formula>AND(#REF!="内訳")</formula>
    </cfRule>
    <cfRule type="expression" dxfId="1438" priority="5662" stopIfTrue="1">
      <formula>AND(#REF!="小計")</formula>
    </cfRule>
  </conditionalFormatting>
  <conditionalFormatting sqref="K69">
    <cfRule type="expression" dxfId="1437" priority="5659" stopIfTrue="1">
      <formula>AND(#REF!="内訳")</formula>
    </cfRule>
    <cfRule type="expression" dxfId="1436" priority="5660" stopIfTrue="1">
      <formula>AND(#REF!="小計")</formula>
    </cfRule>
  </conditionalFormatting>
  <conditionalFormatting sqref="K70">
    <cfRule type="expression" dxfId="1435" priority="5657" stopIfTrue="1">
      <formula>AND(#REF!="内訳")</formula>
    </cfRule>
    <cfRule type="expression" dxfId="1434" priority="5658" stopIfTrue="1">
      <formula>AND(#REF!="小計")</formula>
    </cfRule>
  </conditionalFormatting>
  <conditionalFormatting sqref="L68:L70">
    <cfRule type="expression" dxfId="1433" priority="5655" stopIfTrue="1">
      <formula>AND(#REF!="内訳")</formula>
    </cfRule>
    <cfRule type="expression" dxfId="1432" priority="5656" stopIfTrue="1">
      <formula>AND(#REF!="小計")</formula>
    </cfRule>
  </conditionalFormatting>
  <conditionalFormatting sqref="J68">
    <cfRule type="expression" dxfId="1431" priority="5653" stopIfTrue="1">
      <formula>AND(#REF!="内訳")</formula>
    </cfRule>
    <cfRule type="expression" dxfId="1430" priority="5654" stopIfTrue="1">
      <formula>AND(#REF!="小計")</formula>
    </cfRule>
  </conditionalFormatting>
  <conditionalFormatting sqref="D69:D70">
    <cfRule type="expression" dxfId="1429" priority="5647" stopIfTrue="1">
      <formula>AND(#REF!="内訳")</formula>
    </cfRule>
    <cfRule type="expression" dxfId="1428" priority="5648" stopIfTrue="1">
      <formula>AND(#REF!="小計")</formula>
    </cfRule>
  </conditionalFormatting>
  <conditionalFormatting sqref="C92:J92 L92:M92">
    <cfRule type="expression" dxfId="1427" priority="5643" stopIfTrue="1">
      <formula>AND(#REF!="内訳")</formula>
    </cfRule>
    <cfRule type="expression" dxfId="1426" priority="5644" stopIfTrue="1">
      <formula>AND(#REF!="小計")</formula>
    </cfRule>
  </conditionalFormatting>
  <conditionalFormatting sqref="K92">
    <cfRule type="expression" dxfId="1425" priority="5637" stopIfTrue="1">
      <formula>AND(#REF!="内訳")</formula>
    </cfRule>
    <cfRule type="expression" dxfId="1424" priority="5638" stopIfTrue="1">
      <formula>AND(#REF!="小計")</formula>
    </cfRule>
  </conditionalFormatting>
  <conditionalFormatting sqref="G107:J107 M107 C107:E107">
    <cfRule type="expression" dxfId="1423" priority="5633" stopIfTrue="1">
      <formula>AND(#REF!="内訳")</formula>
    </cfRule>
    <cfRule type="expression" dxfId="1422" priority="5634" stopIfTrue="1">
      <formula>AND(#REF!="小計")</formula>
    </cfRule>
  </conditionalFormatting>
  <conditionalFormatting sqref="F107">
    <cfRule type="expression" dxfId="1421" priority="5631" stopIfTrue="1">
      <formula>AND(#REF!="内訳")</formula>
    </cfRule>
    <cfRule type="expression" dxfId="1420" priority="5632" stopIfTrue="1">
      <formula>AND(#REF!="小計")</formula>
    </cfRule>
  </conditionalFormatting>
  <conditionalFormatting sqref="K107">
    <cfRule type="expression" dxfId="1419" priority="5629" stopIfTrue="1">
      <formula>AND(#REF!="内訳")</formula>
    </cfRule>
    <cfRule type="expression" dxfId="1418" priority="5630" stopIfTrue="1">
      <formula>AND(#REF!="小計")</formula>
    </cfRule>
  </conditionalFormatting>
  <conditionalFormatting sqref="L107">
    <cfRule type="expression" dxfId="1417" priority="5627" stopIfTrue="1">
      <formula>AND(#REF!="内訳")</formula>
    </cfRule>
    <cfRule type="expression" dxfId="1416" priority="5628" stopIfTrue="1">
      <formula>AND(#REF!="小計")</formula>
    </cfRule>
  </conditionalFormatting>
  <conditionalFormatting sqref="G43:J43 M43">
    <cfRule type="expression" dxfId="1415" priority="5621" stopIfTrue="1">
      <formula>AND(#REF!="内訳")</formula>
    </cfRule>
    <cfRule type="expression" dxfId="1414" priority="5622" stopIfTrue="1">
      <formula>AND(#REF!="小計")</formula>
    </cfRule>
  </conditionalFormatting>
  <conditionalFormatting sqref="F43">
    <cfRule type="expression" dxfId="1413" priority="5619" stopIfTrue="1">
      <formula>AND(#REF!="内訳")</formula>
    </cfRule>
    <cfRule type="expression" dxfId="1412" priority="5620" stopIfTrue="1">
      <formula>AND(#REF!="小計")</formula>
    </cfRule>
  </conditionalFormatting>
  <conditionalFormatting sqref="E43">
    <cfRule type="expression" dxfId="1411" priority="5617" stopIfTrue="1">
      <formula>AND(#REF!="内訳")</formula>
    </cfRule>
    <cfRule type="expression" dxfId="1410" priority="5618" stopIfTrue="1">
      <formula>AND(#REF!="小計")</formula>
    </cfRule>
  </conditionalFormatting>
  <conditionalFormatting sqref="L43">
    <cfRule type="expression" dxfId="1409" priority="5615" stopIfTrue="1">
      <formula>AND(#REF!="内訳")</formula>
    </cfRule>
    <cfRule type="expression" dxfId="1408" priority="5616" stopIfTrue="1">
      <formula>AND(#REF!="小計")</formula>
    </cfRule>
  </conditionalFormatting>
  <conditionalFormatting sqref="K43">
    <cfRule type="expression" dxfId="1407" priority="5613" stopIfTrue="1">
      <formula>AND(#REF!="内訳")</formula>
    </cfRule>
    <cfRule type="expression" dxfId="1406" priority="5614" stopIfTrue="1">
      <formula>AND(#REF!="小計")</formula>
    </cfRule>
  </conditionalFormatting>
  <conditionalFormatting sqref="C133:E133 G133:J133 L133:M133">
    <cfRule type="expression" dxfId="1405" priority="5605" stopIfTrue="1">
      <formula>AND(#REF!="内訳")</formula>
    </cfRule>
    <cfRule type="expression" dxfId="1404" priority="5606" stopIfTrue="1">
      <formula>AND(#REF!="小計")</formula>
    </cfRule>
  </conditionalFormatting>
  <conditionalFormatting sqref="C131:E131 G131:J131 L131:M131">
    <cfRule type="expression" dxfId="1403" priority="5599" stopIfTrue="1">
      <formula>AND(#REF!="内訳")</formula>
    </cfRule>
    <cfRule type="expression" dxfId="1402" priority="5600" stopIfTrue="1">
      <formula>AND(#REF!="小計")</formula>
    </cfRule>
  </conditionalFormatting>
  <conditionalFormatting sqref="C130:E130 G130:J130 L130:M130">
    <cfRule type="expression" dxfId="1401" priority="5593" stopIfTrue="1">
      <formula>AND(#REF!="内訳")</formula>
    </cfRule>
    <cfRule type="expression" dxfId="1400" priority="5594" stopIfTrue="1">
      <formula>AND(#REF!="小計")</formula>
    </cfRule>
  </conditionalFormatting>
  <conditionalFormatting sqref="C129:E129 G129:J129 L129:M129">
    <cfRule type="expression" dxfId="1399" priority="5587" stopIfTrue="1">
      <formula>AND(#REF!="内訳")</formula>
    </cfRule>
    <cfRule type="expression" dxfId="1398" priority="5588" stopIfTrue="1">
      <formula>AND(#REF!="小計")</formula>
    </cfRule>
  </conditionalFormatting>
  <conditionalFormatting sqref="F130:F131 F133">
    <cfRule type="expression" dxfId="1397" priority="5579" stopIfTrue="1">
      <formula>AND(#REF!="内訳")</formula>
    </cfRule>
    <cfRule type="expression" dxfId="1396" priority="5580" stopIfTrue="1">
      <formula>AND(#REF!="小計")</formula>
    </cfRule>
  </conditionalFormatting>
  <conditionalFormatting sqref="F132">
    <cfRule type="expression" dxfId="1395" priority="5571" stopIfTrue="1">
      <formula>AND(#REF!="内訳")</formula>
    </cfRule>
    <cfRule type="expression" dxfId="1394" priority="5572" stopIfTrue="1">
      <formula>AND(#REF!="小計")</formula>
    </cfRule>
  </conditionalFormatting>
  <conditionalFormatting sqref="F127">
    <cfRule type="expression" dxfId="1393" priority="5563" stopIfTrue="1">
      <formula>AND(#REF!="内訳")</formula>
    </cfRule>
    <cfRule type="expression" dxfId="1392" priority="5564" stopIfTrue="1">
      <formula>AND(#REF!="小計")</formula>
    </cfRule>
  </conditionalFormatting>
  <conditionalFormatting sqref="F129">
    <cfRule type="expression" dxfId="1391" priority="5581" stopIfTrue="1">
      <formula>AND(#REF!="内訳")</formula>
    </cfRule>
    <cfRule type="expression" dxfId="1390" priority="5582" stopIfTrue="1">
      <formula>AND(#REF!="小計")</formula>
    </cfRule>
  </conditionalFormatting>
  <conditionalFormatting sqref="F128">
    <cfRule type="expression" dxfId="1389" priority="5555" stopIfTrue="1">
      <formula>AND(#REF!="内訳")</formula>
    </cfRule>
    <cfRule type="expression" dxfId="1388" priority="5556" stopIfTrue="1">
      <formula>AND(#REF!="小計")</formula>
    </cfRule>
  </conditionalFormatting>
  <conditionalFormatting sqref="C132:E132 G132:J132 L132:M132">
    <cfRule type="expression" dxfId="1387" priority="5577" stopIfTrue="1">
      <formula>AND(#REF!="内訳")</formula>
    </cfRule>
    <cfRule type="expression" dxfId="1386" priority="5578" stopIfTrue="1">
      <formula>AND(#REF!="小計")</formula>
    </cfRule>
  </conditionalFormatting>
  <conditionalFormatting sqref="F137">
    <cfRule type="expression" dxfId="1385" priority="5539" stopIfTrue="1">
      <formula>AND(#REF!="内訳")</formula>
    </cfRule>
    <cfRule type="expression" dxfId="1384" priority="5540" stopIfTrue="1">
      <formula>AND(#REF!="小計")</formula>
    </cfRule>
  </conditionalFormatting>
  <conditionalFormatting sqref="C127:E127 G127:H127 J127:M127 J128">
    <cfRule type="expression" dxfId="1383" priority="5569" stopIfTrue="1">
      <formula>AND(#REF!="内訳")</formula>
    </cfRule>
    <cfRule type="expression" dxfId="1382" priority="5570" stopIfTrue="1">
      <formula>AND(#REF!="小計")</formula>
    </cfRule>
  </conditionalFormatting>
  <conditionalFormatting sqref="C128:E128 G128:I128 K129:K135 K128:M128">
    <cfRule type="expression" dxfId="1381" priority="5561" stopIfTrue="1">
      <formula>AND(#REF!="内訳")</formula>
    </cfRule>
    <cfRule type="expression" dxfId="1380" priority="5562" stopIfTrue="1">
      <formula>AND(#REF!="小計")</formula>
    </cfRule>
  </conditionalFormatting>
  <conditionalFormatting sqref="F136">
    <cfRule type="expression" dxfId="1379" priority="5547" stopIfTrue="1">
      <formula>AND(#REF!="内訳")</formula>
    </cfRule>
    <cfRule type="expression" dxfId="1378" priority="5548" stopIfTrue="1">
      <formula>AND(#REF!="小計")</formula>
    </cfRule>
  </conditionalFormatting>
  <conditionalFormatting sqref="C136:E136 G136:H136 L136:M136 J136">
    <cfRule type="expression" dxfId="1377" priority="5553" stopIfTrue="1">
      <formula>AND(#REF!="内訳")</formula>
    </cfRule>
    <cfRule type="expression" dxfId="1376" priority="5554" stopIfTrue="1">
      <formula>AND(#REF!="小計")</formula>
    </cfRule>
  </conditionalFormatting>
  <conditionalFormatting sqref="C137:E137 G137:H137 L137:M137 J137">
    <cfRule type="expression" dxfId="1375" priority="5545" stopIfTrue="1">
      <formula>AND(#REF!="内訳")</formula>
    </cfRule>
    <cfRule type="expression" dxfId="1374" priority="5546" stopIfTrue="1">
      <formula>AND(#REF!="小計")</formula>
    </cfRule>
  </conditionalFormatting>
  <conditionalFormatting sqref="F135">
    <cfRule type="expression" dxfId="1373" priority="5523" stopIfTrue="1">
      <formula>AND(#REF!="内訳")</formula>
    </cfRule>
    <cfRule type="expression" dxfId="1372" priority="5524" stopIfTrue="1">
      <formula>AND(#REF!="小計")</formula>
    </cfRule>
  </conditionalFormatting>
  <conditionalFormatting sqref="F134">
    <cfRule type="expression" dxfId="1371" priority="5531" stopIfTrue="1">
      <formula>AND(#REF!="内訳")</formula>
    </cfRule>
    <cfRule type="expression" dxfId="1370" priority="5532" stopIfTrue="1">
      <formula>AND(#REF!="小計")</formula>
    </cfRule>
  </conditionalFormatting>
  <conditionalFormatting sqref="C134:E134 G134:H134 L134:M134 J134">
    <cfRule type="expression" dxfId="1369" priority="5537" stopIfTrue="1">
      <formula>AND(#REF!="内訳")</formula>
    </cfRule>
    <cfRule type="expression" dxfId="1368" priority="5538" stopIfTrue="1">
      <formula>AND(#REF!="小計")</formula>
    </cfRule>
  </conditionalFormatting>
  <conditionalFormatting sqref="C135:E135 G135:H135 L135:M135 J135">
    <cfRule type="expression" dxfId="1367" priority="5529" stopIfTrue="1">
      <formula>AND(#REF!="内訳")</formula>
    </cfRule>
    <cfRule type="expression" dxfId="1366" priority="5530" stopIfTrue="1">
      <formula>AND(#REF!="小計")</formula>
    </cfRule>
  </conditionalFormatting>
  <conditionalFormatting sqref="I134">
    <cfRule type="expression" dxfId="1365" priority="5521" stopIfTrue="1">
      <formula>AND(#REF!="内訳")</formula>
    </cfRule>
    <cfRule type="expression" dxfId="1364" priority="5522" stopIfTrue="1">
      <formula>AND(#REF!="小計")</formula>
    </cfRule>
  </conditionalFormatting>
  <conditionalFormatting sqref="I135">
    <cfRule type="expression" dxfId="1363" priority="5519" stopIfTrue="1">
      <formula>AND(#REF!="内訳")</formula>
    </cfRule>
    <cfRule type="expression" dxfId="1362" priority="5520" stopIfTrue="1">
      <formula>AND(#REF!="小計")</formula>
    </cfRule>
  </conditionalFormatting>
  <conditionalFormatting sqref="I136">
    <cfRule type="expression" dxfId="1361" priority="5517" stopIfTrue="1">
      <formula>AND(#REF!="内訳")</formula>
    </cfRule>
    <cfRule type="expression" dxfId="1360" priority="5518" stopIfTrue="1">
      <formula>AND(#REF!="小計")</formula>
    </cfRule>
  </conditionalFormatting>
  <conditionalFormatting sqref="I137">
    <cfRule type="expression" dxfId="1359" priority="5515" stopIfTrue="1">
      <formula>AND(#REF!="内訳")</formula>
    </cfRule>
    <cfRule type="expression" dxfId="1358" priority="5516" stopIfTrue="1">
      <formula>AND(#REF!="小計")</formula>
    </cfRule>
  </conditionalFormatting>
  <conditionalFormatting sqref="I127">
    <cfRule type="expression" dxfId="1357" priority="5513" stopIfTrue="1">
      <formula>AND(#REF!="内訳")</formula>
    </cfRule>
    <cfRule type="expression" dxfId="1356" priority="5514" stopIfTrue="1">
      <formula>AND(#REF!="小計")</formula>
    </cfRule>
  </conditionalFormatting>
  <conditionalFormatting sqref="K106">
    <cfRule type="expression" dxfId="1355" priority="5489" stopIfTrue="1">
      <formula>AND(#REF!="内訳")</formula>
    </cfRule>
    <cfRule type="expression" dxfId="1354" priority="5490" stopIfTrue="1">
      <formula>AND(#REF!="小計")</formula>
    </cfRule>
  </conditionalFormatting>
  <conditionalFormatting sqref="K117">
    <cfRule type="expression" dxfId="1353" priority="5487" stopIfTrue="1">
      <formula>AND(#REF!="内訳")</formula>
    </cfRule>
    <cfRule type="expression" dxfId="1352" priority="5488" stopIfTrue="1">
      <formula>AND(#REF!="小計")</formula>
    </cfRule>
  </conditionalFormatting>
  <conditionalFormatting sqref="K118:K126">
    <cfRule type="expression" dxfId="1351" priority="5485" stopIfTrue="1">
      <formula>AND(#REF!="内訳")</formula>
    </cfRule>
    <cfRule type="expression" dxfId="1350" priority="5486" stopIfTrue="1">
      <formula>AND(#REF!="小計")</formula>
    </cfRule>
  </conditionalFormatting>
  <conditionalFormatting sqref="K142:K144 K146:K149">
    <cfRule type="expression" dxfId="1349" priority="4149" stopIfTrue="1">
      <formula>AND(#REF!="内訳")</formula>
    </cfRule>
    <cfRule type="expression" dxfId="1348" priority="4150" stopIfTrue="1">
      <formula>AND(#REF!="小計")</formula>
    </cfRule>
  </conditionalFormatting>
  <conditionalFormatting sqref="K139 K141">
    <cfRule type="expression" dxfId="1347" priority="4147" stopIfTrue="1">
      <formula>AND(#REF!="内訳")</formula>
    </cfRule>
    <cfRule type="expression" dxfId="1346" priority="4148" stopIfTrue="1">
      <formula>AND(#REF!="小計")</formula>
    </cfRule>
  </conditionalFormatting>
  <conditionalFormatting sqref="K140">
    <cfRule type="expression" dxfId="1345" priority="4145" stopIfTrue="1">
      <formula>AND(#REF!="内訳")</formula>
    </cfRule>
    <cfRule type="expression" dxfId="1344" priority="4146" stopIfTrue="1">
      <formula>AND(#REF!="小計")</formula>
    </cfRule>
  </conditionalFormatting>
  <conditionalFormatting sqref="K145">
    <cfRule type="expression" dxfId="1343" priority="4143" stopIfTrue="1">
      <formula>AND(#REF!="内訳")</formula>
    </cfRule>
    <cfRule type="expression" dxfId="1342" priority="4144" stopIfTrue="1">
      <formula>AND(#REF!="小計")</formula>
    </cfRule>
  </conditionalFormatting>
  <conditionalFormatting sqref="K151:K152 K154:K155 K157 K174:K177 K159:K172 K179:K187">
    <cfRule type="expression" dxfId="1341" priority="4151" stopIfTrue="1">
      <formula>AND(#REF!="内訳")</formula>
    </cfRule>
    <cfRule type="expression" dxfId="1340" priority="4152" stopIfTrue="1">
      <formula>AND(#REF!="小計")</formula>
    </cfRule>
  </conditionalFormatting>
  <conditionalFormatting sqref="K150">
    <cfRule type="expression" dxfId="1339" priority="4141" stopIfTrue="1">
      <formula>AND(#REF!="内訳")</formula>
    </cfRule>
    <cfRule type="expression" dxfId="1338" priority="4142" stopIfTrue="1">
      <formula>AND(#REF!="小計")</formula>
    </cfRule>
  </conditionalFormatting>
  <conditionalFormatting sqref="K156">
    <cfRule type="expression" dxfId="1337" priority="4139" stopIfTrue="1">
      <formula>AND(#REF!="内訳")</formula>
    </cfRule>
    <cfRule type="expression" dxfId="1336" priority="4140" stopIfTrue="1">
      <formula>AND(#REF!="小計")</formula>
    </cfRule>
  </conditionalFormatting>
  <conditionalFormatting sqref="K138">
    <cfRule type="expression" dxfId="1335" priority="4137" stopIfTrue="1">
      <formula>AND(#REF!="内訳")</formula>
    </cfRule>
    <cfRule type="expression" dxfId="1334" priority="4138" stopIfTrue="1">
      <formula>AND(#REF!="小計")</formula>
    </cfRule>
  </conditionalFormatting>
  <conditionalFormatting sqref="K153">
    <cfRule type="expression" dxfId="1333" priority="4135" stopIfTrue="1">
      <formula>AND(#REF!="内訳")</formula>
    </cfRule>
    <cfRule type="expression" dxfId="1332" priority="4136" stopIfTrue="1">
      <formula>AND(#REF!="小計")</formula>
    </cfRule>
  </conditionalFormatting>
  <conditionalFormatting sqref="K173">
    <cfRule type="expression" dxfId="1331" priority="4133" stopIfTrue="1">
      <formula>AND(#REF!="内訳")</formula>
    </cfRule>
    <cfRule type="expression" dxfId="1330" priority="4134" stopIfTrue="1">
      <formula>AND(#REF!="小計")</formula>
    </cfRule>
  </conditionalFormatting>
  <conditionalFormatting sqref="K188:K194">
    <cfRule type="expression" dxfId="1329" priority="4131" stopIfTrue="1">
      <formula>AND(#REF!="内訳")</formula>
    </cfRule>
    <cfRule type="expression" dxfId="1328" priority="4132" stopIfTrue="1">
      <formula>AND(#REF!="小計")</formula>
    </cfRule>
  </conditionalFormatting>
  <conditionalFormatting sqref="K853">
    <cfRule type="expression" dxfId="1327" priority="4127" stopIfTrue="1">
      <formula>AND(#REF!="内訳")</formula>
    </cfRule>
    <cfRule type="expression" dxfId="1326" priority="4128" stopIfTrue="1">
      <formula>AND(#REF!="小計")</formula>
    </cfRule>
  </conditionalFormatting>
  <conditionalFormatting sqref="K850">
    <cfRule type="expression" dxfId="1325" priority="4129" stopIfTrue="1">
      <formula>AND(#REF!="内訳")</formula>
    </cfRule>
    <cfRule type="expression" dxfId="1324" priority="4130" stopIfTrue="1">
      <formula>AND(#REF!="小計")</formula>
    </cfRule>
  </conditionalFormatting>
  <conditionalFormatting sqref="K852">
    <cfRule type="expression" dxfId="1323" priority="4125" stopIfTrue="1">
      <formula>AND(#REF!="内訳")</formula>
    </cfRule>
    <cfRule type="expression" dxfId="1322" priority="4126" stopIfTrue="1">
      <formula>AND(#REF!="小計")</formula>
    </cfRule>
  </conditionalFormatting>
  <conditionalFormatting sqref="K854">
    <cfRule type="expression" dxfId="1321" priority="4123" stopIfTrue="1">
      <formula>AND(#REF!="内訳")</formula>
    </cfRule>
    <cfRule type="expression" dxfId="1320" priority="4124" stopIfTrue="1">
      <formula>AND(#REF!="小計")</formula>
    </cfRule>
  </conditionalFormatting>
  <conditionalFormatting sqref="K855">
    <cfRule type="expression" dxfId="1319" priority="4121" stopIfTrue="1">
      <formula>AND(#REF!="内訳")</formula>
    </cfRule>
    <cfRule type="expression" dxfId="1318" priority="4122" stopIfTrue="1">
      <formula>AND(#REF!="小計")</formula>
    </cfRule>
  </conditionalFormatting>
  <conditionalFormatting sqref="K872">
    <cfRule type="expression" dxfId="1317" priority="4119" stopIfTrue="1">
      <formula>AND(#REF!="内訳")</formula>
    </cfRule>
    <cfRule type="expression" dxfId="1316" priority="4120" stopIfTrue="1">
      <formula>AND(#REF!="小計")</formula>
    </cfRule>
  </conditionalFormatting>
  <conditionalFormatting sqref="K880">
    <cfRule type="expression" dxfId="1315" priority="4117" stopIfTrue="1">
      <formula>AND(#REF!="内訳")</formula>
    </cfRule>
    <cfRule type="expression" dxfId="1314" priority="4118" stopIfTrue="1">
      <formula>AND(#REF!="小計")</formula>
    </cfRule>
  </conditionalFormatting>
  <conditionalFormatting sqref="K883">
    <cfRule type="expression" dxfId="1313" priority="4115" stopIfTrue="1">
      <formula>AND(#REF!="内訳")</formula>
    </cfRule>
    <cfRule type="expression" dxfId="1312" priority="4116" stopIfTrue="1">
      <formula>AND(#REF!="小計")</formula>
    </cfRule>
  </conditionalFormatting>
  <conditionalFormatting sqref="K869">
    <cfRule type="expression" dxfId="1311" priority="4113" stopIfTrue="1">
      <formula>AND(#REF!="内訳")</formula>
    </cfRule>
    <cfRule type="expression" dxfId="1310" priority="4114" stopIfTrue="1">
      <formula>AND(#REF!="小計")</formula>
    </cfRule>
  </conditionalFormatting>
  <conditionalFormatting sqref="K871">
    <cfRule type="expression" dxfId="1309" priority="4109" stopIfTrue="1">
      <formula>AND(#REF!="内訳")</formula>
    </cfRule>
    <cfRule type="expression" dxfId="1308" priority="4110" stopIfTrue="1">
      <formula>AND(#REF!="小計")</formula>
    </cfRule>
  </conditionalFormatting>
  <conditionalFormatting sqref="K862">
    <cfRule type="expression" dxfId="1307" priority="4107" stopIfTrue="1">
      <formula>AND(#REF!="内訳")</formula>
    </cfRule>
    <cfRule type="expression" dxfId="1306" priority="4108" stopIfTrue="1">
      <formula>AND(#REF!="小計")</formula>
    </cfRule>
  </conditionalFormatting>
  <conditionalFormatting sqref="K874">
    <cfRule type="expression" dxfId="1305" priority="4105" stopIfTrue="1">
      <formula>AND(#REF!="内訳")</formula>
    </cfRule>
    <cfRule type="expression" dxfId="1304" priority="4106" stopIfTrue="1">
      <formula>AND(#REF!="小計")</formula>
    </cfRule>
  </conditionalFormatting>
  <conditionalFormatting sqref="K879">
    <cfRule type="expression" dxfId="1303" priority="4103" stopIfTrue="1">
      <formula>AND(#REF!="内訳")</formula>
    </cfRule>
    <cfRule type="expression" dxfId="1302" priority="4104" stopIfTrue="1">
      <formula>AND(#REF!="小計")</formula>
    </cfRule>
  </conditionalFormatting>
  <conditionalFormatting sqref="K861">
    <cfRule type="expression" dxfId="1301" priority="4101" stopIfTrue="1">
      <formula>AND(#REF!="内訳")</formula>
    </cfRule>
    <cfRule type="expression" dxfId="1300" priority="4102" stopIfTrue="1">
      <formula>AND(#REF!="小計")</formula>
    </cfRule>
  </conditionalFormatting>
  <conditionalFormatting sqref="K868">
    <cfRule type="expression" dxfId="1299" priority="4099" stopIfTrue="1">
      <formula>AND(#REF!="内訳")</formula>
    </cfRule>
    <cfRule type="expression" dxfId="1298" priority="4100" stopIfTrue="1">
      <formula>AND(#REF!="小計")</formula>
    </cfRule>
  </conditionalFormatting>
  <conditionalFormatting sqref="K878">
    <cfRule type="expression" dxfId="1297" priority="4097" stopIfTrue="1">
      <formula>AND(#REF!="内訳")</formula>
    </cfRule>
    <cfRule type="expression" dxfId="1296" priority="4098" stopIfTrue="1">
      <formula>AND(#REF!="小計")</formula>
    </cfRule>
  </conditionalFormatting>
  <conditionalFormatting sqref="K858:K859">
    <cfRule type="expression" dxfId="1295" priority="4095" stopIfTrue="1">
      <formula>AND(#REF!="内訳")</formula>
    </cfRule>
    <cfRule type="expression" dxfId="1294" priority="4096" stopIfTrue="1">
      <formula>AND(#REF!="小計")</formula>
    </cfRule>
  </conditionalFormatting>
  <conditionalFormatting sqref="K863">
    <cfRule type="expression" dxfId="1293" priority="4093" stopIfTrue="1">
      <formula>AND(#REF!="内訳")</formula>
    </cfRule>
    <cfRule type="expression" dxfId="1292" priority="4094" stopIfTrue="1">
      <formula>AND(#REF!="小計")</formula>
    </cfRule>
  </conditionalFormatting>
  <conditionalFormatting sqref="K860">
    <cfRule type="expression" dxfId="1291" priority="4091" stopIfTrue="1">
      <formula>AND(#REF!="内訳")</formula>
    </cfRule>
    <cfRule type="expression" dxfId="1290" priority="4092" stopIfTrue="1">
      <formula>AND(#REF!="小計")</formula>
    </cfRule>
  </conditionalFormatting>
  <conditionalFormatting sqref="K865">
    <cfRule type="expression" dxfId="1289" priority="4089" stopIfTrue="1">
      <formula>AND(#REF!="内訳")</formula>
    </cfRule>
    <cfRule type="expression" dxfId="1288" priority="4090" stopIfTrue="1">
      <formula>AND(#REF!="小計")</formula>
    </cfRule>
  </conditionalFormatting>
  <conditionalFormatting sqref="K882">
    <cfRule type="expression" dxfId="1287" priority="4087" stopIfTrue="1">
      <formula>AND(#REF!="内訳")</formula>
    </cfRule>
    <cfRule type="expression" dxfId="1286" priority="4088" stopIfTrue="1">
      <formula>AND(#REF!="小計")</formula>
    </cfRule>
  </conditionalFormatting>
  <conditionalFormatting sqref="K881">
    <cfRule type="expression" dxfId="1285" priority="4085" stopIfTrue="1">
      <formula>AND(#REF!="内訳")</formula>
    </cfRule>
    <cfRule type="expression" dxfId="1284" priority="4086" stopIfTrue="1">
      <formula>AND(#REF!="小計")</formula>
    </cfRule>
  </conditionalFormatting>
  <conditionalFormatting sqref="K864">
    <cfRule type="expression" dxfId="1283" priority="4083" stopIfTrue="1">
      <formula>AND(#REF!="内訳")</formula>
    </cfRule>
    <cfRule type="expression" dxfId="1282" priority="4084" stopIfTrue="1">
      <formula>AND(#REF!="小計")</formula>
    </cfRule>
  </conditionalFormatting>
  <conditionalFormatting sqref="K866">
    <cfRule type="expression" dxfId="1281" priority="4081" stopIfTrue="1">
      <formula>AND(#REF!="内訳")</formula>
    </cfRule>
    <cfRule type="expression" dxfId="1280" priority="4082" stopIfTrue="1">
      <formula>AND(#REF!="小計")</formula>
    </cfRule>
  </conditionalFormatting>
  <conditionalFormatting sqref="K851">
    <cfRule type="expression" dxfId="1279" priority="4079" stopIfTrue="1">
      <formula>AND(#REF!="内訳")</formula>
    </cfRule>
    <cfRule type="expression" dxfId="1278" priority="4080" stopIfTrue="1">
      <formula>AND(#REF!="小計")</formula>
    </cfRule>
  </conditionalFormatting>
  <conditionalFormatting sqref="K875">
    <cfRule type="expression" dxfId="1277" priority="4077" stopIfTrue="1">
      <formula>AND(#REF!="内訳")</formula>
    </cfRule>
    <cfRule type="expression" dxfId="1276" priority="4078" stopIfTrue="1">
      <formula>AND(#REF!="小計")</formula>
    </cfRule>
  </conditionalFormatting>
  <conditionalFormatting sqref="K884">
    <cfRule type="expression" dxfId="1275" priority="4075" stopIfTrue="1">
      <formula>AND(#REF!="内訳")</formula>
    </cfRule>
    <cfRule type="expression" dxfId="1274" priority="4076" stopIfTrue="1">
      <formula>AND(#REF!="小計")</formula>
    </cfRule>
  </conditionalFormatting>
  <conditionalFormatting sqref="K877">
    <cfRule type="expression" dxfId="1273" priority="4073" stopIfTrue="1">
      <formula>AND(#REF!="内訳")</formula>
    </cfRule>
    <cfRule type="expression" dxfId="1272" priority="4074" stopIfTrue="1">
      <formula>AND(#REF!="小計")</formula>
    </cfRule>
  </conditionalFormatting>
  <conditionalFormatting sqref="K885">
    <cfRule type="expression" dxfId="1271" priority="4071" stopIfTrue="1">
      <formula>AND(#REF!="内訳")</formula>
    </cfRule>
    <cfRule type="expression" dxfId="1270" priority="4072" stopIfTrue="1">
      <formula>AND(#REF!="小計")</formula>
    </cfRule>
  </conditionalFormatting>
  <conditionalFormatting sqref="K856:K857">
    <cfRule type="expression" dxfId="1269" priority="4069" stopIfTrue="1">
      <formula>AND(#REF!="内訳")</formula>
    </cfRule>
    <cfRule type="expression" dxfId="1268" priority="4070" stopIfTrue="1">
      <formula>AND(#REF!="小計")</formula>
    </cfRule>
  </conditionalFormatting>
  <conditionalFormatting sqref="K867">
    <cfRule type="expression" dxfId="1267" priority="4067" stopIfTrue="1">
      <formula>AND(#REF!="内訳")</formula>
    </cfRule>
    <cfRule type="expression" dxfId="1266" priority="4068" stopIfTrue="1">
      <formula>AND(#REF!="小計")</formula>
    </cfRule>
  </conditionalFormatting>
  <conditionalFormatting sqref="K876">
    <cfRule type="expression" dxfId="1265" priority="4065" stopIfTrue="1">
      <formula>AND(#REF!="内訳")</formula>
    </cfRule>
    <cfRule type="expression" dxfId="1264" priority="4066" stopIfTrue="1">
      <formula>AND(#REF!="小計")</formula>
    </cfRule>
  </conditionalFormatting>
  <conditionalFormatting sqref="K886:K887">
    <cfRule type="expression" dxfId="1263" priority="4063" stopIfTrue="1">
      <formula>AND(#REF!="内訳")</formula>
    </cfRule>
    <cfRule type="expression" dxfId="1262" priority="4064" stopIfTrue="1">
      <formula>AND(#REF!="小計")</formula>
    </cfRule>
  </conditionalFormatting>
  <conditionalFormatting sqref="K888:K890">
    <cfRule type="expression" dxfId="1261" priority="4061" stopIfTrue="1">
      <formula>AND(#REF!="内訳")</formula>
    </cfRule>
    <cfRule type="expression" dxfId="1260" priority="4062" stopIfTrue="1">
      <formula>AND(#REF!="小計")</formula>
    </cfRule>
  </conditionalFormatting>
  <conditionalFormatting sqref="K891">
    <cfRule type="expression" dxfId="1259" priority="4059" stopIfTrue="1">
      <formula>AND(#REF!="内訳")</formula>
    </cfRule>
    <cfRule type="expression" dxfId="1258" priority="4060" stopIfTrue="1">
      <formula>AND(#REF!="小計")</formula>
    </cfRule>
  </conditionalFormatting>
  <conditionalFormatting sqref="K892">
    <cfRule type="expression" dxfId="1257" priority="4057" stopIfTrue="1">
      <formula>AND(#REF!="内訳")</formula>
    </cfRule>
    <cfRule type="expression" dxfId="1256" priority="4058" stopIfTrue="1">
      <formula>AND(#REF!="小計")</formula>
    </cfRule>
  </conditionalFormatting>
  <conditionalFormatting sqref="K893">
    <cfRule type="expression" dxfId="1255" priority="4055" stopIfTrue="1">
      <formula>AND(#REF!="内訳")</formula>
    </cfRule>
    <cfRule type="expression" dxfId="1254" priority="4056" stopIfTrue="1">
      <formula>AND(#REF!="小計")</formula>
    </cfRule>
  </conditionalFormatting>
  <conditionalFormatting sqref="K896">
    <cfRule type="expression" dxfId="1253" priority="4053" stopIfTrue="1">
      <formula>AND(#REF!="内訳")</formula>
    </cfRule>
    <cfRule type="expression" dxfId="1252" priority="4054" stopIfTrue="1">
      <formula>AND(#REF!="小計")</formula>
    </cfRule>
  </conditionalFormatting>
  <conditionalFormatting sqref="K894">
    <cfRule type="expression" dxfId="1251" priority="4051" stopIfTrue="1">
      <formula>AND(#REF!="内訳")</formula>
    </cfRule>
    <cfRule type="expression" dxfId="1250" priority="4052" stopIfTrue="1">
      <formula>AND(#REF!="小計")</formula>
    </cfRule>
  </conditionalFormatting>
  <conditionalFormatting sqref="K897">
    <cfRule type="expression" dxfId="1249" priority="4049" stopIfTrue="1">
      <formula>AND(#REF!="内訳")</formula>
    </cfRule>
    <cfRule type="expression" dxfId="1248" priority="4050" stopIfTrue="1">
      <formula>AND(#REF!="小計")</formula>
    </cfRule>
  </conditionalFormatting>
  <conditionalFormatting sqref="K898">
    <cfRule type="expression" dxfId="1247" priority="4047" stopIfTrue="1">
      <formula>AND(#REF!="内訳")</formula>
    </cfRule>
    <cfRule type="expression" dxfId="1246" priority="4048" stopIfTrue="1">
      <formula>AND(#REF!="小計")</formula>
    </cfRule>
  </conditionalFormatting>
  <conditionalFormatting sqref="K899">
    <cfRule type="expression" dxfId="1245" priority="4045" stopIfTrue="1">
      <formula>AND(#REF!="内訳")</formula>
    </cfRule>
    <cfRule type="expression" dxfId="1244" priority="4046" stopIfTrue="1">
      <formula>AND(#REF!="小計")</formula>
    </cfRule>
  </conditionalFormatting>
  <conditionalFormatting sqref="K895">
    <cfRule type="expression" dxfId="1243" priority="4043" stopIfTrue="1">
      <formula>AND(#REF!="内訳")</formula>
    </cfRule>
    <cfRule type="expression" dxfId="1242" priority="4044" stopIfTrue="1">
      <formula>AND(#REF!="小計")</formula>
    </cfRule>
  </conditionalFormatting>
  <conditionalFormatting sqref="K974">
    <cfRule type="expression" dxfId="1241" priority="4039" stopIfTrue="1">
      <formula>AND(#REF!="内訳")</formula>
    </cfRule>
    <cfRule type="expression" dxfId="1240" priority="4040" stopIfTrue="1">
      <formula>AND(#REF!="小計")</formula>
    </cfRule>
  </conditionalFormatting>
  <conditionalFormatting sqref="K973">
    <cfRule type="expression" dxfId="1239" priority="4037" stopIfTrue="1">
      <formula>AND(#REF!="内訳")</formula>
    </cfRule>
    <cfRule type="expression" dxfId="1238" priority="4038" stopIfTrue="1">
      <formula>AND(#REF!="小計")</formula>
    </cfRule>
  </conditionalFormatting>
  <conditionalFormatting sqref="K975 K979">
    <cfRule type="expression" dxfId="1237" priority="4041" stopIfTrue="1">
      <formula>AND(#REF!="内訳")</formula>
    </cfRule>
    <cfRule type="expression" dxfId="1236" priority="4042" stopIfTrue="1">
      <formula>AND(#REF!="小計")</formula>
    </cfRule>
  </conditionalFormatting>
  <conditionalFormatting sqref="K978">
    <cfRule type="expression" dxfId="1235" priority="4035" stopIfTrue="1">
      <formula>AND(#REF!="内訳")</formula>
    </cfRule>
    <cfRule type="expression" dxfId="1234" priority="4036" stopIfTrue="1">
      <formula>AND(#REF!="小計")</formula>
    </cfRule>
  </conditionalFormatting>
  <conditionalFormatting sqref="K1320">
    <cfRule type="expression" dxfId="1233" priority="4031" stopIfTrue="1">
      <formula>AND(#REF!="内訳")</formula>
    </cfRule>
    <cfRule type="expression" dxfId="1232" priority="4032" stopIfTrue="1">
      <formula>AND(#REF!="小計")</formula>
    </cfRule>
  </conditionalFormatting>
  <conditionalFormatting sqref="K1321">
    <cfRule type="expression" dxfId="1231" priority="4029" stopIfTrue="1">
      <formula>AND(#REF!="内訳")</formula>
    </cfRule>
    <cfRule type="expression" dxfId="1230" priority="4030" stopIfTrue="1">
      <formula>AND(#REF!="小計")</formula>
    </cfRule>
  </conditionalFormatting>
  <conditionalFormatting sqref="K1322">
    <cfRule type="expression" dxfId="1229" priority="4027" stopIfTrue="1">
      <formula>AND(#REF!="内訳")</formula>
    </cfRule>
    <cfRule type="expression" dxfId="1228" priority="4028" stopIfTrue="1">
      <formula>AND(#REF!="小計")</formula>
    </cfRule>
  </conditionalFormatting>
  <conditionalFormatting sqref="K1323">
    <cfRule type="expression" dxfId="1227" priority="4025" stopIfTrue="1">
      <formula>AND(#REF!="内訳")</formula>
    </cfRule>
    <cfRule type="expression" dxfId="1226" priority="4026" stopIfTrue="1">
      <formula>AND(#REF!="小計")</formula>
    </cfRule>
  </conditionalFormatting>
  <conditionalFormatting sqref="K1324">
    <cfRule type="expression" dxfId="1225" priority="4023" stopIfTrue="1">
      <formula>AND(#REF!="内訳")</formula>
    </cfRule>
    <cfRule type="expression" dxfId="1224" priority="4024" stopIfTrue="1">
      <formula>AND(#REF!="小計")</formula>
    </cfRule>
  </conditionalFormatting>
  <conditionalFormatting sqref="K1328">
    <cfRule type="expression" dxfId="1223" priority="4021" stopIfTrue="1">
      <formula>AND(#REF!="内訳")</formula>
    </cfRule>
    <cfRule type="expression" dxfId="1222" priority="4022" stopIfTrue="1">
      <formula>AND(#REF!="小計")</formula>
    </cfRule>
  </conditionalFormatting>
  <conditionalFormatting sqref="I1330">
    <cfRule type="expression" dxfId="1221" priority="4019" stopIfTrue="1">
      <formula>AND(#REF!="内訳")</formula>
    </cfRule>
    <cfRule type="expression" dxfId="1220" priority="4020" stopIfTrue="1">
      <formula>AND(#REF!="小計")</formula>
    </cfRule>
  </conditionalFormatting>
  <conditionalFormatting sqref="K903:K904">
    <cfRule type="expression" dxfId="1219" priority="4005" stopIfTrue="1">
      <formula>AND(#REF!="内訳")</formula>
    </cfRule>
    <cfRule type="expression" dxfId="1218" priority="4006" stopIfTrue="1">
      <formula>AND(#REF!="小計")</formula>
    </cfRule>
  </conditionalFormatting>
  <conditionalFormatting sqref="K918">
    <cfRule type="expression" dxfId="1217" priority="4003" stopIfTrue="1">
      <formula>AND($J918="内訳")</formula>
    </cfRule>
    <cfRule type="expression" dxfId="1216" priority="4004" stopIfTrue="1">
      <formula>AND($J918="小計")</formula>
    </cfRule>
  </conditionalFormatting>
  <conditionalFormatting sqref="K919">
    <cfRule type="expression" dxfId="1215" priority="4001" stopIfTrue="1">
      <formula>AND(#REF!="内訳")</formula>
    </cfRule>
    <cfRule type="expression" dxfId="1214" priority="4002" stopIfTrue="1">
      <formula>AND(#REF!="小計")</formula>
    </cfRule>
  </conditionalFormatting>
  <conditionalFormatting sqref="K915">
    <cfRule type="expression" dxfId="1213" priority="3999" stopIfTrue="1">
      <formula>AND(#REF!="内訳")</formula>
    </cfRule>
    <cfRule type="expression" dxfId="1212" priority="4000" stopIfTrue="1">
      <formula>AND(#REF!="小計")</formula>
    </cfRule>
  </conditionalFormatting>
  <conditionalFormatting sqref="K920">
    <cfRule type="expression" dxfId="1211" priority="3997" stopIfTrue="1">
      <formula>AND(#REF!="内訳")</formula>
    </cfRule>
    <cfRule type="expression" dxfId="1210" priority="3998" stopIfTrue="1">
      <formula>AND(#REF!="小計")</formula>
    </cfRule>
  </conditionalFormatting>
  <conditionalFormatting sqref="K928:K929">
    <cfRule type="expression" dxfId="1209" priority="3993" stopIfTrue="1">
      <formula>AND(#REF!="内訳")</formula>
    </cfRule>
    <cfRule type="expression" dxfId="1208" priority="3994" stopIfTrue="1">
      <formula>AND(#REF!="小計")</formula>
    </cfRule>
  </conditionalFormatting>
  <conditionalFormatting sqref="K908:K910">
    <cfRule type="expression" dxfId="1207" priority="3991" stopIfTrue="1">
      <formula>AND(#REF!="内訳")</formula>
    </cfRule>
    <cfRule type="expression" dxfId="1206" priority="3992" stopIfTrue="1">
      <formula>AND(#REF!="小計")</formula>
    </cfRule>
  </conditionalFormatting>
  <conditionalFormatting sqref="K921">
    <cfRule type="expression" dxfId="1205" priority="3989" stopIfTrue="1">
      <formula>AND(#REF!="内訳")</formula>
    </cfRule>
    <cfRule type="expression" dxfId="1204" priority="3990" stopIfTrue="1">
      <formula>AND(#REF!="小計")</formula>
    </cfRule>
  </conditionalFormatting>
  <conditionalFormatting sqref="K905">
    <cfRule type="expression" dxfId="1203" priority="3987" stopIfTrue="1">
      <formula>AND(#REF!="内訳")</formula>
    </cfRule>
    <cfRule type="expression" dxfId="1202" priority="3988" stopIfTrue="1">
      <formula>AND(#REF!="小計")</formula>
    </cfRule>
  </conditionalFormatting>
  <conditionalFormatting sqref="K907">
    <cfRule type="expression" dxfId="1201" priority="3985" stopIfTrue="1">
      <formula>AND(#REF!="内訳")</formula>
    </cfRule>
    <cfRule type="expression" dxfId="1200" priority="3986" stopIfTrue="1">
      <formula>AND(#REF!="小計")</formula>
    </cfRule>
  </conditionalFormatting>
  <conditionalFormatting sqref="K941">
    <cfRule type="expression" dxfId="1199" priority="3981" stopIfTrue="1">
      <formula>AND(#REF!="内訳")</formula>
    </cfRule>
    <cfRule type="expression" dxfId="1198" priority="3982" stopIfTrue="1">
      <formula>AND(#REF!="小計")</formula>
    </cfRule>
  </conditionalFormatting>
  <conditionalFormatting sqref="K939">
    <cfRule type="expression" dxfId="1197" priority="3977" stopIfTrue="1">
      <formula>AND(#REF!="内訳")</formula>
    </cfRule>
    <cfRule type="expression" dxfId="1196" priority="3978" stopIfTrue="1">
      <formula>AND(#REF!="小計")</formula>
    </cfRule>
  </conditionalFormatting>
  <conditionalFormatting sqref="K942">
    <cfRule type="expression" dxfId="1195" priority="3975" stopIfTrue="1">
      <formula>AND(#REF!="内訳")</formula>
    </cfRule>
    <cfRule type="expression" dxfId="1194" priority="3976" stopIfTrue="1">
      <formula>AND(#REF!="小計")</formula>
    </cfRule>
  </conditionalFormatting>
  <conditionalFormatting sqref="K914">
    <cfRule type="expression" dxfId="1193" priority="3973" stopIfTrue="1">
      <formula>AND(#REF!="内訳")</formula>
    </cfRule>
    <cfRule type="expression" dxfId="1192" priority="3974" stopIfTrue="1">
      <formula>AND(#REF!="小計")</formula>
    </cfRule>
  </conditionalFormatting>
  <conditionalFormatting sqref="K922">
    <cfRule type="expression" dxfId="1191" priority="3971" stopIfTrue="1">
      <formula>AND(#REF!="内訳")</formula>
    </cfRule>
    <cfRule type="expression" dxfId="1190" priority="3972" stopIfTrue="1">
      <formula>AND(#REF!="小計")</formula>
    </cfRule>
  </conditionalFormatting>
  <conditionalFormatting sqref="K930">
    <cfRule type="expression" dxfId="1189" priority="3969" stopIfTrue="1">
      <formula>AND(#REF!="内訳")</formula>
    </cfRule>
    <cfRule type="expression" dxfId="1188" priority="3970" stopIfTrue="1">
      <formula>AND(#REF!="小計")</formula>
    </cfRule>
  </conditionalFormatting>
  <conditionalFormatting sqref="K938">
    <cfRule type="expression" dxfId="1187" priority="3967" stopIfTrue="1">
      <formula>AND(#REF!="内訳")</formula>
    </cfRule>
    <cfRule type="expression" dxfId="1186" priority="3968" stopIfTrue="1">
      <formula>AND(#REF!="小計")</formula>
    </cfRule>
  </conditionalFormatting>
  <conditionalFormatting sqref="K935">
    <cfRule type="expression" dxfId="1185" priority="3963" stopIfTrue="1">
      <formula>AND(#REF!="内訳")</formula>
    </cfRule>
    <cfRule type="expression" dxfId="1184" priority="3964" stopIfTrue="1">
      <formula>AND(#REF!="小計")</formula>
    </cfRule>
  </conditionalFormatting>
  <conditionalFormatting sqref="K936">
    <cfRule type="expression" dxfId="1183" priority="3961" stopIfTrue="1">
      <formula>AND(#REF!="内訳")</formula>
    </cfRule>
    <cfRule type="expression" dxfId="1182" priority="3962" stopIfTrue="1">
      <formula>AND(#REF!="小計")</formula>
    </cfRule>
  </conditionalFormatting>
  <conditionalFormatting sqref="K937">
    <cfRule type="expression" dxfId="1181" priority="3959" stopIfTrue="1">
      <formula>AND(#REF!="内訳")</formula>
    </cfRule>
    <cfRule type="expression" dxfId="1180" priority="3960" stopIfTrue="1">
      <formula>AND(#REF!="小計")</formula>
    </cfRule>
  </conditionalFormatting>
  <conditionalFormatting sqref="K944">
    <cfRule type="expression" dxfId="1179" priority="3957" stopIfTrue="1">
      <formula>AND(#REF!="内訳")</formula>
    </cfRule>
    <cfRule type="expression" dxfId="1178" priority="3958" stopIfTrue="1">
      <formula>AND(#REF!="小計")</formula>
    </cfRule>
  </conditionalFormatting>
  <conditionalFormatting sqref="K943">
    <cfRule type="expression" dxfId="1177" priority="3955" stopIfTrue="1">
      <formula>AND(#REF!="内訳")</formula>
    </cfRule>
    <cfRule type="expression" dxfId="1176" priority="3956" stopIfTrue="1">
      <formula>AND(#REF!="小計")</formula>
    </cfRule>
  </conditionalFormatting>
  <conditionalFormatting sqref="K913">
    <cfRule type="expression" dxfId="1175" priority="3953" stopIfTrue="1">
      <formula>AND(#REF!="内訳")</formula>
    </cfRule>
    <cfRule type="expression" dxfId="1174" priority="3954" stopIfTrue="1">
      <formula>AND(#REF!="小計")</formula>
    </cfRule>
  </conditionalFormatting>
  <conditionalFormatting sqref="K911">
    <cfRule type="expression" dxfId="1173" priority="3951" stopIfTrue="1">
      <formula>AND(#REF!="内訳")</formula>
    </cfRule>
    <cfRule type="expression" dxfId="1172" priority="3952" stopIfTrue="1">
      <formula>AND(#REF!="小計")</formula>
    </cfRule>
  </conditionalFormatting>
  <conditionalFormatting sqref="K912">
    <cfRule type="expression" dxfId="1171" priority="3949" stopIfTrue="1">
      <formula>AND(#REF!="内訳")</formula>
    </cfRule>
    <cfRule type="expression" dxfId="1170" priority="3950" stopIfTrue="1">
      <formula>AND(#REF!="小計")</formula>
    </cfRule>
  </conditionalFormatting>
  <conditionalFormatting sqref="K916">
    <cfRule type="expression" dxfId="1169" priority="3947" stopIfTrue="1">
      <formula>AND(#REF!="内訳")</formula>
    </cfRule>
    <cfRule type="expression" dxfId="1168" priority="3948" stopIfTrue="1">
      <formula>AND(#REF!="小計")</formula>
    </cfRule>
  </conditionalFormatting>
  <conditionalFormatting sqref="K932">
    <cfRule type="expression" dxfId="1167" priority="3943" stopIfTrue="1">
      <formula>AND(#REF!="内訳")</formula>
    </cfRule>
    <cfRule type="expression" dxfId="1166" priority="3944" stopIfTrue="1">
      <formula>AND(#REF!="小計")</formula>
    </cfRule>
  </conditionalFormatting>
  <conditionalFormatting sqref="K931">
    <cfRule type="expression" dxfId="1165" priority="3941" stopIfTrue="1">
      <formula>AND(#REF!="内訳")</formula>
    </cfRule>
    <cfRule type="expression" dxfId="1164" priority="3942" stopIfTrue="1">
      <formula>AND(#REF!="小計")</formula>
    </cfRule>
  </conditionalFormatting>
  <conditionalFormatting sqref="K933:K934">
    <cfRule type="expression" dxfId="1163" priority="3939" stopIfTrue="1">
      <formula>AND(#REF!="内訳")</formula>
    </cfRule>
    <cfRule type="expression" dxfId="1162" priority="3940" stopIfTrue="1">
      <formula>AND(#REF!="小計")</formula>
    </cfRule>
  </conditionalFormatting>
  <conditionalFormatting sqref="K927">
    <cfRule type="expression" dxfId="1161" priority="3935" stopIfTrue="1">
      <formula>AND(#REF!="内訳")</formula>
    </cfRule>
    <cfRule type="expression" dxfId="1160" priority="3936" stopIfTrue="1">
      <formula>AND(#REF!="小計")</formula>
    </cfRule>
  </conditionalFormatting>
  <conditionalFormatting sqref="M946 C946 G946 I946:J946">
    <cfRule type="expression" dxfId="1159" priority="3923" stopIfTrue="1">
      <formula>AND(#REF!="内訳")</formula>
    </cfRule>
    <cfRule type="expression" dxfId="1158" priority="3924" stopIfTrue="1">
      <formula>AND(#REF!="小計")</formula>
    </cfRule>
  </conditionalFormatting>
  <conditionalFormatting sqref="L946">
    <cfRule type="expression" dxfId="1157" priority="3921" stopIfTrue="1">
      <formula>AND($J946="内訳")</formula>
    </cfRule>
    <cfRule type="expression" dxfId="1156" priority="3922" stopIfTrue="1">
      <formula>AND($J946="小計")</formula>
    </cfRule>
  </conditionalFormatting>
  <conditionalFormatting sqref="D946">
    <cfRule type="expression" dxfId="1155" priority="3919" stopIfTrue="1">
      <formula>AND(#REF!="内訳")</formula>
    </cfRule>
    <cfRule type="expression" dxfId="1154" priority="3920" stopIfTrue="1">
      <formula>AND(#REF!="小計")</formula>
    </cfRule>
  </conditionalFormatting>
  <conditionalFormatting sqref="E946:F946">
    <cfRule type="expression" dxfId="1153" priority="3917" stopIfTrue="1">
      <formula>AND(#REF!="内訳")</formula>
    </cfRule>
    <cfRule type="expression" dxfId="1152" priority="3918" stopIfTrue="1">
      <formula>AND(#REF!="小計")</formula>
    </cfRule>
  </conditionalFormatting>
  <conditionalFormatting sqref="H946">
    <cfRule type="expression" dxfId="1151" priority="3915" stopIfTrue="1">
      <formula>AND(#REF!="内訳")</formula>
    </cfRule>
    <cfRule type="expression" dxfId="1150" priority="3916" stopIfTrue="1">
      <formula>AND(#REF!="小計")</formula>
    </cfRule>
  </conditionalFormatting>
  <conditionalFormatting sqref="K946">
    <cfRule type="expression" dxfId="1149" priority="3913" stopIfTrue="1">
      <formula>AND(#REF!="内訳")</formula>
    </cfRule>
    <cfRule type="expression" dxfId="1148" priority="3914" stopIfTrue="1">
      <formula>AND(#REF!="小計")</formula>
    </cfRule>
  </conditionalFormatting>
  <conditionalFormatting sqref="M947 C947 G947 J947">
    <cfRule type="expression" dxfId="1147" priority="3911" stopIfTrue="1">
      <formula>AND(#REF!="内訳")</formula>
    </cfRule>
    <cfRule type="expression" dxfId="1146" priority="3912" stopIfTrue="1">
      <formula>AND(#REF!="小計")</formula>
    </cfRule>
  </conditionalFormatting>
  <conditionalFormatting sqref="D947">
    <cfRule type="expression" dxfId="1145" priority="3909" stopIfTrue="1">
      <formula>AND(#REF!="内訳")</formula>
    </cfRule>
    <cfRule type="expression" dxfId="1144" priority="3910" stopIfTrue="1">
      <formula>AND(#REF!="小計")</formula>
    </cfRule>
  </conditionalFormatting>
  <conditionalFormatting sqref="E947:F947">
    <cfRule type="expression" dxfId="1143" priority="3907" stopIfTrue="1">
      <formula>AND(#REF!="内訳")</formula>
    </cfRule>
    <cfRule type="expression" dxfId="1142" priority="3908" stopIfTrue="1">
      <formula>AND(#REF!="小計")</formula>
    </cfRule>
  </conditionalFormatting>
  <conditionalFormatting sqref="H947">
    <cfRule type="expression" dxfId="1141" priority="3905" stopIfTrue="1">
      <formula>AND(#REF!="内訳")</formula>
    </cfRule>
    <cfRule type="expression" dxfId="1140" priority="3906" stopIfTrue="1">
      <formula>AND(#REF!="小計")</formula>
    </cfRule>
  </conditionalFormatting>
  <conditionalFormatting sqref="I947">
    <cfRule type="expression" dxfId="1139" priority="3903" stopIfTrue="1">
      <formula>AND(#REF!="内訳")</formula>
    </cfRule>
    <cfRule type="expression" dxfId="1138" priority="3904" stopIfTrue="1">
      <formula>AND(#REF!="小計")</formula>
    </cfRule>
  </conditionalFormatting>
  <conditionalFormatting sqref="L947">
    <cfRule type="expression" dxfId="1137" priority="3901" stopIfTrue="1">
      <formula>AND($J947="内訳")</formula>
    </cfRule>
    <cfRule type="expression" dxfId="1136" priority="3902" stopIfTrue="1">
      <formula>AND($J947="小計")</formula>
    </cfRule>
  </conditionalFormatting>
  <conditionalFormatting sqref="K947">
    <cfRule type="expression" dxfId="1135" priority="3899" stopIfTrue="1">
      <formula>AND(#REF!="内訳")</formula>
    </cfRule>
    <cfRule type="expression" dxfId="1134" priority="3900" stopIfTrue="1">
      <formula>AND(#REF!="小計")</formula>
    </cfRule>
  </conditionalFormatting>
  <conditionalFormatting sqref="M5:M6 G5:H5 C22 C21:D21 M21:M22 F21:J21 M29 G29:K29 H6 F22 J22">
    <cfRule type="expression" dxfId="1133" priority="3897" stopIfTrue="1">
      <formula>AND(#REF!="内訳")</formula>
    </cfRule>
    <cfRule type="expression" dxfId="1132" priority="3898" stopIfTrue="1">
      <formula>AND(#REF!="小計")</formula>
    </cfRule>
  </conditionalFormatting>
  <conditionalFormatting sqref="C6:E6">
    <cfRule type="expression" dxfId="1131" priority="3895" stopIfTrue="1">
      <formula>AND(#REF!="内訳")</formula>
    </cfRule>
    <cfRule type="expression" dxfId="1130" priority="3896" stopIfTrue="1">
      <formula>AND(#REF!="小計")</formula>
    </cfRule>
  </conditionalFormatting>
  <conditionalFormatting sqref="F5:F6">
    <cfRule type="expression" dxfId="1129" priority="3893" stopIfTrue="1">
      <formula>AND(#REF!="内訳")</formula>
    </cfRule>
    <cfRule type="expression" dxfId="1128" priority="3894" stopIfTrue="1">
      <formula>AND(#REF!="小計")</formula>
    </cfRule>
  </conditionalFormatting>
  <conditionalFormatting sqref="J6">
    <cfRule type="expression" dxfId="1127" priority="3891" stopIfTrue="1">
      <formula>AND(#REF!="内訳")</formula>
    </cfRule>
    <cfRule type="expression" dxfId="1126" priority="3892" stopIfTrue="1">
      <formula>AND(#REF!="小計")</formula>
    </cfRule>
  </conditionalFormatting>
  <conditionalFormatting sqref="C8:M9 C7:F7 J7:M7">
    <cfRule type="expression" dxfId="1125" priority="3889" stopIfTrue="1">
      <formula>AND(#REF!="内訳")</formula>
    </cfRule>
    <cfRule type="expression" dxfId="1124" priority="3890" stopIfTrue="1">
      <formula>AND(#REF!="小計")</formula>
    </cfRule>
  </conditionalFormatting>
  <conditionalFormatting sqref="C10 C11:D11 G10:M11">
    <cfRule type="expression" dxfId="1123" priority="3887" stopIfTrue="1">
      <formula>AND(#REF!="内訳")</formula>
    </cfRule>
    <cfRule type="expression" dxfId="1122" priority="3888" stopIfTrue="1">
      <formula>AND(#REF!="小計")</formula>
    </cfRule>
  </conditionalFormatting>
  <conditionalFormatting sqref="D10:F10">
    <cfRule type="expression" dxfId="1121" priority="3885" stopIfTrue="1">
      <formula>AND(#REF!="内訳")</formula>
    </cfRule>
    <cfRule type="expression" dxfId="1120" priority="3886" stopIfTrue="1">
      <formula>AND(#REF!="小計")</formula>
    </cfRule>
  </conditionalFormatting>
  <conditionalFormatting sqref="E11:F11">
    <cfRule type="expression" dxfId="1119" priority="3883" stopIfTrue="1">
      <formula>AND(#REF!="内訳")</formula>
    </cfRule>
    <cfRule type="expression" dxfId="1118" priority="3884" stopIfTrue="1">
      <formula>AND(#REF!="小計")</formula>
    </cfRule>
  </conditionalFormatting>
  <conditionalFormatting sqref="C13:J14 C12:F12 J12 L12:M14">
    <cfRule type="expression" dxfId="1117" priority="3881" stopIfTrue="1">
      <formula>AND(#REF!="内訳")</formula>
    </cfRule>
    <cfRule type="expression" dxfId="1116" priority="3882" stopIfTrue="1">
      <formula>AND(#REF!="小計")</formula>
    </cfRule>
  </conditionalFormatting>
  <conditionalFormatting sqref="M15 C15:J15">
    <cfRule type="expression" dxfId="1115" priority="3879" stopIfTrue="1">
      <formula>AND(#REF!="内訳")</formula>
    </cfRule>
    <cfRule type="expression" dxfId="1114" priority="3880" stopIfTrue="1">
      <formula>AND(#REF!="小計")</formula>
    </cfRule>
  </conditionalFormatting>
  <conditionalFormatting sqref="L15">
    <cfRule type="expression" dxfId="1113" priority="3877" stopIfTrue="1">
      <formula>AND(#REF!="内訳")</formula>
    </cfRule>
    <cfRule type="expression" dxfId="1112" priority="3878" stopIfTrue="1">
      <formula>AND(#REF!="小計")</formula>
    </cfRule>
  </conditionalFormatting>
  <conditionalFormatting sqref="L18:M18 G18:I18 G17:M17 C17:C18">
    <cfRule type="expression" dxfId="1111" priority="3873" stopIfTrue="1">
      <formula>AND(#REF!="内訳")</formula>
    </cfRule>
    <cfRule type="expression" dxfId="1110" priority="3874" stopIfTrue="1">
      <formula>AND(#REF!="小計")</formula>
    </cfRule>
  </conditionalFormatting>
  <conditionalFormatting sqref="D17:F17">
    <cfRule type="expression" dxfId="1109" priority="3871" stopIfTrue="1">
      <formula>AND(#REF!="内訳")</formula>
    </cfRule>
    <cfRule type="expression" dxfId="1108" priority="3872" stopIfTrue="1">
      <formula>AND(#REF!="小計")</formula>
    </cfRule>
  </conditionalFormatting>
  <conditionalFormatting sqref="D18:F18">
    <cfRule type="expression" dxfId="1107" priority="3869" stopIfTrue="1">
      <formula>AND(#REF!="内訳")</formula>
    </cfRule>
    <cfRule type="expression" dxfId="1106" priority="3870" stopIfTrue="1">
      <formula>AND(#REF!="小計")</formula>
    </cfRule>
  </conditionalFormatting>
  <conditionalFormatting sqref="J18">
    <cfRule type="expression" dxfId="1105" priority="3867" stopIfTrue="1">
      <formula>AND(#REF!="内訳")</formula>
    </cfRule>
    <cfRule type="expression" dxfId="1104" priority="3868" stopIfTrue="1">
      <formula>AND(#REF!="小計")</formula>
    </cfRule>
  </conditionalFormatting>
  <conditionalFormatting sqref="M19">
    <cfRule type="expression" dxfId="1103" priority="3865" stopIfTrue="1">
      <formula>AND(#REF!="内訳")</formula>
    </cfRule>
    <cfRule type="expression" dxfId="1102" priority="3866" stopIfTrue="1">
      <formula>AND(#REF!="小計")</formula>
    </cfRule>
  </conditionalFormatting>
  <conditionalFormatting sqref="C19:H19 J19:K19">
    <cfRule type="expression" dxfId="1101" priority="3861" stopIfTrue="1">
      <formula>AND(#REF!="内訳")</formula>
    </cfRule>
    <cfRule type="expression" dxfId="1100" priority="3862" stopIfTrue="1">
      <formula>AND(#REF!="小計")</formula>
    </cfRule>
  </conditionalFormatting>
  <conditionalFormatting sqref="I19">
    <cfRule type="expression" dxfId="1099" priority="3863" stopIfTrue="1">
      <formula>AND(#REF!="内訳")</formula>
    </cfRule>
    <cfRule type="expression" dxfId="1098" priority="3864" stopIfTrue="1">
      <formula>AND(#REF!="小計")</formula>
    </cfRule>
  </conditionalFormatting>
  <conditionalFormatting sqref="J19">
    <cfRule type="expression" dxfId="1097" priority="3859" stopIfTrue="1">
      <formula>AND(#REF!="内訳")</formula>
    </cfRule>
    <cfRule type="expression" dxfId="1096" priority="3860" stopIfTrue="1">
      <formula>AND(#REF!="小計")</formula>
    </cfRule>
  </conditionalFormatting>
  <conditionalFormatting sqref="L19">
    <cfRule type="expression" dxfId="1095" priority="3857" stopIfTrue="1">
      <formula>AND(#REF!="内訳")</formula>
    </cfRule>
    <cfRule type="expression" dxfId="1094" priority="3858" stopIfTrue="1">
      <formula>AND(#REF!="小計")</formula>
    </cfRule>
  </conditionalFormatting>
  <conditionalFormatting sqref="C20:J20 L20:M20">
    <cfRule type="expression" dxfId="1093" priority="3853" stopIfTrue="1">
      <formula>AND(#REF!="内訳")</formula>
    </cfRule>
    <cfRule type="expression" dxfId="1092" priority="3854" stopIfTrue="1">
      <formula>AND(#REF!="小計")</formula>
    </cfRule>
  </conditionalFormatting>
  <conditionalFormatting sqref="L21:L22">
    <cfRule type="expression" dxfId="1091" priority="3851" stopIfTrue="1">
      <formula>AND(#REF!="内訳")</formula>
    </cfRule>
    <cfRule type="expression" dxfId="1090" priority="3852" stopIfTrue="1">
      <formula>AND(#REF!="小計")</formula>
    </cfRule>
  </conditionalFormatting>
  <conditionalFormatting sqref="E21">
    <cfRule type="expression" dxfId="1089" priority="3849" stopIfTrue="1">
      <formula>AND(#REF!="内訳")</formula>
    </cfRule>
    <cfRule type="expression" dxfId="1088" priority="3850" stopIfTrue="1">
      <formula>AND(#REF!="小計")</formula>
    </cfRule>
  </conditionalFormatting>
  <conditionalFormatting sqref="D22:E22">
    <cfRule type="expression" dxfId="1087" priority="3843" stopIfTrue="1">
      <formula>AND(#REF!="内訳")</formula>
    </cfRule>
    <cfRule type="expression" dxfId="1086" priority="3844" stopIfTrue="1">
      <formula>AND(#REF!="小計")</formula>
    </cfRule>
  </conditionalFormatting>
  <conditionalFormatting sqref="M24:M28 I24:J28 C24:G28">
    <cfRule type="expression" dxfId="1085" priority="3839" stopIfTrue="1">
      <formula>AND(#REF!="内訳")</formula>
    </cfRule>
    <cfRule type="expression" dxfId="1084" priority="3840" stopIfTrue="1">
      <formula>AND(#REF!="小計")</formula>
    </cfRule>
  </conditionalFormatting>
  <conditionalFormatting sqref="C23:J23 L23:M23">
    <cfRule type="expression" dxfId="1083" priority="3837" stopIfTrue="1">
      <formula>AND(#REF!="内訳")</formula>
    </cfRule>
    <cfRule type="expression" dxfId="1082" priority="3838" stopIfTrue="1">
      <formula>AND(#REF!="小計")</formula>
    </cfRule>
  </conditionalFormatting>
  <conditionalFormatting sqref="K25 K27:K28">
    <cfRule type="expression" dxfId="1081" priority="3835" stopIfTrue="1">
      <formula>AND(#REF!="内訳")</formula>
    </cfRule>
    <cfRule type="expression" dxfId="1080" priority="3836" stopIfTrue="1">
      <formula>AND(#REF!="小計")</formula>
    </cfRule>
  </conditionalFormatting>
  <conditionalFormatting sqref="H24:H28">
    <cfRule type="expression" dxfId="1079" priority="3833" stopIfTrue="1">
      <formula>AND(#REF!="内訳")</formula>
    </cfRule>
    <cfRule type="expression" dxfId="1078" priority="3834" stopIfTrue="1">
      <formula>AND(#REF!="小計")</formula>
    </cfRule>
  </conditionalFormatting>
  <conditionalFormatting sqref="L24:L26">
    <cfRule type="expression" dxfId="1077" priority="3831" stopIfTrue="1">
      <formula>AND(#REF!="内訳")</formula>
    </cfRule>
    <cfRule type="expression" dxfId="1076" priority="3832" stopIfTrue="1">
      <formula>AND(#REF!="小計")</formula>
    </cfRule>
  </conditionalFormatting>
  <conditionalFormatting sqref="L27:L29">
    <cfRule type="expression" dxfId="1075" priority="3827" stopIfTrue="1">
      <formula>AND(#REF!="内訳")</formula>
    </cfRule>
    <cfRule type="expression" dxfId="1074" priority="3828" stopIfTrue="1">
      <formula>AND(#REF!="小計")</formula>
    </cfRule>
  </conditionalFormatting>
  <conditionalFormatting sqref="F29">
    <cfRule type="expression" dxfId="1073" priority="3825" stopIfTrue="1">
      <formula>AND(#REF!="内訳")</formula>
    </cfRule>
    <cfRule type="expression" dxfId="1072" priority="3826" stopIfTrue="1">
      <formula>AND(#REF!="小計")</formula>
    </cfRule>
  </conditionalFormatting>
  <conditionalFormatting sqref="I5:I6">
    <cfRule type="expression" dxfId="1071" priority="3823" stopIfTrue="1">
      <formula>AND(#REF!="内訳")</formula>
    </cfRule>
    <cfRule type="expression" dxfId="1070" priority="3824" stopIfTrue="1">
      <formula>AND(#REF!="小計")</formula>
    </cfRule>
  </conditionalFormatting>
  <conditionalFormatting sqref="G6">
    <cfRule type="expression" dxfId="1069" priority="3821" stopIfTrue="1">
      <formula>AND(#REF!="内訳")</formula>
    </cfRule>
    <cfRule type="expression" dxfId="1068" priority="3822" stopIfTrue="1">
      <formula>AND(#REF!="小計")</formula>
    </cfRule>
  </conditionalFormatting>
  <conditionalFormatting sqref="G12:I12">
    <cfRule type="expression" dxfId="1067" priority="3819" stopIfTrue="1">
      <formula>AND(#REF!="内訳")</formula>
    </cfRule>
    <cfRule type="expression" dxfId="1066" priority="3820" stopIfTrue="1">
      <formula>AND(#REF!="小計")</formula>
    </cfRule>
  </conditionalFormatting>
  <conditionalFormatting sqref="K15">
    <cfRule type="expression" dxfId="1065" priority="3817" stopIfTrue="1">
      <formula>AND(#REF!="内訳")</formula>
    </cfRule>
    <cfRule type="expression" dxfId="1064" priority="3818" stopIfTrue="1">
      <formula>AND(#REF!="小計")</formula>
    </cfRule>
  </conditionalFormatting>
  <conditionalFormatting sqref="K20">
    <cfRule type="expression" dxfId="1063" priority="3815" stopIfTrue="1">
      <formula>AND(#REF!="内訳")</formula>
    </cfRule>
    <cfRule type="expression" dxfId="1062" priority="3816" stopIfTrue="1">
      <formula>AND(#REF!="小計")</formula>
    </cfRule>
  </conditionalFormatting>
  <conditionalFormatting sqref="G7:I7">
    <cfRule type="expression" dxfId="1061" priority="3813" stopIfTrue="1">
      <formula>AND(#REF!="内訳")</formula>
    </cfRule>
    <cfRule type="expression" dxfId="1060" priority="3814" stopIfTrue="1">
      <formula>AND(#REF!="小計")</formula>
    </cfRule>
  </conditionalFormatting>
  <conditionalFormatting sqref="G22:H22">
    <cfRule type="expression" dxfId="1059" priority="3811" stopIfTrue="1">
      <formula>AND(#REF!="内訳")</formula>
    </cfRule>
    <cfRule type="expression" dxfId="1058" priority="3812" stopIfTrue="1">
      <formula>AND(#REF!="小計")</formula>
    </cfRule>
  </conditionalFormatting>
  <conditionalFormatting sqref="I22">
    <cfRule type="expression" dxfId="1057" priority="3809" stopIfTrue="1">
      <formula>AND(#REF!="内訳")</formula>
    </cfRule>
    <cfRule type="expression" dxfId="1056" priority="3810" stopIfTrue="1">
      <formula>AND(#REF!="小計")</formula>
    </cfRule>
  </conditionalFormatting>
  <conditionalFormatting sqref="K21">
    <cfRule type="expression" dxfId="1055" priority="3807" stopIfTrue="1">
      <formula>AND(#REF!="内訳")</formula>
    </cfRule>
    <cfRule type="expression" dxfId="1054" priority="3808" stopIfTrue="1">
      <formula>AND(#REF!="小計")</formula>
    </cfRule>
  </conditionalFormatting>
  <conditionalFormatting sqref="K22">
    <cfRule type="expression" dxfId="1053" priority="3805" stopIfTrue="1">
      <formula>AND(#REF!="内訳")</formula>
    </cfRule>
    <cfRule type="expression" dxfId="1052" priority="3806" stopIfTrue="1">
      <formula>AND(#REF!="小計")</formula>
    </cfRule>
  </conditionalFormatting>
  <conditionalFormatting sqref="K26 K24 K18 K12:K14 K5:K6">
    <cfRule type="expression" dxfId="1051" priority="3801" stopIfTrue="1">
      <formula>AND(#REF!="内訳")</formula>
    </cfRule>
    <cfRule type="expression" dxfId="1050" priority="3802" stopIfTrue="1">
      <formula>AND(#REF!="小計")</formula>
    </cfRule>
  </conditionalFormatting>
  <conditionalFormatting sqref="C30 M30 G30:H30 J30:K30">
    <cfRule type="expression" dxfId="1049" priority="3797" stopIfTrue="1">
      <formula>AND(#REF!="内訳")</formula>
    </cfRule>
    <cfRule type="expression" dxfId="1048" priority="3798" stopIfTrue="1">
      <formula>AND(#REF!="小計")</formula>
    </cfRule>
  </conditionalFormatting>
  <conditionalFormatting sqref="L30">
    <cfRule type="expression" dxfId="1047" priority="3793" stopIfTrue="1">
      <formula>AND(#REF!="内訳")</formula>
    </cfRule>
    <cfRule type="expression" dxfId="1046" priority="3794" stopIfTrue="1">
      <formula>AND(#REF!="小計")</formula>
    </cfRule>
  </conditionalFormatting>
  <conditionalFormatting sqref="D30:F30">
    <cfRule type="expression" dxfId="1045" priority="3791" stopIfTrue="1">
      <formula>AND(#REF!="内訳")</formula>
    </cfRule>
    <cfRule type="expression" dxfId="1044" priority="3792" stopIfTrue="1">
      <formula>AND(#REF!="小計")</formula>
    </cfRule>
  </conditionalFormatting>
  <conditionalFormatting sqref="I30">
    <cfRule type="expression" dxfId="1043" priority="3787" stopIfTrue="1">
      <formula>AND(#REF!="内訳")</formula>
    </cfRule>
    <cfRule type="expression" dxfId="1042" priority="3788" stopIfTrue="1">
      <formula>AND(#REF!="小計")</formula>
    </cfRule>
  </conditionalFormatting>
  <conditionalFormatting sqref="K310:M310 K328:M328 D329:M329 H331 J331:M331 H347 J347:M347 L323:M323 L316:M316 L351:M351 J386:J387 E388:J388 J389:J391 J394 J397 J401:M401 L309:M309 J400 L386:M400">
    <cfRule type="expression" dxfId="1041" priority="3785" stopIfTrue="1">
      <formula>AND(#REF!="内訳")</formula>
    </cfRule>
    <cfRule type="expression" dxfId="1040" priority="3786" stopIfTrue="1">
      <formula>AND(#REF!="小計")</formula>
    </cfRule>
  </conditionalFormatting>
  <conditionalFormatting sqref="J310">
    <cfRule type="expression" dxfId="1039" priority="3783" stopIfTrue="1">
      <formula>AND(#REF!="内訳")</formula>
    </cfRule>
    <cfRule type="expression" dxfId="1038" priority="3784" stopIfTrue="1">
      <formula>AND(#REF!="小計")</formula>
    </cfRule>
  </conditionalFormatting>
  <conditionalFormatting sqref="J328">
    <cfRule type="expression" dxfId="1037" priority="3781" stopIfTrue="1">
      <formula>AND(#REF!="内訳")</formula>
    </cfRule>
    <cfRule type="expression" dxfId="1036" priority="3782" stopIfTrue="1">
      <formula>AND(#REF!="小計")</formula>
    </cfRule>
  </conditionalFormatting>
  <conditionalFormatting sqref="C329">
    <cfRule type="expression" dxfId="1035" priority="3779" stopIfTrue="1">
      <formula>AND(#REF!="内訳")</formula>
    </cfRule>
    <cfRule type="expression" dxfId="1034" priority="3780" stopIfTrue="1">
      <formula>AND(#REF!="小計")</formula>
    </cfRule>
  </conditionalFormatting>
  <conditionalFormatting sqref="G331">
    <cfRule type="expression" dxfId="1033" priority="3777" stopIfTrue="1">
      <formula>AND(#REF!="内訳")</formula>
    </cfRule>
    <cfRule type="expression" dxfId="1032" priority="3778" stopIfTrue="1">
      <formula>AND(#REF!="小計")</formula>
    </cfRule>
  </conditionalFormatting>
  <conditionalFormatting sqref="I331">
    <cfRule type="expression" dxfId="1031" priority="3775" stopIfTrue="1">
      <formula>AND(#REF!="内訳")</formula>
    </cfRule>
    <cfRule type="expression" dxfId="1030" priority="3776" stopIfTrue="1">
      <formula>AND(#REF!="小計")</formula>
    </cfRule>
  </conditionalFormatting>
  <conditionalFormatting sqref="G347">
    <cfRule type="expression" dxfId="1029" priority="3773" stopIfTrue="1">
      <formula>AND(#REF!="内訳")</formula>
    </cfRule>
    <cfRule type="expression" dxfId="1028" priority="3774" stopIfTrue="1">
      <formula>AND(#REF!="小計")</formula>
    </cfRule>
  </conditionalFormatting>
  <conditionalFormatting sqref="I347">
    <cfRule type="expression" dxfId="1027" priority="3771" stopIfTrue="1">
      <formula>AND(#REF!="内訳")</formula>
    </cfRule>
    <cfRule type="expression" dxfId="1026" priority="3772" stopIfTrue="1">
      <formula>AND(#REF!="小計")</formula>
    </cfRule>
  </conditionalFormatting>
  <conditionalFormatting sqref="I323:K323">
    <cfRule type="expression" dxfId="1025" priority="3769" stopIfTrue="1">
      <formula>AND(#REF!="内訳")</formula>
    </cfRule>
    <cfRule type="expression" dxfId="1024" priority="3770" stopIfTrue="1">
      <formula>AND(#REF!="小計")</formula>
    </cfRule>
  </conditionalFormatting>
  <conditionalFormatting sqref="I401">
    <cfRule type="expression" dxfId="1023" priority="3767" stopIfTrue="1">
      <formula>AND(#REF!="内訳")</formula>
    </cfRule>
    <cfRule type="expression" dxfId="1022" priority="3768" stopIfTrue="1">
      <formula>AND(#REF!="小計")</formula>
    </cfRule>
  </conditionalFormatting>
  <conditionalFormatting sqref="K316">
    <cfRule type="expression" dxfId="1021" priority="3765" stopIfTrue="1">
      <formula>AND(#REF!="内訳")</formula>
    </cfRule>
    <cfRule type="expression" dxfId="1020" priority="3766" stopIfTrue="1">
      <formula>AND(#REF!="小計")</formula>
    </cfRule>
  </conditionalFormatting>
  <conditionalFormatting sqref="K351">
    <cfRule type="expression" dxfId="1019" priority="3763" stopIfTrue="1">
      <formula>AND(#REF!="内訳")</formula>
    </cfRule>
    <cfRule type="expression" dxfId="1018" priority="3764" stopIfTrue="1">
      <formula>AND(#REF!="小計")</formula>
    </cfRule>
  </conditionalFormatting>
  <conditionalFormatting sqref="I310">
    <cfRule type="expression" dxfId="1017" priority="3761" stopIfTrue="1">
      <formula>AND(#REF!="内訳")</formula>
    </cfRule>
    <cfRule type="expression" dxfId="1016" priority="3762" stopIfTrue="1">
      <formula>AND(#REF!="小計")</formula>
    </cfRule>
  </conditionalFormatting>
  <conditionalFormatting sqref="I386:I387">
    <cfRule type="expression" dxfId="1015" priority="3759" stopIfTrue="1">
      <formula>AND(#REF!="内訳")</formula>
    </cfRule>
    <cfRule type="expression" dxfId="1014" priority="3760" stopIfTrue="1">
      <formula>AND(#REF!="小計")</formula>
    </cfRule>
  </conditionalFormatting>
  <conditionalFormatting sqref="D388">
    <cfRule type="expression" dxfId="1013" priority="3757" stopIfTrue="1">
      <formula>AND(#REF!="内訳")</formula>
    </cfRule>
    <cfRule type="expression" dxfId="1012" priority="3758" stopIfTrue="1">
      <formula>AND(#REF!="小計")</formula>
    </cfRule>
  </conditionalFormatting>
  <conditionalFormatting sqref="I389:I391">
    <cfRule type="expression" dxfId="1011" priority="3755" stopIfTrue="1">
      <formula>AND(#REF!="内訳")</formula>
    </cfRule>
    <cfRule type="expression" dxfId="1010" priority="3756" stopIfTrue="1">
      <formula>AND(#REF!="小計")</formula>
    </cfRule>
  </conditionalFormatting>
  <conditionalFormatting sqref="I394">
    <cfRule type="expression" dxfId="1009" priority="3753" stopIfTrue="1">
      <formula>AND(#REF!="内訳")</formula>
    </cfRule>
    <cfRule type="expression" dxfId="1008" priority="3754" stopIfTrue="1">
      <formula>AND(#REF!="小計")</formula>
    </cfRule>
  </conditionalFormatting>
  <conditionalFormatting sqref="I397">
    <cfRule type="expression" dxfId="1007" priority="3751" stopIfTrue="1">
      <formula>AND(#REF!="内訳")</formula>
    </cfRule>
    <cfRule type="expression" dxfId="1006" priority="3752" stopIfTrue="1">
      <formula>AND(#REF!="小計")</formula>
    </cfRule>
  </conditionalFormatting>
  <conditionalFormatting sqref="I400">
    <cfRule type="expression" dxfId="1005" priority="3747" stopIfTrue="1">
      <formula>AND(#REF!="内訳")</formula>
    </cfRule>
    <cfRule type="expression" dxfId="1004" priority="3748" stopIfTrue="1">
      <formula>AND(#REF!="小計")</formula>
    </cfRule>
  </conditionalFormatting>
  <conditionalFormatting sqref="K309">
    <cfRule type="expression" dxfId="1003" priority="3745" stopIfTrue="1">
      <formula>AND(#REF!="内訳")</formula>
    </cfRule>
    <cfRule type="expression" dxfId="1002" priority="3746" stopIfTrue="1">
      <formula>AND(#REF!="小計")</formula>
    </cfRule>
  </conditionalFormatting>
  <conditionalFormatting sqref="K770">
    <cfRule type="expression" dxfId="1001" priority="3743" stopIfTrue="1">
      <formula>AND(#REF!="内訳")</formula>
    </cfRule>
    <cfRule type="expression" dxfId="1000" priority="3744" stopIfTrue="1">
      <formula>AND(#REF!="小計")</formula>
    </cfRule>
  </conditionalFormatting>
  <conditionalFormatting sqref="I568:J568">
    <cfRule type="expression" dxfId="999" priority="3741" stopIfTrue="1">
      <formula>AND(#REF!="内訳")</formula>
    </cfRule>
    <cfRule type="expression" dxfId="998" priority="3742" stopIfTrue="1">
      <formula>AND(#REF!="小計")</formula>
    </cfRule>
  </conditionalFormatting>
  <conditionalFormatting sqref="K568">
    <cfRule type="expression" dxfId="997" priority="3739" stopIfTrue="1">
      <formula>AND($J568="内訳")</formula>
    </cfRule>
    <cfRule type="expression" dxfId="996" priority="3740" stopIfTrue="1">
      <formula>AND($J568="小計")</formula>
    </cfRule>
  </conditionalFormatting>
  <conditionalFormatting sqref="K158">
    <cfRule type="expression" dxfId="995" priority="3737" stopIfTrue="1">
      <formula>AND(#REF!="内訳")</formula>
    </cfRule>
    <cfRule type="expression" dxfId="994" priority="3738" stopIfTrue="1">
      <formula>AND(#REF!="小計")</formula>
    </cfRule>
  </conditionalFormatting>
  <conditionalFormatting sqref="K178">
    <cfRule type="expression" dxfId="993" priority="3735" stopIfTrue="1">
      <formula>AND(#REF!="内訳")</formula>
    </cfRule>
    <cfRule type="expression" dxfId="992" priority="3736" stopIfTrue="1">
      <formula>AND(#REF!="小計")</formula>
    </cfRule>
  </conditionalFormatting>
  <conditionalFormatting sqref="K870">
    <cfRule type="expression" dxfId="991" priority="3733" stopIfTrue="1">
      <formula>AND(#REF!="内訳")</formula>
    </cfRule>
    <cfRule type="expression" dxfId="990" priority="3734" stopIfTrue="1">
      <formula>AND(#REF!="小計")</formula>
    </cfRule>
  </conditionalFormatting>
  <conditionalFormatting sqref="K906">
    <cfRule type="expression" dxfId="989" priority="3731" stopIfTrue="1">
      <formula>AND(#REF!="内訳")</formula>
    </cfRule>
    <cfRule type="expression" dxfId="988" priority="3732" stopIfTrue="1">
      <formula>AND(#REF!="小計")</formula>
    </cfRule>
  </conditionalFormatting>
  <conditionalFormatting sqref="K925">
    <cfRule type="expression" dxfId="987" priority="3729" stopIfTrue="1">
      <formula>AND(#REF!="内訳")</formula>
    </cfRule>
    <cfRule type="expression" dxfId="986" priority="3730" stopIfTrue="1">
      <formula>AND(#REF!="小計")</formula>
    </cfRule>
  </conditionalFormatting>
  <conditionalFormatting sqref="K926">
    <cfRule type="expression" dxfId="985" priority="3727" stopIfTrue="1">
      <formula>AND(#REF!="内訳")</formula>
    </cfRule>
    <cfRule type="expression" dxfId="984" priority="3728" stopIfTrue="1">
      <formula>AND(#REF!="小計")</formula>
    </cfRule>
  </conditionalFormatting>
  <conditionalFormatting sqref="K924">
    <cfRule type="expression" dxfId="983" priority="3725" stopIfTrue="1">
      <formula>AND(#REF!="内訳")</formula>
    </cfRule>
    <cfRule type="expression" dxfId="982" priority="3726" stopIfTrue="1">
      <formula>AND(#REF!="小計")</formula>
    </cfRule>
  </conditionalFormatting>
  <conditionalFormatting sqref="K923">
    <cfRule type="expression" dxfId="981" priority="3723" stopIfTrue="1">
      <formula>AND(#REF!="内訳")</formula>
    </cfRule>
    <cfRule type="expression" dxfId="980" priority="3724" stopIfTrue="1">
      <formula>AND(#REF!="小計")</formula>
    </cfRule>
  </conditionalFormatting>
  <conditionalFormatting sqref="K940">
    <cfRule type="expression" dxfId="979" priority="3721" stopIfTrue="1">
      <formula>AND(#REF!="内訳")</formula>
    </cfRule>
    <cfRule type="expression" dxfId="978" priority="3722" stopIfTrue="1">
      <formula>AND(#REF!="小計")</formula>
    </cfRule>
  </conditionalFormatting>
  <conditionalFormatting sqref="K957">
    <cfRule type="expression" dxfId="977" priority="3719" stopIfTrue="1">
      <formula>AND(#REF!="内訳")</formula>
    </cfRule>
    <cfRule type="expression" dxfId="976" priority="3720" stopIfTrue="1">
      <formula>AND(#REF!="小計")</formula>
    </cfRule>
  </conditionalFormatting>
  <conditionalFormatting sqref="K958">
    <cfRule type="expression" dxfId="975" priority="3717" stopIfTrue="1">
      <formula>AND(#REF!="内訳")</formula>
    </cfRule>
    <cfRule type="expression" dxfId="974" priority="3718" stopIfTrue="1">
      <formula>AND(#REF!="小計")</formula>
    </cfRule>
  </conditionalFormatting>
  <conditionalFormatting sqref="K959">
    <cfRule type="expression" dxfId="973" priority="3715" stopIfTrue="1">
      <formula>AND(#REF!="内訳")</formula>
    </cfRule>
    <cfRule type="expression" dxfId="972" priority="3716" stopIfTrue="1">
      <formula>AND(#REF!="小計")</formula>
    </cfRule>
  </conditionalFormatting>
  <conditionalFormatting sqref="K960">
    <cfRule type="expression" dxfId="971" priority="3713" stopIfTrue="1">
      <formula>AND(#REF!="内訳")</formula>
    </cfRule>
    <cfRule type="expression" dxfId="970" priority="3714" stopIfTrue="1">
      <formula>AND(#REF!="小計")</formula>
    </cfRule>
  </conditionalFormatting>
  <conditionalFormatting sqref="K970:K971">
    <cfRule type="expression" dxfId="969" priority="3707" stopIfTrue="1">
      <formula>AND(#REF!="内訳")</formula>
    </cfRule>
    <cfRule type="expression" dxfId="968" priority="3708" stopIfTrue="1">
      <formula>AND(#REF!="小計")</formula>
    </cfRule>
  </conditionalFormatting>
  <conditionalFormatting sqref="K965">
    <cfRule type="expression" dxfId="967" priority="3705" stopIfTrue="1">
      <formula>AND(#REF!="内訳")</formula>
    </cfRule>
    <cfRule type="expression" dxfId="966" priority="3706" stopIfTrue="1">
      <formula>AND(#REF!="小計")</formula>
    </cfRule>
  </conditionalFormatting>
  <conditionalFormatting sqref="K967">
    <cfRule type="expression" dxfId="965" priority="3703" stopIfTrue="1">
      <formula>AND(#REF!="内訳")</formula>
    </cfRule>
    <cfRule type="expression" dxfId="964" priority="3704" stopIfTrue="1">
      <formula>AND(#REF!="小計")</formula>
    </cfRule>
  </conditionalFormatting>
  <conditionalFormatting sqref="K966">
    <cfRule type="expression" dxfId="963" priority="3701" stopIfTrue="1">
      <formula>AND(#REF!="内訳")</formula>
    </cfRule>
    <cfRule type="expression" dxfId="962" priority="3702" stopIfTrue="1">
      <formula>AND(#REF!="小計")</formula>
    </cfRule>
  </conditionalFormatting>
  <conditionalFormatting sqref="K968:K969">
    <cfRule type="expression" dxfId="961" priority="3699" stopIfTrue="1">
      <formula>AND(#REF!="内訳")</formula>
    </cfRule>
    <cfRule type="expression" dxfId="960" priority="3700" stopIfTrue="1">
      <formula>AND(#REF!="小計")</formula>
    </cfRule>
  </conditionalFormatting>
  <conditionalFormatting sqref="K976">
    <cfRule type="expression" dxfId="959" priority="3697" stopIfTrue="1">
      <formula>AND(#REF!="内訳")</formula>
    </cfRule>
    <cfRule type="expression" dxfId="958" priority="3698" stopIfTrue="1">
      <formula>AND(#REF!="小計")</formula>
    </cfRule>
  </conditionalFormatting>
  <conditionalFormatting sqref="K977">
    <cfRule type="expression" dxfId="957" priority="3695" stopIfTrue="1">
      <formula>AND(#REF!="内訳")</formula>
    </cfRule>
    <cfRule type="expression" dxfId="956" priority="3696" stopIfTrue="1">
      <formula>AND(#REF!="小計")</formula>
    </cfRule>
  </conditionalFormatting>
  <conditionalFormatting sqref="K220">
    <cfRule type="expression" dxfId="955" priority="3691" stopIfTrue="1">
      <formula>AND(#REF!="内訳")</formula>
    </cfRule>
    <cfRule type="expression" dxfId="954" priority="3692" stopIfTrue="1">
      <formula>AND(#REF!="小計")</formula>
    </cfRule>
  </conditionalFormatting>
  <conditionalFormatting sqref="K386:K396 K398:K400">
    <cfRule type="expression" dxfId="953" priority="2327" stopIfTrue="1">
      <formula>AND(#REF!="内訳")</formula>
    </cfRule>
    <cfRule type="expression" dxfId="952" priority="2328" stopIfTrue="1">
      <formula>AND(#REF!="小計")</formula>
    </cfRule>
  </conditionalFormatting>
  <conditionalFormatting sqref="K397">
    <cfRule type="expression" dxfId="951" priority="2325" stopIfTrue="1">
      <formula>AND(#REF!="内訳")</formula>
    </cfRule>
    <cfRule type="expression" dxfId="950" priority="2326" stopIfTrue="1">
      <formula>AND(#REF!="小計")</formula>
    </cfRule>
  </conditionalFormatting>
  <conditionalFormatting sqref="K23">
    <cfRule type="expression" dxfId="949" priority="2323" stopIfTrue="1">
      <formula>AND(#REF!="内訳")</formula>
    </cfRule>
    <cfRule type="expression" dxfId="948" priority="2324" stopIfTrue="1">
      <formula>AND(#REF!="小計")</formula>
    </cfRule>
  </conditionalFormatting>
  <conditionalFormatting sqref="C1021:I1021">
    <cfRule type="expression" dxfId="947" priority="2319" stopIfTrue="1">
      <formula>AND(#REF!="内訳")</formula>
    </cfRule>
    <cfRule type="expression" dxfId="946" priority="2320" stopIfTrue="1">
      <formula>AND(#REF!="小計")</formula>
    </cfRule>
  </conditionalFormatting>
  <conditionalFormatting sqref="J1021">
    <cfRule type="expression" dxfId="945" priority="2317" stopIfTrue="1">
      <formula>AND(#REF!="内訳")</formula>
    </cfRule>
    <cfRule type="expression" dxfId="944" priority="2318" stopIfTrue="1">
      <formula>AND(#REF!="小計")</formula>
    </cfRule>
  </conditionalFormatting>
  <conditionalFormatting sqref="B37">
    <cfRule type="expression" dxfId="943" priority="943" stopIfTrue="1">
      <formula>AND(#REF!="内訳")</formula>
    </cfRule>
    <cfRule type="expression" dxfId="942" priority="944" stopIfTrue="1">
      <formula>AND(#REF!="小計")</formula>
    </cfRule>
  </conditionalFormatting>
  <conditionalFormatting sqref="L37">
    <cfRule type="expression" dxfId="941" priority="939" stopIfTrue="1">
      <formula>AND(#REF!="内訳")</formula>
    </cfRule>
    <cfRule type="expression" dxfId="940" priority="940" stopIfTrue="1">
      <formula>AND(#REF!="小計")</formula>
    </cfRule>
  </conditionalFormatting>
  <conditionalFormatting sqref="M37 C37:K37">
    <cfRule type="expression" dxfId="939" priority="941" stopIfTrue="1">
      <formula>AND(#REF!="内訳")</formula>
    </cfRule>
    <cfRule type="expression" dxfId="938" priority="942" stopIfTrue="1">
      <formula>AND(#REF!="小計")</formula>
    </cfRule>
  </conditionalFormatting>
  <conditionalFormatting sqref="B42:M42">
    <cfRule type="expression" dxfId="937" priority="937" stopIfTrue="1">
      <formula>AND(#REF!="内訳")</formula>
    </cfRule>
    <cfRule type="expression" dxfId="936" priority="938" stopIfTrue="1">
      <formula>AND(#REF!="小計")</formula>
    </cfRule>
  </conditionalFormatting>
  <conditionalFormatting sqref="K221">
    <cfRule type="expression" dxfId="935" priority="935" stopIfTrue="1">
      <formula>AND(#REF!="内訳")</formula>
    </cfRule>
    <cfRule type="expression" dxfId="934" priority="936" stopIfTrue="1">
      <formula>AND(#REF!="小計")</formula>
    </cfRule>
  </conditionalFormatting>
  <conditionalFormatting sqref="K224">
    <cfRule type="expression" dxfId="933" priority="933" stopIfTrue="1">
      <formula>AND(#REF!="内訳")</formula>
    </cfRule>
    <cfRule type="expression" dxfId="932" priority="934" stopIfTrue="1">
      <formula>AND(#REF!="小計")</formula>
    </cfRule>
  </conditionalFormatting>
  <conditionalFormatting sqref="K223">
    <cfRule type="expression" dxfId="931" priority="931" stopIfTrue="1">
      <formula>AND(#REF!="内訳")</formula>
    </cfRule>
    <cfRule type="expression" dxfId="930" priority="932" stopIfTrue="1">
      <formula>AND(#REF!="小計")</formula>
    </cfRule>
  </conditionalFormatting>
  <conditionalFormatting sqref="K961">
    <cfRule type="expression" dxfId="929" priority="929" stopIfTrue="1">
      <formula>AND(#REF!="内訳")</formula>
    </cfRule>
    <cfRule type="expression" dxfId="928" priority="930" stopIfTrue="1">
      <formula>AND(#REF!="小計")</formula>
    </cfRule>
  </conditionalFormatting>
  <conditionalFormatting sqref="K962">
    <cfRule type="expression" dxfId="927" priority="927" stopIfTrue="1">
      <formula>AND(#REF!="内訳")</formula>
    </cfRule>
    <cfRule type="expression" dxfId="926" priority="928" stopIfTrue="1">
      <formula>AND(#REF!="小計")</formula>
    </cfRule>
  </conditionalFormatting>
  <conditionalFormatting sqref="C1053:J1053 C1059:J1060 C1051:H1052 L1059:M1059">
    <cfRule type="expression" dxfId="925" priority="925" stopIfTrue="1">
      <formula>AND(#REF!="内訳")</formula>
    </cfRule>
    <cfRule type="expression" dxfId="924" priority="926" stopIfTrue="1">
      <formula>AND(#REF!="小計")</formula>
    </cfRule>
  </conditionalFormatting>
  <conditionalFormatting sqref="M1068 C1091:J1091 M1091 C1064 E1064:J1064 C1067:J1069 C1146:J1146 M1106:M1107 M1110:M1113 C1112:J1113 C1115:J1115 M1115 M1117:M1122 C1117:J1117 C1128:F1128 M1124:M1126 M1135:M1138 M1140 C1140:J1140 C1142:J1142 M1142 M1144 C1144:F1144 M1151 C1151:J1151 C1154:J1154 M1154:M1155 M1166:M1170 M1173:M1174 C1176:I1176 M1176 M1178 C1178:J1178 C1183:J1183 M1180:M1183 C1107:J1107 C1223:I1223 C1211:I1211 C1251:F1251 M1128:M1133 M1157:M1164 C1187:F1187 M1064 M1074 M1087:M1088 M1096 C1101:J1102 C1084:J1085 M1085 C1054:J1055 M1060 M1102:M1104 C1157:H1158 C1173:J1174 C1188:J1188 C1197:J1197 C1196:H1196 J1196 C1221:J1222 C1235:I1235 C1242:J1243 C1248:I1248 C1245:J1247 C1268:F1268 C1298:F1300 L1067:M1067 L1105:M1105 C1104:J1105 C1106:F1106 J1106 H1106 C1122:J1122 H1121 J1121 C1164:J1164 C1159:J1162 H1180:J1180 H1189 J1189 C1195:J1195 H1194 J1194 C1200:J1200 C1199:F1199 H1199 J1199 C1212:F1212 H1212 J1212 C1218:J1218 C1220:H1220 C1219:F1219 C1229:J1229 C1226:F1226 H1226 C1227:H1228 C1244:H1244 J1244 C1264:J1267 C1291:F1291 C1310:F1310 C1056:F1056 C1099:J1099 C1096:H1098 C1126:F1126 C1129:J1133 C1155:F1155 J1155 C1163:H1163 C1198:H1198 C1206:J1207 C1208:H1208 C1213:J1216 C1232:F1232 C1231:J1231 C1234:H1234 J1234 C1250:I1250 C1249:F1249 C1275:F1275 C1241 C1289:F1289 C1292:I1297 C1118:F1121 C1167:J1170 C1202:J1202 C1201:F1201 C1203:F1205 C1224:J1225 C1254:E1254 G1254:J1254 L1146:M1146 C1263:I1263 C1262:F1262 C1071:J1072 C1074:J1076 C1078:J1082 L1084:M1084 C1094:J1095 C1110:F1111 C1124:J1125 C1138:F1138 C1180:F1182 C1189:F1194 C1209:J1210 C1233:I1233 C1261:J1261 C1260:I1260 C1284:F1284 C1285:I1288 C1135:J1137 C1252:J1253 C1236:H1237 J1236:J1237 C1087:J1088 C1230:F1230 L1051:M1051 C1070:F1070 C1093:F1093 C1103:F1103 J1232 C1238:J1240 C1255:J1259 C1269:J1274 C1311:I1312 C1290:I1290 C1301:I1303 M1187:M1319 C1305:I1309 C1304:H1304 H1275 J1275 H1319 C1314:F1314 C1313:H1313 C1316:I1316 C1315:H1315 C1166:H1166 J1166 C1276:J1283 H1191 J1191 C1217:H1217 J1217 H1219 J1219:J1220 J1226:J1228 C1317:F1319 L1097:M1099 L1053:M1056 L1075:M1076 L1101:M1101 L1093:M1095 L1069:M1072 L1078:M1082">
    <cfRule type="expression" dxfId="923" priority="923" stopIfTrue="1">
      <formula>AND(#REF!="内訳")</formula>
    </cfRule>
    <cfRule type="expression" dxfId="922" priority="924" stopIfTrue="1">
      <formula>AND(#REF!="小計")</formula>
    </cfRule>
  </conditionalFormatting>
  <conditionalFormatting sqref="L1187 L1190:L1192 L1265 L1207 L1227:L1228 L1248 L1277 L1262 L1219 L1216:L1217 L1241 L1231 L1200 L1209 L1270 L1272">
    <cfRule type="expression" dxfId="921" priority="921" stopIfTrue="1">
      <formula>AND(#REF!="内訳")</formula>
    </cfRule>
    <cfRule type="expression" dxfId="920" priority="922" stopIfTrue="1">
      <formula>AND(#REF!="小計")</formula>
    </cfRule>
  </conditionalFormatting>
  <conditionalFormatting sqref="C1061:D1061 F1061:J1061 M1061">
    <cfRule type="expression" dxfId="919" priority="919" stopIfTrue="1">
      <formula>AND(#REF!="内訳")</formula>
    </cfRule>
    <cfRule type="expression" dxfId="918" priority="920" stopIfTrue="1">
      <formula>AND(#REF!="小計")</formula>
    </cfRule>
  </conditionalFormatting>
  <conditionalFormatting sqref="C1062:J1062 L1062:M1062">
    <cfRule type="expression" dxfId="917" priority="917" stopIfTrue="1">
      <formula>AND(#REF!="内訳")</formula>
    </cfRule>
    <cfRule type="expression" dxfId="916" priority="918" stopIfTrue="1">
      <formula>AND(#REF!="小計")</formula>
    </cfRule>
  </conditionalFormatting>
  <conditionalFormatting sqref="C1063 E1063:J1063 M1063">
    <cfRule type="expression" dxfId="915" priority="915" stopIfTrue="1">
      <formula>AND(#REF!="内訳")</formula>
    </cfRule>
    <cfRule type="expression" dxfId="914" priority="916" stopIfTrue="1">
      <formula>AND(#REF!="小計")</formula>
    </cfRule>
  </conditionalFormatting>
  <conditionalFormatting sqref="C1089:J1089 M1089">
    <cfRule type="expression" dxfId="913" priority="913" stopIfTrue="1">
      <formula>AND(#REF!="内訳")</formula>
    </cfRule>
    <cfRule type="expression" dxfId="912" priority="914" stopIfTrue="1">
      <formula>AND(#REF!="小計")</formula>
    </cfRule>
  </conditionalFormatting>
  <conditionalFormatting sqref="E1061">
    <cfRule type="expression" dxfId="911" priority="911" stopIfTrue="1">
      <formula>AND(#REF!="内訳")</formula>
    </cfRule>
    <cfRule type="expression" dxfId="910" priority="912" stopIfTrue="1">
      <formula>AND(#REF!="小計")</formula>
    </cfRule>
  </conditionalFormatting>
  <conditionalFormatting sqref="L1052:M1052">
    <cfRule type="expression" dxfId="909" priority="909" stopIfTrue="1">
      <formula>AND(#REF!="内訳")</formula>
    </cfRule>
    <cfRule type="expression" dxfId="908" priority="910" stopIfTrue="1">
      <formula>AND(#REF!="小計")</formula>
    </cfRule>
  </conditionalFormatting>
  <conditionalFormatting sqref="C1065:J1065 M1065">
    <cfRule type="expression" dxfId="907" priority="907" stopIfTrue="1">
      <formula>AND(#REF!="内訳")</formula>
    </cfRule>
    <cfRule type="expression" dxfId="906" priority="908" stopIfTrue="1">
      <formula>AND(#REF!="小計")</formula>
    </cfRule>
  </conditionalFormatting>
  <conditionalFormatting sqref="C1066:H1066 M1066 J1066">
    <cfRule type="expression" dxfId="905" priority="905" stopIfTrue="1">
      <formula>AND(#REF!="内訳")</formula>
    </cfRule>
    <cfRule type="expression" dxfId="904" priority="906" stopIfTrue="1">
      <formula>AND(#REF!="小計")</formula>
    </cfRule>
  </conditionalFormatting>
  <conditionalFormatting sqref="C1073:J1073 L1073:M1073">
    <cfRule type="expression" dxfId="903" priority="903" stopIfTrue="1">
      <formula>AND(#REF!="内訳")</formula>
    </cfRule>
    <cfRule type="expression" dxfId="902" priority="904" stopIfTrue="1">
      <formula>AND(#REF!="小計")</formula>
    </cfRule>
  </conditionalFormatting>
  <conditionalFormatting sqref="C1077:F1077 M1077">
    <cfRule type="expression" dxfId="901" priority="901" stopIfTrue="1">
      <formula>AND(#REF!="内訳")</formula>
    </cfRule>
    <cfRule type="expression" dxfId="900" priority="902" stopIfTrue="1">
      <formula>AND(#REF!="小計")</formula>
    </cfRule>
  </conditionalFormatting>
  <conditionalFormatting sqref="C1083:J1083 L1083:M1083">
    <cfRule type="expression" dxfId="899" priority="899" stopIfTrue="1">
      <formula>AND(#REF!="内訳")</formula>
    </cfRule>
    <cfRule type="expression" dxfId="898" priority="900" stopIfTrue="1">
      <formula>AND(#REF!="小計")</formula>
    </cfRule>
  </conditionalFormatting>
  <conditionalFormatting sqref="C1092:F1092 L1092:M1092">
    <cfRule type="expression" dxfId="897" priority="897" stopIfTrue="1">
      <formula>AND(#REF!="内訳")</formula>
    </cfRule>
    <cfRule type="expression" dxfId="896" priority="898" stopIfTrue="1">
      <formula>AND(#REF!="小計")</formula>
    </cfRule>
  </conditionalFormatting>
  <conditionalFormatting sqref="C1100:J1100 L1100:M1100">
    <cfRule type="expression" dxfId="895" priority="895" stopIfTrue="1">
      <formula>AND(#REF!="内訳")</formula>
    </cfRule>
    <cfRule type="expression" dxfId="894" priority="896" stopIfTrue="1">
      <formula>AND(#REF!="小計")</formula>
    </cfRule>
  </conditionalFormatting>
  <conditionalFormatting sqref="C1058:J1058 L1058:M1058">
    <cfRule type="expression" dxfId="893" priority="893" stopIfTrue="1">
      <formula>AND(#REF!="内訳")</formula>
    </cfRule>
    <cfRule type="expression" dxfId="892" priority="894" stopIfTrue="1">
      <formula>AND(#REF!="小計")</formula>
    </cfRule>
  </conditionalFormatting>
  <conditionalFormatting sqref="C1057:J1057 M1057">
    <cfRule type="expression" dxfId="891" priority="891" stopIfTrue="1">
      <formula>AND(#REF!="内訳")</formula>
    </cfRule>
    <cfRule type="expression" dxfId="890" priority="892" stopIfTrue="1">
      <formula>AND(#REF!="小計")</formula>
    </cfRule>
  </conditionalFormatting>
  <conditionalFormatting sqref="C1086:J1086 L1086:M1086">
    <cfRule type="expression" dxfId="889" priority="889" stopIfTrue="1">
      <formula>AND(#REF!="内訳")</formula>
    </cfRule>
    <cfRule type="expression" dxfId="888" priority="890" stopIfTrue="1">
      <formula>AND(#REF!="小計")</formula>
    </cfRule>
  </conditionalFormatting>
  <conditionalFormatting sqref="D1063">
    <cfRule type="expression" dxfId="887" priority="887" stopIfTrue="1">
      <formula>AND(#REF!="内訳")</formula>
    </cfRule>
    <cfRule type="expression" dxfId="886" priority="888" stopIfTrue="1">
      <formula>AND(#REF!="小計")</formula>
    </cfRule>
  </conditionalFormatting>
  <conditionalFormatting sqref="D1064">
    <cfRule type="expression" dxfId="885" priority="885" stopIfTrue="1">
      <formula>AND(#REF!="内訳")</formula>
    </cfRule>
    <cfRule type="expression" dxfId="884" priority="886" stopIfTrue="1">
      <formula>AND(#REF!="小計")</formula>
    </cfRule>
  </conditionalFormatting>
  <conditionalFormatting sqref="L1106">
    <cfRule type="expression" dxfId="883" priority="883" stopIfTrue="1">
      <formula>AND(#REF!="内訳")</formula>
    </cfRule>
    <cfRule type="expression" dxfId="882" priority="884" stopIfTrue="1">
      <formula>AND(#REF!="小計")</formula>
    </cfRule>
  </conditionalFormatting>
  <conditionalFormatting sqref="L1107">
    <cfRule type="expression" dxfId="881" priority="881" stopIfTrue="1">
      <formula>AND(#REF!="内訳")</formula>
    </cfRule>
    <cfRule type="expression" dxfId="880" priority="882" stopIfTrue="1">
      <formula>AND(#REF!="小計")</formula>
    </cfRule>
  </conditionalFormatting>
  <conditionalFormatting sqref="L1113">
    <cfRule type="expression" dxfId="879" priority="879" stopIfTrue="1">
      <formula>AND(#REF!="内訳")</formula>
    </cfRule>
    <cfRule type="expression" dxfId="878" priority="880" stopIfTrue="1">
      <formula>AND(#REF!="小計")</formula>
    </cfRule>
  </conditionalFormatting>
  <conditionalFormatting sqref="L1117">
    <cfRule type="expression" dxfId="877" priority="877" stopIfTrue="1">
      <formula>AND(#REF!="内訳")</formula>
    </cfRule>
    <cfRule type="expression" dxfId="876" priority="878" stopIfTrue="1">
      <formula>AND(#REF!="小計")</formula>
    </cfRule>
  </conditionalFormatting>
  <conditionalFormatting sqref="L1119">
    <cfRule type="expression" dxfId="875" priority="875" stopIfTrue="1">
      <formula>AND(#REF!="内訳")</formula>
    </cfRule>
    <cfRule type="expression" dxfId="874" priority="876" stopIfTrue="1">
      <formula>AND(#REF!="小計")</formula>
    </cfRule>
  </conditionalFormatting>
  <conditionalFormatting sqref="L1121">
    <cfRule type="expression" dxfId="873" priority="873" stopIfTrue="1">
      <formula>AND(#REF!="内訳")</formula>
    </cfRule>
    <cfRule type="expression" dxfId="872" priority="874" stopIfTrue="1">
      <formula>AND(#REF!="小計")</formula>
    </cfRule>
  </conditionalFormatting>
  <conditionalFormatting sqref="L1122">
    <cfRule type="expression" dxfId="871" priority="871" stopIfTrue="1">
      <formula>AND(#REF!="内訳")</formula>
    </cfRule>
    <cfRule type="expression" dxfId="870" priority="872" stopIfTrue="1">
      <formula>AND(#REF!="小計")</formula>
    </cfRule>
  </conditionalFormatting>
  <conditionalFormatting sqref="L1124">
    <cfRule type="expression" dxfId="869" priority="869" stopIfTrue="1">
      <formula>AND(#REF!="内訳")</formula>
    </cfRule>
    <cfRule type="expression" dxfId="868" priority="870" stopIfTrue="1">
      <formula>AND(#REF!="小計")</formula>
    </cfRule>
  </conditionalFormatting>
  <conditionalFormatting sqref="L1125">
    <cfRule type="expression" dxfId="867" priority="867" stopIfTrue="1">
      <formula>AND(#REF!="内訳")</formula>
    </cfRule>
    <cfRule type="expression" dxfId="866" priority="868" stopIfTrue="1">
      <formula>AND(#REF!="小計")</formula>
    </cfRule>
  </conditionalFormatting>
  <conditionalFormatting sqref="L1133">
    <cfRule type="expression" dxfId="865" priority="865" stopIfTrue="1">
      <formula>AND(#REF!="内訳")</formula>
    </cfRule>
    <cfRule type="expression" dxfId="864" priority="866" stopIfTrue="1">
      <formula>AND(#REF!="小計")</formula>
    </cfRule>
  </conditionalFormatting>
  <conditionalFormatting sqref="L1135">
    <cfRule type="expression" dxfId="863" priority="863" stopIfTrue="1">
      <formula>AND(#REF!="内訳")</formula>
    </cfRule>
    <cfRule type="expression" dxfId="862" priority="864" stopIfTrue="1">
      <formula>AND(#REF!="小計")</formula>
    </cfRule>
  </conditionalFormatting>
  <conditionalFormatting sqref="L1154">
    <cfRule type="expression" dxfId="861" priority="861" stopIfTrue="1">
      <formula>AND(#REF!="内訳")</formula>
    </cfRule>
    <cfRule type="expression" dxfId="860" priority="862" stopIfTrue="1">
      <formula>AND(#REF!="小計")</formula>
    </cfRule>
  </conditionalFormatting>
  <conditionalFormatting sqref="L1162">
    <cfRule type="expression" dxfId="859" priority="859" stopIfTrue="1">
      <formula>AND(#REF!="内訳")</formula>
    </cfRule>
    <cfRule type="expression" dxfId="858" priority="860" stopIfTrue="1">
      <formula>AND(#REF!="小計")</formula>
    </cfRule>
  </conditionalFormatting>
  <conditionalFormatting sqref="L1167">
    <cfRule type="expression" dxfId="857" priority="857" stopIfTrue="1">
      <formula>AND(#REF!="内訳")</formula>
    </cfRule>
    <cfRule type="expression" dxfId="856" priority="858" stopIfTrue="1">
      <formula>AND(#REF!="小計")</formula>
    </cfRule>
  </conditionalFormatting>
  <conditionalFormatting sqref="L1174">
    <cfRule type="expression" dxfId="855" priority="855" stopIfTrue="1">
      <formula>AND(#REF!="内訳")</formula>
    </cfRule>
    <cfRule type="expression" dxfId="854" priority="856" stopIfTrue="1">
      <formula>AND(#REF!="小計")</formula>
    </cfRule>
  </conditionalFormatting>
  <conditionalFormatting sqref="L1180">
    <cfRule type="expression" dxfId="853" priority="853" stopIfTrue="1">
      <formula>AND(#REF!="内訳")</formula>
    </cfRule>
    <cfRule type="expression" dxfId="852" priority="854" stopIfTrue="1">
      <formula>AND(#REF!="小計")</formula>
    </cfRule>
  </conditionalFormatting>
  <conditionalFormatting sqref="M1109 C1109:F1109">
    <cfRule type="expression" dxfId="851" priority="851" stopIfTrue="1">
      <formula>AND(#REF!="内訳")</formula>
    </cfRule>
    <cfRule type="expression" dxfId="850" priority="852" stopIfTrue="1">
      <formula>AND(#REF!="小計")</formula>
    </cfRule>
  </conditionalFormatting>
  <conditionalFormatting sqref="L1109">
    <cfRule type="expression" dxfId="849" priority="849" stopIfTrue="1">
      <formula>AND(#REF!="内訳")</formula>
    </cfRule>
    <cfRule type="expression" dxfId="848" priority="850" stopIfTrue="1">
      <formula>AND(#REF!="小計")</formula>
    </cfRule>
  </conditionalFormatting>
  <conditionalFormatting sqref="M1108 C1108:F1108 J1108 H1108">
    <cfRule type="expression" dxfId="847" priority="847" stopIfTrue="1">
      <formula>AND(#REF!="内訳")</formula>
    </cfRule>
    <cfRule type="expression" dxfId="846" priority="848" stopIfTrue="1">
      <formula>AND(#REF!="小計")</formula>
    </cfRule>
  </conditionalFormatting>
  <conditionalFormatting sqref="L1108">
    <cfRule type="expression" dxfId="845" priority="845" stopIfTrue="1">
      <formula>AND(#REF!="内訳")</formula>
    </cfRule>
    <cfRule type="expression" dxfId="844" priority="846" stopIfTrue="1">
      <formula>AND(#REF!="小計")</formula>
    </cfRule>
  </conditionalFormatting>
  <conditionalFormatting sqref="C1114:J1114 M1114">
    <cfRule type="expression" dxfId="843" priority="843" stopIfTrue="1">
      <formula>AND(#REF!="内訳")</formula>
    </cfRule>
    <cfRule type="expression" dxfId="842" priority="844" stopIfTrue="1">
      <formula>AND(#REF!="小計")</formula>
    </cfRule>
  </conditionalFormatting>
  <conditionalFormatting sqref="M1116 C1116:F1116">
    <cfRule type="expression" dxfId="841" priority="841" stopIfTrue="1">
      <formula>AND(#REF!="内訳")</formula>
    </cfRule>
    <cfRule type="expression" dxfId="840" priority="842" stopIfTrue="1">
      <formula>AND(#REF!="小計")</formula>
    </cfRule>
  </conditionalFormatting>
  <conditionalFormatting sqref="L1116">
    <cfRule type="expression" dxfId="839" priority="839" stopIfTrue="1">
      <formula>AND(#REF!="内訳")</formula>
    </cfRule>
    <cfRule type="expression" dxfId="838" priority="840" stopIfTrue="1">
      <formula>AND(#REF!="小計")</formula>
    </cfRule>
  </conditionalFormatting>
  <conditionalFormatting sqref="M1123 C1123:J1123">
    <cfRule type="expression" dxfId="837" priority="837" stopIfTrue="1">
      <formula>AND(#REF!="内訳")</formula>
    </cfRule>
    <cfRule type="expression" dxfId="836" priority="838" stopIfTrue="1">
      <formula>AND(#REF!="小計")</formula>
    </cfRule>
  </conditionalFormatting>
  <conditionalFormatting sqref="L1123">
    <cfRule type="expression" dxfId="835" priority="835" stopIfTrue="1">
      <formula>AND(#REF!="内訳")</formula>
    </cfRule>
    <cfRule type="expression" dxfId="834" priority="836" stopIfTrue="1">
      <formula>AND(#REF!="小計")</formula>
    </cfRule>
  </conditionalFormatting>
  <conditionalFormatting sqref="C1127:I1127 M1127">
    <cfRule type="expression" dxfId="833" priority="833" stopIfTrue="1">
      <formula>AND(#REF!="内訳")</formula>
    </cfRule>
    <cfRule type="expression" dxfId="832" priority="834" stopIfTrue="1">
      <formula>AND(#REF!="小計")</formula>
    </cfRule>
  </conditionalFormatting>
  <conditionalFormatting sqref="C1134:J1134 M1134">
    <cfRule type="expression" dxfId="831" priority="831" stopIfTrue="1">
      <formula>AND(#REF!="内訳")</formula>
    </cfRule>
    <cfRule type="expression" dxfId="830" priority="832" stopIfTrue="1">
      <formula>AND(#REF!="小計")</formula>
    </cfRule>
  </conditionalFormatting>
  <conditionalFormatting sqref="M1139 C1139:J1139">
    <cfRule type="expression" dxfId="829" priority="829" stopIfTrue="1">
      <formula>AND(#REF!="内訳")</formula>
    </cfRule>
    <cfRule type="expression" dxfId="828" priority="830" stopIfTrue="1">
      <formula>AND(#REF!="小計")</formula>
    </cfRule>
  </conditionalFormatting>
  <conditionalFormatting sqref="C1141:J1141 M1141">
    <cfRule type="expression" dxfId="827" priority="827" stopIfTrue="1">
      <formula>AND(#REF!="内訳")</formula>
    </cfRule>
    <cfRule type="expression" dxfId="826" priority="828" stopIfTrue="1">
      <formula>AND(#REF!="小計")</formula>
    </cfRule>
  </conditionalFormatting>
  <conditionalFormatting sqref="M1143 C1143:F1143">
    <cfRule type="expression" dxfId="825" priority="825" stopIfTrue="1">
      <formula>AND(#REF!="内訳")</formula>
    </cfRule>
    <cfRule type="expression" dxfId="824" priority="826" stopIfTrue="1">
      <formula>AND(#REF!="小計")</formula>
    </cfRule>
  </conditionalFormatting>
  <conditionalFormatting sqref="M1145 C1145:H1145 J1145">
    <cfRule type="expression" dxfId="823" priority="823" stopIfTrue="1">
      <formula>AND(#REF!="内訳")</formula>
    </cfRule>
    <cfRule type="expression" dxfId="822" priority="824" stopIfTrue="1">
      <formula>AND(#REF!="小計")</formula>
    </cfRule>
  </conditionalFormatting>
  <conditionalFormatting sqref="M1147 C1147:F1147">
    <cfRule type="expression" dxfId="821" priority="821" stopIfTrue="1">
      <formula>AND(#REF!="内訳")</formula>
    </cfRule>
    <cfRule type="expression" dxfId="820" priority="822" stopIfTrue="1">
      <formula>AND(#REF!="小計")</formula>
    </cfRule>
  </conditionalFormatting>
  <conditionalFormatting sqref="M1148 C1148:J1148">
    <cfRule type="expression" dxfId="819" priority="819" stopIfTrue="1">
      <formula>AND(#REF!="内訳")</formula>
    </cfRule>
    <cfRule type="expression" dxfId="818" priority="820" stopIfTrue="1">
      <formula>AND(#REF!="小計")</formula>
    </cfRule>
  </conditionalFormatting>
  <conditionalFormatting sqref="L1148">
    <cfRule type="expression" dxfId="817" priority="817" stopIfTrue="1">
      <formula>AND(#REF!="内訳")</formula>
    </cfRule>
    <cfRule type="expression" dxfId="816" priority="818" stopIfTrue="1">
      <formula>AND(#REF!="小計")</formula>
    </cfRule>
  </conditionalFormatting>
  <conditionalFormatting sqref="M1149 C1149:J1149">
    <cfRule type="expression" dxfId="815" priority="815" stopIfTrue="1">
      <formula>AND(#REF!="内訳")</formula>
    </cfRule>
    <cfRule type="expression" dxfId="814" priority="816" stopIfTrue="1">
      <formula>AND(#REF!="小計")</formula>
    </cfRule>
  </conditionalFormatting>
  <conditionalFormatting sqref="M1150 C1150:J1150">
    <cfRule type="expression" dxfId="813" priority="813" stopIfTrue="1">
      <formula>AND(#REF!="内訳")</formula>
    </cfRule>
    <cfRule type="expression" dxfId="812" priority="814" stopIfTrue="1">
      <formula>AND(#REF!="小計")</formula>
    </cfRule>
  </conditionalFormatting>
  <conditionalFormatting sqref="C1152:J1152 M1152">
    <cfRule type="expression" dxfId="811" priority="811" stopIfTrue="1">
      <formula>AND(#REF!="内訳")</formula>
    </cfRule>
    <cfRule type="expression" dxfId="810" priority="812" stopIfTrue="1">
      <formula>AND(#REF!="小計")</formula>
    </cfRule>
  </conditionalFormatting>
  <conditionalFormatting sqref="C1153:J1153 M1153">
    <cfRule type="expression" dxfId="809" priority="809" stopIfTrue="1">
      <formula>AND(#REF!="内訳")</formula>
    </cfRule>
    <cfRule type="expression" dxfId="808" priority="810" stopIfTrue="1">
      <formula>AND(#REF!="小計")</formula>
    </cfRule>
  </conditionalFormatting>
  <conditionalFormatting sqref="M1156 C1156:J1156">
    <cfRule type="expression" dxfId="807" priority="807" stopIfTrue="1">
      <formula>AND(#REF!="内訳")</formula>
    </cfRule>
    <cfRule type="expression" dxfId="806" priority="808" stopIfTrue="1">
      <formula>AND(#REF!="小計")</formula>
    </cfRule>
  </conditionalFormatting>
  <conditionalFormatting sqref="C1165:J1165 M1165">
    <cfRule type="expression" dxfId="805" priority="805" stopIfTrue="1">
      <formula>AND(#REF!="内訳")</formula>
    </cfRule>
    <cfRule type="expression" dxfId="804" priority="806" stopIfTrue="1">
      <formula>AND(#REF!="小計")</formula>
    </cfRule>
  </conditionalFormatting>
  <conditionalFormatting sqref="L1165">
    <cfRule type="expression" dxfId="803" priority="803" stopIfTrue="1">
      <formula>AND(#REF!="内訳")</formula>
    </cfRule>
    <cfRule type="expression" dxfId="802" priority="804" stopIfTrue="1">
      <formula>AND(#REF!="小計")</formula>
    </cfRule>
  </conditionalFormatting>
  <conditionalFormatting sqref="M1171 C1171:F1171">
    <cfRule type="expression" dxfId="801" priority="801" stopIfTrue="1">
      <formula>AND(#REF!="内訳")</formula>
    </cfRule>
    <cfRule type="expression" dxfId="800" priority="802" stopIfTrue="1">
      <formula>AND(#REF!="小計")</formula>
    </cfRule>
  </conditionalFormatting>
  <conditionalFormatting sqref="M1172 C1172:H1172">
    <cfRule type="expression" dxfId="799" priority="799" stopIfTrue="1">
      <formula>AND(#REF!="内訳")</formula>
    </cfRule>
    <cfRule type="expression" dxfId="798" priority="800" stopIfTrue="1">
      <formula>AND(#REF!="小計")</formula>
    </cfRule>
  </conditionalFormatting>
  <conditionalFormatting sqref="C1175:F1175 M1175 H1175 J1175">
    <cfRule type="expression" dxfId="797" priority="797" stopIfTrue="1">
      <formula>AND(#REF!="内訳")</formula>
    </cfRule>
    <cfRule type="expression" dxfId="796" priority="798" stopIfTrue="1">
      <formula>AND(#REF!="小計")</formula>
    </cfRule>
  </conditionalFormatting>
  <conditionalFormatting sqref="L1175">
    <cfRule type="expression" dxfId="795" priority="795" stopIfTrue="1">
      <formula>AND(#REF!="内訳")</formula>
    </cfRule>
    <cfRule type="expression" dxfId="794" priority="796" stopIfTrue="1">
      <formula>AND(#REF!="小計")</formula>
    </cfRule>
  </conditionalFormatting>
  <conditionalFormatting sqref="M1177 C1177:J1177">
    <cfRule type="expression" dxfId="793" priority="793" stopIfTrue="1">
      <formula>AND(#REF!="内訳")</formula>
    </cfRule>
    <cfRule type="expression" dxfId="792" priority="794" stopIfTrue="1">
      <formula>AND(#REF!="小計")</formula>
    </cfRule>
  </conditionalFormatting>
  <conditionalFormatting sqref="C1179:F1179 M1179 H1179:J1179">
    <cfRule type="expression" dxfId="791" priority="791" stopIfTrue="1">
      <formula>AND(#REF!="内訳")</formula>
    </cfRule>
    <cfRule type="expression" dxfId="790" priority="792" stopIfTrue="1">
      <formula>AND(#REF!="小計")</formula>
    </cfRule>
  </conditionalFormatting>
  <conditionalFormatting sqref="M1185 C1185:F1185 J1185">
    <cfRule type="expression" dxfId="789" priority="789" stopIfTrue="1">
      <formula>AND(#REF!="内訳")</formula>
    </cfRule>
    <cfRule type="expression" dxfId="788" priority="790" stopIfTrue="1">
      <formula>AND(#REF!="小計")</formula>
    </cfRule>
  </conditionalFormatting>
  <conditionalFormatting sqref="L1185">
    <cfRule type="expression" dxfId="787" priority="787" stopIfTrue="1">
      <formula>AND(#REF!="内訳")</formula>
    </cfRule>
    <cfRule type="expression" dxfId="786" priority="788" stopIfTrue="1">
      <formula>AND(#REF!="小計")</formula>
    </cfRule>
  </conditionalFormatting>
  <conditionalFormatting sqref="M1186 C1186:J1186">
    <cfRule type="expression" dxfId="785" priority="785" stopIfTrue="1">
      <formula>AND(#REF!="内訳")</formula>
    </cfRule>
    <cfRule type="expression" dxfId="784" priority="786" stopIfTrue="1">
      <formula>AND(#REF!="小計")</formula>
    </cfRule>
  </conditionalFormatting>
  <conditionalFormatting sqref="M1184 C1184:F1184 H1184 J1184">
    <cfRule type="expression" dxfId="783" priority="783" stopIfTrue="1">
      <formula>AND(#REF!="内訳")</formula>
    </cfRule>
    <cfRule type="expression" dxfId="782" priority="784" stopIfTrue="1">
      <formula>AND(#REF!="小計")</formula>
    </cfRule>
  </conditionalFormatting>
  <conditionalFormatting sqref="L1184">
    <cfRule type="expression" dxfId="781" priority="781" stopIfTrue="1">
      <formula>AND(#REF!="内訳")</formula>
    </cfRule>
    <cfRule type="expression" dxfId="780" priority="782" stopIfTrue="1">
      <formula>AND(#REF!="小計")</formula>
    </cfRule>
  </conditionalFormatting>
  <conditionalFormatting sqref="J1223">
    <cfRule type="expression" dxfId="779" priority="779" stopIfTrue="1">
      <formula>AND(#REF!="内訳")</formula>
    </cfRule>
    <cfRule type="expression" dxfId="778" priority="780" stopIfTrue="1">
      <formula>AND(#REF!="小計")</formula>
    </cfRule>
  </conditionalFormatting>
  <conditionalFormatting sqref="J1211">
    <cfRule type="expression" dxfId="777" priority="777" stopIfTrue="1">
      <formula>AND(#REF!="内訳")</formula>
    </cfRule>
    <cfRule type="expression" dxfId="776" priority="778" stopIfTrue="1">
      <formula>AND(#REF!="小計")</formula>
    </cfRule>
  </conditionalFormatting>
  <conditionalFormatting sqref="L1251">
    <cfRule type="expression" dxfId="775" priority="775" stopIfTrue="1">
      <formula>AND(#REF!="内訳")</formula>
    </cfRule>
    <cfRule type="expression" dxfId="774" priority="776" stopIfTrue="1">
      <formula>AND(#REF!="小計")</formula>
    </cfRule>
  </conditionalFormatting>
  <conditionalFormatting sqref="L1188">
    <cfRule type="expression" dxfId="773" priority="773" stopIfTrue="1">
      <formula>AND(#REF!="内訳")</formula>
    </cfRule>
    <cfRule type="expression" dxfId="772" priority="774" stopIfTrue="1">
      <formula>AND(#REF!="小計")</formula>
    </cfRule>
  </conditionalFormatting>
  <conditionalFormatting sqref="L1196">
    <cfRule type="expression" dxfId="771" priority="771" stopIfTrue="1">
      <formula>AND(#REF!="内訳")</formula>
    </cfRule>
    <cfRule type="expression" dxfId="770" priority="772" stopIfTrue="1">
      <formula>AND(#REF!="小計")</formula>
    </cfRule>
  </conditionalFormatting>
  <conditionalFormatting sqref="L1221">
    <cfRule type="expression" dxfId="769" priority="769" stopIfTrue="1">
      <formula>AND(#REF!="内訳")</formula>
    </cfRule>
    <cfRule type="expression" dxfId="768" priority="770" stopIfTrue="1">
      <formula>AND(#REF!="小計")</formula>
    </cfRule>
  </conditionalFormatting>
  <conditionalFormatting sqref="L1243">
    <cfRule type="expression" dxfId="767" priority="767" stopIfTrue="1">
      <formula>AND(#REF!="内訳")</formula>
    </cfRule>
    <cfRule type="expression" dxfId="766" priority="768" stopIfTrue="1">
      <formula>AND(#REF!="小計")</formula>
    </cfRule>
  </conditionalFormatting>
  <conditionalFormatting sqref="L1189">
    <cfRule type="expression" dxfId="765" priority="765" stopIfTrue="1">
      <formula>AND(#REF!="内訳")</formula>
    </cfRule>
    <cfRule type="expression" dxfId="764" priority="766" stopIfTrue="1">
      <formula>AND(#REF!="小計")</formula>
    </cfRule>
  </conditionalFormatting>
  <conditionalFormatting sqref="L1194">
    <cfRule type="expression" dxfId="763" priority="763" stopIfTrue="1">
      <formula>AND(#REF!="内訳")</formula>
    </cfRule>
    <cfRule type="expression" dxfId="762" priority="764" stopIfTrue="1">
      <formula>AND(#REF!="小計")</formula>
    </cfRule>
  </conditionalFormatting>
  <conditionalFormatting sqref="L1199">
    <cfRule type="expression" dxfId="761" priority="761" stopIfTrue="1">
      <formula>AND(#REF!="内訳")</formula>
    </cfRule>
    <cfRule type="expression" dxfId="760" priority="762" stopIfTrue="1">
      <formula>AND(#REF!="小計")</formula>
    </cfRule>
  </conditionalFormatting>
  <conditionalFormatting sqref="L1212">
    <cfRule type="expression" dxfId="759" priority="759" stopIfTrue="1">
      <formula>AND(#REF!="内訳")</formula>
    </cfRule>
    <cfRule type="expression" dxfId="758" priority="760" stopIfTrue="1">
      <formula>AND(#REF!="小計")</formula>
    </cfRule>
  </conditionalFormatting>
  <conditionalFormatting sqref="L1226">
    <cfRule type="expression" dxfId="757" priority="757" stopIfTrue="1">
      <formula>AND(#REF!="内訳")</formula>
    </cfRule>
    <cfRule type="expression" dxfId="756" priority="758" stopIfTrue="1">
      <formula>AND(#REF!="小計")</formula>
    </cfRule>
  </conditionalFormatting>
  <conditionalFormatting sqref="L1264">
    <cfRule type="expression" dxfId="755" priority="755" stopIfTrue="1">
      <formula>AND(#REF!="内訳")</formula>
    </cfRule>
    <cfRule type="expression" dxfId="754" priority="756" stopIfTrue="1">
      <formula>AND(#REF!="小計")</formula>
    </cfRule>
  </conditionalFormatting>
  <conditionalFormatting sqref="L1266">
    <cfRule type="expression" dxfId="753" priority="753" stopIfTrue="1">
      <formula>AND(#REF!="内訳")</formula>
    </cfRule>
    <cfRule type="expression" dxfId="752" priority="754" stopIfTrue="1">
      <formula>AND(#REF!="小計")</formula>
    </cfRule>
  </conditionalFormatting>
  <conditionalFormatting sqref="L1063">
    <cfRule type="expression" dxfId="751" priority="751" stopIfTrue="1">
      <formula>AND(#REF!="内訳")</formula>
    </cfRule>
    <cfRule type="expression" dxfId="750" priority="752" stopIfTrue="1">
      <formula>AND(#REF!="小計")</formula>
    </cfRule>
  </conditionalFormatting>
  <conditionalFormatting sqref="L1064">
    <cfRule type="expression" dxfId="749" priority="749" stopIfTrue="1">
      <formula>AND(#REF!="内訳")</formula>
    </cfRule>
    <cfRule type="expression" dxfId="748" priority="750" stopIfTrue="1">
      <formula>AND(#REF!="小計")</formula>
    </cfRule>
  </conditionalFormatting>
  <conditionalFormatting sqref="L1065">
    <cfRule type="expression" dxfId="747" priority="747" stopIfTrue="1">
      <formula>AND(#REF!="内訳")</formula>
    </cfRule>
    <cfRule type="expression" dxfId="746" priority="748" stopIfTrue="1">
      <formula>AND(#REF!="小計")</formula>
    </cfRule>
  </conditionalFormatting>
  <conditionalFormatting sqref="L1066">
    <cfRule type="expression" dxfId="745" priority="745" stopIfTrue="1">
      <formula>AND(#REF!="内訳")</formula>
    </cfRule>
    <cfRule type="expression" dxfId="744" priority="746" stopIfTrue="1">
      <formula>AND(#REF!="小計")</formula>
    </cfRule>
  </conditionalFormatting>
  <conditionalFormatting sqref="L1087">
    <cfRule type="expression" dxfId="743" priority="743" stopIfTrue="1">
      <formula>AND(#REF!="内訳")</formula>
    </cfRule>
    <cfRule type="expression" dxfId="742" priority="744" stopIfTrue="1">
      <formula>AND(#REF!="小計")</formula>
    </cfRule>
  </conditionalFormatting>
  <conditionalFormatting sqref="L1112">
    <cfRule type="expression" dxfId="741" priority="741" stopIfTrue="1">
      <formula>AND(#REF!="内訳")</formula>
    </cfRule>
    <cfRule type="expression" dxfId="740" priority="742" stopIfTrue="1">
      <formula>AND(#REF!="小計")</formula>
    </cfRule>
  </conditionalFormatting>
  <conditionalFormatting sqref="L1128">
    <cfRule type="expression" dxfId="739" priority="739" stopIfTrue="1">
      <formula>AND(#REF!="内訳")</formula>
    </cfRule>
    <cfRule type="expression" dxfId="738" priority="740" stopIfTrue="1">
      <formula>AND(#REF!="小計")</formula>
    </cfRule>
  </conditionalFormatting>
  <conditionalFormatting sqref="L1171">
    <cfRule type="expression" dxfId="737" priority="737" stopIfTrue="1">
      <formula>AND(#REF!="内訳")</formula>
    </cfRule>
    <cfRule type="expression" dxfId="736" priority="738" stopIfTrue="1">
      <formula>AND(#REF!="小計")</formula>
    </cfRule>
  </conditionalFormatting>
  <conditionalFormatting sqref="L1193">
    <cfRule type="expression" dxfId="735" priority="735" stopIfTrue="1">
      <formula>AND(#REF!="内訳")</formula>
    </cfRule>
    <cfRule type="expression" dxfId="734" priority="736" stopIfTrue="1">
      <formula>AND(#REF!="小計")</formula>
    </cfRule>
  </conditionalFormatting>
  <conditionalFormatting sqref="L1205">
    <cfRule type="expression" dxfId="733" priority="733" stopIfTrue="1">
      <formula>AND(#REF!="内訳")</formula>
    </cfRule>
    <cfRule type="expression" dxfId="732" priority="734" stopIfTrue="1">
      <formula>AND(#REF!="小計")</formula>
    </cfRule>
  </conditionalFormatting>
  <conditionalFormatting sqref="L1230">
    <cfRule type="expression" dxfId="731" priority="731" stopIfTrue="1">
      <formula>AND(#REF!="内訳")</formula>
    </cfRule>
    <cfRule type="expression" dxfId="730" priority="732" stopIfTrue="1">
      <formula>AND(#REF!="小計")</formula>
    </cfRule>
  </conditionalFormatting>
  <conditionalFormatting sqref="L1268">
    <cfRule type="expression" dxfId="729" priority="729" stopIfTrue="1">
      <formula>AND(#REF!="内訳")</formula>
    </cfRule>
    <cfRule type="expression" dxfId="728" priority="730" stopIfTrue="1">
      <formula>AND(#REF!="小計")</formula>
    </cfRule>
  </conditionalFormatting>
  <conditionalFormatting sqref="L1110">
    <cfRule type="expression" dxfId="727" priority="727" stopIfTrue="1">
      <formula>AND(#REF!="内訳")</formula>
    </cfRule>
    <cfRule type="expression" dxfId="726" priority="728" stopIfTrue="1">
      <formula>AND(#REF!="小計")</formula>
    </cfRule>
  </conditionalFormatting>
  <conditionalFormatting sqref="L1118">
    <cfRule type="expression" dxfId="725" priority="725" stopIfTrue="1">
      <formula>AND(#REF!="内訳")</formula>
    </cfRule>
    <cfRule type="expression" dxfId="724" priority="726" stopIfTrue="1">
      <formula>AND(#REF!="小計")</formula>
    </cfRule>
  </conditionalFormatting>
  <conditionalFormatting sqref="L1144">
    <cfRule type="expression" dxfId="723" priority="723" stopIfTrue="1">
      <formula>AND(#REF!="内訳")</formula>
    </cfRule>
    <cfRule type="expression" dxfId="722" priority="724" stopIfTrue="1">
      <formula>AND(#REF!="小計")</formula>
    </cfRule>
  </conditionalFormatting>
  <conditionalFormatting sqref="L1147">
    <cfRule type="expression" dxfId="721" priority="721" stopIfTrue="1">
      <formula>AND(#REF!="内訳")</formula>
    </cfRule>
    <cfRule type="expression" dxfId="720" priority="722" stopIfTrue="1">
      <formula>AND(#REF!="小計")</formula>
    </cfRule>
  </conditionalFormatting>
  <conditionalFormatting sqref="L1169">
    <cfRule type="expression" dxfId="719" priority="719" stopIfTrue="1">
      <formula>AND(#REF!="内訳")</formula>
    </cfRule>
    <cfRule type="expression" dxfId="718" priority="720" stopIfTrue="1">
      <formula>AND(#REF!="小計")</formula>
    </cfRule>
  </conditionalFormatting>
  <conditionalFormatting sqref="L1201">
    <cfRule type="expression" dxfId="717" priority="717" stopIfTrue="1">
      <formula>AND(#REF!="内訳")</formula>
    </cfRule>
    <cfRule type="expression" dxfId="716" priority="718" stopIfTrue="1">
      <formula>AND(#REF!="小計")</formula>
    </cfRule>
  </conditionalFormatting>
  <conditionalFormatting sqref="L1204">
    <cfRule type="expression" dxfId="715" priority="715" stopIfTrue="1">
      <formula>AND(#REF!="内訳")</formula>
    </cfRule>
    <cfRule type="expression" dxfId="714" priority="716" stopIfTrue="1">
      <formula>AND(#REF!="小計")</formula>
    </cfRule>
  </conditionalFormatting>
  <conditionalFormatting sqref="L1225">
    <cfRule type="expression" dxfId="713" priority="713" stopIfTrue="1">
      <formula>AND(#REF!="内訳")</formula>
    </cfRule>
    <cfRule type="expression" dxfId="712" priority="714" stopIfTrue="1">
      <formula>AND(#REF!="小計")</formula>
    </cfRule>
  </conditionalFormatting>
  <conditionalFormatting sqref="L1254">
    <cfRule type="expression" dxfId="711" priority="711" stopIfTrue="1">
      <formula>AND(#REF!="内訳")</formula>
    </cfRule>
    <cfRule type="expression" dxfId="710" priority="712" stopIfTrue="1">
      <formula>AND(#REF!="小計")</formula>
    </cfRule>
  </conditionalFormatting>
  <conditionalFormatting sqref="L1236">
    <cfRule type="expression" dxfId="709" priority="709" stopIfTrue="1">
      <formula>AND(#REF!="内訳")</formula>
    </cfRule>
    <cfRule type="expression" dxfId="708" priority="710" stopIfTrue="1">
      <formula>AND(#REF!="小計")</formula>
    </cfRule>
  </conditionalFormatting>
  <conditionalFormatting sqref="L1237">
    <cfRule type="expression" dxfId="707" priority="707" stopIfTrue="1">
      <formula>AND(#REF!="内訳")</formula>
    </cfRule>
    <cfRule type="expression" dxfId="706" priority="708" stopIfTrue="1">
      <formula>AND(#REF!="小計")</formula>
    </cfRule>
  </conditionalFormatting>
  <conditionalFormatting sqref="L1245">
    <cfRule type="expression" dxfId="705" priority="705" stopIfTrue="1">
      <formula>AND(#REF!="内訳")</formula>
    </cfRule>
    <cfRule type="expression" dxfId="704" priority="706" stopIfTrue="1">
      <formula>AND(#REF!="小計")</formula>
    </cfRule>
  </conditionalFormatting>
  <conditionalFormatting sqref="L1253">
    <cfRule type="expression" dxfId="703" priority="703" stopIfTrue="1">
      <formula>AND(#REF!="内訳")</formula>
    </cfRule>
    <cfRule type="expression" dxfId="702" priority="704" stopIfTrue="1">
      <formula>AND(#REF!="小計")</formula>
    </cfRule>
  </conditionalFormatting>
  <conditionalFormatting sqref="L1279">
    <cfRule type="expression" dxfId="701" priority="701" stopIfTrue="1">
      <formula>AND(#REF!="内訳")</formula>
    </cfRule>
    <cfRule type="expression" dxfId="700" priority="702" stopIfTrue="1">
      <formula>AND(#REF!="小計")</formula>
    </cfRule>
  </conditionalFormatting>
  <conditionalFormatting sqref="L1132">
    <cfRule type="expression" dxfId="699" priority="699" stopIfTrue="1">
      <formula>AND(#REF!="内訳")</formula>
    </cfRule>
    <cfRule type="expression" dxfId="698" priority="700" stopIfTrue="1">
      <formula>AND(#REF!="小計")</formula>
    </cfRule>
  </conditionalFormatting>
  <conditionalFormatting sqref="L1141">
    <cfRule type="expression" dxfId="697" priority="697" stopIfTrue="1">
      <formula>AND(#REF!="内訳")</formula>
    </cfRule>
    <cfRule type="expression" dxfId="696" priority="698" stopIfTrue="1">
      <formula>AND(#REF!="小計")</formula>
    </cfRule>
  </conditionalFormatting>
  <conditionalFormatting sqref="L1142">
    <cfRule type="expression" dxfId="695" priority="695" stopIfTrue="1">
      <formula>AND(#REF!="内訳")</formula>
    </cfRule>
    <cfRule type="expression" dxfId="694" priority="696" stopIfTrue="1">
      <formula>AND(#REF!="小計")</formula>
    </cfRule>
  </conditionalFormatting>
  <conditionalFormatting sqref="L1161">
    <cfRule type="expression" dxfId="693" priority="693" stopIfTrue="1">
      <formula>AND(#REF!="内訳")</formula>
    </cfRule>
    <cfRule type="expression" dxfId="692" priority="694" stopIfTrue="1">
      <formula>AND(#REF!="小計")</formula>
    </cfRule>
  </conditionalFormatting>
  <conditionalFormatting sqref="L1164">
    <cfRule type="expression" dxfId="691" priority="691" stopIfTrue="1">
      <formula>AND(#REF!="内訳")</formula>
    </cfRule>
    <cfRule type="expression" dxfId="690" priority="692" stopIfTrue="1">
      <formula>AND(#REF!="小計")</formula>
    </cfRule>
  </conditionalFormatting>
  <conditionalFormatting sqref="L1168">
    <cfRule type="expression" dxfId="689" priority="689" stopIfTrue="1">
      <formula>AND(#REF!="内訳")</formula>
    </cfRule>
    <cfRule type="expression" dxfId="688" priority="690" stopIfTrue="1">
      <formula>AND(#REF!="小計")</formula>
    </cfRule>
  </conditionalFormatting>
  <conditionalFormatting sqref="L1183">
    <cfRule type="expression" dxfId="687" priority="687" stopIfTrue="1">
      <formula>AND(#REF!="内訳")</formula>
    </cfRule>
    <cfRule type="expression" dxfId="686" priority="688" stopIfTrue="1">
      <formula>AND(#REF!="小計")</formula>
    </cfRule>
  </conditionalFormatting>
  <conditionalFormatting sqref="L1197">
    <cfRule type="expression" dxfId="685" priority="685" stopIfTrue="1">
      <formula>AND(#REF!="内訳")</formula>
    </cfRule>
    <cfRule type="expression" dxfId="684" priority="686" stopIfTrue="1">
      <formula>AND(#REF!="小計")</formula>
    </cfRule>
  </conditionalFormatting>
  <conditionalFormatting sqref="L1224">
    <cfRule type="expression" dxfId="683" priority="683" stopIfTrue="1">
      <formula>AND(#REF!="内訳")</formula>
    </cfRule>
    <cfRule type="expression" dxfId="682" priority="684" stopIfTrue="1">
      <formula>AND(#REF!="小計")</formula>
    </cfRule>
  </conditionalFormatting>
  <conditionalFormatting sqref="L1269">
    <cfRule type="expression" dxfId="681" priority="681" stopIfTrue="1">
      <formula>AND(#REF!="内訳")</formula>
    </cfRule>
    <cfRule type="expression" dxfId="680" priority="682" stopIfTrue="1">
      <formula>AND(#REF!="小計")</formula>
    </cfRule>
  </conditionalFormatting>
  <conditionalFormatting sqref="L1276">
    <cfRule type="expression" dxfId="679" priority="679" stopIfTrue="1">
      <formula>AND(#REF!="内訳")</formula>
    </cfRule>
    <cfRule type="expression" dxfId="678" priority="680" stopIfTrue="1">
      <formula>AND(#REF!="小計")</formula>
    </cfRule>
  </conditionalFormatting>
  <conditionalFormatting sqref="L1280">
    <cfRule type="expression" dxfId="677" priority="677" stopIfTrue="1">
      <formula>AND(#REF!="内訳")</formula>
    </cfRule>
    <cfRule type="expression" dxfId="676" priority="678" stopIfTrue="1">
      <formula>AND(#REF!="小計")</formula>
    </cfRule>
  </conditionalFormatting>
  <conditionalFormatting sqref="L1074">
    <cfRule type="expression" dxfId="675" priority="675" stopIfTrue="1">
      <formula>AND(#REF!="内訳")</formula>
    </cfRule>
    <cfRule type="expression" dxfId="674" priority="676" stopIfTrue="1">
      <formula>AND(#REF!="小計")</formula>
    </cfRule>
  </conditionalFormatting>
  <conditionalFormatting sqref="L1134">
    <cfRule type="expression" dxfId="673" priority="673" stopIfTrue="1">
      <formula>AND(#REF!="内訳")</formula>
    </cfRule>
    <cfRule type="expression" dxfId="672" priority="674" stopIfTrue="1">
      <formula>AND(#REF!="小計")</formula>
    </cfRule>
  </conditionalFormatting>
  <conditionalFormatting sqref="L1137">
    <cfRule type="expression" dxfId="671" priority="671" stopIfTrue="1">
      <formula>AND(#REF!="内訳")</formula>
    </cfRule>
    <cfRule type="expression" dxfId="670" priority="672" stopIfTrue="1">
      <formula>AND(#REF!="小計")</formula>
    </cfRule>
  </conditionalFormatting>
  <conditionalFormatting sqref="L1149">
    <cfRule type="expression" dxfId="669" priority="669" stopIfTrue="1">
      <formula>AND(#REF!="内訳")</formula>
    </cfRule>
    <cfRule type="expression" dxfId="668" priority="670" stopIfTrue="1">
      <formula>AND(#REF!="小計")</formula>
    </cfRule>
  </conditionalFormatting>
  <conditionalFormatting sqref="L1170">
    <cfRule type="expression" dxfId="667" priority="667" stopIfTrue="1">
      <formula>AND(#REF!="内訳")</formula>
    </cfRule>
    <cfRule type="expression" dxfId="666" priority="668" stopIfTrue="1">
      <formula>AND(#REF!="小計")</formula>
    </cfRule>
  </conditionalFormatting>
  <conditionalFormatting sqref="L1202">
    <cfRule type="expression" dxfId="665" priority="665" stopIfTrue="1">
      <formula>AND(#REF!="内訳")</formula>
    </cfRule>
    <cfRule type="expression" dxfId="664" priority="666" stopIfTrue="1">
      <formula>AND(#REF!="小計")</formula>
    </cfRule>
  </conditionalFormatting>
  <conditionalFormatting sqref="L1252">
    <cfRule type="expression" dxfId="663" priority="663" stopIfTrue="1">
      <formula>AND(#REF!="内訳")</formula>
    </cfRule>
    <cfRule type="expression" dxfId="662" priority="664" stopIfTrue="1">
      <formula>AND(#REF!="小計")</formula>
    </cfRule>
  </conditionalFormatting>
  <conditionalFormatting sqref="L1255">
    <cfRule type="expression" dxfId="661" priority="661" stopIfTrue="1">
      <formula>AND(#REF!="内訳")</formula>
    </cfRule>
    <cfRule type="expression" dxfId="660" priority="662" stopIfTrue="1">
      <formula>AND(#REF!="小計")</formula>
    </cfRule>
  </conditionalFormatting>
  <conditionalFormatting sqref="L1261">
    <cfRule type="expression" dxfId="659" priority="659" stopIfTrue="1">
      <formula>AND(#REF!="内訳")</formula>
    </cfRule>
    <cfRule type="expression" dxfId="658" priority="660" stopIfTrue="1">
      <formula>AND(#REF!="小計")</formula>
    </cfRule>
  </conditionalFormatting>
  <conditionalFormatting sqref="L1271">
    <cfRule type="expression" dxfId="657" priority="657" stopIfTrue="1">
      <formula>AND(#REF!="内訳")</formula>
    </cfRule>
    <cfRule type="expression" dxfId="656" priority="658" stopIfTrue="1">
      <formula>AND(#REF!="小計")</formula>
    </cfRule>
  </conditionalFormatting>
  <conditionalFormatting sqref="L1177">
    <cfRule type="expression" dxfId="655" priority="655" stopIfTrue="1">
      <formula>AND(#REF!="内訳")</formula>
    </cfRule>
    <cfRule type="expression" dxfId="654" priority="656" stopIfTrue="1">
      <formula>AND(#REF!="小計")</formula>
    </cfRule>
  </conditionalFormatting>
  <conditionalFormatting sqref="L1178">
    <cfRule type="expression" dxfId="653" priority="653" stopIfTrue="1">
      <formula>AND(#REF!="内訳")</formula>
    </cfRule>
    <cfRule type="expression" dxfId="652" priority="654" stopIfTrue="1">
      <formula>AND(#REF!="小計")</formula>
    </cfRule>
  </conditionalFormatting>
  <conditionalFormatting sqref="L1218">
    <cfRule type="expression" dxfId="651" priority="651" stopIfTrue="1">
      <formula>AND(#REF!="内訳")</formula>
    </cfRule>
    <cfRule type="expression" dxfId="650" priority="652" stopIfTrue="1">
      <formula>AND(#REF!="小計")</formula>
    </cfRule>
  </conditionalFormatting>
  <conditionalFormatting sqref="L1259">
    <cfRule type="expression" dxfId="649" priority="649" stopIfTrue="1">
      <formula>AND(#REF!="内訳")</formula>
    </cfRule>
    <cfRule type="expression" dxfId="648" priority="650" stopIfTrue="1">
      <formula>AND(#REF!="小計")</formula>
    </cfRule>
  </conditionalFormatting>
  <conditionalFormatting sqref="L1077">
    <cfRule type="expression" dxfId="647" priority="647" stopIfTrue="1">
      <formula>AND(#REF!="内訳")</formula>
    </cfRule>
    <cfRule type="expression" dxfId="646" priority="648" stopIfTrue="1">
      <formula>AND(#REF!="小計")</formula>
    </cfRule>
  </conditionalFormatting>
  <conditionalFormatting sqref="L1088">
    <cfRule type="expression" dxfId="645" priority="645" stopIfTrue="1">
      <formula>AND(#REF!="内訳")</formula>
    </cfRule>
    <cfRule type="expression" dxfId="644" priority="646" stopIfTrue="1">
      <formula>AND(#REF!="小計")</formula>
    </cfRule>
  </conditionalFormatting>
  <conditionalFormatting sqref="L1096">
    <cfRule type="expression" dxfId="643" priority="643" stopIfTrue="1">
      <formula>AND(#REF!="内訳")</formula>
    </cfRule>
    <cfRule type="expression" dxfId="642" priority="644" stopIfTrue="1">
      <formula>AND(#REF!="小計")</formula>
    </cfRule>
  </conditionalFormatting>
  <conditionalFormatting sqref="L1103">
    <cfRule type="expression" dxfId="641" priority="641" stopIfTrue="1">
      <formula>AND(#REF!="内訳")</formula>
    </cfRule>
    <cfRule type="expression" dxfId="640" priority="642" stopIfTrue="1">
      <formula>AND(#REF!="小計")</formula>
    </cfRule>
  </conditionalFormatting>
  <conditionalFormatting sqref="L1232">
    <cfRule type="expression" dxfId="639" priority="639" stopIfTrue="1">
      <formula>AND(#REF!="内訳")</formula>
    </cfRule>
    <cfRule type="expression" dxfId="638" priority="640" stopIfTrue="1">
      <formula>AND(#REF!="小計")</formula>
    </cfRule>
  </conditionalFormatting>
  <conditionalFormatting sqref="L1136">
    <cfRule type="expression" dxfId="637" priority="637" stopIfTrue="1">
      <formula>AND(#REF!="内訳")</formula>
    </cfRule>
    <cfRule type="expression" dxfId="636" priority="638" stopIfTrue="1">
      <formula>AND(#REF!="小計")</formula>
    </cfRule>
  </conditionalFormatting>
  <conditionalFormatting sqref="L1139">
    <cfRule type="expression" dxfId="635" priority="635" stopIfTrue="1">
      <formula>AND(#REF!="内訳")</formula>
    </cfRule>
    <cfRule type="expression" dxfId="634" priority="636" stopIfTrue="1">
      <formula>AND(#REF!="小計")</formula>
    </cfRule>
  </conditionalFormatting>
  <conditionalFormatting sqref="L1283">
    <cfRule type="expression" dxfId="633" priority="633" stopIfTrue="1">
      <formula>AND(#REF!="内訳")</formula>
    </cfRule>
    <cfRule type="expression" dxfId="632" priority="634" stopIfTrue="1">
      <formula>AND(#REF!="小計")</formula>
    </cfRule>
  </conditionalFormatting>
  <conditionalFormatting sqref="L1111">
    <cfRule type="expression" dxfId="631" priority="631" stopIfTrue="1">
      <formula>AND(#REF!="内訳")</formula>
    </cfRule>
    <cfRule type="expression" dxfId="630" priority="632" stopIfTrue="1">
      <formula>AND(#REF!="小計")</formula>
    </cfRule>
  </conditionalFormatting>
  <conditionalFormatting sqref="L1114">
    <cfRule type="expression" dxfId="629" priority="629" stopIfTrue="1">
      <formula>AND(#REF!="内訳")</formula>
    </cfRule>
    <cfRule type="expression" dxfId="628" priority="630" stopIfTrue="1">
      <formula>AND(#REF!="小計")</formula>
    </cfRule>
  </conditionalFormatting>
  <conditionalFormatting sqref="L1115">
    <cfRule type="expression" dxfId="627" priority="627" stopIfTrue="1">
      <formula>AND(#REF!="内訳")</formula>
    </cfRule>
    <cfRule type="expression" dxfId="626" priority="628" stopIfTrue="1">
      <formula>AND(#REF!="小計")</formula>
    </cfRule>
  </conditionalFormatting>
  <conditionalFormatting sqref="L1233">
    <cfRule type="expression" dxfId="625" priority="625" stopIfTrue="1">
      <formula>AND(#REF!="内訳")</formula>
    </cfRule>
    <cfRule type="expression" dxfId="624" priority="626" stopIfTrue="1">
      <formula>AND(#REF!="小計")</formula>
    </cfRule>
  </conditionalFormatting>
  <conditionalFormatting sqref="L1140">
    <cfRule type="expression" dxfId="623" priority="623" stopIfTrue="1">
      <formula>AND(#REF!="内訳")</formula>
    </cfRule>
    <cfRule type="expression" dxfId="622" priority="624" stopIfTrue="1">
      <formula>AND(#REF!="小計")</formula>
    </cfRule>
  </conditionalFormatting>
  <conditionalFormatting sqref="L1206">
    <cfRule type="expression" dxfId="621" priority="621" stopIfTrue="1">
      <formula>AND(#REF!="内訳")</formula>
    </cfRule>
    <cfRule type="expression" dxfId="620" priority="622" stopIfTrue="1">
      <formula>AND(#REF!="小計")</formula>
    </cfRule>
  </conditionalFormatting>
  <conditionalFormatting sqref="L1213">
    <cfRule type="expression" dxfId="619" priority="619" stopIfTrue="1">
      <formula>AND(#REF!="内訳")</formula>
    </cfRule>
    <cfRule type="expression" dxfId="618" priority="620" stopIfTrue="1">
      <formula>AND(#REF!="小計")</formula>
    </cfRule>
  </conditionalFormatting>
  <conditionalFormatting sqref="L1249">
    <cfRule type="expression" dxfId="617" priority="617" stopIfTrue="1">
      <formula>AND(#REF!="内訳")</formula>
    </cfRule>
    <cfRule type="expression" dxfId="616" priority="618" stopIfTrue="1">
      <formula>AND(#REF!="小計")</formula>
    </cfRule>
  </conditionalFormatting>
  <conditionalFormatting sqref="L1260">
    <cfRule type="expression" dxfId="615" priority="615" stopIfTrue="1">
      <formula>AND(#REF!="内訳")</formula>
    </cfRule>
    <cfRule type="expression" dxfId="614" priority="616" stopIfTrue="1">
      <formula>AND(#REF!="小計")</formula>
    </cfRule>
  </conditionalFormatting>
  <conditionalFormatting sqref="L1215">
    <cfRule type="expression" dxfId="613" priority="613" stopIfTrue="1">
      <formula>AND(#REF!="内訳")</formula>
    </cfRule>
    <cfRule type="expression" dxfId="612" priority="614" stopIfTrue="1">
      <formula>AND(#REF!="小計")</formula>
    </cfRule>
  </conditionalFormatting>
  <conditionalFormatting sqref="L1211">
    <cfRule type="expression" dxfId="611" priority="611" stopIfTrue="1">
      <formula>AND(#REF!="内訳")</formula>
    </cfRule>
    <cfRule type="expression" dxfId="610" priority="612" stopIfTrue="1">
      <formula>AND(#REF!="小計")</formula>
    </cfRule>
  </conditionalFormatting>
  <conditionalFormatting sqref="L1214">
    <cfRule type="expression" dxfId="609" priority="609" stopIfTrue="1">
      <formula>AND(#REF!="内訳")</formula>
    </cfRule>
    <cfRule type="expression" dxfId="608" priority="610" stopIfTrue="1">
      <formula>AND(#REF!="小計")</formula>
    </cfRule>
  </conditionalFormatting>
  <conditionalFormatting sqref="L1250">
    <cfRule type="expression" dxfId="607" priority="607" stopIfTrue="1">
      <formula>AND(#REF!="内訳")</formula>
    </cfRule>
    <cfRule type="expression" dxfId="606" priority="608" stopIfTrue="1">
      <formula>AND(#REF!="小計")</formula>
    </cfRule>
  </conditionalFormatting>
  <conditionalFormatting sqref="L1263">
    <cfRule type="expression" dxfId="605" priority="605" stopIfTrue="1">
      <formula>AND(#REF!="内訳")</formula>
    </cfRule>
    <cfRule type="expression" dxfId="604" priority="606" stopIfTrue="1">
      <formula>AND(#REF!="小計")</formula>
    </cfRule>
  </conditionalFormatting>
  <conditionalFormatting sqref="L1240">
    <cfRule type="expression" dxfId="603" priority="603" stopIfTrue="1">
      <formula>AND(#REF!="内訳")</formula>
    </cfRule>
    <cfRule type="expression" dxfId="602" priority="604" stopIfTrue="1">
      <formula>AND(#REF!="小計")</formula>
    </cfRule>
  </conditionalFormatting>
  <conditionalFormatting sqref="L1153">
    <cfRule type="expression" dxfId="601" priority="601" stopIfTrue="1">
      <formula>AND(#REF!="内訳")</formula>
    </cfRule>
    <cfRule type="expression" dxfId="600" priority="602" stopIfTrue="1">
      <formula>AND(#REF!="小計")</formula>
    </cfRule>
  </conditionalFormatting>
  <conditionalFormatting sqref="L1166">
    <cfRule type="expression" dxfId="599" priority="599" stopIfTrue="1">
      <formula>AND(#REF!="内訳")</formula>
    </cfRule>
    <cfRule type="expression" dxfId="598" priority="600" stopIfTrue="1">
      <formula>AND(#REF!="小計")</formula>
    </cfRule>
  </conditionalFormatting>
  <conditionalFormatting sqref="L1173">
    <cfRule type="expression" dxfId="597" priority="597" stopIfTrue="1">
      <formula>AND(#REF!="内訳")</formula>
    </cfRule>
    <cfRule type="expression" dxfId="596" priority="598" stopIfTrue="1">
      <formula>AND(#REF!="小計")</formula>
    </cfRule>
  </conditionalFormatting>
  <conditionalFormatting sqref="L1244">
    <cfRule type="expression" dxfId="595" priority="595" stopIfTrue="1">
      <formula>AND(#REF!="内訳")</formula>
    </cfRule>
    <cfRule type="expression" dxfId="594" priority="596" stopIfTrue="1">
      <formula>AND(#REF!="小計")</formula>
    </cfRule>
  </conditionalFormatting>
  <conditionalFormatting sqref="L1278">
    <cfRule type="expression" dxfId="593" priority="593" stopIfTrue="1">
      <formula>AND(#REF!="内訳")</formula>
    </cfRule>
    <cfRule type="expression" dxfId="592" priority="594" stopIfTrue="1">
      <formula>AND(#REF!="小計")</formula>
    </cfRule>
  </conditionalFormatting>
  <conditionalFormatting sqref="L1176">
    <cfRule type="expression" dxfId="591" priority="591" stopIfTrue="1">
      <formula>AND(#REF!="内訳")</formula>
    </cfRule>
    <cfRule type="expression" dxfId="590" priority="592" stopIfTrue="1">
      <formula>AND(#REF!="小計")</formula>
    </cfRule>
  </conditionalFormatting>
  <conditionalFormatting sqref="L1179">
    <cfRule type="expression" dxfId="589" priority="589" stopIfTrue="1">
      <formula>AND(#REF!="内訳")</formula>
    </cfRule>
    <cfRule type="expression" dxfId="588" priority="590" stopIfTrue="1">
      <formula>AND(#REF!="小計")</formula>
    </cfRule>
  </conditionalFormatting>
  <conditionalFormatting sqref="L1195">
    <cfRule type="expression" dxfId="587" priority="587" stopIfTrue="1">
      <formula>AND(#REF!="内訳")</formula>
    </cfRule>
    <cfRule type="expression" dxfId="586" priority="588" stopIfTrue="1">
      <formula>AND(#REF!="小計")</formula>
    </cfRule>
  </conditionalFormatting>
  <conditionalFormatting sqref="L1229">
    <cfRule type="expression" dxfId="585" priority="585" stopIfTrue="1">
      <formula>AND(#REF!="内訳")</formula>
    </cfRule>
    <cfRule type="expression" dxfId="584" priority="586" stopIfTrue="1">
      <formula>AND(#REF!="小計")</formula>
    </cfRule>
  </conditionalFormatting>
  <conditionalFormatting sqref="L1256">
    <cfRule type="expression" dxfId="583" priority="583" stopIfTrue="1">
      <formula>AND(#REF!="内訳")</formula>
    </cfRule>
    <cfRule type="expression" dxfId="582" priority="584" stopIfTrue="1">
      <formula>AND(#REF!="小計")</formula>
    </cfRule>
  </conditionalFormatting>
  <conditionalFormatting sqref="L1257">
    <cfRule type="expression" dxfId="581" priority="581" stopIfTrue="1">
      <formula>AND(#REF!="内訳")</formula>
    </cfRule>
    <cfRule type="expression" dxfId="580" priority="582" stopIfTrue="1">
      <formula>AND(#REF!="小計")</formula>
    </cfRule>
  </conditionalFormatting>
  <conditionalFormatting sqref="L1085">
    <cfRule type="expression" dxfId="579" priority="579" stopIfTrue="1">
      <formula>AND(#REF!="内訳")</formula>
    </cfRule>
    <cfRule type="expression" dxfId="578" priority="580" stopIfTrue="1">
      <formula>AND(#REF!="小計")</formula>
    </cfRule>
  </conditionalFormatting>
  <conditionalFormatting sqref="L1104">
    <cfRule type="expression" dxfId="577" priority="577" stopIfTrue="1">
      <formula>AND(#REF!="内訳")</formula>
    </cfRule>
    <cfRule type="expression" dxfId="576" priority="578" stopIfTrue="1">
      <formula>AND(#REF!="小計")</formula>
    </cfRule>
  </conditionalFormatting>
  <conditionalFormatting sqref="L1160">
    <cfRule type="expression" dxfId="575" priority="575" stopIfTrue="1">
      <formula>AND(#REF!="内訳")</formula>
    </cfRule>
    <cfRule type="expression" dxfId="574" priority="576" stopIfTrue="1">
      <formula>AND(#REF!="小計")</formula>
    </cfRule>
  </conditionalFormatting>
  <conditionalFormatting sqref="L1143">
    <cfRule type="expression" dxfId="573" priority="573" stopIfTrue="1">
      <formula>AND(#REF!="内訳")</formula>
    </cfRule>
    <cfRule type="expression" dxfId="572" priority="574" stopIfTrue="1">
      <formula>AND(#REF!="小計")</formula>
    </cfRule>
  </conditionalFormatting>
  <conditionalFormatting sqref="L1145">
    <cfRule type="expression" dxfId="571" priority="571" stopIfTrue="1">
      <formula>AND(#REF!="内訳")</formula>
    </cfRule>
    <cfRule type="expression" dxfId="570" priority="572" stopIfTrue="1">
      <formula>AND(#REF!="小計")</formula>
    </cfRule>
  </conditionalFormatting>
  <conditionalFormatting sqref="L1155">
    <cfRule type="expression" dxfId="569" priority="569" stopIfTrue="1">
      <formula>AND(#REF!="内訳")</formula>
    </cfRule>
    <cfRule type="expression" dxfId="568" priority="570" stopIfTrue="1">
      <formula>AND(#REF!="小計")</formula>
    </cfRule>
  </conditionalFormatting>
  <conditionalFormatting sqref="L1198">
    <cfRule type="expression" dxfId="567" priority="567" stopIfTrue="1">
      <formula>AND(#REF!="内訳")</formula>
    </cfRule>
    <cfRule type="expression" dxfId="566" priority="568" stopIfTrue="1">
      <formula>AND(#REF!="小計")</formula>
    </cfRule>
  </conditionalFormatting>
  <conditionalFormatting sqref="L1234">
    <cfRule type="expression" dxfId="565" priority="565" stopIfTrue="1">
      <formula>AND(#REF!="内訳")</formula>
    </cfRule>
    <cfRule type="expression" dxfId="564" priority="566" stopIfTrue="1">
      <formula>AND(#REF!="小計")</formula>
    </cfRule>
  </conditionalFormatting>
  <conditionalFormatting sqref="L1281">
    <cfRule type="expression" dxfId="563" priority="563" stopIfTrue="1">
      <formula>AND(#REF!="内訳")</formula>
    </cfRule>
    <cfRule type="expression" dxfId="562" priority="564" stopIfTrue="1">
      <formula>AND(#REF!="小計")</formula>
    </cfRule>
  </conditionalFormatting>
  <conditionalFormatting sqref="L1282">
    <cfRule type="expression" dxfId="561" priority="561" stopIfTrue="1">
      <formula>AND(#REF!="内訳")</formula>
    </cfRule>
    <cfRule type="expression" dxfId="560" priority="562" stopIfTrue="1">
      <formula>AND(#REF!="小計")</formula>
    </cfRule>
  </conditionalFormatting>
  <conditionalFormatting sqref="L1120">
    <cfRule type="expression" dxfId="559" priority="559" stopIfTrue="1">
      <formula>AND(#REF!="内訳")</formula>
    </cfRule>
    <cfRule type="expression" dxfId="558" priority="560" stopIfTrue="1">
      <formula>AND(#REF!="小計")</formula>
    </cfRule>
  </conditionalFormatting>
  <conditionalFormatting sqref="L1126">
    <cfRule type="expression" dxfId="557" priority="557" stopIfTrue="1">
      <formula>AND(#REF!="内訳")</formula>
    </cfRule>
    <cfRule type="expression" dxfId="556" priority="558" stopIfTrue="1">
      <formula>AND(#REF!="小計")</formula>
    </cfRule>
  </conditionalFormatting>
  <conditionalFormatting sqref="L1152">
    <cfRule type="expression" dxfId="555" priority="555" stopIfTrue="1">
      <formula>AND(#REF!="内訳")</formula>
    </cfRule>
    <cfRule type="expression" dxfId="554" priority="556" stopIfTrue="1">
      <formula>AND(#REF!="小計")</formula>
    </cfRule>
  </conditionalFormatting>
  <conditionalFormatting sqref="L1156">
    <cfRule type="expression" dxfId="553" priority="553" stopIfTrue="1">
      <formula>AND(#REF!="内訳")</formula>
    </cfRule>
    <cfRule type="expression" dxfId="552" priority="554" stopIfTrue="1">
      <formula>AND(#REF!="小計")</formula>
    </cfRule>
  </conditionalFormatting>
  <conditionalFormatting sqref="L1158">
    <cfRule type="expression" dxfId="551" priority="551" stopIfTrue="1">
      <formula>AND(#REF!="内訳")</formula>
    </cfRule>
    <cfRule type="expression" dxfId="550" priority="552" stopIfTrue="1">
      <formula>AND(#REF!="小計")</formula>
    </cfRule>
  </conditionalFormatting>
  <conditionalFormatting sqref="L1172">
    <cfRule type="expression" dxfId="549" priority="549" stopIfTrue="1">
      <formula>AND(#REF!="内訳")</formula>
    </cfRule>
    <cfRule type="expression" dxfId="548" priority="550" stopIfTrue="1">
      <formula>AND(#REF!="小計")</formula>
    </cfRule>
  </conditionalFormatting>
  <conditionalFormatting sqref="L1203">
    <cfRule type="expression" dxfId="547" priority="547" stopIfTrue="1">
      <formula>AND(#REF!="内訳")</formula>
    </cfRule>
    <cfRule type="expression" dxfId="546" priority="548" stopIfTrue="1">
      <formula>AND(#REF!="小計")</formula>
    </cfRule>
  </conditionalFormatting>
  <conditionalFormatting sqref="L1220">
    <cfRule type="expression" dxfId="545" priority="545" stopIfTrue="1">
      <formula>AND(#REF!="内訳")</formula>
    </cfRule>
    <cfRule type="expression" dxfId="544" priority="546" stopIfTrue="1">
      <formula>AND(#REF!="小計")</formula>
    </cfRule>
  </conditionalFormatting>
  <conditionalFormatting sqref="L1273">
    <cfRule type="expression" dxfId="543" priority="543" stopIfTrue="1">
      <formula>AND(#REF!="内訳")</formula>
    </cfRule>
    <cfRule type="expression" dxfId="542" priority="544" stopIfTrue="1">
      <formula>AND(#REF!="小計")</formula>
    </cfRule>
  </conditionalFormatting>
  <conditionalFormatting sqref="L1129">
    <cfRule type="expression" dxfId="541" priority="541" stopIfTrue="1">
      <formula>AND(#REF!="内訳")</formula>
    </cfRule>
    <cfRule type="expression" dxfId="540" priority="542" stopIfTrue="1">
      <formula>AND(#REF!="小計")</formula>
    </cfRule>
  </conditionalFormatting>
  <conditionalFormatting sqref="L1131">
    <cfRule type="expression" dxfId="539" priority="539" stopIfTrue="1">
      <formula>AND(#REF!="内訳")</formula>
    </cfRule>
    <cfRule type="expression" dxfId="538" priority="540" stopIfTrue="1">
      <formula>AND(#REF!="小計")</formula>
    </cfRule>
  </conditionalFormatting>
  <conditionalFormatting sqref="L1151">
    <cfRule type="expression" dxfId="537" priority="537" stopIfTrue="1">
      <formula>AND(#REF!="内訳")</formula>
    </cfRule>
    <cfRule type="expression" dxfId="536" priority="538" stopIfTrue="1">
      <formula>AND(#REF!="小計")</formula>
    </cfRule>
  </conditionalFormatting>
  <conditionalFormatting sqref="L1163">
    <cfRule type="expression" dxfId="535" priority="535" stopIfTrue="1">
      <formula>AND(#REF!="内訳")</formula>
    </cfRule>
    <cfRule type="expression" dxfId="534" priority="536" stopIfTrue="1">
      <formula>AND(#REF!="小計")</formula>
    </cfRule>
  </conditionalFormatting>
  <conditionalFormatting sqref="L1208">
    <cfRule type="expression" dxfId="533" priority="533" stopIfTrue="1">
      <formula>AND(#REF!="内訳")</formula>
    </cfRule>
    <cfRule type="expression" dxfId="532" priority="534" stopIfTrue="1">
      <formula>AND(#REF!="小計")</formula>
    </cfRule>
  </conditionalFormatting>
  <conditionalFormatting sqref="L1138">
    <cfRule type="expression" dxfId="531" priority="531" stopIfTrue="1">
      <formula>AND(#REF!="内訳")</formula>
    </cfRule>
    <cfRule type="expression" dxfId="530" priority="532" stopIfTrue="1">
      <formula>AND(#REF!="小計")</formula>
    </cfRule>
  </conditionalFormatting>
  <conditionalFormatting sqref="L1181">
    <cfRule type="expression" dxfId="529" priority="529" stopIfTrue="1">
      <formula>AND(#REF!="内訳")</formula>
    </cfRule>
    <cfRule type="expression" dxfId="528" priority="530" stopIfTrue="1">
      <formula>AND(#REF!="小計")</formula>
    </cfRule>
  </conditionalFormatting>
  <conditionalFormatting sqref="L1182">
    <cfRule type="expression" dxfId="527" priority="527" stopIfTrue="1">
      <formula>AND(#REF!="内訳")</formula>
    </cfRule>
    <cfRule type="expression" dxfId="526" priority="528" stopIfTrue="1">
      <formula>AND(#REF!="小計")</formula>
    </cfRule>
  </conditionalFormatting>
  <conditionalFormatting sqref="L1057">
    <cfRule type="expression" dxfId="525" priority="525" stopIfTrue="1">
      <formula>AND(#REF!="内訳")</formula>
    </cfRule>
    <cfRule type="expression" dxfId="524" priority="526" stopIfTrue="1">
      <formula>AND(#REF!="小計")</formula>
    </cfRule>
  </conditionalFormatting>
  <conditionalFormatting sqref="L1060">
    <cfRule type="expression" dxfId="523" priority="523" stopIfTrue="1">
      <formula>AND(#REF!="内訳")</formula>
    </cfRule>
    <cfRule type="expression" dxfId="522" priority="524" stopIfTrue="1">
      <formula>AND(#REF!="小計")</formula>
    </cfRule>
  </conditionalFormatting>
  <conditionalFormatting sqref="L1061">
    <cfRule type="expression" dxfId="521" priority="521" stopIfTrue="1">
      <formula>AND(#REF!="内訳")</formula>
    </cfRule>
    <cfRule type="expression" dxfId="520" priority="522" stopIfTrue="1">
      <formula>AND(#REF!="小計")</formula>
    </cfRule>
  </conditionalFormatting>
  <conditionalFormatting sqref="L1068">
    <cfRule type="expression" dxfId="519" priority="519" stopIfTrue="1">
      <formula>AND(#REF!="内訳")</formula>
    </cfRule>
    <cfRule type="expression" dxfId="518" priority="520" stopIfTrue="1">
      <formula>AND(#REF!="小計")</formula>
    </cfRule>
  </conditionalFormatting>
  <conditionalFormatting sqref="L1089">
    <cfRule type="expression" dxfId="517" priority="517" stopIfTrue="1">
      <formula>AND(#REF!="内訳")</formula>
    </cfRule>
    <cfRule type="expression" dxfId="516" priority="518" stopIfTrue="1">
      <formula>AND(#REF!="小計")</formula>
    </cfRule>
  </conditionalFormatting>
  <conditionalFormatting sqref="L1091">
    <cfRule type="expression" dxfId="515" priority="515" stopIfTrue="1">
      <formula>AND(#REF!="内訳")</formula>
    </cfRule>
    <cfRule type="expression" dxfId="514" priority="516" stopIfTrue="1">
      <formula>AND(#REF!="小計")</formula>
    </cfRule>
  </conditionalFormatting>
  <conditionalFormatting sqref="L1102">
    <cfRule type="expression" dxfId="513" priority="513" stopIfTrue="1">
      <formula>AND(#REF!="内訳")</formula>
    </cfRule>
    <cfRule type="expression" dxfId="512" priority="514" stopIfTrue="1">
      <formula>AND(#REF!="小計")</formula>
    </cfRule>
  </conditionalFormatting>
  <conditionalFormatting sqref="L1130">
    <cfRule type="expression" dxfId="511" priority="511" stopIfTrue="1">
      <formula>AND(#REF!="内訳")</formula>
    </cfRule>
    <cfRule type="expression" dxfId="510" priority="512" stopIfTrue="1">
      <formula>AND(#REF!="小計")</formula>
    </cfRule>
  </conditionalFormatting>
  <conditionalFormatting sqref="L1150">
    <cfRule type="expression" dxfId="509" priority="509" stopIfTrue="1">
      <formula>AND(#REF!="内訳")</formula>
    </cfRule>
    <cfRule type="expression" dxfId="508" priority="510" stopIfTrue="1">
      <formula>AND(#REF!="小計")</formula>
    </cfRule>
  </conditionalFormatting>
  <conditionalFormatting sqref="L1157">
    <cfRule type="expression" dxfId="507" priority="507" stopIfTrue="1">
      <formula>AND(#REF!="内訳")</formula>
    </cfRule>
    <cfRule type="expression" dxfId="506" priority="508" stopIfTrue="1">
      <formula>AND(#REF!="小計")</formula>
    </cfRule>
  </conditionalFormatting>
  <conditionalFormatting sqref="L1159">
    <cfRule type="expression" dxfId="505" priority="505" stopIfTrue="1">
      <formula>AND(#REF!="内訳")</formula>
    </cfRule>
    <cfRule type="expression" dxfId="504" priority="506" stopIfTrue="1">
      <formula>AND(#REF!="小計")</formula>
    </cfRule>
  </conditionalFormatting>
  <conditionalFormatting sqref="L1186">
    <cfRule type="expression" dxfId="503" priority="503" stopIfTrue="1">
      <formula>AND(#REF!="内訳")</formula>
    </cfRule>
    <cfRule type="expression" dxfId="502" priority="504" stopIfTrue="1">
      <formula>AND(#REF!="小計")</formula>
    </cfRule>
  </conditionalFormatting>
  <conditionalFormatting sqref="L1210">
    <cfRule type="expression" dxfId="501" priority="501" stopIfTrue="1">
      <formula>AND(#REF!="内訳")</formula>
    </cfRule>
    <cfRule type="expression" dxfId="500" priority="502" stopIfTrue="1">
      <formula>AND(#REF!="小計")</formula>
    </cfRule>
  </conditionalFormatting>
  <conditionalFormatting sqref="L1235">
    <cfRule type="expression" dxfId="499" priority="499" stopIfTrue="1">
      <formula>AND(#REF!="内訳")</formula>
    </cfRule>
    <cfRule type="expression" dxfId="498" priority="500" stopIfTrue="1">
      <formula>AND(#REF!="小計")</formula>
    </cfRule>
  </conditionalFormatting>
  <conditionalFormatting sqref="L1238">
    <cfRule type="expression" dxfId="497" priority="497" stopIfTrue="1">
      <formula>AND(#REF!="内訳")</formula>
    </cfRule>
    <cfRule type="expression" dxfId="496" priority="498" stopIfTrue="1">
      <formula>AND(#REF!="小計")</formula>
    </cfRule>
  </conditionalFormatting>
  <conditionalFormatting sqref="L1242">
    <cfRule type="expression" dxfId="495" priority="495" stopIfTrue="1">
      <formula>AND(#REF!="内訳")</formula>
    </cfRule>
    <cfRule type="expression" dxfId="494" priority="496" stopIfTrue="1">
      <formula>AND(#REF!="小計")</formula>
    </cfRule>
  </conditionalFormatting>
  <conditionalFormatting sqref="L1246">
    <cfRule type="expression" dxfId="493" priority="493" stopIfTrue="1">
      <formula>AND(#REF!="内訳")</formula>
    </cfRule>
    <cfRule type="expression" dxfId="492" priority="494" stopIfTrue="1">
      <formula>AND(#REF!="小計")</formula>
    </cfRule>
  </conditionalFormatting>
  <conditionalFormatting sqref="L1247">
    <cfRule type="expression" dxfId="491" priority="491" stopIfTrue="1">
      <formula>AND(#REF!="内訳")</formula>
    </cfRule>
    <cfRule type="expression" dxfId="490" priority="492" stopIfTrue="1">
      <formula>AND(#REF!="小計")</formula>
    </cfRule>
  </conditionalFormatting>
  <conditionalFormatting sqref="L1267">
    <cfRule type="expression" dxfId="489" priority="489" stopIfTrue="1">
      <formula>AND(#REF!="内訳")</formula>
    </cfRule>
    <cfRule type="expression" dxfId="488" priority="490" stopIfTrue="1">
      <formula>AND(#REF!="小計")</formula>
    </cfRule>
  </conditionalFormatting>
  <conditionalFormatting sqref="L1297">
    <cfRule type="expression" dxfId="487" priority="487" stopIfTrue="1">
      <formula>AND(#REF!="内訳")</formula>
    </cfRule>
    <cfRule type="expression" dxfId="486" priority="488" stopIfTrue="1">
      <formula>AND(#REF!="小計")</formula>
    </cfRule>
  </conditionalFormatting>
  <conditionalFormatting sqref="L1301">
    <cfRule type="expression" dxfId="485" priority="485" stopIfTrue="1">
      <formula>AND(#REF!="内訳")</formula>
    </cfRule>
    <cfRule type="expression" dxfId="484" priority="486" stopIfTrue="1">
      <formula>AND(#REF!="小計")</formula>
    </cfRule>
  </conditionalFormatting>
  <conditionalFormatting sqref="L1307">
    <cfRule type="expression" dxfId="483" priority="483" stopIfTrue="1">
      <formula>AND(#REF!="内訳")</formula>
    </cfRule>
    <cfRule type="expression" dxfId="482" priority="484" stopIfTrue="1">
      <formula>AND(#REF!="小計")</formula>
    </cfRule>
  </conditionalFormatting>
  <conditionalFormatting sqref="L1291">
    <cfRule type="expression" dxfId="481" priority="481" stopIfTrue="1">
      <formula>AND(#REF!="内訳")</formula>
    </cfRule>
    <cfRule type="expression" dxfId="480" priority="482" stopIfTrue="1">
      <formula>AND(#REF!="小計")</formula>
    </cfRule>
  </conditionalFormatting>
  <conditionalFormatting sqref="L1310">
    <cfRule type="expression" dxfId="479" priority="479" stopIfTrue="1">
      <formula>AND(#REF!="内訳")</formula>
    </cfRule>
    <cfRule type="expression" dxfId="478" priority="480" stopIfTrue="1">
      <formula>AND(#REF!="小計")</formula>
    </cfRule>
  </conditionalFormatting>
  <conditionalFormatting sqref="L1285">
    <cfRule type="expression" dxfId="477" priority="477" stopIfTrue="1">
      <formula>AND(#REF!="内訳")</formula>
    </cfRule>
    <cfRule type="expression" dxfId="476" priority="478" stopIfTrue="1">
      <formula>AND(#REF!="小計")</formula>
    </cfRule>
  </conditionalFormatting>
  <conditionalFormatting sqref="L1308">
    <cfRule type="expression" dxfId="475" priority="475" stopIfTrue="1">
      <formula>AND(#REF!="内訳")</formula>
    </cfRule>
    <cfRule type="expression" dxfId="474" priority="476" stopIfTrue="1">
      <formula>AND(#REF!="小計")</formula>
    </cfRule>
  </conditionalFormatting>
  <conditionalFormatting sqref="L1309">
    <cfRule type="expression" dxfId="473" priority="473" stopIfTrue="1">
      <formula>AND(#REF!="内訳")</formula>
    </cfRule>
    <cfRule type="expression" dxfId="472" priority="474" stopIfTrue="1">
      <formula>AND(#REF!="小計")</formula>
    </cfRule>
  </conditionalFormatting>
  <conditionalFormatting sqref="L1295">
    <cfRule type="expression" dxfId="471" priority="471" stopIfTrue="1">
      <formula>AND(#REF!="内訳")</formula>
    </cfRule>
    <cfRule type="expression" dxfId="470" priority="472" stopIfTrue="1">
      <formula>AND(#REF!="小計")</formula>
    </cfRule>
  </conditionalFormatting>
  <conditionalFormatting sqref="L1294">
    <cfRule type="expression" dxfId="469" priority="469" stopIfTrue="1">
      <formula>AND(#REF!="内訳")</formula>
    </cfRule>
    <cfRule type="expression" dxfId="468" priority="470" stopIfTrue="1">
      <formula>AND(#REF!="小計")</formula>
    </cfRule>
  </conditionalFormatting>
  <conditionalFormatting sqref="L1304">
    <cfRule type="expression" dxfId="467" priority="467" stopIfTrue="1">
      <formula>AND(#REF!="内訳")</formula>
    </cfRule>
    <cfRule type="expression" dxfId="466" priority="468" stopIfTrue="1">
      <formula>AND(#REF!="小計")</formula>
    </cfRule>
  </conditionalFormatting>
  <conditionalFormatting sqref="L1287">
    <cfRule type="expression" dxfId="465" priority="465" stopIfTrue="1">
      <formula>AND(#REF!="内訳")</formula>
    </cfRule>
    <cfRule type="expression" dxfId="464" priority="466" stopIfTrue="1">
      <formula>AND(#REF!="小計")</formula>
    </cfRule>
  </conditionalFormatting>
  <conditionalFormatting sqref="L1312">
    <cfRule type="expression" dxfId="463" priority="463" stopIfTrue="1">
      <formula>AND(#REF!="内訳")</formula>
    </cfRule>
    <cfRule type="expression" dxfId="462" priority="464" stopIfTrue="1">
      <formula>AND(#REF!="小計")</formula>
    </cfRule>
  </conditionalFormatting>
  <conditionalFormatting sqref="L1289">
    <cfRule type="expression" dxfId="461" priority="461" stopIfTrue="1">
      <formula>AND(#REF!="内訳")</formula>
    </cfRule>
    <cfRule type="expression" dxfId="460" priority="462" stopIfTrue="1">
      <formula>AND(#REF!="小計")</formula>
    </cfRule>
  </conditionalFormatting>
  <conditionalFormatting sqref="L1293">
    <cfRule type="expression" dxfId="459" priority="459" stopIfTrue="1">
      <formula>AND(#REF!="内訳")</formula>
    </cfRule>
    <cfRule type="expression" dxfId="458" priority="460" stopIfTrue="1">
      <formula>AND(#REF!="小計")</formula>
    </cfRule>
  </conditionalFormatting>
  <conditionalFormatting sqref="L1317">
    <cfRule type="expression" dxfId="457" priority="457" stopIfTrue="1">
      <formula>AND(#REF!="内訳")</formula>
    </cfRule>
    <cfRule type="expression" dxfId="456" priority="458" stopIfTrue="1">
      <formula>AND(#REF!="小計")</formula>
    </cfRule>
  </conditionalFormatting>
  <conditionalFormatting sqref="L1318">
    <cfRule type="expression" dxfId="455" priority="455" stopIfTrue="1">
      <formula>AND(#REF!="内訳")</formula>
    </cfRule>
    <cfRule type="expression" dxfId="454" priority="456" stopIfTrue="1">
      <formula>AND(#REF!="小計")</formula>
    </cfRule>
  </conditionalFormatting>
  <conditionalFormatting sqref="L1284">
    <cfRule type="expression" dxfId="453" priority="453" stopIfTrue="1">
      <formula>AND(#REF!="内訳")</formula>
    </cfRule>
    <cfRule type="expression" dxfId="452" priority="454" stopIfTrue="1">
      <formula>AND(#REF!="小計")</formula>
    </cfRule>
  </conditionalFormatting>
  <conditionalFormatting sqref="L1292">
    <cfRule type="expression" dxfId="451" priority="451" stopIfTrue="1">
      <formula>AND(#REF!="内訳")</formula>
    </cfRule>
    <cfRule type="expression" dxfId="450" priority="452" stopIfTrue="1">
      <formula>AND(#REF!="小計")</formula>
    </cfRule>
  </conditionalFormatting>
  <conditionalFormatting sqref="L1303">
    <cfRule type="expression" dxfId="449" priority="449" stopIfTrue="1">
      <formula>AND(#REF!="内訳")</formula>
    </cfRule>
    <cfRule type="expression" dxfId="448" priority="450" stopIfTrue="1">
      <formula>AND(#REF!="小計")</formula>
    </cfRule>
  </conditionalFormatting>
  <conditionalFormatting sqref="L1305">
    <cfRule type="expression" dxfId="447" priority="447" stopIfTrue="1">
      <formula>AND(#REF!="内訳")</formula>
    </cfRule>
    <cfRule type="expression" dxfId="446" priority="448" stopIfTrue="1">
      <formula>AND(#REF!="小計")</formula>
    </cfRule>
  </conditionalFormatting>
  <conditionalFormatting sqref="L1313">
    <cfRule type="expression" dxfId="445" priority="445" stopIfTrue="1">
      <formula>AND(#REF!="内訳")</formula>
    </cfRule>
    <cfRule type="expression" dxfId="444" priority="446" stopIfTrue="1">
      <formula>AND(#REF!="小計")</formula>
    </cfRule>
  </conditionalFormatting>
  <conditionalFormatting sqref="L1315">
    <cfRule type="expression" dxfId="443" priority="443" stopIfTrue="1">
      <formula>AND(#REF!="内訳")</formula>
    </cfRule>
    <cfRule type="expression" dxfId="442" priority="444" stopIfTrue="1">
      <formula>AND(#REF!="小計")</formula>
    </cfRule>
  </conditionalFormatting>
  <conditionalFormatting sqref="L1306">
    <cfRule type="expression" dxfId="441" priority="441" stopIfTrue="1">
      <formula>AND(#REF!="内訳")</formula>
    </cfRule>
    <cfRule type="expression" dxfId="440" priority="442" stopIfTrue="1">
      <formula>AND(#REF!="小計")</formula>
    </cfRule>
  </conditionalFormatting>
  <conditionalFormatting sqref="L1296">
    <cfRule type="expression" dxfId="439" priority="439" stopIfTrue="1">
      <formula>AND(#REF!="内訳")</formula>
    </cfRule>
    <cfRule type="expression" dxfId="438" priority="440" stopIfTrue="1">
      <formula>AND(#REF!="小計")</formula>
    </cfRule>
  </conditionalFormatting>
  <conditionalFormatting sqref="L1298">
    <cfRule type="expression" dxfId="437" priority="437" stopIfTrue="1">
      <formula>AND(#REF!="内訳")</formula>
    </cfRule>
    <cfRule type="expression" dxfId="436" priority="438" stopIfTrue="1">
      <formula>AND(#REF!="小計")</formula>
    </cfRule>
  </conditionalFormatting>
  <conditionalFormatting sqref="L1299">
    <cfRule type="expression" dxfId="435" priority="435" stopIfTrue="1">
      <formula>AND(#REF!="内訳")</formula>
    </cfRule>
    <cfRule type="expression" dxfId="434" priority="436" stopIfTrue="1">
      <formula>AND(#REF!="小計")</formula>
    </cfRule>
  </conditionalFormatting>
  <conditionalFormatting sqref="L1300">
    <cfRule type="expression" dxfId="433" priority="433" stopIfTrue="1">
      <formula>AND(#REF!="内訳")</formula>
    </cfRule>
    <cfRule type="expression" dxfId="432" priority="434" stopIfTrue="1">
      <formula>AND(#REF!="小計")</formula>
    </cfRule>
  </conditionalFormatting>
  <conditionalFormatting sqref="L1290">
    <cfRule type="expression" dxfId="431" priority="431" stopIfTrue="1">
      <formula>AND(#REF!="内訳")</formula>
    </cfRule>
    <cfRule type="expression" dxfId="430" priority="432" stopIfTrue="1">
      <formula>AND(#REF!="小計")</formula>
    </cfRule>
  </conditionalFormatting>
  <conditionalFormatting sqref="L1314">
    <cfRule type="expression" dxfId="429" priority="429" stopIfTrue="1">
      <formula>AND(#REF!="内訳")</formula>
    </cfRule>
    <cfRule type="expression" dxfId="428" priority="430" stopIfTrue="1">
      <formula>AND(#REF!="小計")</formula>
    </cfRule>
  </conditionalFormatting>
  <conditionalFormatting sqref="L1316">
    <cfRule type="expression" dxfId="427" priority="427" stopIfTrue="1">
      <formula>AND(#REF!="内訳")</formula>
    </cfRule>
    <cfRule type="expression" dxfId="426" priority="428" stopIfTrue="1">
      <formula>AND(#REF!="小計")</formula>
    </cfRule>
  </conditionalFormatting>
  <conditionalFormatting sqref="L1286">
    <cfRule type="expression" dxfId="425" priority="425" stopIfTrue="1">
      <formula>AND(#REF!="内訳")</formula>
    </cfRule>
    <cfRule type="expression" dxfId="424" priority="426" stopIfTrue="1">
      <formula>AND(#REF!="小計")</formula>
    </cfRule>
  </conditionalFormatting>
  <conditionalFormatting sqref="L1302">
    <cfRule type="expression" dxfId="423" priority="423" stopIfTrue="1">
      <formula>AND(#REF!="内訳")</formula>
    </cfRule>
    <cfRule type="expression" dxfId="422" priority="424" stopIfTrue="1">
      <formula>AND(#REF!="小計")</formula>
    </cfRule>
  </conditionalFormatting>
  <conditionalFormatting sqref="L1288">
    <cfRule type="expression" dxfId="421" priority="421" stopIfTrue="1">
      <formula>AND(#REF!="内訳")</formula>
    </cfRule>
    <cfRule type="expression" dxfId="420" priority="422" stopIfTrue="1">
      <formula>AND(#REF!="小計")</formula>
    </cfRule>
  </conditionalFormatting>
  <conditionalFormatting sqref="J1157">
    <cfRule type="expression" dxfId="419" priority="419" stopIfTrue="1">
      <formula>AND(#REF!="内訳")</formula>
    </cfRule>
    <cfRule type="expression" dxfId="418" priority="420" stopIfTrue="1">
      <formula>AND(#REF!="小計")</formula>
    </cfRule>
  </conditionalFormatting>
  <conditionalFormatting sqref="I1157">
    <cfRule type="expression" dxfId="417" priority="417" stopIfTrue="1">
      <formula>AND(#REF!="内訳")</formula>
    </cfRule>
    <cfRule type="expression" dxfId="416" priority="418" stopIfTrue="1">
      <formula>AND(#REF!="小計")</formula>
    </cfRule>
  </conditionalFormatting>
  <conditionalFormatting sqref="I1196">
    <cfRule type="expression" dxfId="415" priority="415" stopIfTrue="1">
      <formula>AND(#REF!="内訳")</formula>
    </cfRule>
    <cfRule type="expression" dxfId="414" priority="416" stopIfTrue="1">
      <formula>AND(#REF!="小計")</formula>
    </cfRule>
  </conditionalFormatting>
  <conditionalFormatting sqref="J1235">
    <cfRule type="expression" dxfId="413" priority="413" stopIfTrue="1">
      <formula>AND(#REF!="内訳")</formula>
    </cfRule>
    <cfRule type="expression" dxfId="412" priority="414" stopIfTrue="1">
      <formula>AND(#REF!="小計")</formula>
    </cfRule>
  </conditionalFormatting>
  <conditionalFormatting sqref="J1297">
    <cfRule type="expression" dxfId="411" priority="411" stopIfTrue="1">
      <formula>AND(#REF!="内訳")</formula>
    </cfRule>
    <cfRule type="expression" dxfId="410" priority="412" stopIfTrue="1">
      <formula>AND(#REF!="小計")</formula>
    </cfRule>
  </conditionalFormatting>
  <conditionalFormatting sqref="J1301">
    <cfRule type="expression" dxfId="409" priority="409" stopIfTrue="1">
      <formula>AND(#REF!="内訳")</formula>
    </cfRule>
    <cfRule type="expression" dxfId="408" priority="410" stopIfTrue="1">
      <formula>AND(#REF!="小計")</formula>
    </cfRule>
  </conditionalFormatting>
  <conditionalFormatting sqref="J1307">
    <cfRule type="expression" dxfId="407" priority="407" stopIfTrue="1">
      <formula>AND(#REF!="内訳")</formula>
    </cfRule>
    <cfRule type="expression" dxfId="406" priority="408" stopIfTrue="1">
      <formula>AND(#REF!="小計")</formula>
    </cfRule>
  </conditionalFormatting>
  <conditionalFormatting sqref="I1106">
    <cfRule type="expression" dxfId="405" priority="405" stopIfTrue="1">
      <formula>AND(#REF!="内訳")</formula>
    </cfRule>
    <cfRule type="expression" dxfId="404" priority="406" stopIfTrue="1">
      <formula>AND(#REF!="小計")</formula>
    </cfRule>
  </conditionalFormatting>
  <conditionalFormatting sqref="I1108">
    <cfRule type="expression" dxfId="403" priority="403" stopIfTrue="1">
      <formula>AND(#REF!="内訳")</formula>
    </cfRule>
    <cfRule type="expression" dxfId="402" priority="404" stopIfTrue="1">
      <formula>AND(#REF!="小計")</formula>
    </cfRule>
  </conditionalFormatting>
  <conditionalFormatting sqref="G1106">
    <cfRule type="expression" dxfId="401" priority="401" stopIfTrue="1">
      <formula>AND(#REF!="内訳")</formula>
    </cfRule>
    <cfRule type="expression" dxfId="400" priority="402" stopIfTrue="1">
      <formula>AND(#REF!="小計")</formula>
    </cfRule>
  </conditionalFormatting>
  <conditionalFormatting sqref="G1108">
    <cfRule type="expression" dxfId="399" priority="399" stopIfTrue="1">
      <formula>AND(#REF!="内訳")</formula>
    </cfRule>
    <cfRule type="expression" dxfId="398" priority="400" stopIfTrue="1">
      <formula>AND(#REF!="小計")</formula>
    </cfRule>
  </conditionalFormatting>
  <conditionalFormatting sqref="G1121">
    <cfRule type="expression" dxfId="397" priority="397" stopIfTrue="1">
      <formula>AND(#REF!="内訳")</formula>
    </cfRule>
    <cfRule type="expression" dxfId="396" priority="398" stopIfTrue="1">
      <formula>AND(#REF!="小計")</formula>
    </cfRule>
  </conditionalFormatting>
  <conditionalFormatting sqref="I1121">
    <cfRule type="expression" dxfId="395" priority="395" stopIfTrue="1">
      <formula>AND(#REF!="内訳")</formula>
    </cfRule>
    <cfRule type="expression" dxfId="394" priority="396" stopIfTrue="1">
      <formula>AND(#REF!="小計")</formula>
    </cfRule>
  </conditionalFormatting>
  <conditionalFormatting sqref="G1175">
    <cfRule type="expression" dxfId="393" priority="393" stopIfTrue="1">
      <formula>AND(#REF!="内訳")</formula>
    </cfRule>
    <cfRule type="expression" dxfId="392" priority="394" stopIfTrue="1">
      <formula>AND(#REF!="小計")</formula>
    </cfRule>
  </conditionalFormatting>
  <conditionalFormatting sqref="I1175">
    <cfRule type="expression" dxfId="391" priority="391" stopIfTrue="1">
      <formula>AND(#REF!="内訳")</formula>
    </cfRule>
    <cfRule type="expression" dxfId="390" priority="392" stopIfTrue="1">
      <formula>AND(#REF!="小計")</formula>
    </cfRule>
  </conditionalFormatting>
  <conditionalFormatting sqref="J1176">
    <cfRule type="expression" dxfId="389" priority="389" stopIfTrue="1">
      <formula>AND(#REF!="内訳")</formula>
    </cfRule>
    <cfRule type="expression" dxfId="388" priority="390" stopIfTrue="1">
      <formula>AND(#REF!="小計")</formula>
    </cfRule>
  </conditionalFormatting>
  <conditionalFormatting sqref="G1179">
    <cfRule type="expression" dxfId="387" priority="387" stopIfTrue="1">
      <formula>AND(#REF!="内訳")</formula>
    </cfRule>
    <cfRule type="expression" dxfId="386" priority="388" stopIfTrue="1">
      <formula>AND(#REF!="小計")</formula>
    </cfRule>
  </conditionalFormatting>
  <conditionalFormatting sqref="G1180">
    <cfRule type="expression" dxfId="385" priority="385" stopIfTrue="1">
      <formula>AND(#REF!="内訳")</formula>
    </cfRule>
    <cfRule type="expression" dxfId="384" priority="386" stopIfTrue="1">
      <formula>AND(#REF!="小計")</formula>
    </cfRule>
  </conditionalFormatting>
  <conditionalFormatting sqref="G1184">
    <cfRule type="expression" dxfId="383" priority="383" stopIfTrue="1">
      <formula>AND(#REF!="内訳")</formula>
    </cfRule>
    <cfRule type="expression" dxfId="382" priority="384" stopIfTrue="1">
      <formula>AND(#REF!="小計")</formula>
    </cfRule>
  </conditionalFormatting>
  <conditionalFormatting sqref="I1184">
    <cfRule type="expression" dxfId="381" priority="381" stopIfTrue="1">
      <formula>AND(#REF!="内訳")</formula>
    </cfRule>
    <cfRule type="expression" dxfId="380" priority="382" stopIfTrue="1">
      <formula>AND(#REF!="小計")</formula>
    </cfRule>
  </conditionalFormatting>
  <conditionalFormatting sqref="G1189">
    <cfRule type="expression" dxfId="379" priority="379" stopIfTrue="1">
      <formula>AND(#REF!="内訳")</formula>
    </cfRule>
    <cfRule type="expression" dxfId="378" priority="380" stopIfTrue="1">
      <formula>AND(#REF!="小計")</formula>
    </cfRule>
  </conditionalFormatting>
  <conditionalFormatting sqref="I1189">
    <cfRule type="expression" dxfId="377" priority="377" stopIfTrue="1">
      <formula>AND(#REF!="内訳")</formula>
    </cfRule>
    <cfRule type="expression" dxfId="376" priority="378" stopIfTrue="1">
      <formula>AND(#REF!="小計")</formula>
    </cfRule>
  </conditionalFormatting>
  <conditionalFormatting sqref="G1194">
    <cfRule type="expression" dxfId="375" priority="375" stopIfTrue="1">
      <formula>AND(#REF!="内訳")</formula>
    </cfRule>
    <cfRule type="expression" dxfId="374" priority="376" stopIfTrue="1">
      <formula>AND(#REF!="小計")</formula>
    </cfRule>
  </conditionalFormatting>
  <conditionalFormatting sqref="I1194">
    <cfRule type="expression" dxfId="373" priority="373" stopIfTrue="1">
      <formula>AND(#REF!="内訳")</formula>
    </cfRule>
    <cfRule type="expression" dxfId="372" priority="374" stopIfTrue="1">
      <formula>AND(#REF!="小計")</formula>
    </cfRule>
  </conditionalFormatting>
  <conditionalFormatting sqref="G1199">
    <cfRule type="expression" dxfId="371" priority="371" stopIfTrue="1">
      <formula>AND(#REF!="内訳")</formula>
    </cfRule>
    <cfRule type="expression" dxfId="370" priority="372" stopIfTrue="1">
      <formula>AND(#REF!="小計")</formula>
    </cfRule>
  </conditionalFormatting>
  <conditionalFormatting sqref="I1199">
    <cfRule type="expression" dxfId="369" priority="369" stopIfTrue="1">
      <formula>AND(#REF!="内訳")</formula>
    </cfRule>
    <cfRule type="expression" dxfId="368" priority="370" stopIfTrue="1">
      <formula>AND(#REF!="小計")</formula>
    </cfRule>
  </conditionalFormatting>
  <conditionalFormatting sqref="G1212">
    <cfRule type="expression" dxfId="367" priority="367" stopIfTrue="1">
      <formula>AND(#REF!="内訳")</formula>
    </cfRule>
    <cfRule type="expression" dxfId="366" priority="368" stopIfTrue="1">
      <formula>AND(#REF!="小計")</formula>
    </cfRule>
  </conditionalFormatting>
  <conditionalFormatting sqref="I1212">
    <cfRule type="expression" dxfId="365" priority="365" stopIfTrue="1">
      <formula>AND(#REF!="内訳")</formula>
    </cfRule>
    <cfRule type="expression" dxfId="364" priority="366" stopIfTrue="1">
      <formula>AND(#REF!="小計")</formula>
    </cfRule>
  </conditionalFormatting>
  <conditionalFormatting sqref="G1226">
    <cfRule type="expression" dxfId="363" priority="363" stopIfTrue="1">
      <formula>AND(#REF!="内訳")</formula>
    </cfRule>
    <cfRule type="expression" dxfId="362" priority="364" stopIfTrue="1">
      <formula>AND(#REF!="小計")</formula>
    </cfRule>
  </conditionalFormatting>
  <conditionalFormatting sqref="I1226">
    <cfRule type="expression" dxfId="361" priority="361" stopIfTrue="1">
      <formula>AND(#REF!="内訳")</formula>
    </cfRule>
    <cfRule type="expression" dxfId="360" priority="362" stopIfTrue="1">
      <formula>AND(#REF!="小計")</formula>
    </cfRule>
  </conditionalFormatting>
  <conditionalFormatting sqref="I1228">
    <cfRule type="expression" dxfId="359" priority="359" stopIfTrue="1">
      <formula>AND(#REF!="内訳")</formula>
    </cfRule>
    <cfRule type="expression" dxfId="358" priority="360" stopIfTrue="1">
      <formula>AND(#REF!="小計")</formula>
    </cfRule>
  </conditionalFormatting>
  <conditionalFormatting sqref="I1244">
    <cfRule type="expression" dxfId="357" priority="357" stopIfTrue="1">
      <formula>AND(#REF!="内訳")</formula>
    </cfRule>
    <cfRule type="expression" dxfId="356" priority="358" stopIfTrue="1">
      <formula>AND(#REF!="小計")</formula>
    </cfRule>
  </conditionalFormatting>
  <conditionalFormatting sqref="G1291:H1291">
    <cfRule type="expression" dxfId="355" priority="355" stopIfTrue="1">
      <formula>AND(#REF!="内訳")</formula>
    </cfRule>
    <cfRule type="expression" dxfId="354" priority="356" stopIfTrue="1">
      <formula>AND(#REF!="小計")</formula>
    </cfRule>
  </conditionalFormatting>
  <conditionalFormatting sqref="J1291">
    <cfRule type="expression" dxfId="353" priority="353" stopIfTrue="1">
      <formula>AND(#REF!="内訳")</formula>
    </cfRule>
    <cfRule type="expression" dxfId="352" priority="354" stopIfTrue="1">
      <formula>AND(#REF!="小計")</formula>
    </cfRule>
  </conditionalFormatting>
  <conditionalFormatting sqref="I1291">
    <cfRule type="expression" dxfId="351" priority="351" stopIfTrue="1">
      <formula>AND(#REF!="内訳")</formula>
    </cfRule>
    <cfRule type="expression" dxfId="350" priority="352" stopIfTrue="1">
      <formula>AND(#REF!="小計")</formula>
    </cfRule>
  </conditionalFormatting>
  <conditionalFormatting sqref="G1310">
    <cfRule type="expression" dxfId="349" priority="349" stopIfTrue="1">
      <formula>AND(#REF!="内訳")</formula>
    </cfRule>
    <cfRule type="expression" dxfId="348" priority="350" stopIfTrue="1">
      <formula>AND(#REF!="小計")</formula>
    </cfRule>
  </conditionalFormatting>
  <conditionalFormatting sqref="H1310:J1310">
    <cfRule type="expression" dxfId="347" priority="347" stopIfTrue="1">
      <formula>AND(#REF!="内訳")</formula>
    </cfRule>
    <cfRule type="expression" dxfId="346" priority="348" stopIfTrue="1">
      <formula>AND(#REF!="小計")</formula>
    </cfRule>
  </conditionalFormatting>
  <conditionalFormatting sqref="G1056:J1056">
    <cfRule type="expression" dxfId="345" priority="345" stopIfTrue="1">
      <formula>AND(#REF!="内訳")</formula>
    </cfRule>
    <cfRule type="expression" dxfId="344" priority="346" stopIfTrue="1">
      <formula>AND(#REF!="小計")</formula>
    </cfRule>
  </conditionalFormatting>
  <conditionalFormatting sqref="I1098:J1098">
    <cfRule type="expression" dxfId="343" priority="343" stopIfTrue="1">
      <formula>AND(#REF!="内訳")</formula>
    </cfRule>
    <cfRule type="expression" dxfId="342" priority="344" stopIfTrue="1">
      <formula>AND(#REF!="小計")</formula>
    </cfRule>
  </conditionalFormatting>
  <conditionalFormatting sqref="G1116:J1116">
    <cfRule type="expression" dxfId="341" priority="341" stopIfTrue="1">
      <formula>AND(#REF!="内訳")</formula>
    </cfRule>
    <cfRule type="expression" dxfId="340" priority="342" stopIfTrue="1">
      <formula>AND(#REF!="小計")</formula>
    </cfRule>
  </conditionalFormatting>
  <conditionalFormatting sqref="G1119:J1119">
    <cfRule type="expression" dxfId="339" priority="339" stopIfTrue="1">
      <formula>AND(#REF!="内訳")</formula>
    </cfRule>
    <cfRule type="expression" dxfId="338" priority="340" stopIfTrue="1">
      <formula>AND(#REF!="小計")</formula>
    </cfRule>
  </conditionalFormatting>
  <conditionalFormatting sqref="G1120:J1120">
    <cfRule type="expression" dxfId="337" priority="337" stopIfTrue="1">
      <formula>AND(#REF!="内訳")</formula>
    </cfRule>
    <cfRule type="expression" dxfId="336" priority="338" stopIfTrue="1">
      <formula>AND(#REF!="小計")</formula>
    </cfRule>
  </conditionalFormatting>
  <conditionalFormatting sqref="G1126:J1126">
    <cfRule type="expression" dxfId="335" priority="335" stopIfTrue="1">
      <formula>AND(#REF!="内訳")</formula>
    </cfRule>
    <cfRule type="expression" dxfId="334" priority="336" stopIfTrue="1">
      <formula>AND(#REF!="小計")</formula>
    </cfRule>
  </conditionalFormatting>
  <conditionalFormatting sqref="G1143:J1143">
    <cfRule type="expression" dxfId="333" priority="333" stopIfTrue="1">
      <formula>AND(#REF!="内訳")</formula>
    </cfRule>
    <cfRule type="expression" dxfId="332" priority="334" stopIfTrue="1">
      <formula>AND(#REF!="小計")</formula>
    </cfRule>
  </conditionalFormatting>
  <conditionalFormatting sqref="I1145">
    <cfRule type="expression" dxfId="331" priority="331" stopIfTrue="1">
      <formula>AND(#REF!="内訳")</formula>
    </cfRule>
    <cfRule type="expression" dxfId="330" priority="332" stopIfTrue="1">
      <formula>AND(#REF!="小計")</formula>
    </cfRule>
  </conditionalFormatting>
  <conditionalFormatting sqref="G1155:I1155">
    <cfRule type="expression" dxfId="329" priority="329" stopIfTrue="1">
      <formula>AND(#REF!="内訳")</formula>
    </cfRule>
    <cfRule type="expression" dxfId="328" priority="330" stopIfTrue="1">
      <formula>AND(#REF!="小計")</formula>
    </cfRule>
  </conditionalFormatting>
  <conditionalFormatting sqref="I1158:J1158">
    <cfRule type="expression" dxfId="327" priority="327" stopIfTrue="1">
      <formula>AND(#REF!="内訳")</formula>
    </cfRule>
    <cfRule type="expression" dxfId="326" priority="328" stopIfTrue="1">
      <formula>AND(#REF!="小計")</formula>
    </cfRule>
  </conditionalFormatting>
  <conditionalFormatting sqref="J1163">
    <cfRule type="expression" dxfId="325" priority="325" stopIfTrue="1">
      <formula>AND(#REF!="内訳")</formula>
    </cfRule>
    <cfRule type="expression" dxfId="324" priority="326" stopIfTrue="1">
      <formula>AND(#REF!="小計")</formula>
    </cfRule>
  </conditionalFormatting>
  <conditionalFormatting sqref="I1198:J1198">
    <cfRule type="expression" dxfId="323" priority="323" stopIfTrue="1">
      <formula>AND(#REF!="内訳")</formula>
    </cfRule>
    <cfRule type="expression" dxfId="322" priority="324" stopIfTrue="1">
      <formula>AND(#REF!="小計")</formula>
    </cfRule>
  </conditionalFormatting>
  <conditionalFormatting sqref="G1203:J1203">
    <cfRule type="expression" dxfId="321" priority="321" stopIfTrue="1">
      <formula>AND(#REF!="内訳")</formula>
    </cfRule>
    <cfRule type="expression" dxfId="320" priority="322" stopIfTrue="1">
      <formula>AND(#REF!="小計")</formula>
    </cfRule>
  </conditionalFormatting>
  <conditionalFormatting sqref="J1208">
    <cfRule type="expression" dxfId="319" priority="319" stopIfTrue="1">
      <formula>AND(#REF!="内訳")</formula>
    </cfRule>
    <cfRule type="expression" dxfId="318" priority="320" stopIfTrue="1">
      <formula>AND(#REF!="小計")</formula>
    </cfRule>
  </conditionalFormatting>
  <conditionalFormatting sqref="I1220">
    <cfRule type="expression" dxfId="317" priority="317" stopIfTrue="1">
      <formula>AND(#REF!="内訳")</formula>
    </cfRule>
    <cfRule type="expression" dxfId="316" priority="318" stopIfTrue="1">
      <formula>AND(#REF!="小計")</formula>
    </cfRule>
  </conditionalFormatting>
  <conditionalFormatting sqref="I1234">
    <cfRule type="expression" dxfId="315" priority="315" stopIfTrue="1">
      <formula>AND(#REF!="内訳")</formula>
    </cfRule>
    <cfRule type="expression" dxfId="314" priority="316" stopIfTrue="1">
      <formula>AND(#REF!="小計")</formula>
    </cfRule>
  </conditionalFormatting>
  <conditionalFormatting sqref="J1294">
    <cfRule type="expression" dxfId="313" priority="313" stopIfTrue="1">
      <formula>AND(#REF!="内訳")</formula>
    </cfRule>
    <cfRule type="expression" dxfId="312" priority="314" stopIfTrue="1">
      <formula>AND(#REF!="小計")</formula>
    </cfRule>
  </conditionalFormatting>
  <conditionalFormatting sqref="J1304">
    <cfRule type="expression" dxfId="311" priority="311" stopIfTrue="1">
      <formula>AND(#REF!="内訳")</formula>
    </cfRule>
    <cfRule type="expression" dxfId="310" priority="312" stopIfTrue="1">
      <formula>AND(#REF!="小計")</formula>
    </cfRule>
  </conditionalFormatting>
  <conditionalFormatting sqref="J1316">
    <cfRule type="expression" dxfId="309" priority="309" stopIfTrue="1">
      <formula>AND(#REF!="内訳")</formula>
    </cfRule>
    <cfRule type="expression" dxfId="308" priority="310" stopIfTrue="1">
      <formula>AND(#REF!="小計")</formula>
    </cfRule>
  </conditionalFormatting>
  <conditionalFormatting sqref="G1251:J1251">
    <cfRule type="expression" dxfId="307" priority="307" stopIfTrue="1">
      <formula>AND(#REF!="内訳")</formula>
    </cfRule>
    <cfRule type="expression" dxfId="306" priority="308" stopIfTrue="1">
      <formula>AND(#REF!="小計")</formula>
    </cfRule>
  </conditionalFormatting>
  <conditionalFormatting sqref="G1289:J1289">
    <cfRule type="expression" dxfId="305" priority="305" stopIfTrue="1">
      <formula>AND(#REF!="内訳")</formula>
    </cfRule>
    <cfRule type="expression" dxfId="304" priority="306" stopIfTrue="1">
      <formula>AND(#REF!="小計")</formula>
    </cfRule>
  </conditionalFormatting>
  <conditionalFormatting sqref="J1293">
    <cfRule type="expression" dxfId="303" priority="303" stopIfTrue="1">
      <formula>AND(#REF!="内訳")</formula>
    </cfRule>
    <cfRule type="expression" dxfId="302" priority="304" stopIfTrue="1">
      <formula>AND(#REF!="小計")</formula>
    </cfRule>
  </conditionalFormatting>
  <conditionalFormatting sqref="G1110:J1110">
    <cfRule type="expression" dxfId="301" priority="301" stopIfTrue="1">
      <formula>AND(#REF!="内訳")</formula>
    </cfRule>
    <cfRule type="expression" dxfId="300" priority="302" stopIfTrue="1">
      <formula>AND(#REF!="小計")</formula>
    </cfRule>
  </conditionalFormatting>
  <conditionalFormatting sqref="G1118:J1118">
    <cfRule type="expression" dxfId="299" priority="299" stopIfTrue="1">
      <formula>AND(#REF!="内訳")</formula>
    </cfRule>
    <cfRule type="expression" dxfId="298" priority="300" stopIfTrue="1">
      <formula>AND(#REF!="小計")</formula>
    </cfRule>
  </conditionalFormatting>
  <conditionalFormatting sqref="G1144:J1144">
    <cfRule type="expression" dxfId="297" priority="297" stopIfTrue="1">
      <formula>AND(#REF!="内訳")</formula>
    </cfRule>
    <cfRule type="expression" dxfId="296" priority="298" stopIfTrue="1">
      <formula>AND(#REF!="小計")</formula>
    </cfRule>
  </conditionalFormatting>
  <conditionalFormatting sqref="G1147:J1147">
    <cfRule type="expression" dxfId="295" priority="295" stopIfTrue="1">
      <formula>AND(#REF!="内訳")</formula>
    </cfRule>
    <cfRule type="expression" dxfId="294" priority="296" stopIfTrue="1">
      <formula>AND(#REF!="小計")</formula>
    </cfRule>
  </conditionalFormatting>
  <conditionalFormatting sqref="G1201:J1201">
    <cfRule type="expression" dxfId="293" priority="293" stopIfTrue="1">
      <formula>AND(#REF!="内訳")</formula>
    </cfRule>
    <cfRule type="expression" dxfId="292" priority="294" stopIfTrue="1">
      <formula>AND(#REF!="小計")</formula>
    </cfRule>
  </conditionalFormatting>
  <conditionalFormatting sqref="G1204:J1204">
    <cfRule type="expression" dxfId="291" priority="291" stopIfTrue="1">
      <formula>AND(#REF!="内訳")</formula>
    </cfRule>
    <cfRule type="expression" dxfId="290" priority="292" stopIfTrue="1">
      <formula>AND(#REF!="小計")</formula>
    </cfRule>
  </conditionalFormatting>
  <conditionalFormatting sqref="F1254">
    <cfRule type="expression" dxfId="289" priority="289" stopIfTrue="1">
      <formula>AND(#REF!="内訳")</formula>
    </cfRule>
    <cfRule type="expression" dxfId="288" priority="290" stopIfTrue="1">
      <formula>AND(#REF!="小計")</formula>
    </cfRule>
  </conditionalFormatting>
  <conditionalFormatting sqref="J1312">
    <cfRule type="expression" dxfId="287" priority="287" stopIfTrue="1">
      <formula>AND(#REF!="内訳")</formula>
    </cfRule>
    <cfRule type="expression" dxfId="286" priority="288" stopIfTrue="1">
      <formula>AND(#REF!="小計")</formula>
    </cfRule>
  </conditionalFormatting>
  <conditionalFormatting sqref="G1190:J1190">
    <cfRule type="expression" dxfId="285" priority="285" stopIfTrue="1">
      <formula>AND(#REF!="内訳")</formula>
    </cfRule>
    <cfRule type="expression" dxfId="284" priority="286" stopIfTrue="1">
      <formula>AND(#REF!="小計")</formula>
    </cfRule>
  </conditionalFormatting>
  <conditionalFormatting sqref="D1241:J1241">
    <cfRule type="expression" dxfId="283" priority="283" stopIfTrue="1">
      <formula>AND(#REF!="内訳")</formula>
    </cfRule>
    <cfRule type="expression" dxfId="282" priority="284" stopIfTrue="1">
      <formula>AND(#REF!="小計")</formula>
    </cfRule>
  </conditionalFormatting>
  <conditionalFormatting sqref="G1262:J1262">
    <cfRule type="expression" dxfId="281" priority="281" stopIfTrue="1">
      <formula>AND(#REF!="内訳")</formula>
    </cfRule>
    <cfRule type="expression" dxfId="280" priority="282" stopIfTrue="1">
      <formula>AND(#REF!="小計")</formula>
    </cfRule>
  </conditionalFormatting>
  <conditionalFormatting sqref="J1292">
    <cfRule type="expression" dxfId="279" priority="279" stopIfTrue="1">
      <formula>AND(#REF!="内訳")</formula>
    </cfRule>
    <cfRule type="expression" dxfId="278" priority="280" stopIfTrue="1">
      <formula>AND(#REF!="小計")</formula>
    </cfRule>
  </conditionalFormatting>
  <conditionalFormatting sqref="J1303">
    <cfRule type="expression" dxfId="277" priority="277" stopIfTrue="1">
      <formula>AND(#REF!="内訳")</formula>
    </cfRule>
    <cfRule type="expression" dxfId="276" priority="278" stopIfTrue="1">
      <formula>AND(#REF!="小計")</formula>
    </cfRule>
  </conditionalFormatting>
  <conditionalFormatting sqref="J1305">
    <cfRule type="expression" dxfId="275" priority="275" stopIfTrue="1">
      <formula>AND(#REF!="内訳")</formula>
    </cfRule>
    <cfRule type="expression" dxfId="274" priority="276" stopIfTrue="1">
      <formula>AND(#REF!="小計")</formula>
    </cfRule>
  </conditionalFormatting>
  <conditionalFormatting sqref="H1109 J1109">
    <cfRule type="expression" dxfId="273" priority="273" stopIfTrue="1">
      <formula>AND(#REF!="内訳")</formula>
    </cfRule>
    <cfRule type="expression" dxfId="272" priority="274" stopIfTrue="1">
      <formula>AND(#REF!="小計")</formula>
    </cfRule>
  </conditionalFormatting>
  <conditionalFormatting sqref="G1109">
    <cfRule type="expression" dxfId="271" priority="271" stopIfTrue="1">
      <formula>AND(#REF!="内訳")</formula>
    </cfRule>
    <cfRule type="expression" dxfId="270" priority="272" stopIfTrue="1">
      <formula>AND(#REF!="小計")</formula>
    </cfRule>
  </conditionalFormatting>
  <conditionalFormatting sqref="I1109">
    <cfRule type="expression" dxfId="269" priority="269" stopIfTrue="1">
      <formula>AND(#REF!="内訳")</formula>
    </cfRule>
    <cfRule type="expression" dxfId="268" priority="270" stopIfTrue="1">
      <formula>AND(#REF!="小計")</formula>
    </cfRule>
  </conditionalFormatting>
  <conditionalFormatting sqref="G1111:J1111">
    <cfRule type="expression" dxfId="267" priority="267" stopIfTrue="1">
      <formula>AND(#REF!="内訳")</formula>
    </cfRule>
    <cfRule type="expression" dxfId="266" priority="268" stopIfTrue="1">
      <formula>AND(#REF!="小計")</formula>
    </cfRule>
  </conditionalFormatting>
  <conditionalFormatting sqref="H1138 J1138">
    <cfRule type="expression" dxfId="265" priority="265" stopIfTrue="1">
      <formula>AND(#REF!="内訳")</formula>
    </cfRule>
    <cfRule type="expression" dxfId="264" priority="266" stopIfTrue="1">
      <formula>AND(#REF!="小計")</formula>
    </cfRule>
  </conditionalFormatting>
  <conditionalFormatting sqref="G1138">
    <cfRule type="expression" dxfId="263" priority="263" stopIfTrue="1">
      <formula>AND(#REF!="内訳")</formula>
    </cfRule>
    <cfRule type="expression" dxfId="262" priority="264" stopIfTrue="1">
      <formula>AND(#REF!="小計")</formula>
    </cfRule>
  </conditionalFormatting>
  <conditionalFormatting sqref="I1138">
    <cfRule type="expression" dxfId="261" priority="261" stopIfTrue="1">
      <formula>AND(#REF!="内訳")</formula>
    </cfRule>
    <cfRule type="expression" dxfId="260" priority="262" stopIfTrue="1">
      <formula>AND(#REF!="小計")</formula>
    </cfRule>
  </conditionalFormatting>
  <conditionalFormatting sqref="H1181 J1181">
    <cfRule type="expression" dxfId="259" priority="259" stopIfTrue="1">
      <formula>AND(#REF!="内訳")</formula>
    </cfRule>
    <cfRule type="expression" dxfId="258" priority="260" stopIfTrue="1">
      <formula>AND(#REF!="小計")</formula>
    </cfRule>
  </conditionalFormatting>
  <conditionalFormatting sqref="G1181">
    <cfRule type="expression" dxfId="257" priority="257" stopIfTrue="1">
      <formula>AND(#REF!="内訳")</formula>
    </cfRule>
    <cfRule type="expression" dxfId="256" priority="258" stopIfTrue="1">
      <formula>AND(#REF!="小計")</formula>
    </cfRule>
  </conditionalFormatting>
  <conditionalFormatting sqref="I1181">
    <cfRule type="expression" dxfId="255" priority="255" stopIfTrue="1">
      <formula>AND(#REF!="内訳")</formula>
    </cfRule>
    <cfRule type="expression" dxfId="254" priority="256" stopIfTrue="1">
      <formula>AND(#REF!="小計")</formula>
    </cfRule>
  </conditionalFormatting>
  <conditionalFormatting sqref="H1182 J1182">
    <cfRule type="expression" dxfId="253" priority="253" stopIfTrue="1">
      <formula>AND(#REF!="内訳")</formula>
    </cfRule>
    <cfRule type="expression" dxfId="252" priority="254" stopIfTrue="1">
      <formula>AND(#REF!="小計")</formula>
    </cfRule>
  </conditionalFormatting>
  <conditionalFormatting sqref="G1182">
    <cfRule type="expression" dxfId="251" priority="251" stopIfTrue="1">
      <formula>AND(#REF!="内訳")</formula>
    </cfRule>
    <cfRule type="expression" dxfId="250" priority="252" stopIfTrue="1">
      <formula>AND(#REF!="小計")</formula>
    </cfRule>
  </conditionalFormatting>
  <conditionalFormatting sqref="I1182">
    <cfRule type="expression" dxfId="249" priority="249" stopIfTrue="1">
      <formula>AND(#REF!="内訳")</formula>
    </cfRule>
    <cfRule type="expression" dxfId="248" priority="250" stopIfTrue="1">
      <formula>AND(#REF!="小計")</formula>
    </cfRule>
  </conditionalFormatting>
  <conditionalFormatting sqref="H1187 J1187">
    <cfRule type="expression" dxfId="247" priority="247" stopIfTrue="1">
      <formula>AND(#REF!="内訳")</formula>
    </cfRule>
    <cfRule type="expression" dxfId="246" priority="248" stopIfTrue="1">
      <formula>AND(#REF!="小計")</formula>
    </cfRule>
  </conditionalFormatting>
  <conditionalFormatting sqref="G1187">
    <cfRule type="expression" dxfId="245" priority="245" stopIfTrue="1">
      <formula>AND(#REF!="内訳")</formula>
    </cfRule>
    <cfRule type="expression" dxfId="244" priority="246" stopIfTrue="1">
      <formula>AND(#REF!="小計")</formula>
    </cfRule>
  </conditionalFormatting>
  <conditionalFormatting sqref="I1187">
    <cfRule type="expression" dxfId="243" priority="243" stopIfTrue="1">
      <formula>AND(#REF!="内訳")</formula>
    </cfRule>
    <cfRule type="expression" dxfId="242" priority="244" stopIfTrue="1">
      <formula>AND(#REF!="小計")</formula>
    </cfRule>
  </conditionalFormatting>
  <conditionalFormatting sqref="H1192 J1192">
    <cfRule type="expression" dxfId="241" priority="241" stopIfTrue="1">
      <formula>AND(#REF!="内訳")</formula>
    </cfRule>
    <cfRule type="expression" dxfId="240" priority="242" stopIfTrue="1">
      <formula>AND(#REF!="小計")</formula>
    </cfRule>
  </conditionalFormatting>
  <conditionalFormatting sqref="G1192">
    <cfRule type="expression" dxfId="239" priority="239" stopIfTrue="1">
      <formula>AND(#REF!="内訳")</formula>
    </cfRule>
    <cfRule type="expression" dxfId="238" priority="240" stopIfTrue="1">
      <formula>AND(#REF!="小計")</formula>
    </cfRule>
  </conditionalFormatting>
  <conditionalFormatting sqref="I1192">
    <cfRule type="expression" dxfId="237" priority="237" stopIfTrue="1">
      <formula>AND(#REF!="内訳")</formula>
    </cfRule>
    <cfRule type="expression" dxfId="236" priority="238" stopIfTrue="1">
      <formula>AND(#REF!="小計")</formula>
    </cfRule>
  </conditionalFormatting>
  <conditionalFormatting sqref="J1233">
    <cfRule type="expression" dxfId="235" priority="235" stopIfTrue="1">
      <formula>AND(#REF!="内訳")</formula>
    </cfRule>
    <cfRule type="expression" dxfId="234" priority="236" stopIfTrue="1">
      <formula>AND(#REF!="小計")</formula>
    </cfRule>
  </conditionalFormatting>
  <conditionalFormatting sqref="J1248">
    <cfRule type="expression" dxfId="233" priority="233" stopIfTrue="1">
      <formula>AND(#REF!="内訳")</formula>
    </cfRule>
    <cfRule type="expression" dxfId="232" priority="234" stopIfTrue="1">
      <formula>AND(#REF!="小計")</formula>
    </cfRule>
  </conditionalFormatting>
  <conditionalFormatting sqref="J1250">
    <cfRule type="expression" dxfId="231" priority="231" stopIfTrue="1">
      <formula>AND(#REF!="内訳")</formula>
    </cfRule>
    <cfRule type="expression" dxfId="230" priority="232" stopIfTrue="1">
      <formula>AND(#REF!="小計")</formula>
    </cfRule>
  </conditionalFormatting>
  <conditionalFormatting sqref="J1260">
    <cfRule type="expression" dxfId="229" priority="229" stopIfTrue="1">
      <formula>AND(#REF!="内訳")</formula>
    </cfRule>
    <cfRule type="expression" dxfId="228" priority="230" stopIfTrue="1">
      <formula>AND(#REF!="小計")</formula>
    </cfRule>
  </conditionalFormatting>
  <conditionalFormatting sqref="J1263">
    <cfRule type="expression" dxfId="227" priority="227" stopIfTrue="1">
      <formula>AND(#REF!="内訳")</formula>
    </cfRule>
    <cfRule type="expression" dxfId="226" priority="228" stopIfTrue="1">
      <formula>AND(#REF!="小計")</formula>
    </cfRule>
  </conditionalFormatting>
  <conditionalFormatting sqref="J1285 J1287">
    <cfRule type="expression" dxfId="225" priority="225" stopIfTrue="1">
      <formula>AND(#REF!="内訳")</formula>
    </cfRule>
    <cfRule type="expression" dxfId="224" priority="226" stopIfTrue="1">
      <formula>AND(#REF!="小計")</formula>
    </cfRule>
  </conditionalFormatting>
  <conditionalFormatting sqref="J1286">
    <cfRule type="expression" dxfId="223" priority="223" stopIfTrue="1">
      <formula>AND(#REF!="内訳")</formula>
    </cfRule>
    <cfRule type="expression" dxfId="222" priority="224" stopIfTrue="1">
      <formula>AND(#REF!="小計")</formula>
    </cfRule>
  </conditionalFormatting>
  <conditionalFormatting sqref="J1288">
    <cfRule type="expression" dxfId="221" priority="221" stopIfTrue="1">
      <formula>AND(#REF!="内訳")</formula>
    </cfRule>
    <cfRule type="expression" dxfId="220" priority="222" stopIfTrue="1">
      <formula>AND(#REF!="小計")</formula>
    </cfRule>
  </conditionalFormatting>
  <conditionalFormatting sqref="J1290">
    <cfRule type="expression" dxfId="219" priority="219" stopIfTrue="1">
      <formula>AND(#REF!="内訳")</formula>
    </cfRule>
    <cfRule type="expression" dxfId="218" priority="220" stopIfTrue="1">
      <formula>AND(#REF!="小計")</formula>
    </cfRule>
  </conditionalFormatting>
  <conditionalFormatting sqref="J1296">
    <cfRule type="expression" dxfId="217" priority="217" stopIfTrue="1">
      <formula>AND(#REF!="内訳")</formula>
    </cfRule>
    <cfRule type="expression" dxfId="216" priority="218" stopIfTrue="1">
      <formula>AND(#REF!="小計")</formula>
    </cfRule>
  </conditionalFormatting>
  <conditionalFormatting sqref="J1295">
    <cfRule type="expression" dxfId="215" priority="215" stopIfTrue="1">
      <formula>AND(#REF!="内訳")</formula>
    </cfRule>
    <cfRule type="expression" dxfId="214" priority="216" stopIfTrue="1">
      <formula>AND(#REF!="小計")</formula>
    </cfRule>
  </conditionalFormatting>
  <conditionalFormatting sqref="G1298:I1299">
    <cfRule type="expression" dxfId="213" priority="213" stopIfTrue="1">
      <formula>AND(#REF!="内訳")</formula>
    </cfRule>
    <cfRule type="expression" dxfId="212" priority="214" stopIfTrue="1">
      <formula>AND(#REF!="小計")</formula>
    </cfRule>
  </conditionalFormatting>
  <conditionalFormatting sqref="J1298">
    <cfRule type="expression" dxfId="211" priority="211" stopIfTrue="1">
      <formula>AND(#REF!="内訳")</formula>
    </cfRule>
    <cfRule type="expression" dxfId="210" priority="212" stopIfTrue="1">
      <formula>AND(#REF!="小計")</formula>
    </cfRule>
  </conditionalFormatting>
  <conditionalFormatting sqref="J1299">
    <cfRule type="expression" dxfId="209" priority="209" stopIfTrue="1">
      <formula>AND(#REF!="内訳")</formula>
    </cfRule>
    <cfRule type="expression" dxfId="208" priority="210" stopIfTrue="1">
      <formula>AND(#REF!="小計")</formula>
    </cfRule>
  </conditionalFormatting>
  <conditionalFormatting sqref="G1300:J1300">
    <cfRule type="expression" dxfId="207" priority="207" stopIfTrue="1">
      <formula>AND(#REF!="内訳")</formula>
    </cfRule>
    <cfRule type="expression" dxfId="206" priority="208" stopIfTrue="1">
      <formula>AND(#REF!="小計")</formula>
    </cfRule>
  </conditionalFormatting>
  <conditionalFormatting sqref="J1302">
    <cfRule type="expression" dxfId="205" priority="205" stopIfTrue="1">
      <formula>AND(#REF!="内訳")</formula>
    </cfRule>
    <cfRule type="expression" dxfId="204" priority="206" stopIfTrue="1">
      <formula>AND(#REF!="小計")</formula>
    </cfRule>
  </conditionalFormatting>
  <conditionalFormatting sqref="J1308:J1309">
    <cfRule type="expression" dxfId="203" priority="203" stopIfTrue="1">
      <formula>AND(#REF!="内訳")</formula>
    </cfRule>
    <cfRule type="expression" dxfId="202" priority="204" stopIfTrue="1">
      <formula>AND(#REF!="小計")</formula>
    </cfRule>
  </conditionalFormatting>
  <conditionalFormatting sqref="J1306">
    <cfRule type="expression" dxfId="201" priority="201" stopIfTrue="1">
      <formula>AND(#REF!="内訳")</formula>
    </cfRule>
    <cfRule type="expression" dxfId="200" priority="202" stopIfTrue="1">
      <formula>AND(#REF!="小計")</formula>
    </cfRule>
  </conditionalFormatting>
  <conditionalFormatting sqref="I1237">
    <cfRule type="expression" dxfId="199" priority="199" stopIfTrue="1">
      <formula>AND(#REF!="内訳")</formula>
    </cfRule>
    <cfRule type="expression" dxfId="198" priority="200" stopIfTrue="1">
      <formula>AND(#REF!="小計")</formula>
    </cfRule>
  </conditionalFormatting>
  <conditionalFormatting sqref="I1236">
    <cfRule type="expression" dxfId="197" priority="197" stopIfTrue="1">
      <formula>AND(#REF!="内訳")</formula>
    </cfRule>
    <cfRule type="expression" dxfId="196" priority="198" stopIfTrue="1">
      <formula>AND(#REF!="小計")</formula>
    </cfRule>
  </conditionalFormatting>
  <conditionalFormatting sqref="G1185:I1185">
    <cfRule type="expression" dxfId="195" priority="195" stopIfTrue="1">
      <formula>AND(#REF!="内訳")</formula>
    </cfRule>
    <cfRule type="expression" dxfId="194" priority="196" stopIfTrue="1">
      <formula>AND(#REF!="小計")</formula>
    </cfRule>
  </conditionalFormatting>
  <conditionalFormatting sqref="G1128:J1128">
    <cfRule type="expression" dxfId="193" priority="193" stopIfTrue="1">
      <formula>AND(#REF!="内訳")</formula>
    </cfRule>
    <cfRule type="expression" dxfId="192" priority="194" stopIfTrue="1">
      <formula>AND(#REF!="小計")</formula>
    </cfRule>
  </conditionalFormatting>
  <conditionalFormatting sqref="G1171:H1171 J1171">
    <cfRule type="expression" dxfId="191" priority="191" stopIfTrue="1">
      <formula>AND(#REF!="内訳")</formula>
    </cfRule>
    <cfRule type="expression" dxfId="190" priority="192" stopIfTrue="1">
      <formula>AND(#REF!="小計")</formula>
    </cfRule>
  </conditionalFormatting>
  <conditionalFormatting sqref="I1171">
    <cfRule type="expression" dxfId="189" priority="189" stopIfTrue="1">
      <formula>AND(#REF!="内訳")</formula>
    </cfRule>
    <cfRule type="expression" dxfId="188" priority="190" stopIfTrue="1">
      <formula>AND(#REF!="小計")</formula>
    </cfRule>
  </conditionalFormatting>
  <conditionalFormatting sqref="G1193:H1193 J1193">
    <cfRule type="expression" dxfId="187" priority="187" stopIfTrue="1">
      <formula>AND(#REF!="内訳")</formula>
    </cfRule>
    <cfRule type="expression" dxfId="186" priority="188" stopIfTrue="1">
      <formula>AND(#REF!="小計")</formula>
    </cfRule>
  </conditionalFormatting>
  <conditionalFormatting sqref="I1193">
    <cfRule type="expression" dxfId="185" priority="185" stopIfTrue="1">
      <formula>AND(#REF!="内訳")</formula>
    </cfRule>
    <cfRule type="expression" dxfId="184" priority="186" stopIfTrue="1">
      <formula>AND(#REF!="小計")</formula>
    </cfRule>
  </conditionalFormatting>
  <conditionalFormatting sqref="G1205:H1205 J1205">
    <cfRule type="expression" dxfId="183" priority="183" stopIfTrue="1">
      <formula>AND(#REF!="内訳")</formula>
    </cfRule>
    <cfRule type="expression" dxfId="182" priority="184" stopIfTrue="1">
      <formula>AND(#REF!="小計")</formula>
    </cfRule>
  </conditionalFormatting>
  <conditionalFormatting sqref="I1205">
    <cfRule type="expression" dxfId="181" priority="181" stopIfTrue="1">
      <formula>AND(#REF!="内訳")</formula>
    </cfRule>
    <cfRule type="expression" dxfId="180" priority="182" stopIfTrue="1">
      <formula>AND(#REF!="小計")</formula>
    </cfRule>
  </conditionalFormatting>
  <conditionalFormatting sqref="G1230:J1230">
    <cfRule type="expression" dxfId="179" priority="179" stopIfTrue="1">
      <formula>AND(#REF!="内訳")</formula>
    </cfRule>
    <cfRule type="expression" dxfId="178" priority="180" stopIfTrue="1">
      <formula>AND(#REF!="小計")</formula>
    </cfRule>
  </conditionalFormatting>
  <conditionalFormatting sqref="G1268:J1268">
    <cfRule type="expression" dxfId="177" priority="177" stopIfTrue="1">
      <formula>AND(#REF!="内訳")</formula>
    </cfRule>
    <cfRule type="expression" dxfId="176" priority="178" stopIfTrue="1">
      <formula>AND(#REF!="小計")</formula>
    </cfRule>
  </conditionalFormatting>
  <conditionalFormatting sqref="I1051:J1051">
    <cfRule type="expression" dxfId="175" priority="175" stopIfTrue="1">
      <formula>AND(#REF!="内訳")</formula>
    </cfRule>
    <cfRule type="expression" dxfId="174" priority="176" stopIfTrue="1">
      <formula>AND(#REF!="小計")</formula>
    </cfRule>
  </conditionalFormatting>
  <conditionalFormatting sqref="I1052:J1052">
    <cfRule type="expression" dxfId="173" priority="173" stopIfTrue="1">
      <formula>AND(#REF!="内訳")</formula>
    </cfRule>
    <cfRule type="expression" dxfId="172" priority="174" stopIfTrue="1">
      <formula>AND(#REF!="小計")</formula>
    </cfRule>
  </conditionalFormatting>
  <conditionalFormatting sqref="G1070:J1070">
    <cfRule type="expression" dxfId="171" priority="171" stopIfTrue="1">
      <formula>AND(#REF!="内訳")</formula>
    </cfRule>
    <cfRule type="expression" dxfId="170" priority="172" stopIfTrue="1">
      <formula>AND(#REF!="小計")</formula>
    </cfRule>
  </conditionalFormatting>
  <conditionalFormatting sqref="G1077:H1077 J1077">
    <cfRule type="expression" dxfId="169" priority="169" stopIfTrue="1">
      <formula>AND(#REF!="内訳")</formula>
    </cfRule>
    <cfRule type="expression" dxfId="168" priority="170" stopIfTrue="1">
      <formula>AND(#REF!="小計")</formula>
    </cfRule>
  </conditionalFormatting>
  <conditionalFormatting sqref="I1077">
    <cfRule type="expression" dxfId="167" priority="167" stopIfTrue="1">
      <formula>AND(#REF!="内訳")</formula>
    </cfRule>
    <cfRule type="expression" dxfId="166" priority="168" stopIfTrue="1">
      <formula>AND(#REF!="小計")</formula>
    </cfRule>
  </conditionalFormatting>
  <conditionalFormatting sqref="G1092:J1092">
    <cfRule type="expression" dxfId="165" priority="165" stopIfTrue="1">
      <formula>AND(#REF!="内訳")</formula>
    </cfRule>
    <cfRule type="expression" dxfId="164" priority="166" stopIfTrue="1">
      <formula>AND(#REF!="小計")</formula>
    </cfRule>
  </conditionalFormatting>
  <conditionalFormatting sqref="G1093:J1093">
    <cfRule type="expression" dxfId="163" priority="163" stopIfTrue="1">
      <formula>AND(#REF!="内訳")</formula>
    </cfRule>
    <cfRule type="expression" dxfId="162" priority="164" stopIfTrue="1">
      <formula>AND(#REF!="小計")</formula>
    </cfRule>
  </conditionalFormatting>
  <conditionalFormatting sqref="I1096:J1096">
    <cfRule type="expression" dxfId="161" priority="161" stopIfTrue="1">
      <formula>AND(#REF!="内訳")</formula>
    </cfRule>
    <cfRule type="expression" dxfId="160" priority="162" stopIfTrue="1">
      <formula>AND(#REF!="小計")</formula>
    </cfRule>
  </conditionalFormatting>
  <conditionalFormatting sqref="I1097:J1097">
    <cfRule type="expression" dxfId="159" priority="159" stopIfTrue="1">
      <formula>AND(#REF!="内訳")</formula>
    </cfRule>
    <cfRule type="expression" dxfId="158" priority="160" stopIfTrue="1">
      <formula>AND(#REF!="小計")</formula>
    </cfRule>
  </conditionalFormatting>
  <conditionalFormatting sqref="H1103 J1103">
    <cfRule type="expression" dxfId="157" priority="157" stopIfTrue="1">
      <formula>AND(#REF!="内訳")</formula>
    </cfRule>
    <cfRule type="expression" dxfId="156" priority="158" stopIfTrue="1">
      <formula>AND(#REF!="小計")</formula>
    </cfRule>
  </conditionalFormatting>
  <conditionalFormatting sqref="J1127">
    <cfRule type="expression" dxfId="155" priority="155" stopIfTrue="1">
      <formula>AND(#REF!="内訳")</formula>
    </cfRule>
    <cfRule type="expression" dxfId="154" priority="156" stopIfTrue="1">
      <formula>AND(#REF!="小計")</formula>
    </cfRule>
  </conditionalFormatting>
  <conditionalFormatting sqref="G1232:H1232">
    <cfRule type="expression" dxfId="153" priority="153" stopIfTrue="1">
      <formula>AND(#REF!="内訳")</formula>
    </cfRule>
    <cfRule type="expression" dxfId="152" priority="154" stopIfTrue="1">
      <formula>AND(#REF!="小計")</formula>
    </cfRule>
  </conditionalFormatting>
  <conditionalFormatting sqref="I1232">
    <cfRule type="expression" dxfId="151" priority="151" stopIfTrue="1">
      <formula>AND(#REF!="内訳")</formula>
    </cfRule>
    <cfRule type="expression" dxfId="150" priority="152" stopIfTrue="1">
      <formula>AND(#REF!="小計")</formula>
    </cfRule>
  </conditionalFormatting>
  <conditionalFormatting sqref="H1284 J1284">
    <cfRule type="expression" dxfId="149" priority="149" stopIfTrue="1">
      <formula>AND(#REF!="内訳")</formula>
    </cfRule>
    <cfRule type="expression" dxfId="148" priority="150" stopIfTrue="1">
      <formula>AND(#REF!="小計")</formula>
    </cfRule>
  </conditionalFormatting>
  <conditionalFormatting sqref="J1311">
    <cfRule type="expression" dxfId="147" priority="147" stopIfTrue="1">
      <formula>AND(#REF!="内訳")</formula>
    </cfRule>
    <cfRule type="expression" dxfId="146" priority="148" stopIfTrue="1">
      <formula>AND(#REF!="小計")</formula>
    </cfRule>
  </conditionalFormatting>
  <conditionalFormatting sqref="J1319">
    <cfRule type="expression" dxfId="145" priority="145" stopIfTrue="1">
      <formula>AND(#REF!="内訳")</formula>
    </cfRule>
    <cfRule type="expression" dxfId="144" priority="146" stopIfTrue="1">
      <formula>AND(#REF!="小計")</formula>
    </cfRule>
  </conditionalFormatting>
  <conditionalFormatting sqref="I1208">
    <cfRule type="expression" dxfId="143" priority="143" stopIfTrue="1">
      <formula>AND(#REF!="内訳")</formula>
    </cfRule>
    <cfRule type="expression" dxfId="142" priority="144" stopIfTrue="1">
      <formula>AND(#REF!="小計")</formula>
    </cfRule>
  </conditionalFormatting>
  <conditionalFormatting sqref="I1163">
    <cfRule type="expression" dxfId="141" priority="141" stopIfTrue="1">
      <formula>AND(#REF!="内訳")</formula>
    </cfRule>
    <cfRule type="expression" dxfId="140" priority="142" stopIfTrue="1">
      <formula>AND(#REF!="小計")</formula>
    </cfRule>
  </conditionalFormatting>
  <conditionalFormatting sqref="I1304">
    <cfRule type="expression" dxfId="139" priority="139" stopIfTrue="1">
      <formula>AND(#REF!="内訳")</formula>
    </cfRule>
    <cfRule type="expression" dxfId="138" priority="140" stopIfTrue="1">
      <formula>AND(#REF!="小計")</formula>
    </cfRule>
  </conditionalFormatting>
  <conditionalFormatting sqref="K1051">
    <cfRule type="expression" dxfId="137" priority="137" stopIfTrue="1">
      <formula>AND(#REF!="内訳")</formula>
    </cfRule>
    <cfRule type="expression" dxfId="136" priority="138" stopIfTrue="1">
      <formula>AND(#REF!="小計")</formula>
    </cfRule>
  </conditionalFormatting>
  <conditionalFormatting sqref="G1103">
    <cfRule type="expression" dxfId="135" priority="135" stopIfTrue="1">
      <formula>AND(#REF!="内訳")</formula>
    </cfRule>
    <cfRule type="expression" dxfId="134" priority="136" stopIfTrue="1">
      <formula>AND(#REF!="小計")</formula>
    </cfRule>
  </conditionalFormatting>
  <conditionalFormatting sqref="I1103">
    <cfRule type="expression" dxfId="133" priority="133" stopIfTrue="1">
      <formula>AND(#REF!="内訳")</formula>
    </cfRule>
    <cfRule type="expression" dxfId="132" priority="134" stopIfTrue="1">
      <formula>AND(#REF!="小計")</formula>
    </cfRule>
  </conditionalFormatting>
  <conditionalFormatting sqref="G1275">
    <cfRule type="expression" dxfId="131" priority="131" stopIfTrue="1">
      <formula>AND(#REF!="内訳")</formula>
    </cfRule>
    <cfRule type="expression" dxfId="130" priority="132" stopIfTrue="1">
      <formula>AND(#REF!="小計")</formula>
    </cfRule>
  </conditionalFormatting>
  <conditionalFormatting sqref="I1275">
    <cfRule type="expression" dxfId="129" priority="129" stopIfTrue="1">
      <formula>AND(#REF!="内訳")</formula>
    </cfRule>
    <cfRule type="expression" dxfId="128" priority="130" stopIfTrue="1">
      <formula>AND(#REF!="小計")</formula>
    </cfRule>
  </conditionalFormatting>
  <conditionalFormatting sqref="G1284">
    <cfRule type="expression" dxfId="127" priority="127" stopIfTrue="1">
      <formula>AND(#REF!="内訳")</formula>
    </cfRule>
    <cfRule type="expression" dxfId="126" priority="128" stopIfTrue="1">
      <formula>AND(#REF!="小計")</formula>
    </cfRule>
  </conditionalFormatting>
  <conditionalFormatting sqref="I1284">
    <cfRule type="expression" dxfId="125" priority="125" stopIfTrue="1">
      <formula>AND(#REF!="内訳")</formula>
    </cfRule>
    <cfRule type="expression" dxfId="124" priority="126" stopIfTrue="1">
      <formula>AND(#REF!="小計")</formula>
    </cfRule>
  </conditionalFormatting>
  <conditionalFormatting sqref="G1319">
    <cfRule type="expression" dxfId="123" priority="123" stopIfTrue="1">
      <formula>AND(#REF!="内訳")</formula>
    </cfRule>
    <cfRule type="expression" dxfId="122" priority="124" stopIfTrue="1">
      <formula>AND(#REF!="小計")</formula>
    </cfRule>
  </conditionalFormatting>
  <conditionalFormatting sqref="I1319">
    <cfRule type="expression" dxfId="121" priority="121" stopIfTrue="1">
      <formula>AND(#REF!="内訳")</formula>
    </cfRule>
    <cfRule type="expression" dxfId="120" priority="122" stopIfTrue="1">
      <formula>AND(#REF!="小計")</formula>
    </cfRule>
  </conditionalFormatting>
  <conditionalFormatting sqref="I1166">
    <cfRule type="expression" dxfId="119" priority="119" stopIfTrue="1">
      <formula>AND(#REF!="内訳")</formula>
    </cfRule>
    <cfRule type="expression" dxfId="118" priority="120" stopIfTrue="1">
      <formula>AND(#REF!="小計")</formula>
    </cfRule>
  </conditionalFormatting>
  <conditionalFormatting sqref="C1090:H1090 M1090">
    <cfRule type="expression" dxfId="117" priority="117" stopIfTrue="1">
      <formula>AND(#REF!="内訳")</formula>
    </cfRule>
    <cfRule type="expression" dxfId="116" priority="118" stopIfTrue="1">
      <formula>AND(#REF!="小計")</formula>
    </cfRule>
  </conditionalFormatting>
  <conditionalFormatting sqref="L1090">
    <cfRule type="expression" dxfId="115" priority="115" stopIfTrue="1">
      <formula>AND(#REF!="内訳")</formula>
    </cfRule>
    <cfRule type="expression" dxfId="114" priority="116" stopIfTrue="1">
      <formula>AND(#REF!="小計")</formula>
    </cfRule>
  </conditionalFormatting>
  <conditionalFormatting sqref="J1090">
    <cfRule type="expression" dxfId="113" priority="113" stopIfTrue="1">
      <formula>AND(#REF!="内訳")</formula>
    </cfRule>
    <cfRule type="expression" dxfId="112" priority="114" stopIfTrue="1">
      <formula>AND(#REF!="小計")</formula>
    </cfRule>
  </conditionalFormatting>
  <conditionalFormatting sqref="I1090">
    <cfRule type="expression" dxfId="111" priority="111" stopIfTrue="1">
      <formula>AND(#REF!="内訳")</formula>
    </cfRule>
    <cfRule type="expression" dxfId="110" priority="112" stopIfTrue="1">
      <formula>AND(#REF!="小計")</formula>
    </cfRule>
  </conditionalFormatting>
  <conditionalFormatting sqref="G1191">
    <cfRule type="expression" dxfId="109" priority="109" stopIfTrue="1">
      <formula>AND(#REF!="内訳")</formula>
    </cfRule>
    <cfRule type="expression" dxfId="108" priority="110" stopIfTrue="1">
      <formula>AND(#REF!="小計")</formula>
    </cfRule>
  </conditionalFormatting>
  <conditionalFormatting sqref="I1191">
    <cfRule type="expression" dxfId="107" priority="107" stopIfTrue="1">
      <formula>AND(#REF!="内訳")</formula>
    </cfRule>
    <cfRule type="expression" dxfId="106" priority="108" stopIfTrue="1">
      <formula>AND(#REF!="小計")</formula>
    </cfRule>
  </conditionalFormatting>
  <conditionalFormatting sqref="I1217">
    <cfRule type="expression" dxfId="105" priority="105" stopIfTrue="1">
      <formula>AND(#REF!="内訳")</formula>
    </cfRule>
    <cfRule type="expression" dxfId="104" priority="106" stopIfTrue="1">
      <formula>AND(#REF!="小計")</formula>
    </cfRule>
  </conditionalFormatting>
  <conditionalFormatting sqref="G1219">
    <cfRule type="expression" dxfId="103" priority="103" stopIfTrue="1">
      <formula>AND(#REF!="内訳")</formula>
    </cfRule>
    <cfRule type="expression" dxfId="102" priority="104" stopIfTrue="1">
      <formula>AND(#REF!="小計")</formula>
    </cfRule>
  </conditionalFormatting>
  <conditionalFormatting sqref="I1219">
    <cfRule type="expression" dxfId="101" priority="101" stopIfTrue="1">
      <formula>AND(#REF!="内訳")</formula>
    </cfRule>
    <cfRule type="expression" dxfId="100" priority="102" stopIfTrue="1">
      <formula>AND(#REF!="小計")</formula>
    </cfRule>
  </conditionalFormatting>
  <conditionalFormatting sqref="I1227">
    <cfRule type="expression" dxfId="99" priority="99" stopIfTrue="1">
      <formula>AND(#REF!="内訳")</formula>
    </cfRule>
    <cfRule type="expression" dxfId="98" priority="100" stopIfTrue="1">
      <formula>AND(#REF!="小計")</formula>
    </cfRule>
  </conditionalFormatting>
  <conditionalFormatting sqref="G1317:H1317">
    <cfRule type="expression" dxfId="97" priority="97" stopIfTrue="1">
      <formula>AND(#REF!="内訳")</formula>
    </cfRule>
    <cfRule type="expression" dxfId="96" priority="98" stopIfTrue="1">
      <formula>AND(#REF!="小計")</formula>
    </cfRule>
  </conditionalFormatting>
  <conditionalFormatting sqref="J1317">
    <cfRule type="expression" dxfId="95" priority="95" stopIfTrue="1">
      <formula>AND(#REF!="内訳")</formula>
    </cfRule>
    <cfRule type="expression" dxfId="94" priority="96" stopIfTrue="1">
      <formula>AND(#REF!="小計")</formula>
    </cfRule>
  </conditionalFormatting>
  <conditionalFormatting sqref="I1317">
    <cfRule type="expression" dxfId="93" priority="93" stopIfTrue="1">
      <formula>AND(#REF!="内訳")</formula>
    </cfRule>
    <cfRule type="expression" dxfId="92" priority="94" stopIfTrue="1">
      <formula>AND(#REF!="小計")</formula>
    </cfRule>
  </conditionalFormatting>
  <conditionalFormatting sqref="G1318:H1318">
    <cfRule type="expression" dxfId="91" priority="91" stopIfTrue="1">
      <formula>AND(#REF!="内訳")</formula>
    </cfRule>
    <cfRule type="expression" dxfId="90" priority="92" stopIfTrue="1">
      <formula>AND(#REF!="小計")</formula>
    </cfRule>
  </conditionalFormatting>
  <conditionalFormatting sqref="J1318">
    <cfRule type="expression" dxfId="89" priority="89" stopIfTrue="1">
      <formula>AND(#REF!="内訳")</formula>
    </cfRule>
    <cfRule type="expression" dxfId="88" priority="90" stopIfTrue="1">
      <formula>AND(#REF!="小計")</formula>
    </cfRule>
  </conditionalFormatting>
  <conditionalFormatting sqref="I1318">
    <cfRule type="expression" dxfId="87" priority="87" stopIfTrue="1">
      <formula>AND(#REF!="内訳")</formula>
    </cfRule>
    <cfRule type="expression" dxfId="86" priority="88" stopIfTrue="1">
      <formula>AND(#REF!="小計")</formula>
    </cfRule>
  </conditionalFormatting>
  <conditionalFormatting sqref="I1066">
    <cfRule type="expression" dxfId="85" priority="85" stopIfTrue="1">
      <formula>AND(#REF!="内訳")</formula>
    </cfRule>
    <cfRule type="expression" dxfId="84" priority="86" stopIfTrue="1">
      <formula>AND(#REF!="小計")</formula>
    </cfRule>
  </conditionalFormatting>
  <conditionalFormatting sqref="I1172:J1172">
    <cfRule type="expression" dxfId="83" priority="83" stopIfTrue="1">
      <formula>AND(#REF!="内訳")</formula>
    </cfRule>
    <cfRule type="expression" dxfId="82" priority="84" stopIfTrue="1">
      <formula>AND(#REF!="小計")</formula>
    </cfRule>
  </conditionalFormatting>
  <conditionalFormatting sqref="J1249">
    <cfRule type="expression" dxfId="81" priority="81" stopIfTrue="1">
      <formula>AND(#REF!="内訳")</formula>
    </cfRule>
    <cfRule type="expression" dxfId="80" priority="82" stopIfTrue="1">
      <formula>AND(#REF!="小計")</formula>
    </cfRule>
  </conditionalFormatting>
  <conditionalFormatting sqref="G1249:I1249">
    <cfRule type="expression" dxfId="79" priority="79" stopIfTrue="1">
      <formula>AND(#REF!="内訳")</formula>
    </cfRule>
    <cfRule type="expression" dxfId="78" priority="80" stopIfTrue="1">
      <formula>AND(#REF!="小計")</formula>
    </cfRule>
  </conditionalFormatting>
  <conditionalFormatting sqref="G1314:I1314">
    <cfRule type="expression" dxfId="77" priority="77" stopIfTrue="1">
      <formula>AND(#REF!="内訳")</formula>
    </cfRule>
    <cfRule type="expression" dxfId="76" priority="78" stopIfTrue="1">
      <formula>AND(#REF!="小計")</formula>
    </cfRule>
  </conditionalFormatting>
  <conditionalFormatting sqref="J1314">
    <cfRule type="expression" dxfId="75" priority="75" stopIfTrue="1">
      <formula>AND(#REF!="内訳")</formula>
    </cfRule>
    <cfRule type="expression" dxfId="74" priority="76" stopIfTrue="1">
      <formula>AND(#REF!="小計")</formula>
    </cfRule>
  </conditionalFormatting>
  <conditionalFormatting sqref="J1313">
    <cfRule type="expression" dxfId="73" priority="73" stopIfTrue="1">
      <formula>AND(#REF!="内訳")</formula>
    </cfRule>
    <cfRule type="expression" dxfId="72" priority="74" stopIfTrue="1">
      <formula>AND(#REF!="小計")</formula>
    </cfRule>
  </conditionalFormatting>
  <conditionalFormatting sqref="I1313">
    <cfRule type="expression" dxfId="71" priority="71" stopIfTrue="1">
      <formula>AND(#REF!="内訳")</formula>
    </cfRule>
    <cfRule type="expression" dxfId="70" priority="72" stopIfTrue="1">
      <formula>AND(#REF!="小計")</formula>
    </cfRule>
  </conditionalFormatting>
  <conditionalFormatting sqref="J1315">
    <cfRule type="expression" dxfId="69" priority="69" stopIfTrue="1">
      <formula>AND(#REF!="内訳")</formula>
    </cfRule>
    <cfRule type="expression" dxfId="68" priority="70" stopIfTrue="1">
      <formula>AND(#REF!="小計")</formula>
    </cfRule>
  </conditionalFormatting>
  <conditionalFormatting sqref="I1315">
    <cfRule type="expression" dxfId="67" priority="67" stopIfTrue="1">
      <formula>AND(#REF!="内訳")</formula>
    </cfRule>
    <cfRule type="expression" dxfId="66" priority="68" stopIfTrue="1">
      <formula>AND(#REF!="小計")</formula>
    </cfRule>
  </conditionalFormatting>
  <conditionalFormatting sqref="K1052:K1319">
    <cfRule type="expression" dxfId="65" priority="65" stopIfTrue="1">
      <formula>AND(#REF!="内訳")</formula>
    </cfRule>
    <cfRule type="expression" dxfId="64" priority="66" stopIfTrue="1">
      <formula>AND(#REF!="小計")</formula>
    </cfRule>
  </conditionalFormatting>
  <conditionalFormatting sqref="B995:B998">
    <cfRule type="expression" dxfId="63" priority="63" stopIfTrue="1">
      <formula>AND(#REF!="内訳")</formula>
    </cfRule>
    <cfRule type="expression" dxfId="62" priority="64" stopIfTrue="1">
      <formula>AND(#REF!="小計")</formula>
    </cfRule>
  </conditionalFormatting>
  <conditionalFormatting sqref="C995:F998 L995:M998">
    <cfRule type="expression" dxfId="61" priority="61" stopIfTrue="1">
      <formula>AND(#REF!="内訳")</formula>
    </cfRule>
    <cfRule type="expression" dxfId="60" priority="62" stopIfTrue="1">
      <formula>AND(#REF!="小計")</formula>
    </cfRule>
  </conditionalFormatting>
  <conditionalFormatting sqref="G997:J998 G995:H995 J995:J996 H996">
    <cfRule type="expression" dxfId="59" priority="59" stopIfTrue="1">
      <formula>AND(#REF!="内訳")</formula>
    </cfRule>
    <cfRule type="expression" dxfId="58" priority="60" stopIfTrue="1">
      <formula>AND(#REF!="小計")</formula>
    </cfRule>
  </conditionalFormatting>
  <conditionalFormatting sqref="I995">
    <cfRule type="expression" dxfId="57" priority="57" stopIfTrue="1">
      <formula>AND(#REF!="内訳")</formula>
    </cfRule>
    <cfRule type="expression" dxfId="56" priority="58" stopIfTrue="1">
      <formula>AND(#REF!="小計")</formula>
    </cfRule>
  </conditionalFormatting>
  <conditionalFormatting sqref="K995">
    <cfRule type="expression" dxfId="55" priority="55" stopIfTrue="1">
      <formula>AND(#REF!="内訳")</formula>
    </cfRule>
    <cfRule type="expression" dxfId="54" priority="56" stopIfTrue="1">
      <formula>AND(#REF!="小計")</formula>
    </cfRule>
  </conditionalFormatting>
  <conditionalFormatting sqref="K996">
    <cfRule type="expression" dxfId="53" priority="53" stopIfTrue="1">
      <formula>AND(#REF!="内訳")</formula>
    </cfRule>
    <cfRule type="expression" dxfId="52" priority="54" stopIfTrue="1">
      <formula>AND(#REF!="小計")</formula>
    </cfRule>
  </conditionalFormatting>
  <conditionalFormatting sqref="I996">
    <cfRule type="expression" dxfId="51" priority="51" stopIfTrue="1">
      <formula>AND(#REF!="内訳")</formula>
    </cfRule>
    <cfRule type="expression" dxfId="50" priority="52" stopIfTrue="1">
      <formula>AND(#REF!="小計")</formula>
    </cfRule>
  </conditionalFormatting>
  <conditionalFormatting sqref="G996">
    <cfRule type="expression" dxfId="49" priority="49" stopIfTrue="1">
      <formula>AND(#REF!="内訳")</formula>
    </cfRule>
    <cfRule type="expression" dxfId="48" priority="50" stopIfTrue="1">
      <formula>AND(#REF!="小計")</formula>
    </cfRule>
  </conditionalFormatting>
  <conditionalFormatting sqref="K997">
    <cfRule type="expression" dxfId="47" priority="47" stopIfTrue="1">
      <formula>AND(#REF!="内訳")</formula>
    </cfRule>
    <cfRule type="expression" dxfId="46" priority="48" stopIfTrue="1">
      <formula>AND(#REF!="小計")</formula>
    </cfRule>
  </conditionalFormatting>
  <conditionalFormatting sqref="K998">
    <cfRule type="expression" dxfId="45" priority="45" stopIfTrue="1">
      <formula>AND(#REF!="内訳")</formula>
    </cfRule>
    <cfRule type="expression" dxfId="44" priority="46" stopIfTrue="1">
      <formula>AND(#REF!="小計")</formula>
    </cfRule>
  </conditionalFormatting>
  <conditionalFormatting sqref="B750:E753">
    <cfRule type="expression" dxfId="43" priority="43" stopIfTrue="1">
      <formula>AND(#REF!="内訳")</formula>
    </cfRule>
    <cfRule type="expression" dxfId="42" priority="44" stopIfTrue="1">
      <formula>AND(#REF!="小計")</formula>
    </cfRule>
  </conditionalFormatting>
  <conditionalFormatting sqref="M753 G753:H753">
    <cfRule type="expression" dxfId="41" priority="41" stopIfTrue="1">
      <formula>AND(#REF!="内訳")</formula>
    </cfRule>
    <cfRule type="expression" dxfId="40" priority="42" stopIfTrue="1">
      <formula>AND(#REF!="小計")</formula>
    </cfRule>
  </conditionalFormatting>
  <conditionalFormatting sqref="J751">
    <cfRule type="expression" dxfId="39" priority="31" stopIfTrue="1">
      <formula>AND(#REF!="内訳")</formula>
    </cfRule>
    <cfRule type="expression" dxfId="38" priority="32" stopIfTrue="1">
      <formula>AND(#REF!="小計")</formula>
    </cfRule>
  </conditionalFormatting>
  <conditionalFormatting sqref="M750 G750:H750">
    <cfRule type="expression" dxfId="37" priority="29" stopIfTrue="1">
      <formula>AND(#REF!="内訳")</formula>
    </cfRule>
    <cfRule type="expression" dxfId="36" priority="30" stopIfTrue="1">
      <formula>AND(#REF!="小計")</formula>
    </cfRule>
  </conditionalFormatting>
  <conditionalFormatting sqref="I750:I753">
    <cfRule type="expression" dxfId="35" priority="23" stopIfTrue="1">
      <formula>AND(#REF!="内訳")</formula>
    </cfRule>
    <cfRule type="expression" dxfId="34" priority="24" stopIfTrue="1">
      <formula>AND(#REF!="小計")</formula>
    </cfRule>
  </conditionalFormatting>
  <conditionalFormatting sqref="K750">
    <cfRule type="expression" dxfId="33" priority="21" stopIfTrue="1">
      <formula>AND(#REF!="内訳")</formula>
    </cfRule>
    <cfRule type="expression" dxfId="32" priority="22" stopIfTrue="1">
      <formula>AND(#REF!="小計")</formula>
    </cfRule>
  </conditionalFormatting>
  <conditionalFormatting sqref="J753">
    <cfRule type="expression" dxfId="31" priority="39" stopIfTrue="1">
      <formula>AND(#REF!="内訳")</formula>
    </cfRule>
    <cfRule type="expression" dxfId="30" priority="40" stopIfTrue="1">
      <formula>AND(#REF!="小計")</formula>
    </cfRule>
  </conditionalFormatting>
  <conditionalFormatting sqref="M752 G752:H752">
    <cfRule type="expression" dxfId="29" priority="37" stopIfTrue="1">
      <formula>AND(#REF!="内訳")</formula>
    </cfRule>
    <cfRule type="expression" dxfId="28" priority="38" stopIfTrue="1">
      <formula>AND(#REF!="小計")</formula>
    </cfRule>
  </conditionalFormatting>
  <conditionalFormatting sqref="J752">
    <cfRule type="expression" dxfId="27" priority="35" stopIfTrue="1">
      <formula>AND(#REF!="内訳")</formula>
    </cfRule>
    <cfRule type="expression" dxfId="26" priority="36" stopIfTrue="1">
      <formula>AND(#REF!="小計")</formula>
    </cfRule>
  </conditionalFormatting>
  <conditionalFormatting sqref="M751 G751:H751">
    <cfRule type="expression" dxfId="25" priority="33" stopIfTrue="1">
      <formula>AND(#REF!="内訳")</formula>
    </cfRule>
    <cfRule type="expression" dxfId="24" priority="34" stopIfTrue="1">
      <formula>AND(#REF!="小計")</formula>
    </cfRule>
  </conditionalFormatting>
  <conditionalFormatting sqref="J750">
    <cfRule type="expression" dxfId="23" priority="27" stopIfTrue="1">
      <formula>AND(#REF!="内訳")</formula>
    </cfRule>
    <cfRule type="expression" dxfId="22" priority="28" stopIfTrue="1">
      <formula>AND(#REF!="小計")</formula>
    </cfRule>
  </conditionalFormatting>
  <conditionalFormatting sqref="F750:F753">
    <cfRule type="expression" dxfId="21" priority="25" stopIfTrue="1">
      <formula>AND(#REF!="内訳")</formula>
    </cfRule>
    <cfRule type="expression" dxfId="20" priority="26" stopIfTrue="1">
      <formula>AND(#REF!="小計")</formula>
    </cfRule>
  </conditionalFormatting>
  <conditionalFormatting sqref="K750">
    <cfRule type="expression" dxfId="19" priority="19" stopIfTrue="1">
      <formula>AND(#REF!="内訳")</formula>
    </cfRule>
    <cfRule type="expression" dxfId="18" priority="20" stopIfTrue="1">
      <formula>AND(#REF!="小計")</formula>
    </cfRule>
  </conditionalFormatting>
  <conditionalFormatting sqref="K751:K753">
    <cfRule type="expression" dxfId="17" priority="17" stopIfTrue="1">
      <formula>AND(#REF!="内訳")</formula>
    </cfRule>
    <cfRule type="expression" dxfId="16" priority="18" stopIfTrue="1">
      <formula>AND(#REF!="小計")</formula>
    </cfRule>
  </conditionalFormatting>
  <conditionalFormatting sqref="K751:K753">
    <cfRule type="expression" dxfId="15" priority="15" stopIfTrue="1">
      <formula>AND(#REF!="内訳")</formula>
    </cfRule>
    <cfRule type="expression" dxfId="14" priority="16" stopIfTrue="1">
      <formula>AND(#REF!="小計")</formula>
    </cfRule>
  </conditionalFormatting>
  <conditionalFormatting sqref="L750">
    <cfRule type="expression" dxfId="13" priority="13" stopIfTrue="1">
      <formula>AND(#REF!="内訳")</formula>
    </cfRule>
    <cfRule type="expression" dxfId="12" priority="14" stopIfTrue="1">
      <formula>AND(#REF!="小計")</formula>
    </cfRule>
  </conditionalFormatting>
  <conditionalFormatting sqref="L751">
    <cfRule type="expression" dxfId="11" priority="11" stopIfTrue="1">
      <formula>AND(#REF!="内訳")</formula>
    </cfRule>
    <cfRule type="expression" dxfId="10" priority="12" stopIfTrue="1">
      <formula>AND(#REF!="小計")</formula>
    </cfRule>
  </conditionalFormatting>
  <conditionalFormatting sqref="L752">
    <cfRule type="expression" dxfId="9" priority="9" stopIfTrue="1">
      <formula>AND(#REF!="内訳")</formula>
    </cfRule>
    <cfRule type="expression" dxfId="8" priority="10" stopIfTrue="1">
      <formula>AND(#REF!="小計")</formula>
    </cfRule>
  </conditionalFormatting>
  <conditionalFormatting sqref="L753">
    <cfRule type="expression" dxfId="7" priority="7" stopIfTrue="1">
      <formula>AND(#REF!="内訳")</formula>
    </cfRule>
    <cfRule type="expression" dxfId="6" priority="8" stopIfTrue="1">
      <formula>AND(#REF!="小計")</formula>
    </cfRule>
  </conditionalFormatting>
  <conditionalFormatting sqref="K1021">
    <cfRule type="expression" dxfId="5" priority="5" stopIfTrue="1">
      <formula>AND(#REF!="内訳")</formula>
    </cfRule>
    <cfRule type="expression" dxfId="4" priority="6" stopIfTrue="1">
      <formula>AND(#REF!="小計")</formula>
    </cfRule>
  </conditionalFormatting>
  <conditionalFormatting sqref="K136">
    <cfRule type="expression" dxfId="3" priority="3" stopIfTrue="1">
      <formula>AND(#REF!="内訳")</formula>
    </cfRule>
    <cfRule type="expression" dxfId="2" priority="4" stopIfTrue="1">
      <formula>AND(#REF!="小計")</formula>
    </cfRule>
  </conditionalFormatting>
  <conditionalFormatting sqref="K137">
    <cfRule type="expression" dxfId="1" priority="1" stopIfTrue="1">
      <formula>AND(#REF!="内訳")</formula>
    </cfRule>
    <cfRule type="expression" dxfId="0" priority="2" stopIfTrue="1">
      <formula>AND(#REF!="小計")</formula>
    </cfRule>
  </conditionalFormatting>
  <dataValidations count="3">
    <dataValidation type="list" allowBlank="1" showInputMessage="1" showErrorMessage="1" sqref="F42:F126 F946:F947 F37 F1254 F1241 F995:F998 F750:F753">
      <formula1>#REF!</formula1>
    </dataValidation>
    <dataValidation type="list" errorStyle="information" allowBlank="1" showInputMessage="1" sqref="A127:A137">
      <formula1>#REF!</formula1>
    </dataValidation>
    <dataValidation type="list" allowBlank="1" showInputMessage="1" showErrorMessage="1" sqref="F999:F1020 F138:F224 F1022:F1050 F1320:F1340 F38:F41 F31:F36 F948:F994 F440:F749 F754:F944">
      <formula1>#REF!</formula1>
    </dataValidation>
  </dataValidations>
  <hyperlinks>
    <hyperlink ref="K786" r:id="rId1"/>
    <hyperlink ref="K787" r:id="rId2"/>
    <hyperlink ref="K1009" r:id="rId3"/>
    <hyperlink ref="K1018" r:id="rId4"/>
    <hyperlink ref="K266" r:id="rId5"/>
    <hyperlink ref="K255" r:id="rId6"/>
    <hyperlink ref="K294" r:id="rId7"/>
    <hyperlink ref="K139" r:id="rId8"/>
    <hyperlink ref="K141" r:id="rId9"/>
    <hyperlink ref="K149" r:id="rId10"/>
    <hyperlink ref="K151" r:id="rId11"/>
    <hyperlink ref="K166" r:id="rId12"/>
    <hyperlink ref="K188" r:id="rId13"/>
    <hyperlink ref="K172" r:id="rId14"/>
    <hyperlink ref="K183" r:id="rId15"/>
    <hyperlink ref="K191" r:id="rId16"/>
    <hyperlink ref="K879" r:id="rId17"/>
    <hyperlink ref="K973" r:id="rId18"/>
    <hyperlink ref="K974" r:id="rId19"/>
    <hyperlink ref="K975" r:id="rId20"/>
    <hyperlink ref="K978" r:id="rId21"/>
    <hyperlink ref="K979" r:id="rId22"/>
    <hyperlink ref="K320" r:id="rId23" display="https://www.mlit.go.jp/toshi/daisei/content/001407872.pdf"/>
    <hyperlink ref="K178" r:id="rId24" display="https://www.mlit.go.jp/seisakutokatsu/freight/seisakutokatsu_freight_fr2_000026.html"/>
    <hyperlink ref="K960" r:id="rId25"/>
    <hyperlink ref="K967" r:id="rId26"/>
    <hyperlink ref="K966" r:id="rId27"/>
    <hyperlink ref="K968" r:id="rId28"/>
    <hyperlink ref="K969" r:id="rId29"/>
    <hyperlink ref="K971" r:id="rId30"/>
    <hyperlink ref="K976" r:id="rId31"/>
    <hyperlink ref="K957" r:id="rId32"/>
    <hyperlink ref="K970" r:id="rId33"/>
    <hyperlink ref="K977" r:id="rId34"/>
    <hyperlink ref="K961" r:id="rId35"/>
    <hyperlink ref="K962" r:id="rId36"/>
  </hyperlinks>
  <printOptions horizontalCentered="1"/>
  <pageMargins left="0.19685039370078741" right="0.19685039370078741" top="0.59055118110236227" bottom="0.19685039370078741" header="0.31496062992125984" footer="0.51181102362204722"/>
  <pageSetup paperSize="9" scale="32" fitToHeight="0" orientation="portrait" cellComments="asDisplayed" r:id="rId37"/>
  <headerFooter alignWithMargins="0"/>
  <extLst>
    <ext xmlns:x14="http://schemas.microsoft.com/office/spreadsheetml/2009/9/main" uri="{CCE6A557-97BC-4b89-ADB6-D9C93CAAB3DF}">
      <x14:dataValidations xmlns:xm="http://schemas.microsoft.com/office/excel/2006/main" count="14">
        <x14:dataValidation type="list" allowBlank="1" showInputMessage="1" showErrorMessage="1">
          <x14:formula1>
            <xm:f>'D:\引き継ぎ\■令和４年度（R4.4月～）\①予算関係\②総務課予算案班依頼・共有連絡\20220502_予算執行情報の公表資料作成（委託調査費R3第4四半期分）\01依頼\[02．【○○局】R3委託調査に関する契約状況.xlsx]データリスト'!#REF!</xm:f>
          </x14:formula1>
          <xm:sqref>F127:F137</xm:sqref>
        </x14:dataValidation>
        <x14:dataValidation type="list" allowBlank="1" showInputMessage="1" showErrorMessage="1">
          <x14:formula1>
            <xm:f>'D:\引き継ぎ\予算第二係\10　会計課調査もの\例年くるもの（主なもの）\○委託調査・タクシー代の支出状況等について\R03\第４四半期\03_各課から\[＜建設業課　修正＞【不動建局】R3委託調査に関する契約状況（R3第１四半期＋第２四半期＋第３四半期＋第４四半期） .xlsx]データリスト'!#REF!</xm:f>
          </x14:formula1>
          <xm:sqref>F305</xm:sqref>
        </x14:dataValidation>
        <x14:dataValidation type="list" allowBlank="1" showInputMessage="1" showErrorMessage="1">
          <x14:formula1>
            <xm:f>'D:\引き継ぎ\予算第二係\10　会計課調査もの\例年くるもの（主なもの）\○委託調査・タクシー代の支出状況等について\R03\第４四半期\03_各課から\[＜地籍整備課＞【不動建局】R3委託調査に関する契約状況（R3第１四半期＋第２四半期＋第３四半期＋第４四半期）.xlsx]データリスト'!#REF!</xm:f>
          </x14:formula1>
          <xm:sqref>F297</xm:sqref>
        </x14:dataValidation>
        <x14:dataValidation type="list" allowBlank="1" showInputMessage="1" showErrorMessage="1">
          <x14:formula1>
            <xm:f>'D:\引き継ぎ\予算第二係\10　会計課調査もの\例年くるもの（主なもの）\○委託調査・タクシー代の支出状況等について\R03\第４四半期\03_各課から\[＜情活課＞【不動建局】R3委託調査に関する契約状況（R3第１四半期＋第２四半期＋第３四半期＋第４四半期）.xlsx]データリスト'!#REF!</xm:f>
          </x14:formula1>
          <xm:sqref>F299:F300 F302</xm:sqref>
        </x14:dataValidation>
        <x14:dataValidation type="list" allowBlank="1" showInputMessage="1" showErrorMessage="1">
          <x14:formula1>
            <xm:f>'D:\引き継ぎ\予算第二係\10　会計課調査もの\例年くるもの（主なもの）\○委託調査・タクシー代の支出状況等について\R03\第４四半期\03_各課から\[＜国際市場課＞【不動建局】R3委託調査に関する契約状況（R3第１四半期＋第２四半期＋第３四半期＋第４四半期） (002).xlsx]データリスト'!#REF!</xm:f>
          </x14:formula1>
          <xm:sqref>F301 F303</xm:sqref>
        </x14:dataValidation>
        <x14:dataValidation type="list" allowBlank="1" showInputMessage="1" showErrorMessage="1">
          <x14:formula1>
            <xm:f>'D:\Users\takahashi-r2g5\Desktop\契約関係作業依頼\予算執行情報の公表資料作成\法規提出（望月）\[望月 【不動建局】R3委託調査に関する契約状況（R3第１四半期＋第２四半期＋第３四半期＋第４四半期） (002).xlsx]データリスト'!#REF!</xm:f>
          </x14:formula1>
          <xm:sqref>F298</xm:sqref>
        </x14:dataValidation>
        <x14:dataValidation type="list" allowBlank="1" showInputMessage="1" showErrorMessage="1">
          <x14:formula1>
            <xm:f>'C:\Users\okayasu-t2be\AppData\Local\Microsoft\Windows\INetCache\Content.Outlook\OLUM1U2B\[【不動建局】R3委託調査に関する契約状況（R3第１四半期＋第２四半期＋第３四半期＋第４四半期） (002).xlsx]データリスト'!#REF!</xm:f>
          </x14:formula1>
          <xm:sqref>F304 F225:F296</xm:sqref>
        </x14:dataValidation>
        <x14:dataValidation type="list" allowBlank="1" showInputMessage="1" showErrorMessage="1">
          <x14:formula1>
            <xm:f>[02．【高付加価値】R4委託調査に関する契約状況.xlsx]データリスト!#REF!</xm:f>
          </x14:formula1>
          <xm:sqref>F945</xm:sqref>
        </x14:dataValidation>
        <x14:dataValidation type="list" allowBlank="1" showInputMessage="1" showErrorMessage="1">
          <x14:formula1>
            <xm:f>'U:\文書管理\会計課長\02.作業中フォルダ\02_文書係\01：予算執行に係る情報の公表\★R4年度分依頼\03委託調査費（四半期毎）\02.回答\第1四半期時点\01.技術調査課\[【技術調査課】R3委託調査に関する契約状況.xlsx]データリスト'!#REF!</xm:f>
          </x14:formula1>
          <xm:sqref>F5:F29</xm:sqref>
        </x14:dataValidation>
        <x14:dataValidation type="list" allowBlank="1" showInputMessage="1" showErrorMessage="1">
          <x14:formula1>
            <xm:f>'C:\Users\fuchisaki-i2j2\AppData\Local\Microsoft\Windows\INetCache\Content.Outlook\HCS02ZOC\[（LS）【技術調査課】R3委託調査に関する契約状況.xlsx]データリスト'!#REF!</xm:f>
          </x14:formula1>
          <xm:sqref>F30</xm:sqref>
        </x14:dataValidation>
        <x14:dataValidation type="list" allowBlank="1" showInputMessage="1" showErrorMessage="1">
          <x14:formula1>
            <xm:f>'U:\文書管理\会計課長\02.作業中フォルダ\02_文書係\01：予算執行に係る情報の公表\★R4年度分依頼\03委託調査費（四半期毎）\02.回答\第1四半期時点\06.都市局\[【都市局】【一般会計】R3委託調査に関する契約状況（R3第４四半期）.xlsx]データリスト'!#REF!</xm:f>
          </x14:formula1>
          <xm:sqref>F306:F439</xm:sqref>
        </x14:dataValidation>
        <x14:dataValidation type="list" allowBlank="1" showInputMessage="1" showErrorMessage="1">
          <x14:formula1>
            <xm:f>'[【国総研】R3委託調査に関する契約状況 (003).xlsx]データリスト'!#REF!</xm:f>
          </x14:formula1>
          <xm:sqref>F1090</xm:sqref>
        </x14:dataValidation>
        <x14:dataValidation type="list" allowBlank="1" showInputMessage="1" showErrorMessage="1">
          <x14:formula1>
            <xm:f>'C:\Users\okayasu-t2be\AppData\Local\Microsoft\Windows\INetCache\Content.Outlook\OLUM1U2B\[【国総研】R3委託調査に関する契約状況 (002).xlsx]データリスト'!#REF!</xm:f>
          </x14:formula1>
          <xm:sqref>F1255:F1319 F1242:F1253 F1051:F1089 F1091:F1240</xm:sqref>
        </x14:dataValidation>
        <x14:dataValidation type="list" allowBlank="1" showInputMessage="1" showErrorMessage="1">
          <x14:formula1>
            <xm:f>'[（85中部）02.【一般会計】R3委託調査に関する契約状況.xlsx]データリスト'!#REF!</xm:f>
          </x14:formula1>
          <xm:sqref>F1021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令和3年度</vt:lpstr>
      <vt:lpstr>令和3年度!Print_Area</vt:lpstr>
      <vt:lpstr>令和3年度!Print_Titles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2023-02-16T08:35:13Z</cp:lastPrinted>
  <dcterms:created xsi:type="dcterms:W3CDTF">2009-03-05T11:36:14Z</dcterms:created>
  <dcterms:modified xsi:type="dcterms:W3CDTF">2023-05-26T05:12:24Z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2021-05-11T01:22:08Z</vt:filetime>
  </property>
</Properties>
</file>