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1" i="11" l="1"/>
  <c r="AM41" i="11"/>
  <c r="AE41" i="11"/>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23" i="11" l="1"/>
  <c r="AY327" i="11"/>
  <c r="AY331" i="11"/>
  <c r="AY324" i="11"/>
  <c r="AY328" i="11"/>
  <c r="AY332" i="11"/>
  <c r="AY338" i="11"/>
  <c r="AY325" i="11"/>
  <c r="AY329" i="11"/>
  <c r="AY333" i="11"/>
  <c r="AY340" i="11"/>
  <c r="AY322" i="11"/>
  <c r="AY326" i="11"/>
  <c r="AY336" i="11"/>
  <c r="AY341" i="11"/>
  <c r="AY397" i="11"/>
  <c r="AY398" i="11"/>
  <c r="AY69" i="11"/>
  <c r="AY66" i="11"/>
  <c r="AY75" i="11"/>
  <c r="AY73" i="11"/>
  <c r="AY77" i="11"/>
  <c r="AY74" i="11"/>
  <c r="AY72" i="11"/>
  <c r="AY335" i="11"/>
  <c r="AY214" i="11"/>
  <c r="AY208" i="11"/>
  <c r="AY211" i="11" s="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1" i="11" s="1"/>
  <c r="AY122" i="11"/>
  <c r="AY126" i="11" s="1"/>
  <c r="AY118" i="11"/>
  <c r="AY115" i="11"/>
  <c r="AY114" i="11"/>
  <c r="AY112" i="11"/>
  <c r="AY116" i="11" s="1"/>
  <c r="AY99" i="11"/>
  <c r="AY101" i="11" s="1"/>
  <c r="AY98" i="11"/>
  <c r="AY102" i="11"/>
  <c r="AY104" i="11" s="1"/>
  <c r="AY100" i="11" l="1"/>
  <c r="AY123" i="11"/>
  <c r="AY210" i="11"/>
  <c r="AY202" i="11"/>
  <c r="AY119" i="11"/>
  <c r="AY206" i="11"/>
  <c r="AY143" i="11"/>
  <c r="AY120" i="11"/>
  <c r="AY124" i="11"/>
  <c r="AY128" i="11"/>
  <c r="AY154" i="11"/>
  <c r="AY163" i="11"/>
  <c r="AY140" i="11"/>
  <c r="AY144" i="11"/>
  <c r="AY134" i="11"/>
  <c r="AY113" i="11"/>
  <c r="AY117" i="11"/>
  <c r="AY121" i="11"/>
  <c r="AY125" i="11"/>
  <c r="AY129" i="11"/>
  <c r="AY151" i="11"/>
  <c r="AY155" i="11"/>
  <c r="AY164" i="11"/>
  <c r="AY141" i="11"/>
  <c r="AY145" i="11"/>
  <c r="AY177" i="11"/>
  <c r="AY204" i="11"/>
  <c r="AY212" i="11"/>
  <c r="AY130"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5" i="11" l="1"/>
  <c r="AY80" i="11"/>
  <c r="AY81" i="11"/>
  <c r="AY89" i="11"/>
  <c r="AY84" i="11"/>
  <c r="AY92" i="11"/>
  <c r="AY96" i="11"/>
  <c r="AY55" i="11"/>
  <c r="AY86" i="11"/>
  <c r="AY90" i="11"/>
  <c r="AY94"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<sst xmlns="http://schemas.openxmlformats.org/spreadsheetml/2006/main" count="2036" uniqueCount="768">
  <si>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</si>
  <si>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</si>
  <si>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</si>
  <si>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</si>
  <si>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</si>
  <si>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</si>
  <si>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</si>
  <si>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</si>
  <si>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</si>
  <si>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</si>
  <si>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</si>
  <si>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</si>
  <si>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</si>
  <si>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</si>
  <si>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</si>
  <si>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</si>
  <si>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</si>
  <si>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</si>
  <si>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</si>
  <si>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</si>
  <si>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</si>
  <si>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</si>
  <si>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</si>
  <si>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</si>
  <si>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</si>
  <si>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</si>
  <si>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</si>
  <si>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</si>
  <si>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</si>
  <si>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</si>
  <si>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</si>
  <si>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</si>
  <si>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</si>
  <si>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</si>
  <si>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</si>
  <si>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</si>
  <si>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</si>
  <si>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</si>
  <si>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</si>
  <si>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</si>
  <si>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</si>
  <si>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</si>
  <si>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</si>
  <si>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</si>
  <si>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</si>
  <si>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</si>
  <si>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</si>
  <si>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</si>
  <si>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</si>
  <si>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</si>
  <si>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</si>
  <si>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</si>
  <si>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</si>
  <si>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</si>
  <si>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</si>
  <si>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</si>
  <si>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</si>
  <si>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</si>
  <si>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</si>
  <si>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</si>
  <si>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</si>
  <si>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</si>
  <si>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</si>
  <si>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</si>
  <si>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</si>
  <si>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</si>
  <si>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</si>
  <si>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</si>
  <si>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</si>
  <si>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</si>
  <si>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</si>
  <si>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</si>
  <si>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</si>
  <si>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</si>
  <si>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</si>
  <si>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</si>
  <si>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</si>
  <si>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</si>
  <si>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</si>
  <si>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</si>
  <si>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</si>
  <si>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</si>
  <si>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</si>
  <si>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</si>
  <si>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</si>
  <si>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</si>
  <si>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</si>
  <si>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</si>
  <si>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</si>
  <si>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</si>
  <si>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</si>
  <si>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</si>
  <si>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</si>
  <si>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</si>
  <si>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</si>
  <si>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</si>
  <si>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</si>
  <si>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</si>
  <si>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</si>
  <si>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</si>
  <si>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</si>
  <si>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</si>
  <si>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</si>
  <si>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</si>
  <si>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</si>
  <si>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</si>
  <si>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</si>
  <si>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</si>
  <si>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</si>
  <si>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</si>
  <si>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</si>
  <si>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</si>
  <si>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</si>
  <si>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</si>
  <si>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</si>
  <si>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</si>
  <si>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</si>
  <si>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</si>
  <si>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</si>
  <si>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</si>
  <si>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</si>
  <si>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</si>
  <si>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</si>
  <si>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</si>
  <si>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</si>
  <si>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</si>
  <si>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</si>
  <si>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</si>
  <si>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</si>
  <si>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</si>
  <si>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</si>
  <si>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</si>
  <si>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</si>
  <si>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</si>
  <si>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</si>
  <si>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</si>
  <si>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</si>
  <si>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</si>
  <si>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</si>
  <si>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</si>
  <si>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</si>
  <si>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</si>
  <si>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</si>
  <si>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</si>
  <si>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</si>
  <si>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</si>
  <si>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</si>
  <si>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</si>
  <si>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</si>
  <si>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</si>
  <si>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</si>
  <si>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</si>
  <si>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</si>
  <si>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</si>
  <si>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</si>
  <si>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</si>
  <si>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</si>
  <si>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</si>
  <si>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</si>
  <si>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</si>
  <si>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</si>
  <si>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</si>
  <si>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</si>
  <si>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</si>
  <si>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</si>
  <si>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</si>
  <si>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</si>
  <si>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</si>
  <si>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</si>
  <si>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</si>
  <si>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</si>
  <si>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</si>
  <si>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</si>
  <si>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</si>
  <si>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</si>
  <si>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</si>
  <si>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</si>
  <si>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</si>
  <si>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</si>
  <si>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</si>
  <si>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</si>
  <si>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</si>
  <si>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</si>
  <si>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</si>
  <si>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</si>
  <si>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</si>
  <si>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</si>
  <si>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</si>
  <si>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</si>
  <si>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</si>
  <si>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</si>
  <si>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</si>
  <si>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</si>
  <si>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</si>
  <si>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</si>
  <si>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</si>
  <si>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</si>
  <si>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</si>
  <si>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</si>
  <si>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</si>
  <si>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</si>
  <si>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</si>
  <si>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</si>
  <si>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</si>
  <si>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</si>
  <si>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</si>
  <si>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</si>
  <si>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</si>
  <si>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</si>
  <si>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</si>
  <si>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</si>
  <si>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</si>
  <si>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</si>
  <si>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</si>
  <si>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</si>
  <si>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</si>
  <si>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</si>
  <si>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</si>
  <si>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</si>
  <si>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</si>
  <si>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</si>
  <si>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</si>
  <si>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</si>
  <si>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</si>
  <si>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</si>
  <si>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</si>
  <si>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</si>
  <si>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</si>
  <si>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</si>
  <si>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</si>
  <si>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</si>
  <si>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</si>
  <si>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</si>
  <si>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</si>
  <si>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</si>
  <si>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</si>
  <si>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</si>
  <si>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</si>
  <si>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</si>
  <si>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</si>
  <si>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</si>
  <si>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</si>
  <si>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</si>
  <si>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</si>
  <si>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</si>
  <si>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</si>
  <si>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</si>
  <si>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</si>
  <si>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</si>
  <si>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</si>
  <si>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</si>
  <si>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</si>
  <si>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</si>
  <si>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</si>
  <si>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</si>
  <si>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</si>
  <si>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</si>
  <si>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</si>
  <si>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</si>
  <si>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</si>
  <si>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</si>
  <si>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</si>
  <si>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</si>
  <si>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</si>
  <si>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</si>
  <si>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</si>
  <si>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</si>
  <si>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</si>
  <si>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</si>
  <si>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</si>
  <si>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</si>
  <si>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</si>
  <si>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</si>
  <si>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</si>
  <si>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</si>
  <si>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</si>
  <si>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</si>
  <si>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</si>
  <si>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</si>
  <si>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</si>
  <si>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</si>
  <si>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</si>
  <si>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</si>
  <si>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</si>
  <si>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</si>
  <si>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</si>
  <si>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</si>
  <si>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</si>
  <si>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</si>
  <si>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</si>
  <si>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</si>
  <si>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</si>
  <si>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</si>
  <si>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</si>
  <si>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</si>
  <si>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</si>
  <si>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</si>
  <si>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</si>
  <si>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</si>
  <si>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</si>
  <si>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</si>
  <si>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</si>
  <si>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</si>
  <si>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</si>
  <si>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</si>
  <si>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</si>
  <si>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</si>
  <si>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</si>
  <si>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</si>
  <si>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</si>
  <si>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</si>
  <si>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</si>
  <si>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</si>
  <si>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</si>
  <si>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</si>
  <si>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</si>
  <si>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</si>
  <si>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</si>
  <si>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</si>
  <si>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</si>
  <si>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</si>
  <si>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</si>
  <si>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</si>
  <si>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</si>
  <si>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</si>
  <si>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</si>
  <si>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</si>
  <si>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</si>
  <si>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</si>
  <si>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</si>
  <si>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</si>
  <si>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</si>
  <si>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</si>
  <si>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</si>
  <si>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</si>
  <si>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</si>
  <si>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</si>
  <si>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</si>
  <si>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</si>
  <si>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</si>
  <si>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</si>
  <si>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</si>
  <si>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</si>
  <si>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</si>
  <si>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</si>
  <si>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</si>
  <si>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</si>
  <si>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</si>
  <si>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</si>
  <si>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</si>
  <si>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</si>
  <si>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</si>
  <si>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</si>
  <si>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</si>
  <si>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</si>
  <si>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</si>
  <si>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</si>
  <si>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</si>
  <si>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</si>
  <si>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</si>
  <si>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</si>
  <si>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</si>
  <si>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</si>
  <si>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</si>
  <si>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</si>
  <si>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</si>
  <si>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</si>
  <si>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</si>
  <si>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</si>
  <si>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</si>
  <si>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</si>
  <si>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</si>
  <si>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</si>
  <si>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</si>
  <si>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</si>
  <si>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</si>
  <si>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</si>
  <si>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</si>
  <si>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</si>
  <si>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</si>
  <si>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</si>
  <si>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</si>
  <si>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</si>
  <si>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</si>
  <si>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</si>
  <si>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</si>
  <si>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</si>
  <si>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</si>
  <si>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</si>
  <si>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</si>
  <si>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</si>
  <si>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</si>
  <si>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</si>
  <si>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</si>
  <si>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</si>
  <si>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</si>
  <si>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</si>
  <si>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</si>
  <si>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</si>
  <si>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</si>
  <si>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</si>
  <si>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</si>
  <si>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</si>
  <si>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</si>
  <si>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</si>
  <si>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</si>
  <si>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</si>
  <si>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</si>
  <si>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</si>
  <si>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</si>
  <si>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</si>
  <si>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</si>
  <si>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</si>
  <si>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</si>
  <si>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</si>
  <si>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</si>
  <si>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</si>
  <si>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</si>
  <si>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</si>
  <si>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</si>
  <si>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</si>
  <si>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</si>
  <si>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</si>
  <si>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</si>
  <si>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</si>
  <si>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</si>
  <si>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</si>
  <si>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</si>
  <si>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</si>
  <si>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</si>
  <si>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</si>
  <si>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</si>
  <si>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</si>
  <si>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</si>
  <si>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</si>
  <si>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</si>
  <si>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</si>
  <si>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</si>
  <si>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</si>
  <si>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</si>
  <si>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</si>
  <si>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</si>
  <si>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</si>
  <si>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</si>
  <si>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</si>
  <si>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</si>
  <si>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</si>
  <si>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</si>
  <si>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</si>
  <si>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</si>
  <si>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</si>
  <si>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</si>
  <si>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</si>
  <si>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</si>
  <si>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</si>
  <si>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</si>
  <si>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</si>
  <si>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</si>
  <si>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</si>
  <si>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</si>
  <si>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</si>
  <si>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</si>
  <si>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</si>
  <si>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</si>
  <si>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</si>
  <si>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</si>
  <si>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</si>
  <si>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</si>
  <si>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</si>
  <si>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</si>
  <si>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</si>
  <si>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</si>
  <si>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</si>
  <si>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</si>
  <si>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</si>
  <si>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</si>
  <si>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</si>
  <si>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</si>
  <si>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</si>
  <si>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</si>
  <si>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</si>
  <si>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</si>
  <si>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</si>
  <si>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</si>
  <si>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</si>
  <si>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</si>
  <si>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</si>
  <si>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</si>
  <si>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</si>
  <si>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</si>
  <si>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</si>
  <si>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</si>
  <si>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</si>
  <si>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</si>
  <si>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</si>
  <si>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</si>
  <si>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</si>
  <si>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</si>
  <si>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</si>
  <si>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</si>
  <si>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</si>
  <si>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</si>
  <si>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</si>
  <si>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</si>
  <si>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</si>
  <si>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</si>
  <si>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</si>
  <si>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</si>
  <si>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</si>
  <si>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</si>
  <si>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</si>
  <si>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</si>
  <si>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</si>
  <si>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</si>
  <si>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</si>
  <si>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</si>
  <si>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</si>
  <si>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</si>
  <si>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</si>
  <si>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</si>
  <si>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</si>
  <si>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</si>
  <si>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</si>
  <si>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</si>
  <si>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</si>
  <si>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</si>
  <si>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</si>
  <si>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</si>
  <si>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</si>
  <si>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</si>
  <si>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</si>
  <si>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</si>
  <si>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</si>
  <si>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</si>
  <si>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</si>
  <si>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</si>
  <si>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</si>
  <si>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</si>
  <si>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</si>
  <si>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</si>
  <si>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</si>
  <si>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</si>
  <si>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</si>
  <si>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</si>
  <si>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</si>
  <si>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</si>
  <si>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</si>
  <si>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</si>
  <si>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</si>
  <si>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</si>
  <si>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</si>
  <si>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</si>
  <si>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</si>
  <si>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</si>
  <si>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</si>
  <si>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</si>
  <si>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</si>
  <si>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</si>
  <si>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</si>
  <si>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</si>
  <si>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</si>
  <si>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</si>
  <si>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</si>
  <si>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</si>
  <si>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</si>
  <si>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</si>
  <si>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</si>
  <si>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</si>
  <si>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</si>
  <si>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</si>
  <si>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</si>
  <si>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</si>
  <si>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</si>
  <si>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</si>
  <si>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</si>
  <si>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</si>
  <si>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</si>
  <si>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</si>
  <si>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</si>
  <si>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</si>
  <si>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</si>
  <si>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</si>
  <si>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</si>
  <si>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</si>
  <si>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</si>
  <si>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</si>
  <si>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</si>
  <si>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</si>
  <si>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</si>
  <si>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</si>
  <si>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</si>
  <si>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</si>
  <si>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</si>
  <si>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</si>
  <si>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</si>
  <si>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</si>
  <si>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</si>
  <si>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</si>
  <si>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</si>
  <si>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</si>
  <si>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</si>
  <si>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</si>
  <si>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</si>
  <si>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</si>
  <si>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</si>
  <si>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</si>
  <si>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</si>
  <si>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</si>
  <si>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</si>
  <si>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</si>
  <si>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</si>
  <si>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</si>
  <si>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</si>
  <si>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</si>
  <si>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</si>
  <si>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</si>
  <si>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</si>
  <si>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</si>
  <si>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</si>
  <si>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</si>
  <si>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</si>
  <si>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</si>
  <si>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</si>
  <si>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</si>
  <si>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</si>
  <si>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</si>
  <si>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</si>
  <si>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</si>
  <si>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</si>
  <si>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</si>
  <si>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</si>
  <si>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</si>
  <si>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</si>
  <si>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</si>
  <si>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</si>
  <si>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</si>
  <si>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</si>
  <si>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</si>
  <si>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</si>
  <si>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</si>
  <si>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</si>
  <si>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</si>
  <si>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</si>
  <si>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</si>
  <si>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</si>
  <si>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</si>
  <si>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</si>
  <si>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</si>
  <si>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</si>
  <si>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</si>
  <si>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</si>
  <si>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</si>
  <si>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</si>
  <si>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</si>
  <si>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</si>
  <si>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</si>
  <si>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</si>
  <si>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</si>
  <si>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</si>
  <si>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</si>
  <si>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</si>
  <si>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</si>
  <si>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</si>
  <si>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</si>
  <si>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</si>
  <si>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</si>
  <si>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</si>
  <si>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</si>
  <si>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</si>
  <si>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</si>
  <si>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</si>
  <si>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</si>
  <si>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</si>
  <si>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</si>
  <si>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</si>
  <si>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</si>
  <si>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</si>
  <si>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</si>
  <si>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</si>
  <si>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</si>
  <si>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</si>
  <si>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</si>
  <si>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</si>
  <si>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</si>
  <si>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</si>
  <si>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</si>
  <si>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</si>
  <si>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</si>
  <si>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</si>
  <si>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</si>
  <si>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</si>
  <si>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</si>
  <si>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</si>
  <si>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令和元年度</t>
  </si>
  <si>
    <t>観光庁観光資源課</t>
  </si>
  <si>
    <t>観光立国推進基本法13条、23条</t>
  </si>
  <si>
    <t>観光ビジョン実現プログラム2019、2020
成長戦略フォローアップ
国際観光旅客税の使途に関する基本方針等について</t>
  </si>
  <si>
    <t>-</t>
  </si>
  <si>
    <t>観光振興事業費補助金</t>
  </si>
  <si>
    <t>万人</t>
  </si>
  <si>
    <t>事業実施箇所数</t>
  </si>
  <si>
    <t>箇所</t>
  </si>
  <si>
    <t>百万円</t>
  </si>
  <si>
    <t>／　</t>
    <phoneticPr fontId="5"/>
  </si>
  <si>
    <t>新31</t>
  </si>
  <si>
    <t>○</t>
  </si>
  <si>
    <t>国交</t>
  </si>
  <si>
    <t>海洋周辺地域における訪日観光の魅力向上及び安全安心な再開促進事業（国際観光旅客税財源）</t>
    <phoneticPr fontId="5"/>
  </si>
  <si>
    <t>-</t>
    <phoneticPr fontId="5"/>
  </si>
  <si>
    <t>港湾管理者、地方公共団体、民間事業者又はこれらにより構成されるコンソーシアムに対し、訪日観光のポテンシャルを有している海洋周辺地域において、観光コンテンツの磨き上げや受入環境整備を行う意欲的な事業を対象として補助金の交付を行う。</t>
    <rPh sb="39" eb="40">
      <t>タイ</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</si>
  <si>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</si>
  <si>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</si>
  <si>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地方自治体や民間事業者等の個別の取組に委ねた場合、訪日客の受入環境整備が迅速かつ十分に進まない恐れがあることから、国による政策的な支援が求められている。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バアイ</t>
    </rPh>
    <rPh sb="25" eb="27">
      <t>ホウニチ</t>
    </rPh>
    <rPh sb="27" eb="28">
      <t>キャク</t>
    </rPh>
    <rPh sb="29" eb="31">
      <t>ウケイレ</t>
    </rPh>
    <rPh sb="31" eb="33">
      <t>カンキョウ</t>
    </rPh>
    <rPh sb="33" eb="35">
      <t>セイビ</t>
    </rPh>
    <rPh sb="36" eb="38">
      <t>ジンソク</t>
    </rPh>
    <rPh sb="40" eb="42">
      <t>ジュウブン</t>
    </rPh>
    <rPh sb="43" eb="44">
      <t>スス</t>
    </rPh>
    <rPh sb="47" eb="48">
      <t>オソ</t>
    </rPh>
    <rPh sb="57" eb="58">
      <t>クニ</t>
    </rPh>
    <rPh sb="61" eb="64">
      <t>セイサクテキ</t>
    </rPh>
    <rPh sb="65" eb="67">
      <t>シエン</t>
    </rPh>
    <rPh sb="68" eb="69">
      <t>モト</t>
    </rPh>
    <phoneticPr fontId="31"/>
  </si>
  <si>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31"/>
  </si>
  <si>
    <t>無</t>
  </si>
  <si>
    <t>補助対象事業者に応分の負担（２／３以上）を求めており、負担関係は妥当である。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31"/>
  </si>
  <si>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31"/>
  </si>
  <si>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31"/>
  </si>
  <si>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31"/>
  </si>
  <si>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31"/>
  </si>
  <si>
    <t>補助金の交付に際しては、事業主体からの交付申請を受け、事業の実施スケジュールや事業内容を精査した上で交付決定しており、事業内容に即し、真に必要な経費について補助を行っている。</t>
  </si>
  <si>
    <t>本事業については、応募のあった事業の事業内容等を有識者委員会において審査し、適切な案件を採択している。</t>
    <rPh sb="0" eb="1">
      <t>ホン</t>
    </rPh>
    <rPh sb="9" eb="11">
      <t>オウボ</t>
    </rPh>
    <rPh sb="20" eb="22">
      <t>ナイヨウ</t>
    </rPh>
    <rPh sb="22" eb="23">
      <t>トウ</t>
    </rPh>
    <rPh sb="24" eb="27">
      <t>ユウシキシャ</t>
    </rPh>
    <rPh sb="27" eb="30">
      <t>イインカイ</t>
    </rPh>
    <rPh sb="34" eb="36">
      <t>シンサ</t>
    </rPh>
    <rPh sb="38" eb="40">
      <t>テキセツ</t>
    </rPh>
    <rPh sb="41" eb="43">
      <t>アンケン</t>
    </rPh>
    <rPh sb="44" eb="46">
      <t>サイタク</t>
    </rPh>
    <phoneticPr fontId="31"/>
  </si>
  <si>
    <t>見込みに見合った実績となっている。</t>
    <rPh sb="0" eb="2">
      <t>ミコ</t>
    </rPh>
    <rPh sb="4" eb="6">
      <t>ミア</t>
    </rPh>
    <rPh sb="8" eb="10">
      <t>ジッセキ</t>
    </rPh>
    <phoneticPr fontId="31"/>
  </si>
  <si>
    <t>整備された施設等は供用され、十分に活用されている。</t>
    <rPh sb="7" eb="8">
      <t>トウ</t>
    </rPh>
    <phoneticPr fontId="31"/>
  </si>
  <si>
    <t>‐</t>
  </si>
  <si>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31"/>
  </si>
  <si>
    <t>引き続き、訪日客の満足度向上・消費拡大に向け、本事業を促進することにより、海洋周辺地域の観光コンテンツの磨き上げや受入環境整備に努める。</t>
    <rPh sb="0" eb="1">
      <t>ヒ</t>
    </rPh>
    <rPh sb="2" eb="3">
      <t>ツヅ</t>
    </rPh>
    <rPh sb="5" eb="7">
      <t>ホウニチ</t>
    </rPh>
    <rPh sb="7" eb="8">
      <t>キャク</t>
    </rPh>
    <rPh sb="9" eb="12">
      <t>マンゾクド</t>
    </rPh>
    <rPh sb="12" eb="14">
      <t>コウジョウ</t>
    </rPh>
    <rPh sb="15" eb="17">
      <t>ショウヒ</t>
    </rPh>
    <rPh sb="17" eb="19">
      <t>カクダイ</t>
    </rPh>
    <rPh sb="20" eb="21">
      <t>ム</t>
    </rPh>
    <rPh sb="23" eb="24">
      <t>ホン</t>
    </rPh>
    <rPh sb="24" eb="26">
      <t>ジギョウ</t>
    </rPh>
    <rPh sb="27" eb="29">
      <t>ソクシン</t>
    </rPh>
    <rPh sb="37" eb="39">
      <t>カイヨウ</t>
    </rPh>
    <rPh sb="39" eb="41">
      <t>シュウヘン</t>
    </rPh>
    <rPh sb="41" eb="43">
      <t>チイキ</t>
    </rPh>
    <rPh sb="44" eb="46">
      <t>カンコウ</t>
    </rPh>
    <rPh sb="52" eb="53">
      <t>ミガ</t>
    </rPh>
    <rPh sb="54" eb="55">
      <t>ア</t>
    </rPh>
    <rPh sb="57" eb="58">
      <t>ウ</t>
    </rPh>
    <rPh sb="58" eb="59">
      <t>イ</t>
    </rPh>
    <rPh sb="59" eb="61">
      <t>カンキョウ</t>
    </rPh>
    <rPh sb="61" eb="63">
      <t>セイビ</t>
    </rPh>
    <rPh sb="64" eb="65">
      <t>ツト</t>
    </rPh>
    <phoneticPr fontId="33"/>
  </si>
  <si>
    <t>八幡浜市</t>
    <rPh sb="0" eb="3">
      <t>ヤワタハマ</t>
    </rPh>
    <rPh sb="3" eb="4">
      <t>シ</t>
    </rPh>
    <phoneticPr fontId="5"/>
  </si>
  <si>
    <t>一般社団法人ななお・なかのとDMO</t>
    <phoneticPr fontId="5"/>
  </si>
  <si>
    <t>三原市</t>
    <rPh sb="0" eb="2">
      <t>ミハラ</t>
    </rPh>
    <rPh sb="2" eb="3">
      <t>シ</t>
    </rPh>
    <phoneticPr fontId="5"/>
  </si>
  <si>
    <t>鹿児島海外観光客受入協議会</t>
    <phoneticPr fontId="5"/>
  </si>
  <si>
    <t>・フェリー乗降者用スロープ兼プロムナード整備
・フェリー紹介パンフレットの多言語化</t>
    <phoneticPr fontId="5"/>
  </si>
  <si>
    <t>・和倉温泉周辺の海洋で今年実施するイベントへの訪日外国人観光客誘客・集客支援
・公園内の照明整備
・朝日&amp;夕日の見える丘 展望台整備
・公園内のWi-Fi環境の整備
・ピクトグラム及び多言語看板による標識の整備
・公園内の植樹整備</t>
    <phoneticPr fontId="5"/>
  </si>
  <si>
    <t>・ICT を用いた情報発信
・ポータブルWi-Fi サービス装置の設置
・VR による観光案内システム構築</t>
    <phoneticPr fontId="5"/>
  </si>
  <si>
    <t>・航路待合所における 洋式トイレの整備</t>
    <phoneticPr fontId="5"/>
  </si>
  <si>
    <t>・中心市街地等商店街との連携事業
・クルーズ船の発着場所及び二次交通の停車場等の環境整備</t>
    <phoneticPr fontId="5"/>
  </si>
  <si>
    <t>補助金等交付</t>
  </si>
  <si>
    <t>-</t>
    <phoneticPr fontId="5"/>
  </si>
  <si>
    <t>海洋周辺地域における訪日観光の魅力向上及び安全安心な再開促進事業を実施</t>
    <rPh sb="33" eb="35">
      <t>ジッシ</t>
    </rPh>
    <phoneticPr fontId="5"/>
  </si>
  <si>
    <t>292/25</t>
    <phoneticPr fontId="5"/>
  </si>
  <si>
    <t>543/14</t>
    <phoneticPr fontId="5"/>
  </si>
  <si>
    <t>執行額（百万円）/事業実施箇所数（箇所）</t>
    <rPh sb="0" eb="3">
      <t>シッコウガク</t>
    </rPh>
    <rPh sb="9" eb="11">
      <t>ジギョウ</t>
    </rPh>
    <rPh sb="11" eb="13">
      <t>ジッシ</t>
    </rPh>
    <rPh sb="15" eb="16">
      <t>スウ</t>
    </rPh>
    <rPh sb="17" eb="19">
      <t>カショ</t>
    </rPh>
    <phoneticPr fontId="5"/>
  </si>
  <si>
    <t>海洋周辺地域における訪日観光の充実・開拓及び魅力向上を図るため、当該地域における訪日外国人向けの観光コンテンツ開発や受入れ環境整備に対する補助を行う。
補助対象者：港湾管理者、地方公共団体、民間事業者又はこれらにより構成されるコンソーシアム
補助対象経費（補助率：１／３以内）：旅行者のニーズの変化を捉えたツアー造成・販売に係る試行及び海洋周辺地域のイベントへの訪日外国人の誘客促進に要する経費、AR等の先進的な体験型観光の導入等による魅力的な観光コンテンツ・情報コンテンツの造成に要する経費、船・船の発着場所・観光資源におけるICTを活用した多言語情報発信、環境整備に要する経費、災害からの訪日観光客の安全確保のための多言語情報発信、環境整備に要する経費等</t>
    <phoneticPr fontId="5"/>
  </si>
  <si>
    <t>海洋周辺地域における訪日観光の魅力向上及び安全安心な再開促進事業を実施した港湾数</t>
    <rPh sb="33" eb="35">
      <t>ジッシ</t>
    </rPh>
    <rPh sb="37" eb="39">
      <t>コウワン</t>
    </rPh>
    <rPh sb="39" eb="40">
      <t>スウ</t>
    </rPh>
    <phoneticPr fontId="5"/>
  </si>
  <si>
    <t>本事業では、観光コンテンツの磨き上げや受入環境整備を行う意欲的な事業を対象として補助金の交付を行うことにより、訪日外国人による海洋周辺地域での新たな消費の開拓や魅力向上、安全確保、地域経済効果果の最大化を目的とするものであり、地域創生をはじめとする我が国の政策課題にも合致していると考える。</t>
    <rPh sb="0" eb="3">
      <t>ホンジギョウ</t>
    </rPh>
    <rPh sb="40" eb="43">
      <t>ホジョキン</t>
    </rPh>
    <rPh sb="44" eb="46">
      <t>コウフ</t>
    </rPh>
    <rPh sb="47" eb="48">
      <t>オコナ</t>
    </rPh>
    <rPh sb="113" eb="115">
      <t>チイキ</t>
    </rPh>
    <rPh sb="115" eb="117">
      <t>ソウセイ</t>
    </rPh>
    <rPh sb="124" eb="125">
      <t>ワ</t>
    </rPh>
    <rPh sb="126" eb="127">
      <t>クニ</t>
    </rPh>
    <rPh sb="128" eb="130">
      <t>セイサク</t>
    </rPh>
    <rPh sb="130" eb="132">
      <t>カダイ</t>
    </rPh>
    <rPh sb="134" eb="136">
      <t>ガッチ</t>
    </rPh>
    <rPh sb="141" eb="142">
      <t>カンガ</t>
    </rPh>
    <phoneticPr fontId="31"/>
  </si>
  <si>
    <t>美しい海や島々を有する我が国においては、海洋周辺地域における観光は地方誘客・消費拡大への貢献という面で大きなポテンシャルを有している。また、魅力的な観光コンテンツの充実と併せて、新型コロナウイルス感染症の感染拡大や近年の台風の激甚化の影響を受ける海洋周辺地域において、訪日観光客の安全確保が求められている。</t>
    <phoneticPr fontId="5"/>
  </si>
  <si>
    <t>令和12年に訪日外国人旅行者数を６０００万人まで引き上げる</t>
    <rPh sb="0" eb="2">
      <t>レイワ</t>
    </rPh>
    <rPh sb="8" eb="11">
      <t>ガイコクジン</t>
    </rPh>
    <rPh sb="11" eb="13">
      <t>リョコウ</t>
    </rPh>
    <rPh sb="13" eb="14">
      <t>シャ</t>
    </rPh>
    <rPh sb="14" eb="15">
      <t>スウ</t>
    </rPh>
    <phoneticPr fontId="5"/>
  </si>
  <si>
    <t>訪日外国人旅行者数</t>
    <rPh sb="0" eb="2">
      <t>ホウニチ</t>
    </rPh>
    <rPh sb="2" eb="5">
      <t>ガイコクジン</t>
    </rPh>
    <rPh sb="5" eb="8">
      <t>リョコウシャ</t>
    </rPh>
    <rPh sb="8" eb="9">
      <t>スウ</t>
    </rPh>
    <phoneticPr fontId="5"/>
  </si>
  <si>
    <t>観光庁統計情報
https://www.mlit.go.jp/kankocho/siryou/toukei/in_out.html</t>
    <rPh sb="0" eb="3">
      <t>カンコウチョウ</t>
    </rPh>
    <rPh sb="3" eb="5">
      <t>トウケイ</t>
    </rPh>
    <rPh sb="5" eb="7">
      <t>ジョウホウ</t>
    </rPh>
    <phoneticPr fontId="5"/>
  </si>
  <si>
    <t>令和３年度の成果実績が２５万人と目標値の６０００万人に及ばないものの、新型コロナウイルス感染症の流行・拡大に伴う入国制限等の影響が大きく、現時点で評価することはできない。</t>
    <rPh sb="4" eb="5">
      <t>ド</t>
    </rPh>
    <rPh sb="6" eb="8">
      <t>セイカ</t>
    </rPh>
    <rPh sb="8" eb="10">
      <t>ジッセキ</t>
    </rPh>
    <rPh sb="56" eb="58">
      <t>ニュウコク</t>
    </rPh>
    <rPh sb="58" eb="60">
      <t>セイゲン</t>
    </rPh>
    <rPh sb="60" eb="61">
      <t>トウ</t>
    </rPh>
    <rPh sb="62" eb="64">
      <t>エイキョウ</t>
    </rPh>
    <rPh sb="65" eb="66">
      <t>オオ</t>
    </rPh>
    <rPh sb="73" eb="75">
      <t>ヒョウカ</t>
    </rPh>
    <phoneticPr fontId="31"/>
  </si>
  <si>
    <t>A.八幡浜市</t>
    <rPh sb="2" eb="6">
      <t>ヤワタハマシ</t>
    </rPh>
    <phoneticPr fontId="5"/>
  </si>
  <si>
    <t>-</t>
    <phoneticPr fontId="5"/>
  </si>
  <si>
    <t>補助金</t>
    <rPh sb="0" eb="3">
      <t>ホジョキン</t>
    </rPh>
    <phoneticPr fontId="5"/>
  </si>
  <si>
    <t>334/7</t>
    <phoneticPr fontId="5"/>
  </si>
  <si>
    <t>補助金</t>
    <rPh sb="0" eb="3">
      <t>ホジョキン</t>
    </rPh>
    <phoneticPr fontId="5"/>
  </si>
  <si>
    <t>B.横浜市</t>
    <rPh sb="2" eb="5">
      <t>ヨコハマシ</t>
    </rPh>
    <phoneticPr fontId="5"/>
  </si>
  <si>
    <t>・博物館の多言語化
・ツアー造成</t>
    <rPh sb="1" eb="4">
      <t>ハクブツカン</t>
    </rPh>
    <rPh sb="5" eb="9">
      <t>タゲンゴカ</t>
    </rPh>
    <rPh sb="14" eb="16">
      <t>ゾウセイ</t>
    </rPh>
    <phoneticPr fontId="5"/>
  </si>
  <si>
    <t>-</t>
    <phoneticPr fontId="5"/>
  </si>
  <si>
    <t>課長　富田　建蔵</t>
    <rPh sb="3" eb="5">
      <t>トミタ</t>
    </rPh>
    <rPh sb="6" eb="8">
      <t>ケンゾウ</t>
    </rPh>
    <phoneticPr fontId="5"/>
  </si>
  <si>
    <t>より適切に「海洋周辺地域での新たな消費の開拓や魅力向上、安全確保、地域経済効果の最大化」との事業目的を評価できるアウトカムの設定を検討されたい。</t>
    <phoneticPr fontId="5"/>
  </si>
  <si>
    <t>公益社団法人大阪港振興協会</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</si>
  <si>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</si>
  <si>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</si>
  <si>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本事業の実施により海洋周辺地域の消費開拓や地域経済効果の増加に繋げていくとともに、事業目的を評価できるアウトカムの設定について検討してまいりたい。
令和５年度の国際観光旅客税を充当する具体的な施策・事業については、観光戦略実行推進会議における民間有識者の意見も踏まえつつ、今後の予算編成過程において検討が行われる。</t>
    <rPh sb="0" eb="3">
      <t>ホンジギョウ</t>
    </rPh>
    <rPh sb="4" eb="6">
      <t>ジッシ</t>
    </rPh>
    <rPh sb="9" eb="13">
      <t>カイヨウシュウヘン</t>
    </rPh>
    <rPh sb="13" eb="15">
      <t>チイキ</t>
    </rPh>
    <rPh sb="16" eb="18">
      <t>ショウヒ</t>
    </rPh>
    <rPh sb="18" eb="20">
      <t>カイタク</t>
    </rPh>
    <rPh sb="21" eb="23">
      <t>チイキ</t>
    </rPh>
    <rPh sb="23" eb="27">
      <t>ケイザイコウカ</t>
    </rPh>
    <rPh sb="28" eb="30">
      <t>ゾウカ</t>
    </rPh>
    <rPh sb="31" eb="32">
      <t>ツナ</t>
    </rPh>
    <rPh sb="41" eb="45">
      <t>ジギョウモクテキ</t>
    </rPh>
    <rPh sb="46" eb="48">
      <t>ヒョウカ</t>
    </rPh>
    <rPh sb="57" eb="59">
      <t>セッテイ</t>
    </rPh>
    <rPh sb="63" eb="65">
      <t>ケントウ</t>
    </rPh>
    <phoneticPr fontId="5"/>
  </si>
  <si>
    <t>訪日観光のポテンシャルを有している海洋周辺地域において、観光コンテンツの磨き上げや受入環境整備を行う意欲的な事業を対象として補助金の交付を行うことにより、訪日外国人による海洋周辺地域での新たな消費の開拓や魅力向上、安全確保、地域経済効果の最大化を目的とする。</t>
    <phoneticPr fontId="5"/>
  </si>
  <si>
    <t>-</t>
    <phoneticPr fontId="5"/>
  </si>
  <si>
    <t>https://www.mlit.go.jp/seisakutokatsu/hyouka/seisakutokatsu_hyouka_tk_000037.html</t>
    <phoneticPr fontId="5"/>
  </si>
  <si>
    <t xml:space="preserve"> 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</si>
</sst>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1"/>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0" borderId="41" xfId="7" applyFont="1" applyFill="1" applyBorder="1" applyAlignment="1" applyProtection="1">
      <alignment horizontal="left" vertical="center" wrapText="1"/>
      <protection locked="0"/>
    </xf>
    <xf numFmtId="0" fontId="32" fillId="0" borderId="62" xfId="7"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2" fillId="0" borderId="56" xfId="7" applyFont="1" applyFill="1" applyBorder="1" applyAlignment="1" applyProtection="1">
      <alignment horizontal="left" vertical="center" wrapText="1"/>
      <protection locked="0"/>
    </xf>
    <xf numFmtId="0" fontId="32" fillId="0" borderId="58" xfId="7"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59961</xdr:colOff>
      <xdr:row>274</xdr:row>
      <xdr:rowOff>326481</xdr:rowOff>
    </xdr:from>
    <xdr:to>
      <xdr:col>19</xdr:col>
      <xdr:colOff>188865</xdr:colOff>
      <xdr:row>275</xdr:row>
      <xdr:rowOff>302986</xdr:rowOff>
    </xdr:to>
    <xdr:sp macro="" textlink="">
      <xdr:nvSpPr>
        <xdr:cNvPr id="2" name="テキスト ボックス 10"/>
        <xdr:cNvSpPr txBox="1"/>
      </xdr:nvSpPr>
      <xdr:spPr>
        <a:xfrm>
          <a:off x="3121568" y="44508874"/>
          <a:ext cx="945333" cy="3302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91530</xdr:colOff>
      <xdr:row>272</xdr:row>
      <xdr:rowOff>127000</xdr:rowOff>
    </xdr:from>
    <xdr:to>
      <xdr:col>23</xdr:col>
      <xdr:colOff>130265</xdr:colOff>
      <xdr:row>274</xdr:row>
      <xdr:rowOff>126637</xdr:rowOff>
    </xdr:to>
    <xdr:sp macro="" textlink="">
      <xdr:nvSpPr>
        <xdr:cNvPr id="4" name="テキスト ボックス 3"/>
        <xdr:cNvSpPr txBox="1"/>
      </xdr:nvSpPr>
      <xdr:spPr>
        <a:xfrm>
          <a:off x="3107780" y="43656250"/>
          <a:ext cx="1647402" cy="6981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200</a:t>
          </a:r>
          <a:r>
            <a:rPr kumimoji="1" lang="ja-JP" altLang="en-US" sz="1100"/>
            <a:t>百万円</a:t>
          </a:r>
          <a:endParaRPr kumimoji="1" lang="en-US" altLang="ja-JP" sz="1100"/>
        </a:p>
        <a:p>
          <a:pPr algn="ctr"/>
          <a:r>
            <a:rPr kumimoji="1" lang="ja-JP" altLang="en-US" sz="1100"/>
            <a:t>（予算現額）</a:t>
          </a:r>
        </a:p>
      </xdr:txBody>
    </xdr:sp>
    <xdr:clientData/>
  </xdr:twoCellAnchor>
  <xdr:twoCellAnchor>
    <xdr:from>
      <xdr:col>12</xdr:col>
      <xdr:colOff>53157</xdr:colOff>
      <xdr:row>284</xdr:row>
      <xdr:rowOff>113938</xdr:rowOff>
    </xdr:from>
    <xdr:to>
      <xdr:col>27</xdr:col>
      <xdr:colOff>22678</xdr:colOff>
      <xdr:row>286</xdr:row>
      <xdr:rowOff>174443</xdr:rowOff>
    </xdr:to>
    <xdr:sp macro="" textlink="">
      <xdr:nvSpPr>
        <xdr:cNvPr id="5" name="大かっこ 4"/>
        <xdr:cNvSpPr/>
      </xdr:nvSpPr>
      <xdr:spPr>
        <a:xfrm>
          <a:off x="2502443" y="47834188"/>
          <a:ext cx="3031128" cy="1081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訪日観光のポテンシャルを有している海洋周辺地域において、観光コンテンツの磨き上げや受入環境整備を行う意欲的な事業を対象として補助金の交付</a:t>
          </a:r>
          <a:endParaRPr kumimoji="1" lang="ja-JP" altLang="en-US" sz="1100"/>
        </a:p>
      </xdr:txBody>
    </xdr:sp>
    <xdr:clientData/>
  </xdr:twoCellAnchor>
  <xdr:twoCellAnchor>
    <xdr:from>
      <xdr:col>15</xdr:col>
      <xdr:colOff>81644</xdr:colOff>
      <xdr:row>280</xdr:row>
      <xdr:rowOff>247377</xdr:rowOff>
    </xdr:from>
    <xdr:to>
      <xdr:col>24</xdr:col>
      <xdr:colOff>126456</xdr:colOff>
      <xdr:row>282</xdr:row>
      <xdr:rowOff>13606</xdr:rowOff>
    </xdr:to>
    <xdr:sp macro="" textlink="">
      <xdr:nvSpPr>
        <xdr:cNvPr id="6" name="テキスト ボックス 5"/>
        <xdr:cNvSpPr txBox="1"/>
      </xdr:nvSpPr>
      <xdr:spPr>
        <a:xfrm>
          <a:off x="3143251" y="46552484"/>
          <a:ext cx="1881776" cy="47380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110898</xdr:colOff>
      <xdr:row>274</xdr:row>
      <xdr:rowOff>126637</xdr:rowOff>
    </xdr:from>
    <xdr:to>
      <xdr:col>19</xdr:col>
      <xdr:colOff>121375</xdr:colOff>
      <xdr:row>276</xdr:row>
      <xdr:rowOff>48533</xdr:rowOff>
    </xdr:to>
    <xdr:cxnSp macro="">
      <xdr:nvCxnSpPr>
        <xdr:cNvPr id="7" name="直線矢印コネクタ 6"/>
        <xdr:cNvCxnSpPr>
          <a:stCxn id="4" idx="2"/>
        </xdr:cNvCxnSpPr>
      </xdr:nvCxnSpPr>
      <xdr:spPr>
        <a:xfrm>
          <a:off x="3931481" y="44354387"/>
          <a:ext cx="10477" cy="6203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135980</xdr:colOff>
      <xdr:row>276</xdr:row>
      <xdr:rowOff>89808</xdr:rowOff>
    </xdr:from>
    <xdr:to>
      <xdr:col>23</xdr:col>
      <xdr:colOff>174715</xdr:colOff>
      <xdr:row>277</xdr:row>
      <xdr:rowOff>333104</xdr:rowOff>
    </xdr:to>
    <xdr:sp macro="" textlink="">
      <xdr:nvSpPr>
        <xdr:cNvPr id="8" name="テキスト ボックス 7"/>
        <xdr:cNvSpPr txBox="1"/>
      </xdr:nvSpPr>
      <xdr:spPr>
        <a:xfrm>
          <a:off x="3197587" y="44979772"/>
          <a:ext cx="1671592" cy="59708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solidFill>
                <a:sysClr val="windowText" lastClr="000000"/>
              </a:solidFill>
            </a:rPr>
            <a:t>93</a:t>
          </a:r>
          <a:r>
            <a:rPr kumimoji="1" lang="ja-JP" altLang="en-US" sz="1100"/>
            <a:t>百万円</a:t>
          </a:r>
        </a:p>
      </xdr:txBody>
    </xdr:sp>
    <xdr:clientData/>
  </xdr:twoCellAnchor>
  <xdr:twoCellAnchor>
    <xdr:from>
      <xdr:col>19</xdr:col>
      <xdr:colOff>120740</xdr:colOff>
      <xdr:row>277</xdr:row>
      <xdr:rowOff>308339</xdr:rowOff>
    </xdr:from>
    <xdr:to>
      <xdr:col>19</xdr:col>
      <xdr:colOff>122645</xdr:colOff>
      <xdr:row>280</xdr:row>
      <xdr:rowOff>164737</xdr:rowOff>
    </xdr:to>
    <xdr:cxnSp macro="">
      <xdr:nvCxnSpPr>
        <xdr:cNvPr id="9" name="直線矢印コネクタ 8"/>
        <xdr:cNvCxnSpPr/>
      </xdr:nvCxnSpPr>
      <xdr:spPr>
        <a:xfrm flipH="1">
          <a:off x="3998776" y="45552089"/>
          <a:ext cx="1905" cy="917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89625</xdr:colOff>
      <xdr:row>281</xdr:row>
      <xdr:rowOff>272778</xdr:rowOff>
    </xdr:from>
    <xdr:to>
      <xdr:col>23</xdr:col>
      <xdr:colOff>192495</xdr:colOff>
      <xdr:row>283</xdr:row>
      <xdr:rowOff>293098</xdr:rowOff>
    </xdr:to>
    <xdr:sp macro="" textlink="">
      <xdr:nvSpPr>
        <xdr:cNvPr id="10" name="テキスト ボックス 9"/>
        <xdr:cNvSpPr txBox="1"/>
      </xdr:nvSpPr>
      <xdr:spPr>
        <a:xfrm>
          <a:off x="3151232" y="46931671"/>
          <a:ext cx="1735727" cy="72789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A.港湾管理者等</a:t>
          </a:r>
          <a:endParaRPr kumimoji="1" lang="en-US" altLang="ja-JP" sz="1100"/>
        </a:p>
        <a:p>
          <a:pPr algn="ctr"/>
          <a:r>
            <a:rPr kumimoji="1" lang="en-US" altLang="ja-JP" sz="1100"/>
            <a:t>80</a:t>
          </a:r>
          <a:r>
            <a:rPr kumimoji="1" lang="ja-JP" altLang="en-US" sz="1100"/>
            <a:t>百万円</a:t>
          </a:r>
          <a:r>
            <a:rPr kumimoji="1" lang="en-US" altLang="ja-JP" sz="1100"/>
            <a:t/>
          </a:r>
          <a:br>
            <a:rPr kumimoji="1" lang="en-US" altLang="ja-JP" sz="1100"/>
          </a:br>
          <a:r>
            <a:rPr kumimoji="1" lang="ja-JP" altLang="en-US" sz="1100"/>
            <a:t>（支出済額）</a:t>
          </a:r>
          <a:endParaRPr kumimoji="1" lang="en-US" altLang="ja-JP" sz="1100"/>
        </a:p>
      </xdr:txBody>
    </xdr:sp>
    <xdr:clientData/>
  </xdr:twoCellAnchor>
  <xdr:twoCellAnchor>
    <xdr:from>
      <xdr:col>17</xdr:col>
      <xdr:colOff>134287</xdr:colOff>
      <xdr:row>271</xdr:row>
      <xdr:rowOff>225274</xdr:rowOff>
    </xdr:from>
    <xdr:to>
      <xdr:col>21</xdr:col>
      <xdr:colOff>181277</xdr:colOff>
      <xdr:row>272</xdr:row>
      <xdr:rowOff>124945</xdr:rowOff>
    </xdr:to>
    <xdr:sp macro="" textlink="">
      <xdr:nvSpPr>
        <xdr:cNvPr id="11" name="大かっこ 10"/>
        <xdr:cNvSpPr/>
      </xdr:nvSpPr>
      <xdr:spPr>
        <a:xfrm>
          <a:off x="3604108" y="43346310"/>
          <a:ext cx="863419" cy="253456"/>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当初</a:t>
          </a:r>
          <a:endParaRPr lang="en-US" altLang="ja-JP" sz="1100" b="0" i="0" u="none" strike="noStrike" baseline="0">
            <a:solidFill>
              <a:schemeClr val="tx1"/>
            </a:solidFill>
            <a:latin typeface="+mn-lt"/>
            <a:ea typeface="+mn-ea"/>
            <a:cs typeface="+mn-cs"/>
          </a:endParaRPr>
        </a:p>
        <a:p>
          <a:pPr algn="ctr"/>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31</xdr:col>
      <xdr:colOff>107829</xdr:colOff>
      <xdr:row>276</xdr:row>
      <xdr:rowOff>63500</xdr:rowOff>
    </xdr:from>
    <xdr:to>
      <xdr:col>39</xdr:col>
      <xdr:colOff>146564</xdr:colOff>
      <xdr:row>277</xdr:row>
      <xdr:rowOff>296334</xdr:rowOff>
    </xdr:to>
    <xdr:sp macro="" textlink="">
      <xdr:nvSpPr>
        <xdr:cNvPr id="14" name="テキスト ボックス 13"/>
        <xdr:cNvSpPr txBox="1"/>
      </xdr:nvSpPr>
      <xdr:spPr>
        <a:xfrm>
          <a:off x="6341412" y="44989750"/>
          <a:ext cx="1647402" cy="5820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en-US" altLang="ja-JP" sz="1100"/>
            <a:t>258</a:t>
          </a:r>
          <a:r>
            <a:rPr kumimoji="1" lang="ja-JP" altLang="en-US" sz="1100"/>
            <a:t>百万円</a:t>
          </a:r>
          <a:endParaRPr kumimoji="1" lang="en-US" altLang="ja-JP" sz="1100"/>
        </a:p>
      </xdr:txBody>
    </xdr:sp>
    <xdr:clientData/>
  </xdr:twoCellAnchor>
  <xdr:twoCellAnchor>
    <xdr:from>
      <xdr:col>33</xdr:col>
      <xdr:colOff>189259</xdr:colOff>
      <xdr:row>271</xdr:row>
      <xdr:rowOff>178707</xdr:rowOff>
    </xdr:from>
    <xdr:to>
      <xdr:col>37</xdr:col>
      <xdr:colOff>113544</xdr:colOff>
      <xdr:row>272</xdr:row>
      <xdr:rowOff>76563</xdr:rowOff>
    </xdr:to>
    <xdr:sp macro="" textlink="">
      <xdr:nvSpPr>
        <xdr:cNvPr id="15" name="大かっこ 14"/>
        <xdr:cNvSpPr/>
      </xdr:nvSpPr>
      <xdr:spPr>
        <a:xfrm>
          <a:off x="6825009" y="43358707"/>
          <a:ext cx="728618" cy="247106"/>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繰越</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35</xdr:col>
      <xdr:colOff>116417</xdr:colOff>
      <xdr:row>277</xdr:row>
      <xdr:rowOff>306916</xdr:rowOff>
    </xdr:from>
    <xdr:to>
      <xdr:col>35</xdr:col>
      <xdr:colOff>116417</xdr:colOff>
      <xdr:row>280</xdr:row>
      <xdr:rowOff>211666</xdr:rowOff>
    </xdr:to>
    <xdr:cxnSp macro="">
      <xdr:nvCxnSpPr>
        <xdr:cNvPr id="19" name="直線矢印コネクタ 18"/>
        <xdr:cNvCxnSpPr/>
      </xdr:nvCxnSpPr>
      <xdr:spPr>
        <a:xfrm>
          <a:off x="7154334" y="39475833"/>
          <a:ext cx="0" cy="952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83154</xdr:colOff>
      <xdr:row>281</xdr:row>
      <xdr:rowOff>210154</xdr:rowOff>
    </xdr:from>
    <xdr:to>
      <xdr:col>48</xdr:col>
      <xdr:colOff>158750</xdr:colOff>
      <xdr:row>283</xdr:row>
      <xdr:rowOff>222250</xdr:rowOff>
    </xdr:to>
    <xdr:sp macro="" textlink="">
      <xdr:nvSpPr>
        <xdr:cNvPr id="20" name="大かっこ 17"/>
        <xdr:cNvSpPr/>
      </xdr:nvSpPr>
      <xdr:spPr>
        <a:xfrm>
          <a:off x="8126487" y="40776071"/>
          <a:ext cx="1684263" cy="710596"/>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地整不用額　</a:t>
          </a:r>
          <a:r>
            <a:rPr lang="en-US" altLang="ja-JP" sz="1100" b="0" i="0" u="none" strike="noStrike" baseline="0">
              <a:solidFill>
                <a:sysClr val="windowText" lastClr="000000"/>
              </a:solidFill>
              <a:latin typeface="+mn-lt"/>
              <a:ea typeface="+mn-ea"/>
              <a:cs typeface="+mn-cs"/>
            </a:rPr>
            <a:t>258</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（支出済額：</a:t>
          </a:r>
          <a:r>
            <a:rPr lang="en-US" altLang="ja-JP" sz="1100" b="0" i="0" u="none" strike="noStrike" baseline="0">
              <a:solidFill>
                <a:schemeClr val="tx1"/>
              </a:solidFill>
              <a:latin typeface="+mn-lt"/>
              <a:ea typeface="+mn-ea"/>
              <a:cs typeface="+mn-cs"/>
            </a:rPr>
            <a:t>0</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（繰越額：</a:t>
          </a:r>
          <a:r>
            <a:rPr lang="en-US" altLang="ja-JP" sz="1100" b="0" i="0" u="none" strike="noStrike" baseline="0">
              <a:solidFill>
                <a:schemeClr val="tx1"/>
              </a:solidFill>
              <a:latin typeface="+mn-lt"/>
              <a:ea typeface="+mn-ea"/>
              <a:cs typeface="+mn-cs"/>
            </a:rPr>
            <a:t>0</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xdr:txBody>
    </xdr:sp>
    <xdr:clientData/>
  </xdr:twoCellAnchor>
  <xdr:twoCellAnchor>
    <xdr:from>
      <xdr:col>8</xdr:col>
      <xdr:colOff>31751</xdr:colOff>
      <xdr:row>276</xdr:row>
      <xdr:rowOff>140608</xdr:rowOff>
    </xdr:from>
    <xdr:to>
      <xdr:col>15</xdr:col>
      <xdr:colOff>31752</xdr:colOff>
      <xdr:row>277</xdr:row>
      <xdr:rowOff>214691</xdr:rowOff>
    </xdr:to>
    <xdr:sp macro="" textlink="">
      <xdr:nvSpPr>
        <xdr:cNvPr id="31" name="大かっこ 17"/>
        <xdr:cNvSpPr/>
      </xdr:nvSpPr>
      <xdr:spPr>
        <a:xfrm>
          <a:off x="1640418" y="45066858"/>
          <a:ext cx="1407584" cy="423333"/>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繰越額　</a:t>
          </a:r>
          <a:r>
            <a:rPr lang="en-US" altLang="ja-JP" sz="1100" b="0" i="0" u="none" strike="noStrike" baseline="0">
              <a:solidFill>
                <a:schemeClr val="tx1"/>
              </a:solidFill>
              <a:latin typeface="+mn-lt"/>
              <a:ea typeface="+mn-ea"/>
              <a:cs typeface="+mn-cs"/>
            </a:rPr>
            <a:t>107</a:t>
          </a:r>
          <a:r>
            <a:rPr lang="ja-JP" altLang="en-US" sz="1100" b="0" i="0" u="none" strike="noStrike" baseline="0">
              <a:solidFill>
                <a:sysClr val="windowText" lastClr="000000"/>
              </a:solidFill>
              <a:latin typeface="+mn-lt"/>
              <a:ea typeface="+mn-ea"/>
              <a:cs typeface="+mn-cs"/>
            </a:rPr>
            <a:t>百万円</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31</xdr:col>
      <xdr:colOff>72572</xdr:colOff>
      <xdr:row>274</xdr:row>
      <xdr:rowOff>267607</xdr:rowOff>
    </xdr:from>
    <xdr:to>
      <xdr:col>35</xdr:col>
      <xdr:colOff>198454</xdr:colOff>
      <xdr:row>275</xdr:row>
      <xdr:rowOff>244112</xdr:rowOff>
    </xdr:to>
    <xdr:sp macro="" textlink="">
      <xdr:nvSpPr>
        <xdr:cNvPr id="18" name="テキスト ボックス 10"/>
        <xdr:cNvSpPr txBox="1"/>
      </xdr:nvSpPr>
      <xdr:spPr>
        <a:xfrm>
          <a:off x="6306155" y="44495357"/>
          <a:ext cx="930216" cy="325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91530</xdr:colOff>
      <xdr:row>272</xdr:row>
      <xdr:rowOff>99786</xdr:rowOff>
    </xdr:from>
    <xdr:to>
      <xdr:col>39</xdr:col>
      <xdr:colOff>130265</xdr:colOff>
      <xdr:row>274</xdr:row>
      <xdr:rowOff>99423</xdr:rowOff>
    </xdr:to>
    <xdr:sp macro="" textlink="">
      <xdr:nvSpPr>
        <xdr:cNvPr id="23" name="テキスト ボックス 22"/>
        <xdr:cNvSpPr txBox="1"/>
      </xdr:nvSpPr>
      <xdr:spPr>
        <a:xfrm>
          <a:off x="6325113" y="43629036"/>
          <a:ext cx="1647402" cy="6981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288</a:t>
          </a:r>
          <a:r>
            <a:rPr kumimoji="1" lang="ja-JP" altLang="en-US" sz="1100"/>
            <a:t>百万円</a:t>
          </a:r>
          <a:endParaRPr kumimoji="1" lang="en-US" altLang="ja-JP" sz="1100"/>
        </a:p>
        <a:p>
          <a:pPr algn="ctr"/>
          <a:r>
            <a:rPr kumimoji="1" lang="ja-JP" altLang="en-US" sz="1100"/>
            <a:t>（予算現額）</a:t>
          </a:r>
        </a:p>
      </xdr:txBody>
    </xdr:sp>
    <xdr:clientData/>
  </xdr:twoCellAnchor>
  <xdr:twoCellAnchor>
    <xdr:from>
      <xdr:col>35</xdr:col>
      <xdr:colOff>93964</xdr:colOff>
      <xdr:row>274</xdr:row>
      <xdr:rowOff>99120</xdr:rowOff>
    </xdr:from>
    <xdr:to>
      <xdr:col>35</xdr:col>
      <xdr:colOff>104441</xdr:colOff>
      <xdr:row>276</xdr:row>
      <xdr:rowOff>21016</xdr:rowOff>
    </xdr:to>
    <xdr:cxnSp macro="">
      <xdr:nvCxnSpPr>
        <xdr:cNvPr id="25" name="直線矢印コネクタ 24"/>
        <xdr:cNvCxnSpPr/>
      </xdr:nvCxnSpPr>
      <xdr:spPr>
        <a:xfrm>
          <a:off x="7131881" y="44326870"/>
          <a:ext cx="10477" cy="6203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63498</xdr:colOff>
      <xdr:row>276</xdr:row>
      <xdr:rowOff>116416</xdr:rowOff>
    </xdr:from>
    <xdr:to>
      <xdr:col>47</xdr:col>
      <xdr:colOff>21165</xdr:colOff>
      <xdr:row>277</xdr:row>
      <xdr:rowOff>190499</xdr:rowOff>
    </xdr:to>
    <xdr:sp macro="" textlink="">
      <xdr:nvSpPr>
        <xdr:cNvPr id="26" name="大かっこ 17"/>
        <xdr:cNvSpPr/>
      </xdr:nvSpPr>
      <xdr:spPr>
        <a:xfrm>
          <a:off x="8106831" y="45042666"/>
          <a:ext cx="1365251" cy="423333"/>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不用額　</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ysClr val="windowText" lastClr="000000"/>
            </a:solidFill>
            <a:latin typeface="+mn-lt"/>
            <a:ea typeface="+mn-ea"/>
            <a:cs typeface="+mn-cs"/>
          </a:endParaRPr>
        </a:p>
      </xdr:txBody>
    </xdr:sp>
    <xdr:clientData/>
  </xdr:twoCellAnchor>
  <xdr:twoCellAnchor>
    <xdr:from>
      <xdr:col>31</xdr:col>
      <xdr:colOff>63502</xdr:colOff>
      <xdr:row>280</xdr:row>
      <xdr:rowOff>260984</xdr:rowOff>
    </xdr:from>
    <xdr:to>
      <xdr:col>40</xdr:col>
      <xdr:colOff>108314</xdr:colOff>
      <xdr:row>282</xdr:row>
      <xdr:rowOff>27213</xdr:rowOff>
    </xdr:to>
    <xdr:sp macro="" textlink="">
      <xdr:nvSpPr>
        <xdr:cNvPr id="21" name="テキスト ボックス 20"/>
        <xdr:cNvSpPr txBox="1"/>
      </xdr:nvSpPr>
      <xdr:spPr>
        <a:xfrm>
          <a:off x="6297085" y="40477651"/>
          <a:ext cx="1854562" cy="46472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p>
      </xdr:txBody>
    </xdr:sp>
    <xdr:clientData/>
  </xdr:twoCellAnchor>
  <xdr:twoCellAnchor>
    <xdr:from>
      <xdr:col>31</xdr:col>
      <xdr:colOff>71483</xdr:colOff>
      <xdr:row>281</xdr:row>
      <xdr:rowOff>286385</xdr:rowOff>
    </xdr:from>
    <xdr:to>
      <xdr:col>39</xdr:col>
      <xdr:colOff>174353</xdr:colOff>
      <xdr:row>283</xdr:row>
      <xdr:rowOff>306705</xdr:rowOff>
    </xdr:to>
    <xdr:sp macro="" textlink="">
      <xdr:nvSpPr>
        <xdr:cNvPr id="22" name="テキスト ボックス 21"/>
        <xdr:cNvSpPr txBox="1"/>
      </xdr:nvSpPr>
      <xdr:spPr>
        <a:xfrm>
          <a:off x="6305066" y="40852302"/>
          <a:ext cx="1711537" cy="7188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254</a:t>
          </a:r>
          <a:r>
            <a:rPr kumimoji="1" lang="ja-JP" altLang="en-US" sz="1100"/>
            <a:t>百万円</a:t>
          </a:r>
          <a:r>
            <a:rPr kumimoji="1" lang="en-US" altLang="ja-JP" sz="1100"/>
            <a:t/>
          </a:r>
          <a:br>
            <a:rPr kumimoji="1" lang="en-US" altLang="ja-JP" sz="1100"/>
          </a:br>
          <a:r>
            <a:rPr kumimoji="1" lang="ja-JP" altLang="en-US" sz="1100"/>
            <a:t>（支出済額）</a:t>
          </a:r>
          <a:endParaRPr kumimoji="1" lang="en-US" altLang="ja-JP" sz="1100"/>
        </a:p>
      </xdr:txBody>
    </xdr:sp>
    <xdr:clientData/>
  </xdr:twoCellAnchor>
  <xdr:twoCellAnchor>
    <xdr:from>
      <xdr:col>26</xdr:col>
      <xdr:colOff>0</xdr:colOff>
      <xdr:row>282</xdr:row>
      <xdr:rowOff>0</xdr:rowOff>
    </xdr:from>
    <xdr:to>
      <xdr:col>30</xdr:col>
      <xdr:colOff>91013</xdr:colOff>
      <xdr:row>283</xdr:row>
      <xdr:rowOff>210344</xdr:rowOff>
    </xdr:to>
    <xdr:sp macro="" textlink="">
      <xdr:nvSpPr>
        <xdr:cNvPr id="24" name="大かっこ 17"/>
        <xdr:cNvSpPr/>
      </xdr:nvSpPr>
      <xdr:spPr>
        <a:xfrm>
          <a:off x="5228167" y="40915167"/>
          <a:ext cx="895346" cy="559594"/>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執行額</a:t>
          </a:r>
          <a:r>
            <a:rPr lang="ja-JP" altLang="ja-JP"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334</a:t>
          </a:r>
          <a:r>
            <a:rPr lang="ja-JP" altLang="ja-JP" sz="1100" b="0" i="0" baseline="0">
              <a:solidFill>
                <a:schemeClr val="tx1"/>
              </a:solidFill>
              <a:effectLst/>
              <a:latin typeface="+mn-lt"/>
              <a:ea typeface="+mn-ea"/>
              <a:cs typeface="+mn-cs"/>
            </a:rPr>
            <a:t>百万円</a:t>
          </a:r>
          <a:endParaRPr lang="ja-JP" altLang="ja-JP">
            <a:effectLst/>
          </a:endParaRPr>
        </a:p>
      </xdr:txBody>
    </xdr:sp>
    <xdr:clientData/>
  </xdr:twoCellAnchor>
  <xdr:twoCellAnchor>
    <xdr:from>
      <xdr:col>30</xdr:col>
      <xdr:colOff>84667</xdr:colOff>
      <xdr:row>284</xdr:row>
      <xdr:rowOff>127000</xdr:rowOff>
    </xdr:from>
    <xdr:to>
      <xdr:col>45</xdr:col>
      <xdr:colOff>54187</xdr:colOff>
      <xdr:row>286</xdr:row>
      <xdr:rowOff>178435</xdr:rowOff>
    </xdr:to>
    <xdr:sp macro="" textlink="">
      <xdr:nvSpPr>
        <xdr:cNvPr id="27" name="大かっこ 26"/>
        <xdr:cNvSpPr/>
      </xdr:nvSpPr>
      <xdr:spPr>
        <a:xfrm>
          <a:off x="6117167" y="41740667"/>
          <a:ext cx="2985770" cy="1067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海洋周辺地域における訪日観光の充実・開拓及び魅力向上を図るため、当該地域における訪日外国人向けの観光コンテンツ開発や受入れ環境整備に対する補助金の交付</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9"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706</v>
      </c>
      <c r="AK2" s="187"/>
      <c r="AL2" s="187"/>
      <c r="AM2" s="187"/>
      <c r="AN2" s="90" t="s">
        <v>367</v>
      </c>
      <c r="AO2" s="187">
        <v>21</v>
      </c>
      <c r="AP2" s="187"/>
      <c r="AQ2" s="187"/>
      <c r="AR2" s="91" t="s">
        <v>367</v>
      </c>
      <c r="AS2" s="188">
        <v>249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758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6.75" customHeight="1" x14ac:dyDescent="0.15">
      <c r="A10" s="249" t="s">
        <v>28</v>
      </c>
      <c r="B10" s="250"/>
      <c r="C10" s="250"/>
      <c r="D10" s="250"/>
      <c r="E10" s="250"/>
      <c r="F10" s="250"/>
      <c r="G10" s="251" t="s">
        <v>742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800</v>
      </c>
      <c r="Q13" s="232"/>
      <c r="R13" s="232"/>
      <c r="S13" s="232"/>
      <c r="T13" s="232"/>
      <c r="U13" s="232"/>
      <c r="V13" s="233"/>
      <c r="W13" s="231">
        <v>355</v>
      </c>
      <c r="X13" s="232"/>
      <c r="Y13" s="232"/>
      <c r="Z13" s="232"/>
      <c r="AA13" s="232"/>
      <c r="AB13" s="232"/>
      <c r="AC13" s="233"/>
      <c r="AD13" s="231">
        <v>200</v>
      </c>
      <c r="AE13" s="232"/>
      <c r="AF13" s="232"/>
      <c r="AG13" s="232"/>
      <c r="AH13" s="232"/>
      <c r="AI13" s="232"/>
      <c r="AJ13" s="233"/>
      <c r="AK13" s="231">
        <v>1</v>
      </c>
      <c r="AL13" s="232"/>
      <c r="AM13" s="232"/>
      <c r="AN13" s="232"/>
      <c r="AO13" s="232"/>
      <c r="AP13" s="232"/>
      <c r="AQ13" s="233"/>
      <c r="AR13" s="243" t="s">
        <v>765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737</v>
      </c>
      <c r="AE14" s="232"/>
      <c r="AF14" s="232"/>
      <c r="AG14" s="232"/>
      <c r="AH14" s="232"/>
      <c r="AI14" s="232"/>
      <c r="AJ14" s="233"/>
      <c r="AK14" s="231" t="s">
        <v>765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v>499</v>
      </c>
      <c r="X15" s="232"/>
      <c r="Y15" s="232"/>
      <c r="Z15" s="232"/>
      <c r="AA15" s="232"/>
      <c r="AB15" s="232"/>
      <c r="AC15" s="233"/>
      <c r="AD15" s="231">
        <v>288</v>
      </c>
      <c r="AE15" s="232"/>
      <c r="AF15" s="232"/>
      <c r="AG15" s="232"/>
      <c r="AH15" s="232"/>
      <c r="AI15" s="232"/>
      <c r="AJ15" s="233"/>
      <c r="AK15" s="231">
        <v>119</v>
      </c>
      <c r="AL15" s="232"/>
      <c r="AM15" s="232"/>
      <c r="AN15" s="232"/>
      <c r="AO15" s="232"/>
      <c r="AP15" s="232"/>
      <c r="AQ15" s="233"/>
      <c r="AR15" s="231" t="s">
        <v>765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-499</v>
      </c>
      <c r="Q16" s="232"/>
      <c r="R16" s="232"/>
      <c r="S16" s="232"/>
      <c r="T16" s="232"/>
      <c r="U16" s="232"/>
      <c r="V16" s="233"/>
      <c r="W16" s="231">
        <v>-288</v>
      </c>
      <c r="X16" s="232"/>
      <c r="Y16" s="232"/>
      <c r="Z16" s="232"/>
      <c r="AA16" s="232"/>
      <c r="AB16" s="232"/>
      <c r="AC16" s="233"/>
      <c r="AD16" s="231">
        <v>-119</v>
      </c>
      <c r="AE16" s="232"/>
      <c r="AF16" s="232"/>
      <c r="AG16" s="232"/>
      <c r="AH16" s="232"/>
      <c r="AI16" s="232"/>
      <c r="AJ16" s="233"/>
      <c r="AK16" s="231" t="s">
        <v>765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708</v>
      </c>
      <c r="AE17" s="232"/>
      <c r="AF17" s="232"/>
      <c r="AG17" s="232"/>
      <c r="AH17" s="232"/>
      <c r="AI17" s="232"/>
      <c r="AJ17" s="233"/>
      <c r="AK17" s="231" t="s">
        <v>765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301</v>
      </c>
      <c r="Q18" s="276"/>
      <c r="R18" s="276"/>
      <c r="S18" s="276"/>
      <c r="T18" s="276"/>
      <c r="U18" s="276"/>
      <c r="V18" s="277"/>
      <c r="W18" s="275">
        <f>SUM(W13:AC17)</f>
        <v>566</v>
      </c>
      <c r="X18" s="276"/>
      <c r="Y18" s="276"/>
      <c r="Z18" s="276"/>
      <c r="AA18" s="276"/>
      <c r="AB18" s="276"/>
      <c r="AC18" s="277"/>
      <c r="AD18" s="275">
        <f>SUM(AD13:AJ17)</f>
        <v>369</v>
      </c>
      <c r="AE18" s="276"/>
      <c r="AF18" s="276"/>
      <c r="AG18" s="276"/>
      <c r="AH18" s="276"/>
      <c r="AI18" s="276"/>
      <c r="AJ18" s="277"/>
      <c r="AK18" s="275">
        <f>SUM(AK13:AQ17)</f>
        <v>120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292</v>
      </c>
      <c r="Q19" s="232"/>
      <c r="R19" s="232"/>
      <c r="S19" s="232"/>
      <c r="T19" s="232"/>
      <c r="U19" s="232"/>
      <c r="V19" s="233"/>
      <c r="W19" s="231">
        <v>543</v>
      </c>
      <c r="X19" s="232"/>
      <c r="Y19" s="232"/>
      <c r="Z19" s="232"/>
      <c r="AA19" s="232"/>
      <c r="AB19" s="232"/>
      <c r="AC19" s="233"/>
      <c r="AD19" s="231">
        <v>334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0.9700996677740864</v>
      </c>
      <c r="Q20" s="307"/>
      <c r="R20" s="307"/>
      <c r="S20" s="307"/>
      <c r="T20" s="307"/>
      <c r="U20" s="307"/>
      <c r="V20" s="307"/>
      <c r="W20" s="307">
        <f>IF(W18=0, "-", SUM(W19)/W18)</f>
        <v>0.95936395759717319</v>
      </c>
      <c r="X20" s="307"/>
      <c r="Y20" s="307"/>
      <c r="Z20" s="307"/>
      <c r="AA20" s="307"/>
      <c r="AB20" s="307"/>
      <c r="AC20" s="307"/>
      <c r="AD20" s="307">
        <f>IF(AD18=0, "-", SUM(AD19)/AD18)</f>
        <v>0.90514905149051494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0.36499999999999999</v>
      </c>
      <c r="Q21" s="307"/>
      <c r="R21" s="307"/>
      <c r="S21" s="307"/>
      <c r="T21" s="307"/>
      <c r="U21" s="307"/>
      <c r="V21" s="307"/>
      <c r="W21" s="307">
        <f>IF(W19=0, "-", SUM(W19)/SUM(W13,W14))</f>
        <v>1.5295774647887324</v>
      </c>
      <c r="X21" s="307"/>
      <c r="Y21" s="307"/>
      <c r="Z21" s="307"/>
      <c r="AA21" s="307"/>
      <c r="AB21" s="307"/>
      <c r="AC21" s="307"/>
      <c r="AD21" s="307">
        <f>IF(AD19=0, "-", SUM(AD19)/SUM(AD13,AD14))</f>
        <v>1.67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1</v>
      </c>
      <c r="Q23" s="244"/>
      <c r="R23" s="244"/>
      <c r="S23" s="244"/>
      <c r="T23" s="244"/>
      <c r="U23" s="244"/>
      <c r="V23" s="295"/>
      <c r="W23" s="243" t="s">
        <v>761</v>
      </c>
      <c r="X23" s="244"/>
      <c r="Y23" s="244"/>
      <c r="Z23" s="244"/>
      <c r="AA23" s="244"/>
      <c r="AB23" s="244"/>
      <c r="AC23" s="295"/>
      <c r="AD23" s="296" t="s">
        <v>762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709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738</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701</v>
      </c>
      <c r="AC32" s="385"/>
      <c r="AD32" s="385"/>
      <c r="AE32" s="386">
        <v>25</v>
      </c>
      <c r="AF32" s="386"/>
      <c r="AG32" s="386"/>
      <c r="AH32" s="386"/>
      <c r="AI32" s="386">
        <v>14</v>
      </c>
      <c r="AJ32" s="386"/>
      <c r="AK32" s="386"/>
      <c r="AL32" s="386"/>
      <c r="AM32" s="386">
        <v>7</v>
      </c>
      <c r="AN32" s="386"/>
      <c r="AO32" s="386"/>
      <c r="AP32" s="386"/>
      <c r="AQ32" s="386"/>
      <c r="AR32" s="386"/>
      <c r="AS32" s="386"/>
      <c r="AT32" s="386"/>
      <c r="AU32" s="420"/>
      <c r="AV32" s="421"/>
      <c r="AW32" s="421"/>
      <c r="AX32" s="422"/>
    </row>
    <row r="33" spans="1:51" ht="31.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701</v>
      </c>
      <c r="AC33" s="385"/>
      <c r="AD33" s="385"/>
      <c r="AE33" s="386">
        <v>20</v>
      </c>
      <c r="AF33" s="386"/>
      <c r="AG33" s="386"/>
      <c r="AH33" s="386"/>
      <c r="AI33" s="386">
        <v>16</v>
      </c>
      <c r="AJ33" s="386"/>
      <c r="AK33" s="386"/>
      <c r="AL33" s="386"/>
      <c r="AM33" s="386">
        <v>7</v>
      </c>
      <c r="AN33" s="386"/>
      <c r="AO33" s="386"/>
      <c r="AP33" s="386"/>
      <c r="AQ33" s="386">
        <v>17</v>
      </c>
      <c r="AR33" s="386"/>
      <c r="AS33" s="386"/>
      <c r="AT33" s="386"/>
      <c r="AU33" s="420"/>
      <c r="AV33" s="421"/>
      <c r="AW33" s="421"/>
      <c r="AX33" s="422"/>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743</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v>12</v>
      </c>
      <c r="AF35" s="413"/>
      <c r="AG35" s="413"/>
      <c r="AH35" s="413"/>
      <c r="AI35" s="413">
        <v>39</v>
      </c>
      <c r="AJ35" s="413"/>
      <c r="AK35" s="413"/>
      <c r="AL35" s="413"/>
      <c r="AM35" s="413">
        <v>48</v>
      </c>
      <c r="AN35" s="413"/>
      <c r="AO35" s="413"/>
      <c r="AP35" s="413"/>
      <c r="AQ35" s="404"/>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741</v>
      </c>
      <c r="AC36" s="441"/>
      <c r="AD36" s="442"/>
      <c r="AE36" s="443" t="s">
        <v>739</v>
      </c>
      <c r="AF36" s="443"/>
      <c r="AG36" s="443"/>
      <c r="AH36" s="443"/>
      <c r="AI36" s="443" t="s">
        <v>740</v>
      </c>
      <c r="AJ36" s="443"/>
      <c r="AK36" s="443"/>
      <c r="AL36" s="443"/>
      <c r="AM36" s="443" t="s">
        <v>753</v>
      </c>
      <c r="AN36" s="443"/>
      <c r="AO36" s="443"/>
      <c r="AP36" s="443"/>
      <c r="AQ36" s="443"/>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v>12</v>
      </c>
      <c r="AV38" s="450"/>
      <c r="AW38" s="339" t="s">
        <v>170</v>
      </c>
      <c r="AX38" s="344"/>
    </row>
    <row r="39" spans="1:51" ht="23.25" customHeight="1" x14ac:dyDescent="0.15">
      <c r="A39" s="487"/>
      <c r="B39" s="485"/>
      <c r="C39" s="485"/>
      <c r="D39" s="485"/>
      <c r="E39" s="485"/>
      <c r="F39" s="486"/>
      <c r="G39" s="389" t="s">
        <v>746</v>
      </c>
      <c r="H39" s="390"/>
      <c r="I39" s="390"/>
      <c r="J39" s="390"/>
      <c r="K39" s="390"/>
      <c r="L39" s="390"/>
      <c r="M39" s="390"/>
      <c r="N39" s="390"/>
      <c r="O39" s="391"/>
      <c r="P39" s="154" t="s">
        <v>747</v>
      </c>
      <c r="Q39" s="154"/>
      <c r="R39" s="154"/>
      <c r="S39" s="154"/>
      <c r="T39" s="154"/>
      <c r="U39" s="154"/>
      <c r="V39" s="154"/>
      <c r="W39" s="154"/>
      <c r="X39" s="155"/>
      <c r="Y39" s="400" t="s">
        <v>12</v>
      </c>
      <c r="Z39" s="401"/>
      <c r="AA39" s="402"/>
      <c r="AB39" s="403" t="s">
        <v>699</v>
      </c>
      <c r="AC39" s="403"/>
      <c r="AD39" s="403"/>
      <c r="AE39" s="404">
        <v>3188</v>
      </c>
      <c r="AF39" s="387"/>
      <c r="AG39" s="387"/>
      <c r="AH39" s="387"/>
      <c r="AI39" s="404">
        <v>412</v>
      </c>
      <c r="AJ39" s="387"/>
      <c r="AK39" s="387"/>
      <c r="AL39" s="387"/>
      <c r="AM39" s="404">
        <v>25</v>
      </c>
      <c r="AN39" s="387"/>
      <c r="AO39" s="387"/>
      <c r="AP39" s="387"/>
      <c r="AQ39" s="406" t="s">
        <v>697</v>
      </c>
      <c r="AR39" s="407"/>
      <c r="AS39" s="407"/>
      <c r="AT39" s="408"/>
      <c r="AU39" s="387" t="s">
        <v>737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699</v>
      </c>
      <c r="AC40" s="462"/>
      <c r="AD40" s="462"/>
      <c r="AE40" s="404" t="s">
        <v>697</v>
      </c>
      <c r="AF40" s="387"/>
      <c r="AG40" s="387"/>
      <c r="AH40" s="387"/>
      <c r="AI40" s="404" t="s">
        <v>697</v>
      </c>
      <c r="AJ40" s="387"/>
      <c r="AK40" s="387"/>
      <c r="AL40" s="387"/>
      <c r="AM40" s="404" t="s">
        <v>708</v>
      </c>
      <c r="AN40" s="387"/>
      <c r="AO40" s="387"/>
      <c r="AP40" s="387"/>
      <c r="AQ40" s="406" t="s">
        <v>697</v>
      </c>
      <c r="AR40" s="407"/>
      <c r="AS40" s="407"/>
      <c r="AT40" s="408"/>
      <c r="AU40" s="387">
        <v>6000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f>(AE39/6000)*100</f>
        <v>53.133333333333333</v>
      </c>
      <c r="AF41" s="387"/>
      <c r="AG41" s="387"/>
      <c r="AH41" s="387"/>
      <c r="AI41" s="404">
        <f t="shared" ref="AI41" si="0">(AI39/6000)*100</f>
        <v>6.8666666666666671</v>
      </c>
      <c r="AJ41" s="387"/>
      <c r="AK41" s="387"/>
      <c r="AL41" s="387"/>
      <c r="AM41" s="404">
        <f t="shared" ref="AM41" si="1">(AM39/6000)*100</f>
        <v>0.41666666666666669</v>
      </c>
      <c r="AN41" s="387"/>
      <c r="AO41" s="387"/>
      <c r="AP41" s="387"/>
      <c r="AQ41" s="406" t="s">
        <v>697</v>
      </c>
      <c r="AR41" s="407"/>
      <c r="AS41" s="407"/>
      <c r="AT41" s="408"/>
      <c r="AU41" s="387" t="s">
        <v>737</v>
      </c>
      <c r="AV41" s="387"/>
      <c r="AW41" s="387"/>
      <c r="AX41" s="388"/>
    </row>
    <row r="42" spans="1:51" ht="23.25" customHeight="1" x14ac:dyDescent="0.15">
      <c r="A42" s="475" t="s">
        <v>343</v>
      </c>
      <c r="B42" s="470"/>
      <c r="C42" s="470"/>
      <c r="D42" s="470"/>
      <c r="E42" s="470"/>
      <c r="F42" s="471"/>
      <c r="G42" s="511" t="s">
        <v>748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2">$AY$44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2"/>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2"/>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2"/>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2"/>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2"/>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2"/>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2"/>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2"/>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703</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3">$AY$71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3"/>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3"/>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3"/>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3"/>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3"/>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4">$AY$78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4"/>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4"/>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4"/>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4"/>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4"/>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4"/>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4"/>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4"/>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5">$AY$105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5"/>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5"/>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5"/>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5"/>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5"/>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6">$AY$112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6"/>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6"/>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6"/>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6"/>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6"/>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6"/>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6"/>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6"/>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7">$AY$139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7"/>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7"/>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7"/>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7"/>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7"/>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8">$AY$146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8"/>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8"/>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8"/>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8"/>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8"/>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8"/>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8"/>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8"/>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9">$AY$173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9"/>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9"/>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9"/>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9"/>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9"/>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10">$AY$180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10"/>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10"/>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10"/>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10"/>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10"/>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10"/>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10"/>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10"/>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11">$AY$195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11"/>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11"/>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2">$AY$200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2"/>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2"/>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2"/>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2"/>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2"/>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2"/>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710</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8.25" customHeight="1" x14ac:dyDescent="0.15">
      <c r="A216" s="667"/>
      <c r="B216" s="655"/>
      <c r="C216" s="654"/>
      <c r="D216" s="655"/>
      <c r="E216" s="469" t="s">
        <v>242</v>
      </c>
      <c r="F216" s="471"/>
      <c r="G216" s="153" t="s">
        <v>711</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766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767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0" customHeight="1" x14ac:dyDescent="0.15">
      <c r="A218" s="667"/>
      <c r="B218" s="655"/>
      <c r="C218" s="652" t="s">
        <v>683</v>
      </c>
      <c r="D218" s="653"/>
      <c r="E218" s="469" t="s">
        <v>362</v>
      </c>
      <c r="F218" s="471"/>
      <c r="G218" s="633" t="s">
        <v>230</v>
      </c>
      <c r="H218" s="634"/>
      <c r="I218" s="634"/>
      <c r="J218" s="656" t="s">
        <v>697</v>
      </c>
      <c r="K218" s="657"/>
      <c r="L218" s="657"/>
      <c r="M218" s="657"/>
      <c r="N218" s="657"/>
      <c r="O218" s="657"/>
      <c r="P218" s="657"/>
      <c r="Q218" s="657"/>
      <c r="R218" s="657"/>
      <c r="S218" s="657"/>
      <c r="T218" s="658"/>
      <c r="U218" s="631" t="s">
        <v>757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0"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757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0"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89.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705</v>
      </c>
      <c r="AE223" s="721"/>
      <c r="AF223" s="721"/>
      <c r="AG223" s="722" t="s">
        <v>745</v>
      </c>
      <c r="AH223" s="723"/>
      <c r="AI223" s="723"/>
      <c r="AJ223" s="723"/>
      <c r="AK223" s="723"/>
      <c r="AL223" s="723"/>
      <c r="AM223" s="723"/>
      <c r="AN223" s="723"/>
      <c r="AO223" s="723"/>
      <c r="AP223" s="723"/>
      <c r="AQ223" s="723"/>
      <c r="AR223" s="723"/>
      <c r="AS223" s="723"/>
      <c r="AT223" s="723"/>
      <c r="AU223" s="723"/>
      <c r="AV223" s="723"/>
      <c r="AW223" s="723"/>
      <c r="AX223" s="724"/>
    </row>
    <row r="224" spans="1:51" ht="47.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705</v>
      </c>
      <c r="AE224" s="702"/>
      <c r="AF224" s="702"/>
      <c r="AG224" s="728" t="s">
        <v>712</v>
      </c>
      <c r="AH224" s="729"/>
      <c r="AI224" s="729"/>
      <c r="AJ224" s="729"/>
      <c r="AK224" s="729"/>
      <c r="AL224" s="729"/>
      <c r="AM224" s="729"/>
      <c r="AN224" s="729"/>
      <c r="AO224" s="729"/>
      <c r="AP224" s="729"/>
      <c r="AQ224" s="729"/>
      <c r="AR224" s="729"/>
      <c r="AS224" s="729"/>
      <c r="AT224" s="729"/>
      <c r="AU224" s="729"/>
      <c r="AV224" s="729"/>
      <c r="AW224" s="729"/>
      <c r="AX224" s="730"/>
    </row>
    <row r="225" spans="1:50" ht="86.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705</v>
      </c>
      <c r="AE225" s="735"/>
      <c r="AF225" s="735"/>
      <c r="AG225" s="692" t="s">
        <v>744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705</v>
      </c>
      <c r="AE226" s="689"/>
      <c r="AF226" s="689"/>
      <c r="AG226" s="690" t="s">
        <v>713</v>
      </c>
      <c r="AH226" s="154"/>
      <c r="AI226" s="154"/>
      <c r="AJ226" s="154"/>
      <c r="AK226" s="154"/>
      <c r="AL226" s="154"/>
      <c r="AM226" s="154"/>
      <c r="AN226" s="154"/>
      <c r="AO226" s="154"/>
      <c r="AP226" s="154"/>
      <c r="AQ226" s="154"/>
      <c r="AR226" s="154"/>
      <c r="AS226" s="154"/>
      <c r="AT226" s="154"/>
      <c r="AU226" s="154"/>
      <c r="AV226" s="154"/>
      <c r="AW226" s="154"/>
      <c r="AX226" s="691"/>
    </row>
    <row r="227" spans="1:50" ht="29.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1.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705</v>
      </c>
      <c r="AE229" s="751"/>
      <c r="AF229" s="751"/>
      <c r="AG229" s="752" t="s">
        <v>715</v>
      </c>
      <c r="AH229" s="753"/>
      <c r="AI229" s="753"/>
      <c r="AJ229" s="753"/>
      <c r="AK229" s="753"/>
      <c r="AL229" s="753"/>
      <c r="AM229" s="753"/>
      <c r="AN229" s="753"/>
      <c r="AO229" s="753"/>
      <c r="AP229" s="753"/>
      <c r="AQ229" s="753"/>
      <c r="AR229" s="753"/>
      <c r="AS229" s="753"/>
      <c r="AT229" s="753"/>
      <c r="AU229" s="753"/>
      <c r="AV229" s="753"/>
      <c r="AW229" s="753"/>
      <c r="AX229" s="754"/>
    </row>
    <row r="230" spans="1:50" ht="51.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705</v>
      </c>
      <c r="AE230" s="702"/>
      <c r="AF230" s="702"/>
      <c r="AG230" s="728" t="s">
        <v>716</v>
      </c>
      <c r="AH230" s="729"/>
      <c r="AI230" s="729"/>
      <c r="AJ230" s="729"/>
      <c r="AK230" s="729"/>
      <c r="AL230" s="729"/>
      <c r="AM230" s="729"/>
      <c r="AN230" s="729"/>
      <c r="AO230" s="729"/>
      <c r="AP230" s="729"/>
      <c r="AQ230" s="729"/>
      <c r="AR230" s="729"/>
      <c r="AS230" s="729"/>
      <c r="AT230" s="729"/>
      <c r="AU230" s="729"/>
      <c r="AV230" s="729"/>
      <c r="AW230" s="729"/>
      <c r="AX230" s="730"/>
    </row>
    <row r="231" spans="1:50" ht="45.7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705</v>
      </c>
      <c r="AE231" s="702"/>
      <c r="AF231" s="702"/>
      <c r="AG231" s="728" t="s">
        <v>717</v>
      </c>
      <c r="AH231" s="729"/>
      <c r="AI231" s="729"/>
      <c r="AJ231" s="729"/>
      <c r="AK231" s="729"/>
      <c r="AL231" s="729"/>
      <c r="AM231" s="729"/>
      <c r="AN231" s="729"/>
      <c r="AO231" s="729"/>
      <c r="AP231" s="729"/>
      <c r="AQ231" s="729"/>
      <c r="AR231" s="729"/>
      <c r="AS231" s="729"/>
      <c r="AT231" s="729"/>
      <c r="AU231" s="729"/>
      <c r="AV231" s="729"/>
      <c r="AW231" s="729"/>
      <c r="AX231" s="730"/>
    </row>
    <row r="232" spans="1:50" ht="54"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705</v>
      </c>
      <c r="AE232" s="702"/>
      <c r="AF232" s="702"/>
      <c r="AG232" s="728" t="s">
        <v>718</v>
      </c>
      <c r="AH232" s="729"/>
      <c r="AI232" s="729"/>
      <c r="AJ232" s="729"/>
      <c r="AK232" s="729"/>
      <c r="AL232" s="729"/>
      <c r="AM232" s="729"/>
      <c r="AN232" s="729"/>
      <c r="AO232" s="729"/>
      <c r="AP232" s="729"/>
      <c r="AQ232" s="729"/>
      <c r="AR232" s="729"/>
      <c r="AS232" s="729"/>
      <c r="AT232" s="729"/>
      <c r="AU232" s="729"/>
      <c r="AV232" s="729"/>
      <c r="AW232" s="729"/>
      <c r="AX232" s="730"/>
    </row>
    <row r="233" spans="1:50" ht="44.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705</v>
      </c>
      <c r="AE233" s="735"/>
      <c r="AF233" s="735"/>
      <c r="AG233" s="728" t="s">
        <v>719</v>
      </c>
      <c r="AH233" s="729"/>
      <c r="AI233" s="729"/>
      <c r="AJ233" s="729"/>
      <c r="AK233" s="729"/>
      <c r="AL233" s="729"/>
      <c r="AM233" s="729"/>
      <c r="AN233" s="729"/>
      <c r="AO233" s="729"/>
      <c r="AP233" s="729"/>
      <c r="AQ233" s="729"/>
      <c r="AR233" s="729"/>
      <c r="AS233" s="729"/>
      <c r="AT233" s="729"/>
      <c r="AU233" s="729"/>
      <c r="AV233" s="729"/>
      <c r="AW233" s="729"/>
      <c r="AX233" s="730"/>
    </row>
    <row r="234" spans="1:50" ht="38.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705</v>
      </c>
      <c r="AE234" s="702"/>
      <c r="AF234" s="703"/>
      <c r="AG234" s="728" t="s">
        <v>719</v>
      </c>
      <c r="AH234" s="729"/>
      <c r="AI234" s="729"/>
      <c r="AJ234" s="729"/>
      <c r="AK234" s="729"/>
      <c r="AL234" s="729"/>
      <c r="AM234" s="729"/>
      <c r="AN234" s="729"/>
      <c r="AO234" s="729"/>
      <c r="AP234" s="729"/>
      <c r="AQ234" s="729"/>
      <c r="AR234" s="729"/>
      <c r="AS234" s="729"/>
      <c r="AT234" s="729"/>
      <c r="AU234" s="729"/>
      <c r="AV234" s="729"/>
      <c r="AW234" s="729"/>
      <c r="AX234" s="730"/>
    </row>
    <row r="235" spans="1:50" ht="60.7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705</v>
      </c>
      <c r="AE235" s="743"/>
      <c r="AF235" s="744"/>
      <c r="AG235" s="745" t="s">
        <v>720</v>
      </c>
      <c r="AH235" s="746"/>
      <c r="AI235" s="746"/>
      <c r="AJ235" s="746"/>
      <c r="AK235" s="746"/>
      <c r="AL235" s="746"/>
      <c r="AM235" s="746"/>
      <c r="AN235" s="746"/>
      <c r="AO235" s="746"/>
      <c r="AP235" s="746"/>
      <c r="AQ235" s="746"/>
      <c r="AR235" s="746"/>
      <c r="AS235" s="746"/>
      <c r="AT235" s="746"/>
      <c r="AU235" s="746"/>
      <c r="AV235" s="746"/>
      <c r="AW235" s="746"/>
      <c r="AX235" s="747"/>
    </row>
    <row r="236" spans="1:50" ht="58.5"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724</v>
      </c>
      <c r="AE236" s="751"/>
      <c r="AF236" s="761"/>
      <c r="AG236" s="752" t="s">
        <v>749</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705</v>
      </c>
      <c r="AE237" s="766"/>
      <c r="AF237" s="766"/>
      <c r="AG237" s="767" t="s">
        <v>721</v>
      </c>
      <c r="AH237" s="768"/>
      <c r="AI237" s="768"/>
      <c r="AJ237" s="768"/>
      <c r="AK237" s="768"/>
      <c r="AL237" s="768"/>
      <c r="AM237" s="768"/>
      <c r="AN237" s="768"/>
      <c r="AO237" s="768"/>
      <c r="AP237" s="768"/>
      <c r="AQ237" s="768"/>
      <c r="AR237" s="768"/>
      <c r="AS237" s="768"/>
      <c r="AT237" s="768"/>
      <c r="AU237" s="768"/>
      <c r="AV237" s="768"/>
      <c r="AW237" s="768"/>
      <c r="AX237" s="769"/>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705</v>
      </c>
      <c r="AE238" s="702"/>
      <c r="AF238" s="702"/>
      <c r="AG238" s="767" t="s">
        <v>722</v>
      </c>
      <c r="AH238" s="768"/>
      <c r="AI238" s="768"/>
      <c r="AJ238" s="768"/>
      <c r="AK238" s="768"/>
      <c r="AL238" s="768"/>
      <c r="AM238" s="768"/>
      <c r="AN238" s="768"/>
      <c r="AO238" s="768"/>
      <c r="AP238" s="768"/>
      <c r="AQ238" s="768"/>
      <c r="AR238" s="768"/>
      <c r="AS238" s="768"/>
      <c r="AT238" s="768"/>
      <c r="AU238" s="768"/>
      <c r="AV238" s="768"/>
      <c r="AW238" s="768"/>
      <c r="AX238" s="769"/>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705</v>
      </c>
      <c r="AE239" s="702"/>
      <c r="AF239" s="702"/>
      <c r="AG239" s="755" t="s">
        <v>723</v>
      </c>
      <c r="AH239" s="157"/>
      <c r="AI239" s="157"/>
      <c r="AJ239" s="157"/>
      <c r="AK239" s="157"/>
      <c r="AL239" s="157"/>
      <c r="AM239" s="157"/>
      <c r="AN239" s="157"/>
      <c r="AO239" s="157"/>
      <c r="AP239" s="157"/>
      <c r="AQ239" s="157"/>
      <c r="AR239" s="157"/>
      <c r="AS239" s="157"/>
      <c r="AT239" s="157"/>
      <c r="AU239" s="157"/>
      <c r="AV239" s="157"/>
      <c r="AW239" s="157"/>
      <c r="AX239" s="756"/>
    </row>
    <row r="240" spans="1:50" ht="35.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724</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59.25" customHeight="1" x14ac:dyDescent="0.15">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2.25" customHeight="1" thickBot="1" x14ac:dyDescent="0.2">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789" t="s">
        <v>763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360</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359</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358</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357</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356</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355</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354</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353</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t="s">
        <v>704</v>
      </c>
      <c r="J266" s="805"/>
      <c r="K266" s="92" t="str">
        <f>IF(I266="","","-")</f>
        <v>-</v>
      </c>
      <c r="L266" s="121">
        <v>27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261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706</v>
      </c>
      <c r="H268" s="805"/>
      <c r="I268" s="805"/>
      <c r="J268" s="152">
        <v>20</v>
      </c>
      <c r="K268" s="152"/>
      <c r="L268" s="121">
        <v>263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85.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90.75"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750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752</v>
      </c>
      <c r="H310" s="839"/>
      <c r="I310" s="839"/>
      <c r="J310" s="839"/>
      <c r="K310" s="840"/>
      <c r="L310" s="841" t="s">
        <v>731</v>
      </c>
      <c r="M310" s="842"/>
      <c r="N310" s="842"/>
      <c r="O310" s="842"/>
      <c r="P310" s="842"/>
      <c r="Q310" s="842"/>
      <c r="R310" s="842"/>
      <c r="S310" s="842"/>
      <c r="T310" s="842"/>
      <c r="U310" s="842"/>
      <c r="V310" s="842"/>
      <c r="W310" s="842"/>
      <c r="X310" s="843"/>
      <c r="Y310" s="844">
        <v>70</v>
      </c>
      <c r="Z310" s="845"/>
      <c r="AA310" s="845"/>
      <c r="AB310" s="846"/>
      <c r="AC310" s="838" t="s">
        <v>754</v>
      </c>
      <c r="AD310" s="839"/>
      <c r="AE310" s="839"/>
      <c r="AF310" s="839"/>
      <c r="AG310" s="840"/>
      <c r="AH310" s="841" t="s">
        <v>756</v>
      </c>
      <c r="AI310" s="842"/>
      <c r="AJ310" s="842"/>
      <c r="AK310" s="842"/>
      <c r="AL310" s="842"/>
      <c r="AM310" s="842"/>
      <c r="AN310" s="842"/>
      <c r="AO310" s="842"/>
      <c r="AP310" s="842"/>
      <c r="AQ310" s="842"/>
      <c r="AR310" s="842"/>
      <c r="AS310" s="842"/>
      <c r="AT310" s="843"/>
      <c r="AU310" s="844">
        <v>169</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169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3">$AY$321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3"/>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3"/>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3"/>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3"/>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3"/>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3"/>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3"/>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3"/>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3"/>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3"/>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3"/>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4">$AY$334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4"/>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4"/>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4"/>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4"/>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4"/>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4"/>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5">$AY$334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5"/>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5"/>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5"/>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5"/>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6">$AY$347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6"/>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6"/>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6"/>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6"/>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6"/>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6"/>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6"/>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6"/>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6"/>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6"/>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60" customHeight="1" x14ac:dyDescent="0.15">
      <c r="A366" s="873">
        <v>1</v>
      </c>
      <c r="B366" s="873">
        <v>1</v>
      </c>
      <c r="C366" s="874" t="s">
        <v>727</v>
      </c>
      <c r="D366" s="875"/>
      <c r="E366" s="875"/>
      <c r="F366" s="875"/>
      <c r="G366" s="875"/>
      <c r="H366" s="875"/>
      <c r="I366" s="875"/>
      <c r="J366" s="876">
        <v>3000020382043</v>
      </c>
      <c r="K366" s="877"/>
      <c r="L366" s="877"/>
      <c r="M366" s="877"/>
      <c r="N366" s="877"/>
      <c r="O366" s="877"/>
      <c r="P366" s="878" t="s">
        <v>731</v>
      </c>
      <c r="Q366" s="879"/>
      <c r="R366" s="879"/>
      <c r="S366" s="879"/>
      <c r="T366" s="879"/>
      <c r="U366" s="879"/>
      <c r="V366" s="879"/>
      <c r="W366" s="879"/>
      <c r="X366" s="879"/>
      <c r="Y366" s="880">
        <v>70</v>
      </c>
      <c r="Z366" s="881"/>
      <c r="AA366" s="881"/>
      <c r="AB366" s="882"/>
      <c r="AC366" s="883" t="s">
        <v>736</v>
      </c>
      <c r="AD366" s="884"/>
      <c r="AE366" s="884"/>
      <c r="AF366" s="884"/>
      <c r="AG366" s="884"/>
      <c r="AH366" s="867" t="s">
        <v>751</v>
      </c>
      <c r="AI366" s="868"/>
      <c r="AJ366" s="868"/>
      <c r="AK366" s="868"/>
      <c r="AL366" s="869" t="s">
        <v>751</v>
      </c>
      <c r="AM366" s="870"/>
      <c r="AN366" s="870"/>
      <c r="AO366" s="871"/>
      <c r="AP366" s="872"/>
      <c r="AQ366" s="872"/>
      <c r="AR366" s="872"/>
      <c r="AS366" s="872"/>
      <c r="AT366" s="872"/>
      <c r="AU366" s="872"/>
      <c r="AV366" s="872"/>
      <c r="AW366" s="872"/>
      <c r="AX366" s="872"/>
    </row>
    <row r="367" spans="1:51" ht="164.25" customHeight="1" x14ac:dyDescent="0.15">
      <c r="A367" s="873">
        <v>2</v>
      </c>
      <c r="B367" s="873">
        <v>1</v>
      </c>
      <c r="C367" s="874" t="s">
        <v>728</v>
      </c>
      <c r="D367" s="875"/>
      <c r="E367" s="875"/>
      <c r="F367" s="875"/>
      <c r="G367" s="875"/>
      <c r="H367" s="875"/>
      <c r="I367" s="875"/>
      <c r="J367" s="876">
        <v>7220005008233</v>
      </c>
      <c r="K367" s="877"/>
      <c r="L367" s="877"/>
      <c r="M367" s="877"/>
      <c r="N367" s="877"/>
      <c r="O367" s="877"/>
      <c r="P367" s="878" t="s">
        <v>732</v>
      </c>
      <c r="Q367" s="879"/>
      <c r="R367" s="879"/>
      <c r="S367" s="879"/>
      <c r="T367" s="879"/>
      <c r="U367" s="879"/>
      <c r="V367" s="879"/>
      <c r="W367" s="879"/>
      <c r="X367" s="879"/>
      <c r="Y367" s="880">
        <v>7</v>
      </c>
      <c r="Z367" s="881"/>
      <c r="AA367" s="881"/>
      <c r="AB367" s="882"/>
      <c r="AC367" s="883" t="s">
        <v>736</v>
      </c>
      <c r="AD367" s="884"/>
      <c r="AE367" s="884"/>
      <c r="AF367" s="884"/>
      <c r="AG367" s="884"/>
      <c r="AH367" s="867" t="s">
        <v>751</v>
      </c>
      <c r="AI367" s="868"/>
      <c r="AJ367" s="868"/>
      <c r="AK367" s="868"/>
      <c r="AL367" s="869" t="s">
        <v>751</v>
      </c>
      <c r="AM367" s="870"/>
      <c r="AN367" s="870"/>
      <c r="AO367" s="871"/>
      <c r="AP367" s="872"/>
      <c r="AQ367" s="872"/>
      <c r="AR367" s="872"/>
      <c r="AS367" s="872"/>
      <c r="AT367" s="872"/>
      <c r="AU367" s="872"/>
      <c r="AV367" s="872"/>
      <c r="AW367" s="872"/>
      <c r="AX367" s="872"/>
      <c r="AY367">
        <f>COUNTA($C$367)</f>
        <v>1</v>
      </c>
    </row>
    <row r="368" spans="1:51" ht="76.5" customHeight="1" x14ac:dyDescent="0.15">
      <c r="A368" s="873">
        <v>3</v>
      </c>
      <c r="B368" s="873">
        <v>1</v>
      </c>
      <c r="C368" s="874" t="s">
        <v>760</v>
      </c>
      <c r="D368" s="875"/>
      <c r="E368" s="875"/>
      <c r="F368" s="875"/>
      <c r="G368" s="875"/>
      <c r="H368" s="875"/>
      <c r="I368" s="875"/>
      <c r="J368" s="876">
        <v>7120005014514</v>
      </c>
      <c r="K368" s="877"/>
      <c r="L368" s="877"/>
      <c r="M368" s="877"/>
      <c r="N368" s="877"/>
      <c r="O368" s="877"/>
      <c r="P368" s="878" t="s">
        <v>733</v>
      </c>
      <c r="Q368" s="879"/>
      <c r="R368" s="879"/>
      <c r="S368" s="879"/>
      <c r="T368" s="879"/>
      <c r="U368" s="879"/>
      <c r="V368" s="879"/>
      <c r="W368" s="879"/>
      <c r="X368" s="879"/>
      <c r="Y368" s="880">
        <v>3</v>
      </c>
      <c r="Z368" s="881"/>
      <c r="AA368" s="881"/>
      <c r="AB368" s="882"/>
      <c r="AC368" s="883" t="s">
        <v>736</v>
      </c>
      <c r="AD368" s="884"/>
      <c r="AE368" s="884"/>
      <c r="AF368" s="884"/>
      <c r="AG368" s="884"/>
      <c r="AH368" s="885" t="s">
        <v>751</v>
      </c>
      <c r="AI368" s="886"/>
      <c r="AJ368" s="886"/>
      <c r="AK368" s="886"/>
      <c r="AL368" s="869" t="s">
        <v>751</v>
      </c>
      <c r="AM368" s="870"/>
      <c r="AN368" s="870"/>
      <c r="AO368" s="871"/>
      <c r="AP368" s="872"/>
      <c r="AQ368" s="872"/>
      <c r="AR368" s="872"/>
      <c r="AS368" s="872"/>
      <c r="AT368" s="872"/>
      <c r="AU368" s="872"/>
      <c r="AV368" s="872"/>
      <c r="AW368" s="872"/>
      <c r="AX368" s="872"/>
      <c r="AY368">
        <f>COUNTA($C$368)</f>
        <v>1</v>
      </c>
    </row>
    <row r="369" spans="1:51" ht="30" customHeight="1" x14ac:dyDescent="0.15">
      <c r="A369" s="873">
        <v>4</v>
      </c>
      <c r="B369" s="873">
        <v>1</v>
      </c>
      <c r="C369" s="874" t="s">
        <v>729</v>
      </c>
      <c r="D369" s="875"/>
      <c r="E369" s="875"/>
      <c r="F369" s="875"/>
      <c r="G369" s="875"/>
      <c r="H369" s="875"/>
      <c r="I369" s="875"/>
      <c r="J369" s="876">
        <v>9000020342041</v>
      </c>
      <c r="K369" s="877"/>
      <c r="L369" s="877"/>
      <c r="M369" s="877"/>
      <c r="N369" s="877"/>
      <c r="O369" s="877"/>
      <c r="P369" s="878" t="s">
        <v>734</v>
      </c>
      <c r="Q369" s="879"/>
      <c r="R369" s="879"/>
      <c r="S369" s="879"/>
      <c r="T369" s="879"/>
      <c r="U369" s="879"/>
      <c r="V369" s="879"/>
      <c r="W369" s="879"/>
      <c r="X369" s="879"/>
      <c r="Y369" s="880">
        <v>0.9</v>
      </c>
      <c r="Z369" s="881"/>
      <c r="AA369" s="881"/>
      <c r="AB369" s="882"/>
      <c r="AC369" s="883" t="s">
        <v>736</v>
      </c>
      <c r="AD369" s="884"/>
      <c r="AE369" s="884"/>
      <c r="AF369" s="884"/>
      <c r="AG369" s="884"/>
      <c r="AH369" s="885" t="s">
        <v>751</v>
      </c>
      <c r="AI369" s="886"/>
      <c r="AJ369" s="886"/>
      <c r="AK369" s="886"/>
      <c r="AL369" s="869" t="s">
        <v>751</v>
      </c>
      <c r="AM369" s="870"/>
      <c r="AN369" s="870"/>
      <c r="AO369" s="871"/>
      <c r="AP369" s="872"/>
      <c r="AQ369" s="872"/>
      <c r="AR369" s="872"/>
      <c r="AS369" s="872"/>
      <c r="AT369" s="872"/>
      <c r="AU369" s="872"/>
      <c r="AV369" s="872"/>
      <c r="AW369" s="872"/>
      <c r="AX369" s="872"/>
      <c r="AY369">
        <f>COUNTA($C$369)</f>
        <v>1</v>
      </c>
    </row>
    <row r="370" spans="1:51" ht="72.75" customHeight="1" x14ac:dyDescent="0.15">
      <c r="A370" s="873">
        <v>5</v>
      </c>
      <c r="B370" s="873">
        <v>1</v>
      </c>
      <c r="C370" s="874" t="s">
        <v>730</v>
      </c>
      <c r="D370" s="875"/>
      <c r="E370" s="875"/>
      <c r="F370" s="875"/>
      <c r="G370" s="875"/>
      <c r="H370" s="875"/>
      <c r="I370" s="875"/>
      <c r="J370" s="876" t="s">
        <v>708</v>
      </c>
      <c r="K370" s="877"/>
      <c r="L370" s="877"/>
      <c r="M370" s="877"/>
      <c r="N370" s="877"/>
      <c r="O370" s="877"/>
      <c r="P370" s="878" t="s">
        <v>735</v>
      </c>
      <c r="Q370" s="879"/>
      <c r="R370" s="879"/>
      <c r="S370" s="879"/>
      <c r="T370" s="879"/>
      <c r="U370" s="879"/>
      <c r="V370" s="879"/>
      <c r="W370" s="879"/>
      <c r="X370" s="879"/>
      <c r="Y370" s="880">
        <v>0.3</v>
      </c>
      <c r="Z370" s="881"/>
      <c r="AA370" s="881"/>
      <c r="AB370" s="882"/>
      <c r="AC370" s="883" t="s">
        <v>736</v>
      </c>
      <c r="AD370" s="884"/>
      <c r="AE370" s="884"/>
      <c r="AF370" s="884"/>
      <c r="AG370" s="884"/>
      <c r="AH370" s="885" t="s">
        <v>751</v>
      </c>
      <c r="AI370" s="886"/>
      <c r="AJ370" s="886"/>
      <c r="AK370" s="886"/>
      <c r="AL370" s="869" t="s">
        <v>751</v>
      </c>
      <c r="AM370" s="870"/>
      <c r="AN370" s="870"/>
      <c r="AO370" s="871"/>
      <c r="AP370" s="872"/>
      <c r="AQ370" s="872"/>
      <c r="AR370" s="872"/>
      <c r="AS370" s="872"/>
      <c r="AT370" s="872"/>
      <c r="AU370" s="872"/>
      <c r="AV370" s="872"/>
      <c r="AW370" s="872"/>
      <c r="AX370" s="872"/>
      <c r="AY370">
        <f>COUNTA($C$370)</f>
        <v>1</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4"/>
      <c r="D399" s="875"/>
      <c r="E399" s="875"/>
      <c r="F399" s="875"/>
      <c r="G399" s="875"/>
      <c r="H399" s="875"/>
      <c r="I399" s="875"/>
      <c r="J399" s="876"/>
      <c r="K399" s="877"/>
      <c r="L399" s="877"/>
      <c r="M399" s="877"/>
      <c r="N399" s="877"/>
      <c r="O399" s="877"/>
      <c r="P399" s="878"/>
      <c r="Q399" s="879"/>
      <c r="R399" s="879"/>
      <c r="S399" s="879"/>
      <c r="T399" s="879"/>
      <c r="U399" s="879"/>
      <c r="V399" s="879"/>
      <c r="W399" s="879"/>
      <c r="X399" s="879"/>
      <c r="Y399" s="880">
        <v>0</v>
      </c>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13.5"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idden="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idden="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idden="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idden="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 RIGHT(TEXT(AL368,"0.#"),1)&lt;&gt;"."),TRUE,FALSE)</formula>
    </cfRule>
    <cfRule type="expression" dxfId="1434" priority="840">
      <formula>IF(AND(AL368&gt;=0, RIGHT(TEXT(AL368,"0.#"),1)="."),TRUE,FALSE)</formula>
    </cfRule>
    <cfRule type="expression" dxfId="1433" priority="841">
      <formula>IF(AND(AL368&lt;0, RIGHT(TEXT(AL368,"0.#"),1)&lt;&gt;"."),TRUE,FALSE)</formula>
    </cfRule>
    <cfRule type="expression" dxfId="1432" priority="842">
      <formula>IF(AND(AL368&lt;0, 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1:AO428">
    <cfRule type="expression" dxfId="1339" priority="761">
      <formula>IF(AND(AL401&gt;=0, RIGHT(TEXT(AL401,"0.#"),1)&lt;&gt;"."),TRUE,FALSE)</formula>
    </cfRule>
    <cfRule type="expression" dxfId="1338" priority="762">
      <formula>IF(AND(AL401&gt;=0, RIGHT(TEXT(AL401,"0.#"),1)="."),TRUE,FALSE)</formula>
    </cfRule>
    <cfRule type="expression" dxfId="1337" priority="763">
      <formula>IF(AND(AL401&lt;0, RIGHT(TEXT(AL401,"0.#"),1)&lt;&gt;"."),TRUE,FALSE)</formula>
    </cfRule>
    <cfRule type="expression" dxfId="1336" priority="764">
      <formula>IF(AND(AL401&lt;0, RIGHT(TEXT(AL401,"0.#"),1)="."),TRUE,FALSE)</formula>
    </cfRule>
  </conditionalFormatting>
  <conditionalFormatting sqref="AL399:AO400">
    <cfRule type="expression" dxfId="1335" priority="755">
      <formula>IF(AND(AL399&gt;=0, RIGHT(TEXT(AL399,"0.#"),1)&lt;&gt;"."),TRUE,FALSE)</formula>
    </cfRule>
    <cfRule type="expression" dxfId="1334" priority="756">
      <formula>IF(AND(AL399&gt;=0, RIGHT(TEXT(AL399,"0.#"),1)="."),TRUE,FALSE)</formula>
    </cfRule>
    <cfRule type="expression" dxfId="1333" priority="757">
      <formula>IF(AND(AL399&lt;0, RIGHT(TEXT(AL399,"0.#"),1)&lt;&gt;"."),TRUE,FALSE)</formula>
    </cfRule>
    <cfRule type="expression" dxfId="1332" priority="758">
      <formula>IF(AND(AL399&lt;0, RIGHT(TEXT(AL399,"0.#"),1)="."),TRUE,FALSE)</formula>
    </cfRule>
  </conditionalFormatting>
  <conditionalFormatting sqref="AL434:AO461">
    <cfRule type="expression" dxfId="1331" priority="749">
      <formula>IF(AND(AL434&gt;=0, RIGHT(TEXT(AL434,"0.#"),1)&lt;&gt;"."),TRUE,FALSE)</formula>
    </cfRule>
    <cfRule type="expression" dxfId="1330" priority="750">
      <formula>IF(AND(AL434&gt;=0, RIGHT(TEXT(AL434,"0.#"),1)="."),TRUE,FALSE)</formula>
    </cfRule>
    <cfRule type="expression" dxfId="1329" priority="751">
      <formula>IF(AND(AL434&lt;0, RIGHT(TEXT(AL434,"0.#"),1)&lt;&gt;"."),TRUE,FALSE)</formula>
    </cfRule>
    <cfRule type="expression" dxfId="1328" priority="752">
      <formula>IF(AND(AL434&lt;0, RIGHT(TEXT(AL434,"0.#"),1)="."),TRUE,FALSE)</formula>
    </cfRule>
  </conditionalFormatting>
  <conditionalFormatting sqref="AL432:AO433">
    <cfRule type="expression" dxfId="1327" priority="743">
      <formula>IF(AND(AL432&gt;=0, RIGHT(TEXT(AL432,"0.#"),1)&lt;&gt;"."),TRUE,FALSE)</formula>
    </cfRule>
    <cfRule type="expression" dxfId="1326" priority="744">
      <formula>IF(AND(AL432&gt;=0, RIGHT(TEXT(AL432,"0.#"),1)="."),TRUE,FALSE)</formula>
    </cfRule>
    <cfRule type="expression" dxfId="1325" priority="745">
      <formula>IF(AND(AL432&lt;0, RIGHT(TEXT(AL432,"0.#"),1)&lt;&gt;"."),TRUE,FALSE)</formula>
    </cfRule>
    <cfRule type="expression" dxfId="1324" priority="746">
      <formula>IF(AND(AL432&lt;0, RIGHT(TEXT(AL432,"0.#"),1)="."),TRUE,FALSE)</formula>
    </cfRule>
  </conditionalFormatting>
  <conditionalFormatting sqref="AL467:AO494">
    <cfRule type="expression" dxfId="1323" priority="737">
      <formula>IF(AND(AL467&gt;=0, RIGHT(TEXT(AL467,"0.#"),1)&lt;&gt;"."),TRUE,FALSE)</formula>
    </cfRule>
    <cfRule type="expression" dxfId="1322" priority="738">
      <formula>IF(AND(AL467&gt;=0, RIGHT(TEXT(AL467,"0.#"),1)="."),TRUE,FALSE)</formula>
    </cfRule>
    <cfRule type="expression" dxfId="1321" priority="739">
      <formula>IF(AND(AL467&lt;0, RIGHT(TEXT(AL467,"0.#"),1)&lt;&gt;"."),TRUE,FALSE)</formula>
    </cfRule>
    <cfRule type="expression" dxfId="1320" priority="740">
      <formula>IF(AND(AL467&lt;0, RIGHT(TEXT(AL467,"0.#"),1)="."),TRUE,FALSE)</formula>
    </cfRule>
  </conditionalFormatting>
  <conditionalFormatting sqref="AL465:AO466">
    <cfRule type="expression" dxfId="1319" priority="731">
      <formula>IF(AND(AL465&gt;=0, RIGHT(TEXT(AL465,"0.#"),1)&lt;&gt;"."),TRUE,FALSE)</formula>
    </cfRule>
    <cfRule type="expression" dxfId="1318" priority="732">
      <formula>IF(AND(AL465&gt;=0, RIGHT(TEXT(AL465,"0.#"),1)="."),TRUE,FALSE)</formula>
    </cfRule>
    <cfRule type="expression" dxfId="1317" priority="733">
      <formula>IF(AND(AL465&lt;0, RIGHT(TEXT(AL465,"0.#"),1)&lt;&gt;"."),TRUE,FALSE)</formula>
    </cfRule>
    <cfRule type="expression" dxfId="1316" priority="734">
      <formula>IF(AND(AL465&lt;0, RIGHT(TEXT(AL465,"0.#"),1)="."),TRUE,FALSE)</formula>
    </cfRule>
  </conditionalFormatting>
  <conditionalFormatting sqref="AL500:AO527">
    <cfRule type="expression" dxfId="1315" priority="725">
      <formula>IF(AND(AL500&gt;=0, RIGHT(TEXT(AL500,"0.#"),1)&lt;&gt;"."),TRUE,FALSE)</formula>
    </cfRule>
    <cfRule type="expression" dxfId="1314" priority="726">
      <formula>IF(AND(AL500&gt;=0, RIGHT(TEXT(AL500,"0.#"),1)="."),TRUE,FALSE)</formula>
    </cfRule>
    <cfRule type="expression" dxfId="1313" priority="727">
      <formula>IF(AND(AL500&lt;0, RIGHT(TEXT(AL500,"0.#"),1)&lt;&gt;"."),TRUE,FALSE)</formula>
    </cfRule>
    <cfRule type="expression" dxfId="1312" priority="728">
      <formula>IF(AND(AL500&lt;0, RIGHT(TEXT(AL500,"0.#"),1)="."),TRUE,FALSE)</formula>
    </cfRule>
  </conditionalFormatting>
  <conditionalFormatting sqref="AL498:AO499">
    <cfRule type="expression" dxfId="1311" priority="719">
      <formula>IF(AND(AL498&gt;=0, RIGHT(TEXT(AL498,"0.#"),1)&lt;&gt;"."),TRUE,FALSE)</formula>
    </cfRule>
    <cfRule type="expression" dxfId="1310" priority="720">
      <formula>IF(AND(AL498&gt;=0, RIGHT(TEXT(AL498,"0.#"),1)="."),TRUE,FALSE)</formula>
    </cfRule>
    <cfRule type="expression" dxfId="1309" priority="721">
      <formula>IF(AND(AL498&lt;0, RIGHT(TEXT(AL498,"0.#"),1)&lt;&gt;"."),TRUE,FALSE)</formula>
    </cfRule>
    <cfRule type="expression" dxfId="1308" priority="722">
      <formula>IF(AND(AL498&lt;0, RIGHT(TEXT(AL498,"0.#"),1)="."),TRUE,FALSE)</formula>
    </cfRule>
  </conditionalFormatting>
  <conditionalFormatting sqref="AL533:AO560">
    <cfRule type="expression" dxfId="1307" priority="713">
      <formula>IF(AND(AL533&gt;=0, RIGHT(TEXT(AL533,"0.#"),1)&lt;&gt;"."),TRUE,FALSE)</formula>
    </cfRule>
    <cfRule type="expression" dxfId="1306" priority="714">
      <formula>IF(AND(AL533&gt;=0, RIGHT(TEXT(AL533,"0.#"),1)="."),TRUE,FALSE)</formula>
    </cfRule>
    <cfRule type="expression" dxfId="1305" priority="715">
      <formula>IF(AND(AL533&lt;0, RIGHT(TEXT(AL533,"0.#"),1)&lt;&gt;"."),TRUE,FALSE)</formula>
    </cfRule>
    <cfRule type="expression" dxfId="1304" priority="716">
      <formula>IF(AND(AL533&lt;0, RIGHT(TEXT(AL533,"0.#"),1)="."),TRUE,FALSE)</formula>
    </cfRule>
  </conditionalFormatting>
  <conditionalFormatting sqref="AL531:AO532">
    <cfRule type="expression" dxfId="1303" priority="707">
      <formula>IF(AND(AL531&gt;=0, RIGHT(TEXT(AL531,"0.#"),1)&lt;&gt;"."),TRUE,FALSE)</formula>
    </cfRule>
    <cfRule type="expression" dxfId="1302" priority="708">
      <formula>IF(AND(AL531&gt;=0, RIGHT(TEXT(AL531,"0.#"),1)="."),TRUE,FALSE)</formula>
    </cfRule>
    <cfRule type="expression" dxfId="1301" priority="709">
      <formula>IF(AND(AL531&lt;0, RIGHT(TEXT(AL531,"0.#"),1)&lt;&gt;"."),TRUE,FALSE)</formula>
    </cfRule>
    <cfRule type="expression" dxfId="1300" priority="710">
      <formula>IF(AND(AL531&lt;0, RIGHT(TEXT(AL531,"0.#"),1)="."),TRUE,FALSE)</formula>
    </cfRule>
  </conditionalFormatting>
  <conditionalFormatting sqref="Y531:Y532">
    <cfRule type="expression" dxfId="1299" priority="705">
      <formula>IF(RIGHT(TEXT(Y531,"0.#"),1)=".",FALSE,TRUE)</formula>
    </cfRule>
    <cfRule type="expression" dxfId="1298" priority="706">
      <formula>IF(RIGHT(TEXT(Y531,"0.#"),1)=".",TRUE,FALSE)</formula>
    </cfRule>
  </conditionalFormatting>
  <conditionalFormatting sqref="AL566:AO593">
    <cfRule type="expression" dxfId="1297" priority="701">
      <formula>IF(AND(AL566&gt;=0, RIGHT(TEXT(AL566,"0.#"),1)&lt;&gt;"."),TRUE,FALSE)</formula>
    </cfRule>
    <cfRule type="expression" dxfId="1296" priority="702">
      <formula>IF(AND(AL566&gt;=0, RIGHT(TEXT(AL566,"0.#"),1)="."),TRUE,FALSE)</formula>
    </cfRule>
    <cfRule type="expression" dxfId="1295" priority="703">
      <formula>IF(AND(AL566&lt;0, RIGHT(TEXT(AL566,"0.#"),1)&lt;&gt;"."),TRUE,FALSE)</formula>
    </cfRule>
    <cfRule type="expression" dxfId="1294" priority="704">
      <formula>IF(AND(AL566&lt;0, RIGHT(TEXT(AL566,"0.#"),1)="."),TRUE,FALSE)</formula>
    </cfRule>
  </conditionalFormatting>
  <conditionalFormatting sqref="Y566:Y593">
    <cfRule type="expression" dxfId="1293" priority="699">
      <formula>IF(RIGHT(TEXT(Y566,"0.#"),1)=".",FALSE,TRUE)</formula>
    </cfRule>
    <cfRule type="expression" dxfId="1292" priority="700">
      <formula>IF(RIGHT(TEXT(Y566,"0.#"),1)=".",TRUE,FALSE)</formula>
    </cfRule>
  </conditionalFormatting>
  <conditionalFormatting sqref="AL564:AO565">
    <cfRule type="expression" dxfId="1291" priority="695">
      <formula>IF(AND(AL564&gt;=0, RIGHT(TEXT(AL564,"0.#"),1)&lt;&gt;"."),TRUE,FALSE)</formula>
    </cfRule>
    <cfRule type="expression" dxfId="1290" priority="696">
      <formula>IF(AND(AL564&gt;=0, RIGHT(TEXT(AL564,"0.#"),1)="."),TRUE,FALSE)</formula>
    </cfRule>
    <cfRule type="expression" dxfId="1289" priority="697">
      <formula>IF(AND(AL564&lt;0, RIGHT(TEXT(AL564,"0.#"),1)&lt;&gt;"."),TRUE,FALSE)</formula>
    </cfRule>
    <cfRule type="expression" dxfId="1288" priority="698">
      <formula>IF(AND(AL564&lt;0, RIGHT(TEXT(AL564,"0.#"),1)="."),TRUE,FALSE)</formula>
    </cfRule>
  </conditionalFormatting>
  <conditionalFormatting sqref="Y564:Y565">
    <cfRule type="expression" dxfId="1287" priority="693">
      <formula>IF(RIGHT(TEXT(Y564,"0.#"),1)=".",FALSE,TRUE)</formula>
    </cfRule>
    <cfRule type="expression" dxfId="1286" priority="694">
      <formula>IF(RIGHT(TEXT(Y564,"0.#"),1)=".",TRUE,FALSE)</formula>
    </cfRule>
  </conditionalFormatting>
  <conditionalFormatting sqref="AL599:AO626">
    <cfRule type="expression" dxfId="1285" priority="689">
      <formula>IF(AND(AL599&gt;=0, RIGHT(TEXT(AL599,"0.#"),1)&lt;&gt;"."),TRUE,FALSE)</formula>
    </cfRule>
    <cfRule type="expression" dxfId="1284" priority="690">
      <formula>IF(AND(AL599&gt;=0, RIGHT(TEXT(AL599,"0.#"),1)="."),TRUE,FALSE)</formula>
    </cfRule>
    <cfRule type="expression" dxfId="1283" priority="691">
      <formula>IF(AND(AL599&lt;0, RIGHT(TEXT(AL599,"0.#"),1)&lt;&gt;"."),TRUE,FALSE)</formula>
    </cfRule>
    <cfRule type="expression" dxfId="1282" priority="692">
      <formula>IF(AND(AL599&lt;0, RIGHT(TEXT(AL599,"0.#"),1)="."),TRUE,FALSE)</formula>
    </cfRule>
  </conditionalFormatting>
  <conditionalFormatting sqref="Y599:Y626">
    <cfRule type="expression" dxfId="1281" priority="687">
      <formula>IF(RIGHT(TEXT(Y599,"0.#"),1)=".",FALSE,TRUE)</formula>
    </cfRule>
    <cfRule type="expression" dxfId="1280" priority="688">
      <formula>IF(RIGHT(TEXT(Y599,"0.#"),1)=".",TRUE,FALSE)</formula>
    </cfRule>
  </conditionalFormatting>
  <conditionalFormatting sqref="AL597:AO598">
    <cfRule type="expression" dxfId="1279" priority="683">
      <formula>IF(AND(AL597&gt;=0, RIGHT(TEXT(AL597,"0.#"),1)&lt;&gt;"."),TRUE,FALSE)</formula>
    </cfRule>
    <cfRule type="expression" dxfId="1278" priority="684">
      <formula>IF(AND(AL597&gt;=0, RIGHT(TEXT(AL597,"0.#"),1)="."),TRUE,FALSE)</formula>
    </cfRule>
    <cfRule type="expression" dxfId="1277" priority="685">
      <formula>IF(AND(AL597&lt;0, RIGHT(TEXT(AL597,"0.#"),1)&lt;&gt;"."),TRUE,FALSE)</formula>
    </cfRule>
    <cfRule type="expression" dxfId="1276" priority="686">
      <formula>IF(AND(AL597&lt;0, RIGHT(TEXT(AL597,"0.#"),1)="."),TRUE,FALSE)</formula>
    </cfRule>
  </conditionalFormatting>
  <conditionalFormatting sqref="Y597:Y598">
    <cfRule type="expression" dxfId="1275" priority="681">
      <formula>IF(RIGHT(TEXT(Y597,"0.#"),1)=".",FALSE,TRUE)</formula>
    </cfRule>
    <cfRule type="expression" dxfId="1274" priority="682">
      <formula>IF(RIGHT(TEXT(Y597,"0.#"),1)=".",TRUE,FALSE)</formula>
    </cfRule>
  </conditionalFormatting>
  <conditionalFormatting sqref="AU33">
    <cfRule type="expression" dxfId="1273" priority="677">
      <formula>IF(RIGHT(TEXT(AU33,"0.#"),1)=".",FALSE,TRUE)</formula>
    </cfRule>
    <cfRule type="expression" dxfId="1272" priority="678">
      <formula>IF(RIGHT(TEXT(AU33,"0.#"),1)=".",TRUE,FALSE)</formula>
    </cfRule>
  </conditionalFormatting>
  <conditionalFormatting sqref="AU32">
    <cfRule type="expression" dxfId="1271" priority="679">
      <formula>IF(RIGHT(TEXT(AU32,"0.#"),1)=".",FALSE,TRUE)</formula>
    </cfRule>
    <cfRule type="expression" dxfId="1270" priority="680">
      <formula>IF(RIGHT(TEXT(AU32,"0.#"),1)=".",TRUE,FALSE)</formula>
    </cfRule>
  </conditionalFormatting>
  <conditionalFormatting sqref="P29:AC29">
    <cfRule type="expression" dxfId="1269" priority="675">
      <formula>IF(RIGHT(TEXT(P29,"0.#"),1)=".",FALSE,TRUE)</formula>
    </cfRule>
    <cfRule type="expression" dxfId="1268" priority="676">
      <formula>IF(RIGHT(TEXT(P29,"0.#"),1)=".",TRUE,FALSE)</formula>
    </cfRule>
  </conditionalFormatting>
  <conditionalFormatting sqref="AM40">
    <cfRule type="expression" dxfId="1267" priority="659">
      <formula>IF(RIGHT(TEXT(AM40,"0.#"),1)=".",FALSE,TRUE)</formula>
    </cfRule>
    <cfRule type="expression" dxfId="1266" priority="660">
      <formula>IF(RIGHT(TEXT(AM40,"0.#"),1)=".",TRUE,FALSE)</formula>
    </cfRule>
  </conditionalFormatting>
  <conditionalFormatting sqref="AE39">
    <cfRule type="expression" dxfId="1265" priority="673">
      <formula>IF(RIGHT(TEXT(AE39,"0.#"),1)=".",FALSE,TRUE)</formula>
    </cfRule>
    <cfRule type="expression" dxfId="1264" priority="674">
      <formula>IF(RIGHT(TEXT(AE39,"0.#"),1)=".",TRUE,FALSE)</formula>
    </cfRule>
  </conditionalFormatting>
  <conditionalFormatting sqref="AQ39:AQ41">
    <cfRule type="expression" dxfId="1263" priority="655">
      <formula>IF(RIGHT(TEXT(AQ39,"0.#"),1)=".",FALSE,TRUE)</formula>
    </cfRule>
    <cfRule type="expression" dxfId="1262" priority="656">
      <formula>IF(RIGHT(TEXT(AQ39,"0.#"),1)=".",TRUE,FALSE)</formula>
    </cfRule>
  </conditionalFormatting>
  <conditionalFormatting sqref="AU39:AU41">
    <cfRule type="expression" dxfId="1261" priority="653">
      <formula>IF(RIGHT(TEXT(AU39,"0.#"),1)=".",FALSE,TRUE)</formula>
    </cfRule>
    <cfRule type="expression" dxfId="1260" priority="654">
      <formula>IF(RIGHT(TEXT(AU39,"0.#"),1)=".",TRUE,FALSE)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AI41 AM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50" man="1"/>
    <brk id="28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2" zoomScale="130" zoomScaleNormal="130" workbookViewId="0">
      <selection activeCell="G35" sqref="G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705</v>
      </c>
      <c r="R4" s="13" t="str">
        <f t="shared" si="3"/>
        <v>補助</v>
      </c>
      <c r="S4" s="13" t="str">
        <f t="shared" si="4"/>
        <v>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705</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2022-08-30T01:25:41Z</cp:lastPrinted>
  <dcterms:created xsi:type="dcterms:W3CDTF">2012-03-13T00:50:25Z</dcterms:created>
  <dcterms:modified xsi:type="dcterms:W3CDTF">2022-09-05T08:56:40Z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