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18945" windowHeight="7245"/>
  </bookViews>
  <sheets>
    <sheet name="行政事業レビューシート" sheetId="11" r:id="rId1"/>
    <sheet name="入力規則等" sheetId="4" r:id="rId2"/>
  </sheets>
  <definedNames>
    <definedName name="_xlnm.Print_Area" localSheetId="0">行政事業レビューシート!$A$1:$AX$466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7" i="11"/>
  <c r="AY398" i="1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1" i="11"/>
  <c r="AY200" i="11"/>
  <c r="AY207" i="11"/>
  <c r="AY195" i="11"/>
  <c r="AY196" i="11"/>
  <c r="AY190" i="11"/>
  <c r="AY192" i="11"/>
  <c r="AY180" i="11"/>
  <c r="AY187" i="11"/>
  <c r="AY173" i="11"/>
  <c r="AY176" i="11"/>
  <c r="AY170" i="11"/>
  <c r="AY171" i="11"/>
  <c r="AY167" i="11"/>
  <c r="AY169" i="11"/>
  <c r="AY136" i="11"/>
  <c r="AY137" i="11"/>
  <c r="AY133" i="11"/>
  <c r="AY135" i="11"/>
  <c r="AY132" i="11"/>
  <c r="AY139" i="11"/>
  <c r="AY143" i="11"/>
  <c r="AY166" i="11"/>
  <c r="AY161" i="11"/>
  <c r="AY162" i="11"/>
  <c r="AY156" i="11"/>
  <c r="AY158" i="11"/>
  <c r="AY146" i="11"/>
  <c r="AY152" i="11"/>
  <c r="AY150" i="11"/>
  <c r="AY127" i="11"/>
  <c r="AY130" i="11"/>
  <c r="AY129" i="11"/>
  <c r="AY128" i="11"/>
  <c r="AY131" i="11"/>
  <c r="AY122" i="11"/>
  <c r="AY123" i="11"/>
  <c r="AY112" i="11"/>
  <c r="AY118" i="11"/>
  <c r="AY114" i="11"/>
  <c r="AY119" i="11"/>
  <c r="AY99" i="11"/>
  <c r="AY101" i="11"/>
  <c r="AY98" i="11"/>
  <c r="AY102" i="11"/>
  <c r="AY104" i="11"/>
  <c r="AY142" i="11"/>
  <c r="AY164" i="11"/>
  <c r="AY141" i="11"/>
  <c r="AY100" i="11"/>
  <c r="AY134" i="11"/>
  <c r="AY144" i="11"/>
  <c r="AY163" i="11"/>
  <c r="AY140" i="11"/>
  <c r="AY145" i="11"/>
  <c r="AY126" i="11"/>
  <c r="AY116" i="11"/>
  <c r="AY120" i="11"/>
  <c r="AY124" i="11"/>
  <c r="AY154" i="11"/>
  <c r="AY113" i="11"/>
  <c r="AY117" i="11"/>
  <c r="AY121" i="11"/>
  <c r="AY125" i="11"/>
  <c r="AY151" i="11"/>
  <c r="AY155" i="11"/>
  <c r="AY177" i="11"/>
  <c r="AY204" i="11"/>
  <c r="AY212" i="11"/>
  <c r="AY174" i="11"/>
  <c r="AY178" i="11"/>
  <c r="AY193" i="11"/>
  <c r="AY201" i="11"/>
  <c r="AY205" i="11"/>
  <c r="AY209" i="11"/>
  <c r="AY213" i="11"/>
  <c r="AY115" i="11"/>
  <c r="AY153" i="11"/>
  <c r="AY175" i="11"/>
  <c r="AY179" i="11"/>
  <c r="AY202" i="11"/>
  <c r="AY206" i="11"/>
  <c r="AY210"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6" i="11"/>
  <c r="AY95" i="11"/>
  <c r="AY88" i="11"/>
  <c r="AY91" i="11"/>
  <c r="AY78" i="11"/>
  <c r="AY87" i="11"/>
  <c r="AY44" i="11"/>
  <c r="AY52" i="11"/>
  <c r="AY84" i="11"/>
  <c r="AY85" i="11"/>
  <c r="AY80" i="11"/>
  <c r="AY81" i="11"/>
  <c r="AY55" i="11"/>
  <c r="AY63" i="11"/>
  <c r="AY49" i="11"/>
  <c r="AY97" i="11"/>
  <c r="AY92" i="11"/>
  <c r="AY89" i="11"/>
  <c r="AY86" i="11"/>
  <c r="AY90" i="11"/>
  <c r="AY94" i="11"/>
  <c r="AY82"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<sst xmlns="http://schemas.openxmlformats.org/spreadsheetml/2006/main" count="1463" uniqueCount="732">
  <si>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</si>
  <si>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</si>
  <si>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</si>
  <si>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</si>
  <si>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</si>
  <si>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</si>
  <si>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</si>
  <si>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</si>
  <si>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</si>
  <si>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</si>
  <si>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</si>
  <si>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</si>
  <si>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</si>
  <si>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</si>
  <si>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</si>
  <si>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</si>
  <si>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</si>
  <si>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</si>
  <si>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</si>
  <si>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</si>
  <si>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</si>
  <si>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</si>
  <si>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</si>
  <si>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</si>
  <si>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</si>
  <si>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</si>
  <si>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</si>
  <si>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</si>
  <si>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</si>
  <si>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</si>
  <si>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</si>
  <si>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</si>
  <si>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</si>
  <si>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</si>
  <si>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</si>
  <si>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</si>
  <si>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</si>
  <si>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</si>
  <si>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</si>
  <si>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</si>
  <si>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</si>
  <si>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</si>
  <si>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</si>
  <si>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</si>
  <si>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</si>
  <si>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</si>
  <si>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</si>
  <si>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</si>
  <si>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</si>
  <si>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</si>
  <si>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</si>
  <si>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</si>
  <si>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</si>
  <si>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</si>
  <si>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</si>
  <si>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</si>
  <si>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</si>
  <si>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</si>
  <si>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</si>
  <si>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</si>
  <si>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</si>
  <si>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</si>
  <si>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</si>
  <si>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</si>
  <si>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</si>
  <si>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</si>
  <si>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</si>
  <si>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</si>
  <si>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</si>
  <si>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</si>
  <si>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</si>
  <si>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</si>
  <si>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</si>
  <si>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</si>
  <si>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</si>
  <si>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</si>
  <si>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</si>
  <si>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</si>
  <si>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</si>
  <si>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</si>
  <si>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</si>
  <si>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</si>
  <si>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</si>
  <si>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</si>
  <si>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</si>
  <si>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</si>
  <si>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</si>
  <si>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</si>
  <si>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</si>
  <si>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</si>
  <si>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</si>
  <si>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</si>
  <si>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</si>
  <si>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</si>
  <si>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</si>
  <si>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</si>
  <si>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</si>
  <si>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</si>
  <si>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</si>
  <si>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</si>
  <si>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</si>
  <si>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</si>
  <si>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</si>
  <si>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</si>
  <si>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</si>
  <si>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</si>
  <si>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</si>
  <si>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</si>
  <si>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</si>
  <si>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</si>
  <si>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</si>
  <si>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</si>
  <si>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</si>
  <si>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</si>
  <si>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</si>
  <si>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</si>
  <si>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</si>
  <si>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</si>
  <si>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</si>
  <si>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</si>
  <si>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</si>
  <si>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</si>
  <si>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</si>
  <si>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</si>
  <si>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</si>
  <si>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</si>
  <si>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</si>
  <si>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</si>
  <si>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</si>
  <si>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</si>
  <si>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</si>
  <si>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</si>
  <si>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</si>
  <si>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</si>
  <si>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</si>
  <si>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</si>
  <si>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</si>
  <si>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</si>
  <si>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</si>
  <si>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</si>
  <si>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</si>
  <si>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</si>
  <si>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</si>
  <si>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</si>
  <si>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</si>
  <si>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</si>
  <si>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</si>
  <si>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</si>
  <si>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</si>
  <si>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</si>
  <si>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</si>
  <si>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</si>
  <si>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</si>
  <si>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</si>
  <si>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</si>
  <si>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</si>
  <si>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</si>
  <si>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</si>
  <si>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</si>
  <si>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</si>
  <si>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</si>
  <si>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</si>
  <si>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</si>
  <si>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</si>
  <si>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</si>
  <si>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</si>
  <si>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</si>
  <si>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</si>
  <si>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</si>
  <si>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</si>
  <si>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</si>
  <si>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</si>
  <si>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</si>
  <si>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</si>
  <si>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</si>
  <si>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</si>
  <si>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</si>
  <si>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</si>
  <si>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</si>
  <si>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</si>
  <si>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</si>
  <si>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</si>
  <si>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</si>
  <si>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</si>
  <si>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</si>
  <si>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</si>
  <si>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</si>
  <si>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</si>
  <si>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</si>
  <si>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</si>
  <si>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</si>
  <si>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</si>
  <si>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</si>
  <si>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</si>
  <si>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</si>
  <si>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</si>
  <si>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</si>
  <si>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</si>
  <si>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</si>
  <si>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</si>
  <si>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</si>
  <si>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</si>
  <si>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</si>
  <si>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</si>
  <si>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</si>
  <si>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</si>
  <si>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</si>
  <si>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</si>
  <si>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</si>
  <si>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</si>
  <si>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</si>
  <si>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</si>
  <si>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</si>
  <si>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</si>
  <si>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</si>
  <si>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</si>
  <si>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</si>
  <si>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</si>
  <si>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</si>
  <si>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</si>
  <si>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</si>
  <si>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</si>
  <si>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</si>
  <si>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</si>
  <si>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</si>
  <si>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</si>
  <si>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</si>
  <si>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</si>
  <si>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</si>
  <si>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</si>
  <si>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</si>
  <si>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</si>
  <si>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</si>
  <si>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</si>
  <si>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</si>
  <si>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</si>
  <si>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</si>
  <si>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</si>
  <si>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</si>
  <si>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</si>
  <si>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</si>
  <si>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</si>
  <si>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</si>
  <si>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</si>
  <si>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</si>
  <si>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</si>
  <si>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</si>
  <si>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</si>
  <si>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</si>
  <si>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</si>
  <si>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</si>
  <si>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</si>
  <si>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</si>
  <si>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</si>
  <si>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</si>
  <si>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</si>
  <si>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</si>
  <si>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</si>
  <si>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</si>
  <si>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</si>
  <si>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</si>
  <si>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</si>
  <si>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</si>
  <si>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</si>
  <si>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</si>
  <si>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</si>
  <si>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</si>
  <si>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</si>
  <si>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</si>
  <si>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</si>
  <si>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</si>
  <si>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</si>
  <si>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</si>
  <si>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</si>
  <si>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</si>
  <si>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</si>
  <si>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</si>
  <si>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</si>
  <si>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</si>
  <si>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</si>
  <si>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</si>
  <si>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</si>
  <si>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</si>
  <si>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</si>
  <si>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</si>
  <si>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</si>
  <si>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</si>
  <si>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</si>
  <si>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</si>
  <si>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</si>
  <si>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</si>
  <si>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</si>
  <si>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</si>
  <si>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</si>
  <si>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</si>
  <si>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</si>
  <si>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</si>
  <si>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</si>
  <si>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</si>
  <si>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</si>
  <si>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</si>
  <si>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</si>
  <si>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</si>
  <si>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</si>
  <si>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</si>
  <si>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</si>
  <si>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</si>
  <si>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</si>
  <si>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</si>
  <si>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</si>
  <si>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</si>
  <si>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</si>
  <si>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</si>
  <si>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</si>
  <si>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</si>
  <si>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</si>
  <si>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</si>
  <si>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</si>
  <si>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</si>
  <si>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</si>
  <si>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</si>
  <si>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</si>
  <si>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</si>
  <si>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</si>
  <si>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</si>
  <si>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</si>
  <si>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</si>
  <si>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</si>
  <si>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</si>
  <si>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</si>
  <si>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</si>
  <si>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</si>
  <si>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</si>
  <si>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</si>
  <si>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</si>
  <si>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</si>
  <si>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</si>
  <si>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</si>
  <si>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</si>
  <si>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</si>
  <si>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</si>
  <si>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</si>
  <si>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</si>
  <si>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</si>
  <si>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</si>
  <si>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</si>
  <si>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</si>
  <si>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</si>
  <si>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</si>
  <si>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</si>
  <si>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</si>
  <si>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</si>
  <si>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</si>
  <si>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</si>
  <si>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</si>
  <si>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</si>
  <si>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</si>
  <si>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</si>
  <si>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</si>
  <si>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</si>
  <si>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</si>
  <si>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</si>
  <si>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</si>
  <si>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</si>
  <si>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</si>
  <si>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</si>
  <si>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</si>
  <si>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</si>
  <si>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</si>
  <si>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</si>
  <si>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</si>
  <si>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</si>
  <si>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</si>
  <si>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</si>
  <si>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</si>
  <si>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</si>
  <si>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</si>
  <si>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</si>
  <si>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</si>
  <si>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</si>
  <si>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</si>
  <si>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</si>
  <si>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</si>
  <si>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</si>
  <si>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</si>
  <si>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</si>
  <si>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</si>
  <si>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</si>
  <si>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</si>
  <si>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</si>
  <si>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</si>
  <si>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</si>
  <si>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</si>
  <si>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</si>
  <si>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</si>
  <si>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</si>
  <si>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</si>
  <si>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</si>
  <si>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</si>
  <si>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</si>
  <si>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</si>
  <si>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</si>
  <si>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</si>
  <si>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</si>
  <si>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</si>
  <si>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</si>
  <si>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</si>
  <si>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</si>
  <si>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</si>
  <si>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</si>
  <si>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</si>
  <si>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</si>
  <si>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</si>
  <si>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</si>
  <si>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</si>
  <si>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</si>
  <si>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</si>
  <si>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</si>
  <si>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</si>
  <si>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</si>
  <si>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</si>
  <si>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</si>
  <si>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</si>
  <si>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</si>
  <si>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</si>
  <si>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</si>
  <si>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</si>
  <si>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</si>
  <si>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</si>
  <si>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</si>
  <si>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</si>
  <si>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</si>
  <si>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</si>
  <si>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</si>
  <si>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</si>
  <si>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</si>
  <si>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</si>
  <si>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</si>
  <si>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</si>
  <si>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</si>
  <si>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</si>
  <si>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</si>
  <si>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</si>
  <si>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</si>
  <si>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</si>
  <si>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</si>
  <si>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</si>
  <si>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</si>
  <si>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</si>
  <si>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</si>
  <si>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</si>
  <si>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</si>
  <si>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</si>
  <si>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</si>
  <si>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</si>
  <si>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</si>
  <si>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</si>
  <si>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</si>
  <si>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</si>
  <si>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</si>
  <si>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</si>
  <si>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</si>
  <si>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</si>
  <si>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</si>
  <si>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</si>
  <si>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</si>
  <si>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</si>
  <si>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</si>
  <si>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</si>
  <si>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</si>
  <si>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</si>
  <si>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</si>
  <si>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</si>
  <si>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</si>
  <si>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</si>
  <si>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</si>
  <si>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</si>
  <si>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</si>
  <si>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</si>
  <si>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</si>
  <si>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</si>
  <si>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</si>
  <si>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</si>
  <si>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</si>
  <si>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</si>
  <si>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</si>
  <si>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</si>
  <si>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</si>
  <si>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</si>
  <si>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</si>
  <si>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</si>
  <si>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</si>
  <si>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</si>
  <si>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</si>
  <si>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</si>
  <si>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</si>
  <si>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</si>
  <si>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</si>
  <si>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</si>
  <si>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</si>
  <si>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</si>
  <si>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</si>
  <si>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</si>
  <si>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</si>
  <si>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</si>
  <si>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</si>
  <si>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</si>
  <si>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</si>
  <si>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</si>
  <si>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</si>
  <si>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</si>
  <si>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</si>
  <si>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</si>
  <si>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</si>
  <si>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</si>
  <si>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</si>
  <si>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</si>
  <si>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</si>
  <si>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</si>
  <si>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</si>
  <si>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</si>
  <si>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</si>
  <si>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</si>
  <si>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</si>
  <si>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</si>
  <si>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</si>
  <si>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</si>
  <si>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</si>
  <si>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</si>
  <si>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</si>
  <si>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</si>
  <si>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</si>
  <si>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</si>
  <si>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</si>
  <si>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</si>
  <si>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</si>
  <si>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</si>
  <si>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</si>
  <si>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</si>
  <si>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</si>
  <si>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</si>
  <si>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</si>
  <si>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</si>
  <si>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</si>
  <si>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</si>
  <si>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</si>
  <si>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</si>
  <si>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</si>
  <si>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</si>
  <si>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</si>
  <si>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</si>
  <si>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</si>
  <si>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</si>
  <si>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</si>
  <si>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</si>
  <si>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</si>
  <si>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</si>
  <si>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</si>
  <si>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</si>
  <si>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</si>
  <si>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</si>
  <si>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</si>
  <si>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</si>
  <si>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</si>
  <si>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</si>
  <si>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</si>
  <si>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</si>
  <si>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</si>
  <si>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</si>
  <si>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</si>
  <si>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</si>
  <si>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</si>
  <si>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</si>
  <si>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</si>
  <si>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</si>
  <si>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</si>
  <si>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</si>
  <si>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</si>
  <si>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</si>
  <si>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</si>
  <si>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</si>
  <si>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</si>
  <si>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</si>
  <si>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</si>
  <si>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</si>
  <si>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</si>
  <si>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</si>
  <si>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</si>
  <si>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</si>
  <si>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</si>
  <si>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</si>
  <si>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</si>
  <si>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</si>
  <si>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</si>
  <si>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</si>
  <si>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</si>
  <si>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</si>
  <si>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</si>
  <si>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</si>
  <si>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</si>
  <si>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</si>
  <si>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</si>
  <si>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</si>
  <si>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</si>
  <si>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</si>
  <si>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DX（デジタルトランスフォーメーション）の推進による観光サービスの変革と観光需要の創出</t>
  </si>
  <si>
    <t>観光庁</t>
  </si>
  <si>
    <t>令和3年度</t>
  </si>
  <si>
    <t>終了予定なし</t>
  </si>
  <si>
    <t>観光資源課</t>
  </si>
  <si>
    <t>観光立国推進基本法第13条及び第23条</t>
  </si>
  <si>
    <t>-</t>
  </si>
  <si>
    <t>技術研究開発調査費</t>
  </si>
  <si>
    <t>技術研究開発委員等旅費</t>
  </si>
  <si>
    <t>技術研究開発謝金</t>
  </si>
  <si>
    <t>事業翌年度末における技術研究開発による特許取得数５件を目指す。</t>
  </si>
  <si>
    <t>事業翌年度末の特許取得数</t>
  </si>
  <si>
    <t>件</t>
  </si>
  <si>
    <t>観光庁調べ</t>
  </si>
  <si>
    <t>オンライン体験の提供における事業者間で構築されたネットワーク団体の継続率50％を目指す。</t>
  </si>
  <si>
    <t>事業翌年度において、継続的に事業化された団体数/ネットワーク団体総数</t>
  </si>
  <si>
    <t>来訪意欲の増進に資するオンライン体験の造成数</t>
  </si>
  <si>
    <t>百万円</t>
  </si>
  <si>
    <t>事業費（百万円）/件</t>
    <phoneticPr fontId="5"/>
  </si>
  <si>
    <t>来訪意欲を増進させるためのオンライン技術活用事業
事業費／事業件数　　　　　　　　　　　　　　</t>
    <phoneticPr fontId="5"/>
  </si>
  <si>
    <t>○</t>
  </si>
  <si>
    <t>国交</t>
  </si>
  <si>
    <t>-</t>
    <phoneticPr fontId="5"/>
  </si>
  <si>
    <t>技術研究開発職員旅費</t>
    <rPh sb="6" eb="8">
      <t>ショクイン</t>
    </rPh>
    <phoneticPr fontId="5"/>
  </si>
  <si>
    <t>マーケティング・ヒアリング調査、報告書作成等</t>
    <rPh sb="16" eb="19">
      <t>ホウコクショ</t>
    </rPh>
    <rPh sb="19" eb="21">
      <t>サクセイ</t>
    </rPh>
    <phoneticPr fontId="32"/>
  </si>
  <si>
    <t>A.エヌ・ティ・ティ・コミュニケーションズ株式会社</t>
    <rPh sb="21" eb="25">
      <t>カブシキカイシャ</t>
    </rPh>
    <phoneticPr fontId="5"/>
  </si>
  <si>
    <t>事業費</t>
    <rPh sb="0" eb="3">
      <t>ジギョウヒ</t>
    </rPh>
    <phoneticPr fontId="5"/>
  </si>
  <si>
    <t>B.パナソニックシステムソリューションズジャパン株式会社</t>
    <rPh sb="24" eb="28">
      <t>カブシキカイシャ</t>
    </rPh>
    <phoneticPr fontId="5"/>
  </si>
  <si>
    <t>デジタル技術のシステム開発、実証実験の運営及び成果のとりまとめ等</t>
    <rPh sb="4" eb="6">
      <t>ギジュツ</t>
    </rPh>
    <rPh sb="11" eb="13">
      <t>カイハツ</t>
    </rPh>
    <rPh sb="14" eb="16">
      <t>ジッショウ</t>
    </rPh>
    <rPh sb="16" eb="18">
      <t>ジッケン</t>
    </rPh>
    <rPh sb="19" eb="21">
      <t>ウンエイ</t>
    </rPh>
    <rPh sb="21" eb="22">
      <t>オヨ</t>
    </rPh>
    <rPh sb="23" eb="25">
      <t>セイカ</t>
    </rPh>
    <rPh sb="31" eb="32">
      <t>トウ</t>
    </rPh>
    <phoneticPr fontId="5"/>
  </si>
  <si>
    <t>C.株式会社日本旅行</t>
    <rPh sb="2" eb="6">
      <t>カブシキカイシャ</t>
    </rPh>
    <rPh sb="6" eb="10">
      <t>ニホンリョコウ</t>
    </rPh>
    <phoneticPr fontId="5"/>
  </si>
  <si>
    <t>エヌ・ティ・ティ・コミュニケーションズ株式会社</t>
    <phoneticPr fontId="5"/>
  </si>
  <si>
    <t>実証事業の進捗管理等の事務局業務及び情報発信等</t>
    <rPh sb="22" eb="23">
      <t>トウ</t>
    </rPh>
    <phoneticPr fontId="5"/>
  </si>
  <si>
    <t>株式会社日本旅行</t>
    <rPh sb="0" eb="4">
      <t>カブシキカイシャ</t>
    </rPh>
    <rPh sb="4" eb="8">
      <t>ニホンリョコウ</t>
    </rPh>
    <phoneticPr fontId="5"/>
  </si>
  <si>
    <t>マーケティング・ヒアリング調査、報告書作成等</t>
    <phoneticPr fontId="5"/>
  </si>
  <si>
    <t>ツナガル株式会社</t>
    <phoneticPr fontId="5"/>
  </si>
  <si>
    <t>＃オンライン青森体験フェス実行委員会</t>
    <phoneticPr fontId="5"/>
  </si>
  <si>
    <t>株式会社 鹿島アントラーズ・エフ・シー</t>
    <phoneticPr fontId="5"/>
  </si>
  <si>
    <t>京浜急行電鉄 株式会社</t>
    <phoneticPr fontId="5"/>
  </si>
  <si>
    <t>株式会社 JR西日本コミュニケーションズ</t>
    <phoneticPr fontId="5"/>
  </si>
  <si>
    <t>鹿島アントラーズを基軸としたエリアマネジメントの変革</t>
    <phoneticPr fontId="5"/>
  </si>
  <si>
    <t>XR技術 を用いた屋外周遊型 XR テーマパーク開発事業</t>
    <phoneticPr fontId="5"/>
  </si>
  <si>
    <t>顔認証と周遊eチケットを融合した手ぶら観光の実現</t>
    <phoneticPr fontId="5"/>
  </si>
  <si>
    <t>次世代型ガイド価値拡張プラットフォーム事業</t>
    <phoneticPr fontId="5"/>
  </si>
  <si>
    <t>５Ｇ・自動運転・xＲが創る「どこでもテーマパーク」</t>
    <phoneticPr fontId="5"/>
  </si>
  <si>
    <t>株式会社アド・インターフェース</t>
    <phoneticPr fontId="5"/>
  </si>
  <si>
    <t>名鉄観光サービス株式会社</t>
    <phoneticPr fontId="5"/>
  </si>
  <si>
    <t>一般社団法人知多半島観光事業協会</t>
    <phoneticPr fontId="5"/>
  </si>
  <si>
    <t>COSMIC LAB株式会社</t>
    <phoneticPr fontId="5"/>
  </si>
  <si>
    <t>オンライン技術を活用した「日本全国の美味しい体験」プラットフォーム構築による来訪意欲促進実証事業</t>
    <phoneticPr fontId="5"/>
  </si>
  <si>
    <t>青森の夏・秋・冬の多彩な魅力を発信・交流するオンライン体験イベント事業</t>
    <phoneticPr fontId="5"/>
  </si>
  <si>
    <t>株式会社エイチ・アイ・エス</t>
    <phoneticPr fontId="5"/>
  </si>
  <si>
    <t>魅力再発見PROJECT たかやまくえすと～そして今くるさ～</t>
    <phoneticPr fontId="5"/>
  </si>
  <si>
    <t>Local Craft JAPAN－地域を立体的にPRするリアル／オンライン連動型クラフトイベントからのインバウンド誘客スキームの確立</t>
    <phoneticPr fontId="5"/>
  </si>
  <si>
    <t>北海道におけるインバウンド観光DX化実証事業 －オンラインツアーと仮想空間（VR）の融合による「新体験型バーチャルトラベル」創出</t>
    <phoneticPr fontId="5"/>
  </si>
  <si>
    <t>浅草芸者とめぐる東京下町とお座敷遊び体験オンラインツアー</t>
    <phoneticPr fontId="5"/>
  </si>
  <si>
    <t>南知多・とっておきの“島時間”で来訪意欲を増進するオンライン活用事業</t>
    <phoneticPr fontId="5"/>
  </si>
  <si>
    <t>一般社団法人 倉吉観光マイス協会</t>
    <phoneticPr fontId="5"/>
  </si>
  <si>
    <t>現代版『里見八犬伝』 倉吉のまちを巡るバーチャルオンラインツアー</t>
    <phoneticPr fontId="5"/>
  </si>
  <si>
    <t>日本刀の聖地・瀬戸内市 オンライン文化振興オーナー育成プロジェクト</t>
    <phoneticPr fontId="5"/>
  </si>
  <si>
    <t>愛媛クラフトビールツーリズム</t>
    <phoneticPr fontId="5"/>
  </si>
  <si>
    <t>株式会社プランニングネットワーク</t>
    <phoneticPr fontId="5"/>
  </si>
  <si>
    <t>～オンライン分身ロボット「OriHime（オリヒメ）」で旅をあきらめない～高知バリアフリーアドベンチャーツアープロジェクト</t>
    <phoneticPr fontId="5"/>
  </si>
  <si>
    <t>○デジタル技術と観光資源の融合による新たな観光サービスや観光コンテンツの社会実証・調査
（カメラや高精度センサー等を活用した混雑回避、人流分散、周遊等を促すリアルタイム性の高い情報発信、CRM顧客関係管理（CRM） 等を活用した旅行者の個人関心や消費データに応じたマーケティング、効率的な観光地経営に資する地域内・地域間のデータ連携の推進等）
○ 観光関連事業者間のネットワークを構築し、観光客・事業者が相互に交流を図ることが可能な来訪意欲の増進に資するオンライン体験の造成・実証（令和３年度）。</t>
    <rPh sb="5" eb="7">
      <t>ギジュツ</t>
    </rPh>
    <rPh sb="8" eb="12">
      <t>カンコウシゲン</t>
    </rPh>
    <rPh sb="13" eb="15">
      <t>ユウゴウ</t>
    </rPh>
    <rPh sb="18" eb="19">
      <t>アラ</t>
    </rPh>
    <rPh sb="21" eb="23">
      <t>カンコウ</t>
    </rPh>
    <rPh sb="28" eb="30">
      <t>カンコウ</t>
    </rPh>
    <rPh sb="36" eb="40">
      <t>シャカイジッショウ</t>
    </rPh>
    <rPh sb="41" eb="43">
      <t>チョウサ</t>
    </rPh>
    <phoneticPr fontId="5"/>
  </si>
  <si>
    <t>デジタル技術を活用した観光地経営の先進事例を創出</t>
    <rPh sb="4" eb="6">
      <t>ギジュツ</t>
    </rPh>
    <rPh sb="7" eb="9">
      <t>カツヨウ</t>
    </rPh>
    <rPh sb="11" eb="14">
      <t>カンコウチ</t>
    </rPh>
    <phoneticPr fontId="5"/>
  </si>
  <si>
    <t>デジタル技術の活用した新たな観光コンテンツや観光サービスの社会実証実施数</t>
    <rPh sb="7" eb="9">
      <t>カツヨウ</t>
    </rPh>
    <rPh sb="22" eb="24">
      <t>カンコウ</t>
    </rPh>
    <phoneticPr fontId="5"/>
  </si>
  <si>
    <t>デジタル技術の活用した新たな観光コンテンツや観光サービスの社会実証実施数
事業費／事業件数</t>
    <phoneticPr fontId="5"/>
  </si>
  <si>
    <t>430/5</t>
    <phoneticPr fontId="5"/>
  </si>
  <si>
    <t>地方公共団体・DMO・地域の観光事業者・民間企業等とともに、観光客・事業者が相互に交流を図ることが可能な来訪意欲の増進に資するオンライン体験の造成・実証を実施</t>
    <rPh sb="77" eb="79">
      <t>ジッシ</t>
    </rPh>
    <phoneticPr fontId="5"/>
  </si>
  <si>
    <t>来訪意欲の増進に資するデジタル技術を活用したオンライン体験の造成</t>
    <rPh sb="0" eb="2">
      <t>ライホウ</t>
    </rPh>
    <rPh sb="2" eb="4">
      <t>イヨク</t>
    </rPh>
    <rPh sb="5" eb="7">
      <t>ゾウシン</t>
    </rPh>
    <rPh sb="8" eb="9">
      <t>シ</t>
    </rPh>
    <rPh sb="15" eb="17">
      <t>ギジュツ</t>
    </rPh>
    <rPh sb="18" eb="20">
      <t>カツヨウ</t>
    </rPh>
    <rPh sb="27" eb="29">
      <t>タイケン</t>
    </rPh>
    <rPh sb="30" eb="32">
      <t>ゾウセイ</t>
    </rPh>
    <phoneticPr fontId="5"/>
  </si>
  <si>
    <t>-</t>
    <phoneticPr fontId="5"/>
  </si>
  <si>
    <t>198/12</t>
    <phoneticPr fontId="5"/>
  </si>
  <si>
    <t>ー</t>
    <phoneticPr fontId="5"/>
  </si>
  <si>
    <t>６　国際競争旅行、観光交流、広域・地域間連携等の確保・強化</t>
    <rPh sb="2" eb="4">
      <t>コクサイ</t>
    </rPh>
    <rPh sb="4" eb="8">
      <t>キョウソウリョコウ</t>
    </rPh>
    <rPh sb="9" eb="13">
      <t>カンコウコウリュウ</t>
    </rPh>
    <rPh sb="14" eb="16">
      <t>コウイキ</t>
    </rPh>
    <rPh sb="17" eb="19">
      <t>チイキ</t>
    </rPh>
    <rPh sb="19" eb="20">
      <t>カン</t>
    </rPh>
    <rPh sb="20" eb="23">
      <t>レンケイトウ</t>
    </rPh>
    <rPh sb="24" eb="26">
      <t>カクホ</t>
    </rPh>
    <rPh sb="27" eb="29">
      <t>キョウカ</t>
    </rPh>
    <phoneticPr fontId="5"/>
  </si>
  <si>
    <t>２０　観光立国を推進する</t>
    <rPh sb="3" eb="7">
      <t>カンコウリッコク</t>
    </rPh>
    <rPh sb="8" eb="10">
      <t>スイシン</t>
    </rPh>
    <phoneticPr fontId="5"/>
  </si>
  <si>
    <t>株式会社ゼンリンデータコム</t>
    <rPh sb="0" eb="4">
      <t>カブシキガイシャ</t>
    </rPh>
    <phoneticPr fontId="5"/>
  </si>
  <si>
    <t>株式会社ぐるなび</t>
    <phoneticPr fontId="5"/>
  </si>
  <si>
    <t>ミテモ株式会社</t>
    <phoneticPr fontId="5"/>
  </si>
  <si>
    <t>南知多・とっておきの“島時間”で来訪意欲を増進するオンライン活用事業高度経済成長の象徴・大阪「味園ビル」3DVR化プロジェクト</t>
    <phoneticPr fontId="5"/>
  </si>
  <si>
    <t>○</t>
    <phoneticPr fontId="5"/>
  </si>
  <si>
    <t>民間におけるデジタル技術の開発はこれまで進められてきたものの、観光産業におけるデジタル化やDXの実現は途上であるため、国が主導して、新たな観光サービスの開発・社会実証を見据えた取組を進める必要がある。また、観光産業においてデジタル技術の実装をさせ、新たな観光需要を創出するためには、国費を投じて複数の地域で並行してデジタル技術の活用を行い、広く認知・関心を向上させる必要がある。さらに、継続的な事業につなげるべく、民間企業・地方公共団体・DMO・大学等の産官学が連携した継続的な体制構築を国が推進することも重要である。</t>
    <rPh sb="48" eb="50">
      <t>ジツゲン</t>
    </rPh>
    <rPh sb="88" eb="90">
      <t>トリクミ</t>
    </rPh>
    <rPh sb="115" eb="117">
      <t>ギジュツ</t>
    </rPh>
    <rPh sb="118" eb="120">
      <t>ジッソウ</t>
    </rPh>
    <phoneticPr fontId="5"/>
  </si>
  <si>
    <t>観光立国推進基本計画（平成29年３月閣議決定）において、観光産業の国際競争力の強化が掲げられており、その実現には、観光産業におけるDX推進による業務効率化や観光地経営・エリアマネジメント等の変革が不可欠である。また、第６期科学技術・イノベーション基本計画（令和３年３月２６日閣議決定）においてはSociety5.0時代に向けDX推進が国際競争⼒に資するものとしており、本事業はその実現に寄与するものである。</t>
    <rPh sb="29" eb="31">
      <t>ゾウセイ</t>
    </rPh>
    <rPh sb="164" eb="166">
      <t>スイシン</t>
    </rPh>
    <phoneticPr fontId="32"/>
  </si>
  <si>
    <t>無</t>
  </si>
  <si>
    <t>新型コロナウイルス感染症の影響により、オンライン会議やリモートワークが生活に浸透する中、ICTやデジタル技術がより身近になり、その更なる活用が期待されている。また、観光においても、オンライン配信を活用した観光ツアー等の普及により、デジタル技術導入の可能性が広がるとともに、リアルな観光における期待も増しており、観光産業におけるDX推進は社会のニーズを的確に反映していると考える。</t>
    <rPh sb="0" eb="2">
      <t>シンガタ</t>
    </rPh>
    <rPh sb="9" eb="12">
      <t>カンセンショウ</t>
    </rPh>
    <rPh sb="13" eb="15">
      <t>エイキョウ</t>
    </rPh>
    <phoneticPr fontId="5"/>
  </si>
  <si>
    <t>事業を請け負う事業者（エヌ・ティ・ティ・コミュニケーションズ株式会社、株式会社日本旅行）については、企画競争にて選定している。</t>
    <rPh sb="0" eb="2">
      <t>ジギョウ</t>
    </rPh>
    <rPh sb="3" eb="4">
      <t>ウ</t>
    </rPh>
    <rPh sb="5" eb="6">
      <t>オ</t>
    </rPh>
    <rPh sb="7" eb="10">
      <t>ジギョウシャ</t>
    </rPh>
    <rPh sb="50" eb="54">
      <t>キカクキョウソウ</t>
    </rPh>
    <rPh sb="56" eb="58">
      <t>センテイ</t>
    </rPh>
    <phoneticPr fontId="5"/>
  </si>
  <si>
    <t>‐</t>
  </si>
  <si>
    <t>事業開始の段階で提示した範囲内であり、妥当である。</t>
    <rPh sb="0" eb="2">
      <t>ジギョウ</t>
    </rPh>
    <rPh sb="2" eb="4">
      <t>カイシ</t>
    </rPh>
    <rPh sb="5" eb="7">
      <t>ダンカイ</t>
    </rPh>
    <rPh sb="8" eb="10">
      <t>テイジ</t>
    </rPh>
    <rPh sb="12" eb="14">
      <t>ハンイ</t>
    </rPh>
    <rPh sb="14" eb="15">
      <t>ナイ</t>
    </rPh>
    <rPh sb="19" eb="21">
      <t>ダトウ</t>
    </rPh>
    <phoneticPr fontId="5"/>
  </si>
  <si>
    <t>企画競争の段階から必要経緯の内訳を提示させている。</t>
    <rPh sb="0" eb="4">
      <t>キカクキョウソウ</t>
    </rPh>
    <rPh sb="5" eb="7">
      <t>ダンカイ</t>
    </rPh>
    <rPh sb="9" eb="11">
      <t>ヒツヨウ</t>
    </rPh>
    <rPh sb="11" eb="13">
      <t>ケイイ</t>
    </rPh>
    <rPh sb="14" eb="16">
      <t>ウチワケ</t>
    </rPh>
    <rPh sb="17" eb="19">
      <t>テイジ</t>
    </rPh>
    <phoneticPr fontId="5"/>
  </si>
  <si>
    <t>本事業の実施に必要なものに限定されている。</t>
    <rPh sb="0" eb="3">
      <t>ホンジギョウ</t>
    </rPh>
    <rPh sb="4" eb="6">
      <t>ジッシ</t>
    </rPh>
    <rPh sb="7" eb="9">
      <t>ヒツヨウ</t>
    </rPh>
    <rPh sb="13" eb="15">
      <t>ゲンテイ</t>
    </rPh>
    <phoneticPr fontId="5"/>
  </si>
  <si>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トウ</t>
    </rPh>
    <rPh sb="24" eb="25">
      <t>ム</t>
    </rPh>
    <rPh sb="27" eb="29">
      <t>クフウ</t>
    </rPh>
    <rPh sb="30" eb="31">
      <t>オコナ</t>
    </rPh>
    <phoneticPr fontId="5"/>
  </si>
  <si>
    <t>-</t>
    <phoneticPr fontId="5"/>
  </si>
  <si>
    <t>実証事業の件数は当初の予定通りである。</t>
    <rPh sb="0" eb="2">
      <t>ジッショウ</t>
    </rPh>
    <rPh sb="2" eb="4">
      <t>ジギョウ</t>
    </rPh>
    <rPh sb="5" eb="7">
      <t>ケンスウ</t>
    </rPh>
    <rPh sb="8" eb="10">
      <t>トウショ</t>
    </rPh>
    <rPh sb="11" eb="13">
      <t>ヨテイ</t>
    </rPh>
    <rPh sb="13" eb="14">
      <t>ドオ</t>
    </rPh>
    <phoneticPr fontId="5"/>
  </si>
  <si>
    <t>令和３年度に実施した実証実験や調査などから得られた知見を効果的に横展開しつつ、さらなる消費機会・消費額の拡大に資するデジタル技術の活用方法及び今後の全国的な普及に向けた導入方法を検討しつつ、より実践的な施策を講じていく。</t>
    <rPh sb="6" eb="8">
      <t>ジッシ</t>
    </rPh>
    <rPh sb="10" eb="12">
      <t>ジッショウ</t>
    </rPh>
    <rPh sb="12" eb="14">
      <t>ジッケン</t>
    </rPh>
    <rPh sb="15" eb="17">
      <t>チョウサ</t>
    </rPh>
    <rPh sb="43" eb="45">
      <t>ショウヒ</t>
    </rPh>
    <rPh sb="45" eb="47">
      <t>キカイ</t>
    </rPh>
    <rPh sb="48" eb="50">
      <t>ショウヒ</t>
    </rPh>
    <rPh sb="50" eb="51">
      <t>ガク</t>
    </rPh>
    <rPh sb="52" eb="54">
      <t>カクダイ</t>
    </rPh>
    <rPh sb="55" eb="56">
      <t>シ</t>
    </rPh>
    <rPh sb="62" eb="64">
      <t>ギジュツ</t>
    </rPh>
    <rPh sb="65" eb="67">
      <t>カツヨウ</t>
    </rPh>
    <rPh sb="67" eb="69">
      <t>ホウホウ</t>
    </rPh>
    <rPh sb="69" eb="70">
      <t>オヨ</t>
    </rPh>
    <rPh sb="71" eb="73">
      <t>コンゴ</t>
    </rPh>
    <rPh sb="74" eb="77">
      <t>ゼンコクテキ</t>
    </rPh>
    <rPh sb="78" eb="80">
      <t>フキュウ</t>
    </rPh>
    <rPh sb="81" eb="82">
      <t>ム</t>
    </rPh>
    <rPh sb="84" eb="86">
      <t>ドウニュウ</t>
    </rPh>
    <rPh sb="86" eb="88">
      <t>ホウホウ</t>
    </rPh>
    <rPh sb="89" eb="91">
      <t>ケントウ</t>
    </rPh>
    <phoneticPr fontId="5"/>
  </si>
  <si>
    <t>実証事業の実施にあたり、有識者および関係者との調整に不測の時間を要したものであり、事業目的のデジタル技術の実装を行うために年度内の事業実施が不可能となったため妥当である。</t>
    <rPh sb="0" eb="2">
      <t>ジッショウ</t>
    </rPh>
    <rPh sb="2" eb="4">
      <t>ジギョウ</t>
    </rPh>
    <rPh sb="5" eb="7">
      <t>ジッシ</t>
    </rPh>
    <rPh sb="12" eb="15">
      <t>ユウシキシャ</t>
    </rPh>
    <rPh sb="18" eb="21">
      <t>カンケイシャ</t>
    </rPh>
    <rPh sb="23" eb="25">
      <t>チョウセイ</t>
    </rPh>
    <rPh sb="26" eb="28">
      <t>フソク</t>
    </rPh>
    <rPh sb="29" eb="31">
      <t>ジカン</t>
    </rPh>
    <rPh sb="32" eb="33">
      <t>ヨウ</t>
    </rPh>
    <rPh sb="41" eb="43">
      <t>ジギョウ</t>
    </rPh>
    <rPh sb="43" eb="45">
      <t>モクテキ</t>
    </rPh>
    <rPh sb="50" eb="52">
      <t>ギジュツ</t>
    </rPh>
    <rPh sb="53" eb="55">
      <t>ジッソウ</t>
    </rPh>
    <rPh sb="56" eb="57">
      <t>オコナ</t>
    </rPh>
    <rPh sb="61" eb="64">
      <t>ネンドナイ</t>
    </rPh>
    <rPh sb="65" eb="67">
      <t>ジギョウ</t>
    </rPh>
    <rPh sb="67" eb="69">
      <t>ジッシ</t>
    </rPh>
    <rPh sb="70" eb="73">
      <t>フカノウ</t>
    </rPh>
    <rPh sb="79" eb="81">
      <t>ダトウ</t>
    </rPh>
    <phoneticPr fontId="5"/>
  </si>
  <si>
    <t>　実証事業の選定に当たっては、観光分野、デジタル技術、マーケティング等に知見のある有識者とともに、書面に限らず必要に応じてヒアリングを実施して選定を行い、提案内容に加え実施主体の運営体制、新規性や独自性があり、他地域への横展開を図ることが期待できるものの選定を行った。
　また、各実証事業の実施に当たっては、専門家によるコーチング・進捗管理に加え、採算性・継続性の確保ができるよう事業を実施した。
　さらに、これから新たに観光分野におけるDXの推進に取り組む機関が実証事業の取組内容を活用することができる様、ウェブや成果報告会等により展開を行った。</t>
    <rPh sb="1" eb="3">
      <t>ジッショウ</t>
    </rPh>
    <rPh sb="6" eb="8">
      <t>センテイ</t>
    </rPh>
    <rPh sb="15" eb="17">
      <t>カンコウ</t>
    </rPh>
    <rPh sb="17" eb="19">
      <t>ブンヤ</t>
    </rPh>
    <rPh sb="24" eb="26">
      <t>ギジュツ</t>
    </rPh>
    <rPh sb="94" eb="97">
      <t>シンキセイ</t>
    </rPh>
    <rPh sb="98" eb="101">
      <t>ドクジセイ</t>
    </rPh>
    <rPh sb="140" eb="142">
      <t>ジッショウ</t>
    </rPh>
    <rPh sb="211" eb="215">
      <t>カンコウブンヤ</t>
    </rPh>
    <rPh sb="222" eb="224">
      <t>スイシン</t>
    </rPh>
    <rPh sb="225" eb="226">
      <t>ト</t>
    </rPh>
    <rPh sb="227" eb="228">
      <t>ク</t>
    </rPh>
    <rPh sb="229" eb="231">
      <t>キカン</t>
    </rPh>
    <rPh sb="242" eb="244">
      <t>カツヨウ</t>
    </rPh>
    <rPh sb="252" eb="253">
      <t>ヨウ</t>
    </rPh>
    <rPh sb="258" eb="263">
      <t>セイカホウコクカイ</t>
    </rPh>
    <rPh sb="263" eb="264">
      <t>トウ</t>
    </rPh>
    <rPh sb="267" eb="269">
      <t>テンカイ</t>
    </rPh>
    <rPh sb="270" eb="271">
      <t>オコナ</t>
    </rPh>
    <phoneticPr fontId="5"/>
  </si>
  <si>
    <t xml:space="preserve">観光分野におけるDXの推進により、観光地の混雑回避や移動円滑化、観光客の周遊促進、再来訪の促進など観光地経営の改善による消費機会の拡大や消費単価の向上を目指す。
</t>
    <rPh sb="0" eb="2">
      <t>カンコウ</t>
    </rPh>
    <rPh sb="2" eb="4">
      <t>ブンヤ</t>
    </rPh>
    <rPh sb="11" eb="13">
      <t>スイシン</t>
    </rPh>
    <rPh sb="17" eb="20">
      <t>カンコウチ</t>
    </rPh>
    <rPh sb="21" eb="23">
      <t>コンザツ</t>
    </rPh>
    <rPh sb="23" eb="25">
      <t>カイヒ</t>
    </rPh>
    <rPh sb="26" eb="28">
      <t>イドウ</t>
    </rPh>
    <rPh sb="28" eb="31">
      <t>エンカツカ</t>
    </rPh>
    <rPh sb="32" eb="35">
      <t>カンコウキャク</t>
    </rPh>
    <rPh sb="36" eb="38">
      <t>シュウユウ</t>
    </rPh>
    <rPh sb="38" eb="40">
      <t>ソクシン</t>
    </rPh>
    <rPh sb="41" eb="44">
      <t>サイライホウ</t>
    </rPh>
    <rPh sb="45" eb="47">
      <t>ソクシン</t>
    </rPh>
    <rPh sb="49" eb="52">
      <t>カンコウチ</t>
    </rPh>
    <rPh sb="52" eb="54">
      <t>ケイエイ</t>
    </rPh>
    <rPh sb="55" eb="57">
      <t>カイゼン</t>
    </rPh>
    <phoneticPr fontId="5"/>
  </si>
  <si>
    <t>観光立国推進基本計画
成長戦略実行計画
経済財政運営と改革の基本方針
第６期科学技術・イノベーション基本計画</t>
    <rPh sb="0" eb="2">
      <t>カンコウ</t>
    </rPh>
    <rPh sb="2" eb="4">
      <t>リッコク</t>
    </rPh>
    <rPh sb="4" eb="6">
      <t>スイシン</t>
    </rPh>
    <rPh sb="6" eb="10">
      <t>キホンケイカク</t>
    </rPh>
    <rPh sb="11" eb="13">
      <t>セイチョウ</t>
    </rPh>
    <rPh sb="13" eb="15">
      <t>センリャク</t>
    </rPh>
    <rPh sb="15" eb="17">
      <t>ジッコウ</t>
    </rPh>
    <rPh sb="17" eb="19">
      <t>ケイカク</t>
    </rPh>
    <rPh sb="35" eb="36">
      <t>ダイ</t>
    </rPh>
    <rPh sb="37" eb="38">
      <t>キ</t>
    </rPh>
    <rPh sb="38" eb="40">
      <t>カガク</t>
    </rPh>
    <rPh sb="40" eb="42">
      <t>ギジュツ</t>
    </rPh>
    <rPh sb="50" eb="52">
      <t>キホン</t>
    </rPh>
    <rPh sb="52" eb="54">
      <t>ケイカク</t>
    </rPh>
    <phoneticPr fontId="5"/>
  </si>
  <si>
    <t>780/12</t>
    <phoneticPr fontId="5"/>
  </si>
  <si>
    <t>実証事業での取組はウェブや成果報告会等により展開をしている。</t>
    <rPh sb="0" eb="2">
      <t>ジッショウ</t>
    </rPh>
    <rPh sb="2" eb="4">
      <t>ジギョウ</t>
    </rPh>
    <rPh sb="6" eb="8">
      <t>トリク</t>
    </rPh>
    <rPh sb="13" eb="15">
      <t>セイカ</t>
    </rPh>
    <rPh sb="15" eb="18">
      <t>ホウコクカイ</t>
    </rPh>
    <rPh sb="18" eb="19">
      <t>トウ</t>
    </rPh>
    <rPh sb="22" eb="24">
      <t>テンカイ</t>
    </rPh>
    <phoneticPr fontId="5"/>
  </si>
  <si>
    <t>地方公共団体・DMO・地域の観光事業者・民間企業等とともに、観光分野におけるDXの推進による新しい観光コンテンツや観光サービスの社会実証を実施。</t>
    <rPh sb="0" eb="2">
      <t>チホウ</t>
    </rPh>
    <rPh sb="2" eb="4">
      <t>コウキョウ</t>
    </rPh>
    <rPh sb="4" eb="6">
      <t>ダンタイ</t>
    </rPh>
    <rPh sb="11" eb="13">
      <t>チイキ</t>
    </rPh>
    <rPh sb="14" eb="16">
      <t>カンコウ</t>
    </rPh>
    <rPh sb="16" eb="19">
      <t>ジギョウシャ</t>
    </rPh>
    <rPh sb="20" eb="22">
      <t>ミンカン</t>
    </rPh>
    <rPh sb="22" eb="24">
      <t>キギョウ</t>
    </rPh>
    <rPh sb="24" eb="25">
      <t>トウ</t>
    </rPh>
    <rPh sb="30" eb="34">
      <t>カンコウブンヤ</t>
    </rPh>
    <rPh sb="41" eb="43">
      <t>スイシン</t>
    </rPh>
    <rPh sb="46" eb="47">
      <t>アタラ</t>
    </rPh>
    <rPh sb="49" eb="51">
      <t>カンコウ</t>
    </rPh>
    <rPh sb="57" eb="59">
      <t>カンコウ</t>
    </rPh>
    <rPh sb="64" eb="66">
      <t>シャカイ</t>
    </rPh>
    <rPh sb="66" eb="68">
      <t>ジッショウ</t>
    </rPh>
    <rPh sb="69" eb="71">
      <t>ジッシ</t>
    </rPh>
    <phoneticPr fontId="5"/>
  </si>
  <si>
    <t>労務費</t>
    <rPh sb="0" eb="3">
      <t>ロウムヒ</t>
    </rPh>
    <phoneticPr fontId="32"/>
  </si>
  <si>
    <t>事業費</t>
    <rPh sb="0" eb="3">
      <t>ジギョウヒ</t>
    </rPh>
    <phoneticPr fontId="5"/>
  </si>
  <si>
    <t>外注費</t>
    <rPh sb="0" eb="3">
      <t>ガイチュウヒ</t>
    </rPh>
    <phoneticPr fontId="5"/>
  </si>
  <si>
    <t>実証事業の実施費用</t>
    <rPh sb="0" eb="2">
      <t>ジッショウ</t>
    </rPh>
    <rPh sb="2" eb="4">
      <t>ジギョウ</t>
    </rPh>
    <rPh sb="5" eb="7">
      <t>ジッシ</t>
    </rPh>
    <rPh sb="7" eb="9">
      <t>ヒヨウ</t>
    </rPh>
    <phoneticPr fontId="5"/>
  </si>
  <si>
    <t>情報発信、事業成果取りまとめ補助、コーチング</t>
    <rPh sb="14" eb="16">
      <t>ホジョ</t>
    </rPh>
    <phoneticPr fontId="5"/>
  </si>
  <si>
    <t>実証事業の進捗管理、実証事業費の支払い等の事務局業務</t>
    <rPh sb="0" eb="2">
      <t>ジッショウ</t>
    </rPh>
    <rPh sb="2" eb="4">
      <t>ジギョウ</t>
    </rPh>
    <rPh sb="10" eb="12">
      <t>ジッショウ</t>
    </rPh>
    <rPh sb="12" eb="15">
      <t>ジギョウヒ</t>
    </rPh>
    <rPh sb="16" eb="18">
      <t>シハラ</t>
    </rPh>
    <phoneticPr fontId="32"/>
  </si>
  <si>
    <t>D.株式会社エヌ・ティ・ティ・データ経営研究所</t>
    <rPh sb="2" eb="6">
      <t>カブシキカイシャ</t>
    </rPh>
    <rPh sb="18" eb="20">
      <t>ケイエイ</t>
    </rPh>
    <rPh sb="20" eb="23">
      <t>ケンキュウジョ</t>
    </rPh>
    <phoneticPr fontId="5"/>
  </si>
  <si>
    <t>労務費</t>
    <rPh sb="0" eb="3">
      <t>ロウムヒ</t>
    </rPh>
    <phoneticPr fontId="5"/>
  </si>
  <si>
    <t>コーチング、有識者意見交換会運営、ナレッジ集の作成等</t>
    <rPh sb="6" eb="9">
      <t>ユウシキシャ</t>
    </rPh>
    <rPh sb="9" eb="14">
      <t>イケンコウカンカイ</t>
    </rPh>
    <rPh sb="14" eb="16">
      <t>ウンエイ</t>
    </rPh>
    <rPh sb="21" eb="22">
      <t>シュウ</t>
    </rPh>
    <rPh sb="23" eb="25">
      <t>サクセイ</t>
    </rPh>
    <rPh sb="25" eb="26">
      <t>トウ</t>
    </rPh>
    <phoneticPr fontId="5"/>
  </si>
  <si>
    <t>　</t>
  </si>
  <si>
    <t>株式会社エヌ・ティ・ティ・データ経営研究所</t>
    <rPh sb="0" eb="4">
      <t>カブシキカイシャ</t>
    </rPh>
    <rPh sb="16" eb="18">
      <t>ケイエイ</t>
    </rPh>
    <rPh sb="18" eb="21">
      <t>ケンキュウジョ</t>
    </rPh>
    <phoneticPr fontId="5"/>
  </si>
  <si>
    <t>コーチング、有識者意見交換会運営、ナレッジ集の作成等</t>
    <phoneticPr fontId="5"/>
  </si>
  <si>
    <t>-</t>
    <phoneticPr fontId="5"/>
  </si>
  <si>
    <t>株式会社サニーサイドアップ</t>
    <rPh sb="0" eb="4">
      <t>カブシキカイシャ</t>
    </rPh>
    <phoneticPr fontId="5"/>
  </si>
  <si>
    <t>情報発信業務</t>
    <rPh sb="0" eb="2">
      <t>ジョウホウ</t>
    </rPh>
    <rPh sb="2" eb="4">
      <t>ハッシン</t>
    </rPh>
    <rPh sb="4" eb="6">
      <t>ギョウム</t>
    </rPh>
    <phoneticPr fontId="5"/>
  </si>
  <si>
    <t>文教・科学技術</t>
  </si>
  <si>
    <t>https://www5.cao.go.jp/keizai-shimon/kaigi/special/reform/031223_divided/report_211223_2_2.pdf</t>
    <phoneticPr fontId="5"/>
  </si>
  <si>
    <t>２．イノベーションによる歳出効率化等</t>
    <rPh sb="17" eb="18">
      <t>トウ</t>
    </rPh>
    <phoneticPr fontId="5"/>
  </si>
  <si>
    <t>100P</t>
    <phoneticPr fontId="5"/>
  </si>
  <si>
    <t>課長　富田　建蔵</t>
    <rPh sb="3" eb="5">
      <t>トミタ</t>
    </rPh>
    <rPh sb="6" eb="8">
      <t>ケンゾウ</t>
    </rPh>
    <phoneticPr fontId="5"/>
  </si>
  <si>
    <t>事業効果・広報効果ともに高い事業として執行されていると考える。</t>
    <rPh sb="0" eb="2">
      <t>ジギョウ</t>
    </rPh>
    <rPh sb="2" eb="4">
      <t>コウカ</t>
    </rPh>
    <rPh sb="5" eb="7">
      <t>コウホウ</t>
    </rPh>
    <rPh sb="7" eb="9">
      <t>コウカ</t>
    </rPh>
    <rPh sb="12" eb="13">
      <t>タカ</t>
    </rPh>
    <rPh sb="14" eb="16">
      <t>ジギョウ</t>
    </rPh>
    <rPh sb="19" eb="21">
      <t>シッコウ</t>
    </rPh>
    <rPh sb="27" eb="28">
      <t>カンガ</t>
    </rPh>
    <phoneticPr fontId="5"/>
  </si>
  <si>
    <t>引き続き、事業によって得られた知見を効果的に横展開しつつ、更なる消費機会・消費額の拡大に資するデジタル技術の活用方法及び今後の全国的な普及に向けた導入方法を検討すべき。</t>
    <phoneticPr fontId="5"/>
  </si>
  <si>
    <t>執行等改善</t>
  </si>
  <si>
    <t>実証実験や調査などから得られた知見やノウハウを効果的に横展開しつつ、さらなる消費機会・消費額を実現するため、コンテンツ造成のみならず効率的な観光地経営の実現に向けた取組を行う。</t>
    <rPh sb="47" eb="49">
      <t>ジツゲン</t>
    </rPh>
    <rPh sb="59" eb="61">
      <t>ゾウセイ</t>
    </rPh>
    <rPh sb="66" eb="69">
      <t>コウリツテキ</t>
    </rPh>
    <rPh sb="70" eb="75">
      <t>カンコウチケイエイ</t>
    </rPh>
    <rPh sb="76" eb="78">
      <t>ジツゲン</t>
    </rPh>
    <rPh sb="79" eb="80">
      <t>ム</t>
    </rPh>
    <rPh sb="82" eb="84">
      <t>トリクミ</t>
    </rPh>
    <rPh sb="85" eb="86">
      <t>オコナ</t>
    </rPh>
    <phoneticPr fontId="5"/>
  </si>
  <si>
    <t>パナソニックシステムソリューションズジャパン株式会社</t>
    <rPh sb="22" eb="26">
      <t>カブシキガイシャ</t>
    </rPh>
    <phoneticPr fontId="5"/>
  </si>
  <si>
    <t>重要政策推進枠：1300
これまでの取組を展開・発展させ、地域内・地域間の連携の強化による観光地経営の改善を加速させるべく、別事業と統合して推進を図るため。</t>
    <rPh sb="18" eb="20">
      <t>トリクミ</t>
    </rPh>
    <rPh sb="21" eb="23">
      <t>テンカイ</t>
    </rPh>
    <rPh sb="24" eb="26">
      <t>ハッテン</t>
    </rPh>
    <rPh sb="29" eb="32">
      <t>チイキナイ</t>
    </rPh>
    <rPh sb="33" eb="36">
      <t>チイキカン</t>
    </rPh>
    <rPh sb="37" eb="39">
      <t>レンケイ</t>
    </rPh>
    <rPh sb="40" eb="42">
      <t>キョウカ</t>
    </rPh>
    <rPh sb="45" eb="50">
      <t>カンコウチケイエイ</t>
    </rPh>
    <rPh sb="51" eb="53">
      <t>カイゼン</t>
    </rPh>
    <rPh sb="54" eb="56">
      <t>カソク</t>
    </rPh>
    <rPh sb="62" eb="65">
      <t>ベツジギョウ</t>
    </rPh>
    <rPh sb="66" eb="68">
      <t>トウゴウ</t>
    </rPh>
    <rPh sb="70" eb="72">
      <t>スイシン</t>
    </rPh>
    <rPh sb="73" eb="74">
      <t>ハカ</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</si>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</sst>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7" applyBorder="1" applyAlignment="1" applyProtection="1">
      <alignment horizontal="left" vertical="center" wrapText="1"/>
      <protection locked="0"/>
    </xf>
    <xf numFmtId="0" fontId="31" fillId="0" borderId="71" xfId="7" applyBorder="1" applyAlignment="1" applyProtection="1">
      <alignment horizontal="left" vertical="center" wrapText="1"/>
      <protection locked="0"/>
    </xf>
    <xf numFmtId="0" fontId="31" fillId="0" borderId="93" xfId="7" applyBorder="1" applyAlignment="1" applyProtection="1">
      <alignment horizontal="left" vertical="center" wrapText="1"/>
      <protection locked="0"/>
    </xf>
    <xf numFmtId="0" fontId="33" fillId="0" borderId="70" xfId="7" applyFont="1" applyBorder="1" applyAlignment="1" applyProtection="1">
      <alignment horizontal="left" vertical="center" wrapText="1"/>
      <protection locked="0"/>
    </xf>
    <xf numFmtId="0" fontId="31" fillId="0" borderId="71" xfId="7" applyBorder="1" applyAlignment="1" applyProtection="1">
      <alignment horizontal="left" vertical="center"/>
      <protection locked="0"/>
    </xf>
    <xf numFmtId="0" fontId="31" fillId="0" borderId="93" xfId="7" applyBorder="1" applyAlignment="1" applyProtection="1">
      <alignment horizontal="left" vertical="center"/>
      <protection locked="0"/>
    </xf>
    <xf numFmtId="177" fontId="31" fillId="0" borderId="70" xfId="7" applyNumberFormat="1" applyBorder="1" applyAlignment="1" applyProtection="1">
      <alignment horizontal="right" vertical="center"/>
      <protection locked="0"/>
    </xf>
    <xf numFmtId="177" fontId="31" fillId="0" borderId="71" xfId="7" applyNumberFormat="1" applyBorder="1" applyAlignment="1" applyProtection="1">
      <alignment horizontal="right" vertical="center"/>
      <protection locked="0"/>
    </xf>
    <xf numFmtId="177" fontId="31" fillId="0" borderId="121" xfId="7"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0" xfId="0" applyFill="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269</xdr:row>
      <xdr:rowOff>11206</xdr:rowOff>
    </xdr:from>
    <xdr:to>
      <xdr:col>35</xdr:col>
      <xdr:colOff>61819</xdr:colOff>
      <xdr:row>272</xdr:row>
      <xdr:rowOff>39669</xdr:rowOff>
    </xdr:to>
    <xdr:sp macro="" textlink="">
      <xdr:nvSpPr>
        <xdr:cNvPr id="2" name="正方形/長方形 2">
          <a:extLst>
            <a:ext uri="{FF2B5EF4-FFF2-40B4-BE49-F238E27FC236}">
              <a16:creationId xmlns:a16="http://schemas.microsoft.com/office/drawing/2014/main" id="{00000000-0008-0000-0000-000002000000}"/>
            </a:ext>
          </a:extLst>
        </xdr:cNvPr>
        <xdr:cNvSpPr>
          <a:spLocks noChangeArrowheads="1"/>
        </xdr:cNvSpPr>
      </xdr:nvSpPr>
      <xdr:spPr>
        <a:xfrm>
          <a:off x="3619500" y="88616118"/>
          <a:ext cx="3502025" cy="1070610"/>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観光庁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７９５百万円</a:t>
          </a:r>
        </a:p>
      </xdr:txBody>
    </xdr:sp>
    <xdr:clientData/>
  </xdr:twoCellAnchor>
  <xdr:twoCellAnchor>
    <xdr:from>
      <xdr:col>17</xdr:col>
      <xdr:colOff>200025</xdr:colOff>
      <xdr:row>272</xdr:row>
      <xdr:rowOff>183179</xdr:rowOff>
    </xdr:from>
    <xdr:to>
      <xdr:col>35</xdr:col>
      <xdr:colOff>109444</xdr:colOff>
      <xdr:row>275</xdr:row>
      <xdr:rowOff>105597</xdr:rowOff>
    </xdr:to>
    <xdr:sp macro="" textlink="">
      <xdr:nvSpPr>
        <xdr:cNvPr id="3" name="大かっこ 3">
          <a:extLst>
            <a:ext uri="{FF2B5EF4-FFF2-40B4-BE49-F238E27FC236}">
              <a16:creationId xmlns:a16="http://schemas.microsoft.com/office/drawing/2014/main" id="{00000000-0008-0000-0000-000003000000}"/>
            </a:ext>
          </a:extLst>
        </xdr:cNvPr>
        <xdr:cNvSpPr>
          <a:spLocks noChangeArrowheads="1"/>
        </xdr:cNvSpPr>
      </xdr:nvSpPr>
      <xdr:spPr>
        <a:xfrm>
          <a:off x="3629025" y="89830238"/>
          <a:ext cx="3540125" cy="964565"/>
        </a:xfrm>
        <a:prstGeom prst="bracketPair">
          <a:avLst>
            <a:gd name="adj" fmla="val 16667"/>
          </a:avLst>
        </a:prstGeom>
        <a:noFill/>
        <a:ln w="19050">
          <a:solidFill>
            <a:srgbClr val="000000"/>
          </a:solidFill>
          <a:round/>
          <a:headEnd/>
          <a:tailEnd/>
        </a:ln>
      </xdr:spPr>
      <xdr:txBody>
        <a:bodyPr vertOverflow="clip" horzOverflow="overflow" wrap="square" lIns="27432" tIns="18288" rIns="0" bIns="0" anchor="t" upright="1"/>
        <a:lstStyle/>
        <a:p>
          <a:r>
            <a:rPr lang="ja-JP" altLang="en-US" sz="1100" b="0" i="0" u="none" strike="noStrike" baseline="0">
              <a:latin typeface="+mn-lt"/>
              <a:ea typeface="+mn-ea"/>
              <a:cs typeface="+mn-cs"/>
            </a:rPr>
            <a:t>旅行者に対する消費機会の拡大や旅行者の消費単価の向上を目指し、デジタル技術を複合的に活用しながら、観光サービスの変革と新たな観光需要の創出を推進</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36</xdr:col>
      <xdr:colOff>72838</xdr:colOff>
      <xdr:row>269</xdr:row>
      <xdr:rowOff>220121</xdr:rowOff>
    </xdr:from>
    <xdr:to>
      <xdr:col>48</xdr:col>
      <xdr:colOff>43143</xdr:colOff>
      <xdr:row>271</xdr:row>
      <xdr:rowOff>194012</xdr:rowOff>
    </xdr:to>
    <xdr:sp macro="" textlink="">
      <xdr:nvSpPr>
        <xdr:cNvPr id="4" name="大かっこ 4">
          <a:extLst>
            <a:ext uri="{FF2B5EF4-FFF2-40B4-BE49-F238E27FC236}">
              <a16:creationId xmlns:a16="http://schemas.microsoft.com/office/drawing/2014/main" id="{00000000-0008-0000-0000-000004000000}"/>
            </a:ext>
          </a:extLst>
        </xdr:cNvPr>
        <xdr:cNvSpPr>
          <a:spLocks noChangeArrowheads="1"/>
        </xdr:cNvSpPr>
      </xdr:nvSpPr>
      <xdr:spPr>
        <a:xfrm>
          <a:off x="7334250" y="88825033"/>
          <a:ext cx="2390775" cy="668655"/>
        </a:xfrm>
        <a:prstGeom prst="bracketPair">
          <a:avLst>
            <a:gd name="adj" fmla="val 16667"/>
          </a:avLst>
        </a:prstGeom>
        <a:noFill/>
        <a:ln w="9525">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０.４百万円</a:t>
          </a:r>
        </a:p>
      </xdr:txBody>
    </xdr:sp>
    <xdr:clientData/>
  </xdr:twoCellAnchor>
  <xdr:twoCellAnchor>
    <xdr:from>
      <xdr:col>18</xdr:col>
      <xdr:colOff>185129</xdr:colOff>
      <xdr:row>277</xdr:row>
      <xdr:rowOff>-1</xdr:rowOff>
    </xdr:from>
    <xdr:to>
      <xdr:col>18</xdr:col>
      <xdr:colOff>185129</xdr:colOff>
      <xdr:row>278</xdr:row>
      <xdr:rowOff>326464</xdr:rowOff>
    </xdr:to>
    <xdr:sp macro="" textlink="">
      <xdr:nvSpPr>
        <xdr:cNvPr id="5" name="直線コネクタ 5">
          <a:extLst>
            <a:ext uri="{FF2B5EF4-FFF2-40B4-BE49-F238E27FC236}">
              <a16:creationId xmlns:a16="http://schemas.microsoft.com/office/drawing/2014/main" id="{00000000-0008-0000-0000-000005000000}"/>
            </a:ext>
          </a:extLst>
        </xdr:cNvPr>
        <xdr:cNvSpPr>
          <a:spLocks noChangeShapeType="1"/>
        </xdr:cNvSpPr>
      </xdr:nvSpPr>
      <xdr:spPr>
        <a:xfrm>
          <a:off x="3815835" y="91383970"/>
          <a:ext cx="0" cy="673847"/>
        </a:xfrm>
        <a:prstGeom prst="line">
          <a:avLst/>
        </a:prstGeom>
        <a:noFill/>
        <a:ln w="9525">
          <a:solidFill>
            <a:srgbClr val="000000"/>
          </a:solidFill>
          <a:round/>
          <a:headEnd/>
          <a:tailEnd/>
        </a:ln>
      </xdr:spPr>
    </xdr:sp>
    <xdr:clientData/>
  </xdr:twoCellAnchor>
  <xdr:twoCellAnchor>
    <xdr:from>
      <xdr:col>10</xdr:col>
      <xdr:colOff>25213</xdr:colOff>
      <xdr:row>279</xdr:row>
      <xdr:rowOff>55992</xdr:rowOff>
    </xdr:from>
    <xdr:to>
      <xdr:col>27</xdr:col>
      <xdr:colOff>88713</xdr:colOff>
      <xdr:row>280</xdr:row>
      <xdr:rowOff>209624</xdr:rowOff>
    </xdr:to>
    <xdr:sp macro="" textlink="">
      <xdr:nvSpPr>
        <xdr:cNvPr id="6" name="正方形/長方形 6">
          <a:extLst>
            <a:ext uri="{FF2B5EF4-FFF2-40B4-BE49-F238E27FC236}">
              <a16:creationId xmlns:a16="http://schemas.microsoft.com/office/drawing/2014/main" id="{00000000-0008-0000-0000-000006000000}"/>
            </a:ext>
          </a:extLst>
        </xdr:cNvPr>
        <xdr:cNvSpPr>
          <a:spLocks noChangeArrowheads="1"/>
        </xdr:cNvSpPr>
      </xdr:nvSpPr>
      <xdr:spPr>
        <a:xfrm>
          <a:off x="2042272" y="92134727"/>
          <a:ext cx="3492500" cy="501015"/>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委託【随意契約（企画競争）】</a:t>
          </a:r>
        </a:p>
      </xdr:txBody>
    </xdr:sp>
    <xdr:clientData/>
  </xdr:twoCellAnchor>
  <xdr:twoCellAnchor>
    <xdr:from>
      <xdr:col>9</xdr:col>
      <xdr:colOff>179294</xdr:colOff>
      <xdr:row>280</xdr:row>
      <xdr:rowOff>275664</xdr:rowOff>
    </xdr:from>
    <xdr:to>
      <xdr:col>27</xdr:col>
      <xdr:colOff>50613</xdr:colOff>
      <xdr:row>283</xdr:row>
      <xdr:rowOff>300317</xdr:rowOff>
    </xdr:to>
    <xdr:sp macro="" textlink="">
      <xdr:nvSpPr>
        <xdr:cNvPr id="7" name="正方形/長方形 7">
          <a:extLst>
            <a:ext uri="{FF2B5EF4-FFF2-40B4-BE49-F238E27FC236}">
              <a16:creationId xmlns:a16="http://schemas.microsoft.com/office/drawing/2014/main" id="{00000000-0008-0000-0000-000007000000}"/>
            </a:ext>
          </a:extLst>
        </xdr:cNvPr>
        <xdr:cNvSpPr>
          <a:spLocks noChangeArrowheads="1"/>
        </xdr:cNvSpPr>
      </xdr:nvSpPr>
      <xdr:spPr>
        <a:xfrm>
          <a:off x="1994647" y="92701782"/>
          <a:ext cx="3502025" cy="1066800"/>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エヌ・ティ・ティ・コミュニケーションズ株式会社</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７５５百万円</a:t>
          </a:r>
        </a:p>
      </xdr:txBody>
    </xdr:sp>
    <xdr:clientData/>
  </xdr:twoCellAnchor>
  <xdr:twoCellAnchor>
    <xdr:from>
      <xdr:col>10</xdr:col>
      <xdr:colOff>25213</xdr:colOff>
      <xdr:row>284</xdr:row>
      <xdr:rowOff>213920</xdr:rowOff>
    </xdr:from>
    <xdr:to>
      <xdr:col>27</xdr:col>
      <xdr:colOff>88713</xdr:colOff>
      <xdr:row>286</xdr:row>
      <xdr:rowOff>137795</xdr:rowOff>
    </xdr:to>
    <xdr:sp macro="" textlink="">
      <xdr:nvSpPr>
        <xdr:cNvPr id="8" name="大かっこ 8">
          <a:extLst>
            <a:ext uri="{FF2B5EF4-FFF2-40B4-BE49-F238E27FC236}">
              <a16:creationId xmlns:a16="http://schemas.microsoft.com/office/drawing/2014/main" id="{00000000-0008-0000-0000-000008000000}"/>
            </a:ext>
          </a:extLst>
        </xdr:cNvPr>
        <xdr:cNvSpPr>
          <a:spLocks noChangeArrowheads="1"/>
        </xdr:cNvSpPr>
      </xdr:nvSpPr>
      <xdr:spPr>
        <a:xfrm>
          <a:off x="2042272" y="94029567"/>
          <a:ext cx="3492500" cy="943610"/>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本事業の事務局としてこれまでにない観光コンテンツやエリアマネジメントの創出に向けた実証事業（５件）及び来訪意欲の増進に向けた実証事業（</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件）の進捗管理、コーチング、情報発信等を実施                                                                                                 </a:t>
          </a:r>
        </a:p>
      </xdr:txBody>
    </xdr:sp>
    <xdr:clientData/>
  </xdr:twoCellAnchor>
  <xdr:twoCellAnchor>
    <xdr:from>
      <xdr:col>18</xdr:col>
      <xdr:colOff>180041</xdr:colOff>
      <xdr:row>286</xdr:row>
      <xdr:rowOff>96520</xdr:rowOff>
    </xdr:from>
    <xdr:to>
      <xdr:col>18</xdr:col>
      <xdr:colOff>180041</xdr:colOff>
      <xdr:row>288</xdr:row>
      <xdr:rowOff>221839</xdr:rowOff>
    </xdr:to>
    <xdr:sp macro="" textlink="">
      <xdr:nvSpPr>
        <xdr:cNvPr id="9" name="直線コネクタ 9">
          <a:extLst>
            <a:ext uri="{FF2B5EF4-FFF2-40B4-BE49-F238E27FC236}">
              <a16:creationId xmlns:a16="http://schemas.microsoft.com/office/drawing/2014/main" id="{00000000-0008-0000-0000-000009000000}"/>
            </a:ext>
          </a:extLst>
        </xdr:cNvPr>
        <xdr:cNvSpPr>
          <a:spLocks noChangeShapeType="1"/>
        </xdr:cNvSpPr>
      </xdr:nvSpPr>
      <xdr:spPr>
        <a:xfrm>
          <a:off x="3810747" y="94931902"/>
          <a:ext cx="0" cy="1470025"/>
        </a:xfrm>
        <a:prstGeom prst="line">
          <a:avLst/>
        </a:prstGeom>
        <a:noFill/>
        <a:ln w="9525">
          <a:solidFill>
            <a:srgbClr val="000000"/>
          </a:solidFill>
          <a:round/>
          <a:headEnd/>
          <a:tailEnd/>
        </a:ln>
      </xdr:spPr>
    </xdr:sp>
    <xdr:clientData/>
  </xdr:twoCellAnchor>
  <xdr:twoCellAnchor>
    <xdr:from>
      <xdr:col>10</xdr:col>
      <xdr:colOff>129988</xdr:colOff>
      <xdr:row>289</xdr:row>
      <xdr:rowOff>23495</xdr:rowOff>
    </xdr:from>
    <xdr:to>
      <xdr:col>27</xdr:col>
      <xdr:colOff>193488</xdr:colOff>
      <xdr:row>290</xdr:row>
      <xdr:rowOff>106082</xdr:rowOff>
    </xdr:to>
    <xdr:sp macro="" textlink="">
      <xdr:nvSpPr>
        <xdr:cNvPr id="10" name="テキスト ボックス 10">
          <a:extLst>
            <a:ext uri="{FF2B5EF4-FFF2-40B4-BE49-F238E27FC236}">
              <a16:creationId xmlns:a16="http://schemas.microsoft.com/office/drawing/2014/main" id="{00000000-0008-0000-0000-00000A000000}"/>
            </a:ext>
          </a:extLst>
        </xdr:cNvPr>
        <xdr:cNvSpPr txBox="1">
          <a:spLocks noChangeArrowheads="1"/>
        </xdr:cNvSpPr>
      </xdr:nvSpPr>
      <xdr:spPr>
        <a:xfrm>
          <a:off x="2147047" y="96573377"/>
          <a:ext cx="3492500" cy="306705"/>
        </a:xfrm>
        <a:prstGeom prst="rect">
          <a:avLst/>
        </a:prstGeom>
        <a:noFill/>
        <a:ln>
          <a:noFill/>
        </a:ln>
      </xdr:spPr>
      <xdr:txBody>
        <a:bodyPr vertOverflow="clip" horzOverflow="overflow"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a:t>
          </a:r>
          <a:r>
            <a:rPr lang="ja-JP" altLang="en-US" sz="1100" b="0" i="0" u="none" strike="noStrike" baseline="0">
              <a:solidFill>
                <a:srgbClr val="000000"/>
              </a:solidFill>
              <a:latin typeface="ＭＳ Ｐゴシック"/>
              <a:ea typeface="ＭＳ Ｐゴシック"/>
              <a:cs typeface="Calibri"/>
            </a:rPr>
            <a:t>募集・選定先へ支出】</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168088</xdr:colOff>
      <xdr:row>290</xdr:row>
      <xdr:rowOff>90207</xdr:rowOff>
    </xdr:from>
    <xdr:to>
      <xdr:col>28</xdr:col>
      <xdr:colOff>33057</xdr:colOff>
      <xdr:row>292</xdr:row>
      <xdr:rowOff>309357</xdr:rowOff>
    </xdr:to>
    <xdr:sp macro="" textlink="">
      <xdr:nvSpPr>
        <xdr:cNvPr id="11" name="正方形/長方形 11">
          <a:extLst>
            <a:ext uri="{FF2B5EF4-FFF2-40B4-BE49-F238E27FC236}">
              <a16:creationId xmlns:a16="http://schemas.microsoft.com/office/drawing/2014/main" id="{00000000-0008-0000-0000-00000B000000}"/>
            </a:ext>
          </a:extLst>
        </xdr:cNvPr>
        <xdr:cNvSpPr>
          <a:spLocks noChangeArrowheads="1"/>
        </xdr:cNvSpPr>
      </xdr:nvSpPr>
      <xdr:spPr>
        <a:xfrm>
          <a:off x="2185147" y="96864207"/>
          <a:ext cx="3495675" cy="104838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民間企業等（１７者）</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６２６百万円</a:t>
          </a:r>
        </a:p>
      </xdr:txBody>
    </xdr:sp>
    <xdr:clientData/>
  </xdr:twoCellAnchor>
  <xdr:twoCellAnchor>
    <xdr:from>
      <xdr:col>10</xdr:col>
      <xdr:colOff>199838</xdr:colOff>
      <xdr:row>294</xdr:row>
      <xdr:rowOff>66563</xdr:rowOff>
    </xdr:from>
    <xdr:to>
      <xdr:col>28</xdr:col>
      <xdr:colOff>71157</xdr:colOff>
      <xdr:row>296</xdr:row>
      <xdr:rowOff>260724</xdr:rowOff>
    </xdr:to>
    <xdr:sp macro="" textlink="">
      <xdr:nvSpPr>
        <xdr:cNvPr id="12" name="大かっこ 12">
          <a:extLst>
            <a:ext uri="{FF2B5EF4-FFF2-40B4-BE49-F238E27FC236}">
              <a16:creationId xmlns:a16="http://schemas.microsoft.com/office/drawing/2014/main" id="{00000000-0008-0000-0000-00000C000000}"/>
            </a:ext>
          </a:extLst>
        </xdr:cNvPr>
        <xdr:cNvSpPr>
          <a:spLocks noChangeArrowheads="1"/>
        </xdr:cNvSpPr>
      </xdr:nvSpPr>
      <xdr:spPr>
        <a:xfrm>
          <a:off x="2216897" y="98297328"/>
          <a:ext cx="3502025" cy="821690"/>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デジタル技術と観光資源との掛け合わせによるこれまでにない観光コンテンツやエリアマネジメントの創出に向けた実証事業（５件）及び来訪意欲の増進に向けた実証事業（</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件）を実施</a:t>
          </a:r>
        </a:p>
      </xdr:txBody>
    </xdr:sp>
    <xdr:clientData/>
  </xdr:twoCellAnchor>
  <xdr:twoCellAnchor>
    <xdr:from>
      <xdr:col>39</xdr:col>
      <xdr:colOff>162717</xdr:colOff>
      <xdr:row>277</xdr:row>
      <xdr:rowOff>-1</xdr:rowOff>
    </xdr:from>
    <xdr:to>
      <xdr:col>39</xdr:col>
      <xdr:colOff>162717</xdr:colOff>
      <xdr:row>278</xdr:row>
      <xdr:rowOff>326464</xdr:rowOff>
    </xdr:to>
    <xdr:sp macro="" textlink="">
      <xdr:nvSpPr>
        <xdr:cNvPr id="14" name="直線コネクタ 5">
          <a:extLst>
            <a:ext uri="{FF2B5EF4-FFF2-40B4-BE49-F238E27FC236}">
              <a16:creationId xmlns:a16="http://schemas.microsoft.com/office/drawing/2014/main" id="{00000000-0008-0000-0000-00000E000000}"/>
            </a:ext>
          </a:extLst>
        </xdr:cNvPr>
        <xdr:cNvSpPr>
          <a:spLocks noChangeShapeType="1"/>
        </xdr:cNvSpPr>
      </xdr:nvSpPr>
      <xdr:spPr>
        <a:xfrm>
          <a:off x="8029246" y="91383970"/>
          <a:ext cx="0" cy="673847"/>
        </a:xfrm>
        <a:prstGeom prst="line">
          <a:avLst/>
        </a:prstGeom>
        <a:noFill/>
        <a:ln w="9525">
          <a:solidFill>
            <a:srgbClr val="000000"/>
          </a:solidFill>
          <a:round/>
          <a:headEnd/>
          <a:tailEnd/>
        </a:ln>
      </xdr:spPr>
    </xdr:sp>
    <xdr:clientData/>
  </xdr:twoCellAnchor>
  <xdr:twoCellAnchor>
    <xdr:from>
      <xdr:col>18</xdr:col>
      <xdr:colOff>190500</xdr:colOff>
      <xdr:row>276</xdr:row>
      <xdr:rowOff>336177</xdr:rowOff>
    </xdr:from>
    <xdr:to>
      <xdr:col>39</xdr:col>
      <xdr:colOff>168089</xdr:colOff>
      <xdr:row>276</xdr:row>
      <xdr:rowOff>336177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21206" y="91372765"/>
          <a:ext cx="421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180647</xdr:colOff>
      <xdr:row>275</xdr:row>
      <xdr:rowOff>17929</xdr:rowOff>
    </xdr:from>
    <xdr:to>
      <xdr:col>26</xdr:col>
      <xdr:colOff>180647</xdr:colOff>
      <xdr:row>276</xdr:row>
      <xdr:rowOff>344394</xdr:rowOff>
    </xdr:to>
    <xdr:sp macro="" textlink="">
      <xdr:nvSpPr>
        <xdr:cNvPr id="17" name="直線コネクタ 5">
          <a:extLst>
            <a:ext uri="{FF2B5EF4-FFF2-40B4-BE49-F238E27FC236}">
              <a16:creationId xmlns:a16="http://schemas.microsoft.com/office/drawing/2014/main" id="{00000000-0008-0000-0000-000011000000}"/>
            </a:ext>
          </a:extLst>
        </xdr:cNvPr>
        <xdr:cNvSpPr>
          <a:spLocks noChangeShapeType="1"/>
        </xdr:cNvSpPr>
      </xdr:nvSpPr>
      <xdr:spPr>
        <a:xfrm>
          <a:off x="5425000" y="90707135"/>
          <a:ext cx="0" cy="673847"/>
        </a:xfrm>
        <a:prstGeom prst="line">
          <a:avLst/>
        </a:prstGeom>
        <a:noFill/>
        <a:ln w="9525">
          <a:solidFill>
            <a:srgbClr val="000000"/>
          </a:solidFill>
          <a:round/>
          <a:headEnd/>
          <a:tailEnd/>
        </a:ln>
      </xdr:spPr>
    </xdr:sp>
    <xdr:clientData/>
  </xdr:twoCellAnchor>
  <xdr:twoCellAnchor>
    <xdr:from>
      <xdr:col>31</xdr:col>
      <xdr:colOff>137273</xdr:colOff>
      <xdr:row>279</xdr:row>
      <xdr:rowOff>55992</xdr:rowOff>
    </xdr:from>
    <xdr:to>
      <xdr:col>48</xdr:col>
      <xdr:colOff>200773</xdr:colOff>
      <xdr:row>280</xdr:row>
      <xdr:rowOff>209624</xdr:rowOff>
    </xdr:to>
    <xdr:sp macro="" textlink="">
      <xdr:nvSpPr>
        <xdr:cNvPr id="18" name="正方形/長方形 6">
          <a:extLst>
            <a:ext uri="{FF2B5EF4-FFF2-40B4-BE49-F238E27FC236}">
              <a16:creationId xmlns:a16="http://schemas.microsoft.com/office/drawing/2014/main" id="{00000000-0008-0000-0000-000012000000}"/>
            </a:ext>
          </a:extLst>
        </xdr:cNvPr>
        <xdr:cNvSpPr>
          <a:spLocks noChangeArrowheads="1"/>
        </xdr:cNvSpPr>
      </xdr:nvSpPr>
      <xdr:spPr>
        <a:xfrm>
          <a:off x="6390155" y="92134727"/>
          <a:ext cx="3492500" cy="501015"/>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委託【随意契約（企画競争）】</a:t>
          </a:r>
        </a:p>
      </xdr:txBody>
    </xdr:sp>
    <xdr:clientData/>
  </xdr:twoCellAnchor>
  <xdr:twoCellAnchor>
    <xdr:from>
      <xdr:col>31</xdr:col>
      <xdr:colOff>89648</xdr:colOff>
      <xdr:row>280</xdr:row>
      <xdr:rowOff>275664</xdr:rowOff>
    </xdr:from>
    <xdr:to>
      <xdr:col>48</xdr:col>
      <xdr:colOff>162673</xdr:colOff>
      <xdr:row>283</xdr:row>
      <xdr:rowOff>300317</xdr:rowOff>
    </xdr:to>
    <xdr:sp macro="" textlink="">
      <xdr:nvSpPr>
        <xdr:cNvPr id="19" name="正方形/長方形 7">
          <a:extLst>
            <a:ext uri="{FF2B5EF4-FFF2-40B4-BE49-F238E27FC236}">
              <a16:creationId xmlns:a16="http://schemas.microsoft.com/office/drawing/2014/main" id="{00000000-0008-0000-0000-000013000000}"/>
            </a:ext>
          </a:extLst>
        </xdr:cNvPr>
        <xdr:cNvSpPr>
          <a:spLocks noChangeArrowheads="1"/>
        </xdr:cNvSpPr>
      </xdr:nvSpPr>
      <xdr:spPr>
        <a:xfrm>
          <a:off x="6342530" y="92701782"/>
          <a:ext cx="3502025" cy="1066800"/>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株式会社日本旅行</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４０百万円</a:t>
          </a:r>
        </a:p>
      </xdr:txBody>
    </xdr:sp>
    <xdr:clientData/>
  </xdr:twoCellAnchor>
  <xdr:twoCellAnchor>
    <xdr:from>
      <xdr:col>31</xdr:col>
      <xdr:colOff>114860</xdr:colOff>
      <xdr:row>284</xdr:row>
      <xdr:rowOff>213920</xdr:rowOff>
    </xdr:from>
    <xdr:to>
      <xdr:col>48</xdr:col>
      <xdr:colOff>178360</xdr:colOff>
      <xdr:row>286</xdr:row>
      <xdr:rowOff>137795</xdr:rowOff>
    </xdr:to>
    <xdr:sp macro="" textlink="">
      <xdr:nvSpPr>
        <xdr:cNvPr id="20" name="大かっこ 8">
          <a:extLst>
            <a:ext uri="{FF2B5EF4-FFF2-40B4-BE49-F238E27FC236}">
              <a16:creationId xmlns:a16="http://schemas.microsoft.com/office/drawing/2014/main" id="{00000000-0008-0000-0000-000014000000}"/>
            </a:ext>
          </a:extLst>
        </xdr:cNvPr>
        <xdr:cNvSpPr>
          <a:spLocks noChangeArrowheads="1"/>
        </xdr:cNvSpPr>
      </xdr:nvSpPr>
      <xdr:spPr>
        <a:xfrm>
          <a:off x="6367742" y="94029567"/>
          <a:ext cx="3492500" cy="943610"/>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新型コロナウイルス感染症の影響により新たな需要や消費行動・観光行動が生まれている状況を鑑みて、観光客の行動調査及、観光事業者の思考調査及び今後の具体的な解決方法の検討を実施</a:t>
          </a:r>
        </a:p>
      </xdr:txBody>
    </xdr:sp>
    <xdr:clientData/>
  </xdr:twoCellAnchor>
  <xdr:twoCellAnchor>
    <xdr:from>
      <xdr:col>18</xdr:col>
      <xdr:colOff>180975</xdr:colOff>
      <xdr:row>287</xdr:row>
      <xdr:rowOff>133350</xdr:rowOff>
    </xdr:from>
    <xdr:to>
      <xdr:col>37</xdr:col>
      <xdr:colOff>171450</xdr:colOff>
      <xdr:row>288</xdr:row>
      <xdr:rowOff>209550</xdr:rowOff>
    </xdr:to>
    <xdr:sp macro="" textlink="">
      <xdr:nvSpPr>
        <xdr:cNvPr id="23" name="フリーフォーム 22">
          <a:extLst>
            <a:ext uri="{FF2B5EF4-FFF2-40B4-BE49-F238E27FC236}">
              <a16:creationId xmlns:a16="http://schemas.microsoft.com/office/drawing/2014/main" id="{00000000-0008-0000-0000-000017000000}"/>
            </a:ext>
          </a:extLst>
        </xdr:cNvPr>
        <xdr:cNvSpPr/>
      </xdr:nvSpPr>
      <xdr:spPr>
        <a:xfrm>
          <a:off x="3781425" y="54721125"/>
          <a:ext cx="3790950" cy="742950"/>
        </a:xfrm>
        <a:custGeom>
          <a:avLst/>
          <a:gdLst>
            <a:gd name="connsiteX0" fmla="*/ 0 w 3790950"/>
            <a:gd name="connsiteY0" fmla="*/ 0 h 742950"/>
            <a:gd name="connsiteX1" fmla="*/ 3790950 w 3790950"/>
            <a:gd name="connsiteY1" fmla="*/ 9525 h 742950"/>
            <a:gd name="connsiteX2" fmla="*/ 3790950 w 3790950"/>
            <a:gd name="connsiteY2" fmla="*/ 742950 h 742950"/>
            <a:gd name="connsiteX3" fmla="*/ 3790950 w 3790950"/>
            <a:gd name="connsiteY3" fmla="*/ 742950 h 742950"/>
          </a:gdLst>
          <a:ahLst/>
          <a:cxnLst>
            <a:cxn ang="0">
              <a:pos x="connsiteX0" y="connsiteY0"/>
            </a:cxn>
            <a:cxn ang="0">
              <a:pos x="connsiteX1" y="connsiteY1"/>
            </a:cxn>
            <a:cxn ang="0">
              <a:pos x="connsiteX2" y="connsiteY2"/>
            </a:cxn>
            <a:cxn ang="0">
              <a:pos x="connsiteX3" y="connsiteY3"/>
            </a:cxn>
          </a:cxnLst>
          <a:rect l="l" t="t" r="r" b="b"/>
          <a:pathLst>
            <a:path w="3790950" h="742950">
              <a:moveTo>
                <a:pt x="0" y="0"/>
              </a:moveTo>
              <a:lnTo>
                <a:pt x="3790950" y="9525"/>
              </a:lnTo>
              <a:lnTo>
                <a:pt x="3790950" y="742950"/>
              </a:lnTo>
              <a:lnTo>
                <a:pt x="3790950" y="74295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91888</xdr:colOff>
      <xdr:row>289</xdr:row>
      <xdr:rowOff>23495</xdr:rowOff>
    </xdr:from>
    <xdr:to>
      <xdr:col>46</xdr:col>
      <xdr:colOff>155388</xdr:colOff>
      <xdr:row>290</xdr:row>
      <xdr:rowOff>106082</xdr:rowOff>
    </xdr:to>
    <xdr:sp macro="" textlink="">
      <xdr:nvSpPr>
        <xdr:cNvPr id="24" name="テキスト ボックス 10">
          <a:extLst>
            <a:ext uri="{FF2B5EF4-FFF2-40B4-BE49-F238E27FC236}">
              <a16:creationId xmlns:a16="http://schemas.microsoft.com/office/drawing/2014/main" id="{00000000-0008-0000-0000-000018000000}"/>
            </a:ext>
          </a:extLst>
        </xdr:cNvPr>
        <xdr:cNvSpPr txBox="1">
          <a:spLocks noChangeArrowheads="1"/>
        </xdr:cNvSpPr>
      </xdr:nvSpPr>
      <xdr:spPr>
        <a:xfrm>
          <a:off x="5892613" y="55649495"/>
          <a:ext cx="3463925" cy="311187"/>
        </a:xfrm>
        <a:prstGeom prst="rect">
          <a:avLst/>
        </a:prstGeom>
        <a:noFill/>
        <a:ln>
          <a:noFill/>
        </a:ln>
      </xdr:spPr>
      <xdr:txBody>
        <a:bodyPr vertOverflow="clip" horzOverflow="overflow"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【再委託</a:t>
          </a:r>
          <a:r>
            <a:rPr lang="ja-JP" altLang="en-US" sz="1100" b="0" i="0" u="none" strike="noStrike" baseline="0">
              <a:solidFill>
                <a:srgbClr val="000000"/>
              </a:solidFill>
              <a:latin typeface="ＭＳ Ｐゴシック"/>
              <a:ea typeface="ＭＳ Ｐゴシック"/>
              <a:cs typeface="Calibri"/>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53788</xdr:colOff>
      <xdr:row>290</xdr:row>
      <xdr:rowOff>90207</xdr:rowOff>
    </xdr:from>
    <xdr:to>
      <xdr:col>48</xdr:col>
      <xdr:colOff>118782</xdr:colOff>
      <xdr:row>292</xdr:row>
      <xdr:rowOff>309357</xdr:rowOff>
    </xdr:to>
    <xdr:sp macro="" textlink="">
      <xdr:nvSpPr>
        <xdr:cNvPr id="25" name="正方形/長方形 11">
          <a:extLst>
            <a:ext uri="{FF2B5EF4-FFF2-40B4-BE49-F238E27FC236}">
              <a16:creationId xmlns:a16="http://schemas.microsoft.com/office/drawing/2014/main" id="{00000000-0008-0000-0000-000019000000}"/>
            </a:ext>
          </a:extLst>
        </xdr:cNvPr>
        <xdr:cNvSpPr>
          <a:spLocks noChangeArrowheads="1"/>
        </xdr:cNvSpPr>
      </xdr:nvSpPr>
      <xdr:spPr>
        <a:xfrm>
          <a:off x="6254563" y="55944807"/>
          <a:ext cx="3465419" cy="104782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　株式会社エヌ・ティ・ティデータ経営研究所ほか（２者）</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３６百万円</a:t>
          </a:r>
        </a:p>
      </xdr:txBody>
    </xdr:sp>
    <xdr:clientData/>
  </xdr:twoCellAnchor>
  <xdr:twoCellAnchor>
    <xdr:from>
      <xdr:col>31</xdr:col>
      <xdr:colOff>47438</xdr:colOff>
      <xdr:row>294</xdr:row>
      <xdr:rowOff>66563</xdr:rowOff>
    </xdr:from>
    <xdr:to>
      <xdr:col>48</xdr:col>
      <xdr:colOff>118782</xdr:colOff>
      <xdr:row>296</xdr:row>
      <xdr:rowOff>260724</xdr:rowOff>
    </xdr:to>
    <xdr:sp macro="" textlink="">
      <xdr:nvSpPr>
        <xdr:cNvPr id="26" name="大かっこ 12">
          <a:extLst>
            <a:ext uri="{FF2B5EF4-FFF2-40B4-BE49-F238E27FC236}">
              <a16:creationId xmlns:a16="http://schemas.microsoft.com/office/drawing/2014/main" id="{00000000-0008-0000-0000-00001A000000}"/>
            </a:ext>
          </a:extLst>
        </xdr:cNvPr>
        <xdr:cNvSpPr>
          <a:spLocks noChangeArrowheads="1"/>
        </xdr:cNvSpPr>
      </xdr:nvSpPr>
      <xdr:spPr>
        <a:xfrm>
          <a:off x="6248213" y="57378488"/>
          <a:ext cx="3471769" cy="822811"/>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観光分野における</a:t>
          </a:r>
          <a:r>
            <a:rPr lang="en-US" altLang="ja-JP" sz="1100" b="0" i="0" u="none" strike="noStrike" baseline="0">
              <a:solidFill>
                <a:srgbClr val="000000"/>
              </a:solidFill>
              <a:latin typeface="ＭＳ Ｐゴシック"/>
              <a:ea typeface="ＭＳ Ｐゴシック"/>
            </a:rPr>
            <a:t>DX</a:t>
          </a:r>
          <a:r>
            <a:rPr lang="ja-JP" altLang="en-US" sz="1100" b="0" i="0" u="none" strike="noStrike" baseline="0">
              <a:solidFill>
                <a:srgbClr val="000000"/>
              </a:solidFill>
              <a:latin typeface="ＭＳ Ｐゴシック"/>
              <a:ea typeface="ＭＳ Ｐゴシック"/>
            </a:rPr>
            <a:t>推進に向けた情報発信及びコーチング、ナレッジ集の作成等を実施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64" zoomScale="75" zoomScaleNormal="75" zoomScaleSheetLayoutView="75" zoomScalePageLayoutView="85" workbookViewId="0">
      <selection activeCell="U220" sqref="U220:AX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281</v>
      </c>
      <c r="AJ2" s="851" t="s">
        <v>626</v>
      </c>
      <c r="AK2" s="851"/>
      <c r="AL2" s="851"/>
      <c r="AM2" s="851"/>
      <c r="AN2" s="75" t="s">
        <v>281</v>
      </c>
      <c r="AO2" s="851">
        <v>21</v>
      </c>
      <c r="AP2" s="851"/>
      <c r="AQ2" s="851"/>
      <c r="AR2" s="76" t="s">
        <v>281</v>
      </c>
      <c r="AS2" s="852">
        <v>279</v>
      </c>
      <c r="AT2" s="852"/>
      <c r="AU2" s="852"/>
      <c r="AV2" s="75" t="str">
        <f>IF(AW2="","","-")</f>
        <v/>
      </c>
      <c r="AW2" s="853"/>
      <c r="AX2" s="853"/>
    </row>
    <row r="3" spans="1:50" ht="21" customHeight="1" thickBot="1" x14ac:dyDescent="0.2">
      <c r="A3" s="854" t="s">
        <v>594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604</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605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606</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62</v>
      </c>
      <c r="B5" s="839"/>
      <c r="C5" s="839"/>
      <c r="D5" s="839"/>
      <c r="E5" s="839"/>
      <c r="F5" s="840"/>
      <c r="G5" s="841" t="s">
        <v>607</v>
      </c>
      <c r="H5" s="842"/>
      <c r="I5" s="842"/>
      <c r="J5" s="842"/>
      <c r="K5" s="842"/>
      <c r="L5" s="842"/>
      <c r="M5" s="843" t="s">
        <v>61</v>
      </c>
      <c r="N5" s="844"/>
      <c r="O5" s="844"/>
      <c r="P5" s="844"/>
      <c r="Q5" s="844"/>
      <c r="R5" s="845"/>
      <c r="S5" s="846" t="s">
        <v>608</v>
      </c>
      <c r="T5" s="842"/>
      <c r="U5" s="842"/>
      <c r="V5" s="842"/>
      <c r="W5" s="842"/>
      <c r="X5" s="847"/>
      <c r="Y5" s="848" t="s">
        <v>3</v>
      </c>
      <c r="Z5" s="849"/>
      <c r="AA5" s="849"/>
      <c r="AB5" s="849"/>
      <c r="AC5" s="849"/>
      <c r="AD5" s="850"/>
      <c r="AE5" s="871" t="s">
        <v>609</v>
      </c>
      <c r="AF5" s="871"/>
      <c r="AG5" s="871"/>
      <c r="AH5" s="871"/>
      <c r="AI5" s="871"/>
      <c r="AJ5" s="871"/>
      <c r="AK5" s="871"/>
      <c r="AL5" s="871"/>
      <c r="AM5" s="871"/>
      <c r="AN5" s="871"/>
      <c r="AO5" s="871"/>
      <c r="AP5" s="872"/>
      <c r="AQ5" s="873" t="s">
        <v>723</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15">
      <c r="A7" s="857" t="s">
        <v>20</v>
      </c>
      <c r="B7" s="858"/>
      <c r="C7" s="858"/>
      <c r="D7" s="858"/>
      <c r="E7" s="858"/>
      <c r="F7" s="859"/>
      <c r="G7" s="881" t="s">
        <v>610</v>
      </c>
      <c r="H7" s="882"/>
      <c r="I7" s="882"/>
      <c r="J7" s="882"/>
      <c r="K7" s="882"/>
      <c r="L7" s="882"/>
      <c r="M7" s="882"/>
      <c r="N7" s="882"/>
      <c r="O7" s="882"/>
      <c r="P7" s="882"/>
      <c r="Q7" s="882"/>
      <c r="R7" s="882"/>
      <c r="S7" s="882"/>
      <c r="T7" s="882"/>
      <c r="U7" s="882"/>
      <c r="V7" s="882"/>
      <c r="W7" s="882"/>
      <c r="X7" s="883"/>
      <c r="Y7" s="884" t="s">
        <v>266</v>
      </c>
      <c r="Z7" s="703"/>
      <c r="AA7" s="703"/>
      <c r="AB7" s="703"/>
      <c r="AC7" s="703"/>
      <c r="AD7" s="885"/>
      <c r="AE7" s="813" t="s">
        <v>700</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185</v>
      </c>
      <c r="B8" s="858"/>
      <c r="C8" s="858"/>
      <c r="D8" s="858"/>
      <c r="E8" s="858"/>
      <c r="F8" s="859"/>
      <c r="G8" s="860" t="str">
        <f>入力規則等!A27</f>
        <v>科学技術・イノベーション、観光立国、地方創生</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文教及び科学振興</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27</v>
      </c>
      <c r="B10" s="775"/>
      <c r="C10" s="775"/>
      <c r="D10" s="775"/>
      <c r="E10" s="775"/>
      <c r="F10" s="775"/>
      <c r="G10" s="776" t="s">
        <v>667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19"/>
    </row>
    <row r="13" spans="1:50" ht="21" customHeight="1" x14ac:dyDescent="0.15">
      <c r="A13" s="319"/>
      <c r="B13" s="320"/>
      <c r="C13" s="320"/>
      <c r="D13" s="320"/>
      <c r="E13" s="320"/>
      <c r="F13" s="321"/>
      <c r="G13" s="803" t="s">
        <v>6</v>
      </c>
      <c r="H13" s="804"/>
      <c r="I13" s="820" t="s">
        <v>7</v>
      </c>
      <c r="J13" s="821"/>
      <c r="K13" s="821"/>
      <c r="L13" s="821"/>
      <c r="M13" s="821"/>
      <c r="N13" s="821"/>
      <c r="O13" s="822"/>
      <c r="P13" s="715" t="s">
        <v>611</v>
      </c>
      <c r="Q13" s="716"/>
      <c r="R13" s="716"/>
      <c r="S13" s="716"/>
      <c r="T13" s="716"/>
      <c r="U13" s="716"/>
      <c r="V13" s="717"/>
      <c r="W13" s="715" t="s">
        <v>611</v>
      </c>
      <c r="X13" s="716"/>
      <c r="Y13" s="716"/>
      <c r="Z13" s="716"/>
      <c r="AA13" s="716"/>
      <c r="AB13" s="716"/>
      <c r="AC13" s="717"/>
      <c r="AD13" s="715">
        <v>800</v>
      </c>
      <c r="AE13" s="716"/>
      <c r="AF13" s="716"/>
      <c r="AG13" s="716"/>
      <c r="AH13" s="716"/>
      <c r="AI13" s="716"/>
      <c r="AJ13" s="717"/>
      <c r="AK13" s="715">
        <v>781</v>
      </c>
      <c r="AL13" s="716"/>
      <c r="AM13" s="716"/>
      <c r="AN13" s="716"/>
      <c r="AO13" s="716"/>
      <c r="AP13" s="716"/>
      <c r="AQ13" s="717"/>
      <c r="AR13" s="751">
        <v>1300</v>
      </c>
      <c r="AS13" s="752"/>
      <c r="AT13" s="752"/>
      <c r="AU13" s="752"/>
      <c r="AV13" s="752"/>
      <c r="AW13" s="752"/>
      <c r="AX13" s="823"/>
    </row>
    <row r="14" spans="1:50" ht="21" customHeight="1" x14ac:dyDescent="0.15">
      <c r="A14" s="319"/>
      <c r="B14" s="320"/>
      <c r="C14" s="320"/>
      <c r="D14" s="320"/>
      <c r="E14" s="320"/>
      <c r="F14" s="321"/>
      <c r="G14" s="805"/>
      <c r="H14" s="806"/>
      <c r="I14" s="798" t="s">
        <v>8</v>
      </c>
      <c r="J14" s="799"/>
      <c r="K14" s="799"/>
      <c r="L14" s="799"/>
      <c r="M14" s="799"/>
      <c r="N14" s="799"/>
      <c r="O14" s="800"/>
      <c r="P14" s="715" t="s">
        <v>611</v>
      </c>
      <c r="Q14" s="716"/>
      <c r="R14" s="716"/>
      <c r="S14" s="716"/>
      <c r="T14" s="716"/>
      <c r="U14" s="716"/>
      <c r="V14" s="717"/>
      <c r="W14" s="715" t="s">
        <v>611</v>
      </c>
      <c r="X14" s="716"/>
      <c r="Y14" s="716"/>
      <c r="Z14" s="716"/>
      <c r="AA14" s="716"/>
      <c r="AB14" s="716"/>
      <c r="AC14" s="717"/>
      <c r="AD14" s="715">
        <v>219</v>
      </c>
      <c r="AE14" s="716"/>
      <c r="AF14" s="716"/>
      <c r="AG14" s="716"/>
      <c r="AH14" s="716"/>
      <c r="AI14" s="716"/>
      <c r="AJ14" s="717"/>
      <c r="AK14" s="715" t="s">
        <v>627</v>
      </c>
      <c r="AL14" s="716"/>
      <c r="AM14" s="716"/>
      <c r="AN14" s="716"/>
      <c r="AO14" s="716"/>
      <c r="AP14" s="716"/>
      <c r="AQ14" s="717"/>
      <c r="AR14" s="809"/>
      <c r="AS14" s="809"/>
      <c r="AT14" s="809"/>
      <c r="AU14" s="809"/>
      <c r="AV14" s="809"/>
      <c r="AW14" s="809"/>
      <c r="AX14" s="810"/>
    </row>
    <row r="15" spans="1:50" ht="21" customHeight="1" x14ac:dyDescent="0.15">
      <c r="A15" s="319"/>
      <c r="B15" s="320"/>
      <c r="C15" s="320"/>
      <c r="D15" s="320"/>
      <c r="E15" s="320"/>
      <c r="F15" s="321"/>
      <c r="G15" s="805"/>
      <c r="H15" s="806"/>
      <c r="I15" s="798" t="s">
        <v>47</v>
      </c>
      <c r="J15" s="811"/>
      <c r="K15" s="811"/>
      <c r="L15" s="811"/>
      <c r="M15" s="811"/>
      <c r="N15" s="811"/>
      <c r="O15" s="812"/>
      <c r="P15" s="715" t="s">
        <v>611</v>
      </c>
      <c r="Q15" s="716"/>
      <c r="R15" s="716"/>
      <c r="S15" s="716"/>
      <c r="T15" s="716"/>
      <c r="U15" s="716"/>
      <c r="V15" s="717"/>
      <c r="W15" s="715" t="s">
        <v>611</v>
      </c>
      <c r="X15" s="716"/>
      <c r="Y15" s="716"/>
      <c r="Z15" s="716"/>
      <c r="AA15" s="716"/>
      <c r="AB15" s="716"/>
      <c r="AC15" s="717"/>
      <c r="AD15" s="715" t="s">
        <v>611</v>
      </c>
      <c r="AE15" s="716"/>
      <c r="AF15" s="716"/>
      <c r="AG15" s="716"/>
      <c r="AH15" s="716"/>
      <c r="AI15" s="716"/>
      <c r="AJ15" s="717"/>
      <c r="AK15" s="715">
        <v>218</v>
      </c>
      <c r="AL15" s="716"/>
      <c r="AM15" s="716"/>
      <c r="AN15" s="716"/>
      <c r="AO15" s="716"/>
      <c r="AP15" s="716"/>
      <c r="AQ15" s="717"/>
      <c r="AR15" s="715"/>
      <c r="AS15" s="716"/>
      <c r="AT15" s="716"/>
      <c r="AU15" s="716"/>
      <c r="AV15" s="716"/>
      <c r="AW15" s="716"/>
      <c r="AX15" s="824"/>
    </row>
    <row r="16" spans="1:50" ht="21" customHeight="1" x14ac:dyDescent="0.15">
      <c r="A16" s="319"/>
      <c r="B16" s="320"/>
      <c r="C16" s="320"/>
      <c r="D16" s="320"/>
      <c r="E16" s="320"/>
      <c r="F16" s="321"/>
      <c r="G16" s="805"/>
      <c r="H16" s="806"/>
      <c r="I16" s="798" t="s">
        <v>48</v>
      </c>
      <c r="J16" s="811"/>
      <c r="K16" s="811"/>
      <c r="L16" s="811"/>
      <c r="M16" s="811"/>
      <c r="N16" s="811"/>
      <c r="O16" s="812"/>
      <c r="P16" s="715" t="s">
        <v>611</v>
      </c>
      <c r="Q16" s="716"/>
      <c r="R16" s="716"/>
      <c r="S16" s="716"/>
      <c r="T16" s="716"/>
      <c r="U16" s="716"/>
      <c r="V16" s="717"/>
      <c r="W16" s="715" t="s">
        <v>611</v>
      </c>
      <c r="X16" s="716"/>
      <c r="Y16" s="716"/>
      <c r="Z16" s="716"/>
      <c r="AA16" s="716"/>
      <c r="AB16" s="716"/>
      <c r="AC16" s="717"/>
      <c r="AD16" s="715">
        <v>-218</v>
      </c>
      <c r="AE16" s="716"/>
      <c r="AF16" s="716"/>
      <c r="AG16" s="716"/>
      <c r="AH16" s="716"/>
      <c r="AI16" s="716"/>
      <c r="AJ16" s="717"/>
      <c r="AK16" s="715" t="s">
        <v>627</v>
      </c>
      <c r="AL16" s="716"/>
      <c r="AM16" s="716"/>
      <c r="AN16" s="716"/>
      <c r="AO16" s="716"/>
      <c r="AP16" s="716"/>
      <c r="AQ16" s="717"/>
      <c r="AR16" s="816"/>
      <c r="AS16" s="817"/>
      <c r="AT16" s="817"/>
      <c r="AU16" s="817"/>
      <c r="AV16" s="817"/>
      <c r="AW16" s="817"/>
      <c r="AX16" s="818"/>
    </row>
    <row r="17" spans="1:50" ht="24.75" customHeight="1" x14ac:dyDescent="0.15">
      <c r="A17" s="319"/>
      <c r="B17" s="320"/>
      <c r="C17" s="320"/>
      <c r="D17" s="320"/>
      <c r="E17" s="320"/>
      <c r="F17" s="321"/>
      <c r="G17" s="805"/>
      <c r="H17" s="806"/>
      <c r="I17" s="798" t="s">
        <v>46</v>
      </c>
      <c r="J17" s="799"/>
      <c r="K17" s="799"/>
      <c r="L17" s="799"/>
      <c r="M17" s="799"/>
      <c r="N17" s="799"/>
      <c r="O17" s="800"/>
      <c r="P17" s="715" t="s">
        <v>611</v>
      </c>
      <c r="Q17" s="716"/>
      <c r="R17" s="716"/>
      <c r="S17" s="716"/>
      <c r="T17" s="716"/>
      <c r="U17" s="716"/>
      <c r="V17" s="717"/>
      <c r="W17" s="715" t="s">
        <v>611</v>
      </c>
      <c r="X17" s="716"/>
      <c r="Y17" s="716"/>
      <c r="Z17" s="716"/>
      <c r="AA17" s="716"/>
      <c r="AB17" s="716"/>
      <c r="AC17" s="717"/>
      <c r="AD17" s="715" t="s">
        <v>611</v>
      </c>
      <c r="AE17" s="716"/>
      <c r="AF17" s="716"/>
      <c r="AG17" s="716"/>
      <c r="AH17" s="716"/>
      <c r="AI17" s="716"/>
      <c r="AJ17" s="717"/>
      <c r="AK17" s="715" t="s">
        <v>627</v>
      </c>
      <c r="AL17" s="716"/>
      <c r="AM17" s="716"/>
      <c r="AN17" s="716"/>
      <c r="AO17" s="716"/>
      <c r="AP17" s="716"/>
      <c r="AQ17" s="717"/>
      <c r="AR17" s="801"/>
      <c r="AS17" s="801"/>
      <c r="AT17" s="801"/>
      <c r="AU17" s="801"/>
      <c r="AV17" s="801"/>
      <c r="AW17" s="801"/>
      <c r="AX17" s="802"/>
    </row>
    <row r="18" spans="1:50" ht="24.75" customHeight="1" x14ac:dyDescent="0.15">
      <c r="A18" s="319"/>
      <c r="B18" s="320"/>
      <c r="C18" s="320"/>
      <c r="D18" s="320"/>
      <c r="E18" s="320"/>
      <c r="F18" s="321"/>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801</v>
      </c>
      <c r="AE18" s="795"/>
      <c r="AF18" s="795"/>
      <c r="AG18" s="795"/>
      <c r="AH18" s="795"/>
      <c r="AI18" s="795"/>
      <c r="AJ18" s="796"/>
      <c r="AK18" s="794">
        <f>SUM(AK13:AQ17)</f>
        <v>999</v>
      </c>
      <c r="AL18" s="795"/>
      <c r="AM18" s="795"/>
      <c r="AN18" s="795"/>
      <c r="AO18" s="795"/>
      <c r="AP18" s="795"/>
      <c r="AQ18" s="796"/>
      <c r="AR18" s="794">
        <f>SUM(AR13:AX17)</f>
        <v>1300</v>
      </c>
      <c r="AS18" s="795"/>
      <c r="AT18" s="795"/>
      <c r="AU18" s="795"/>
      <c r="AV18" s="795"/>
      <c r="AW18" s="795"/>
      <c r="AX18" s="797"/>
    </row>
    <row r="19" spans="1:50" ht="24.75" customHeight="1" x14ac:dyDescent="0.15">
      <c r="A19" s="319"/>
      <c r="B19" s="320"/>
      <c r="C19" s="320"/>
      <c r="D19" s="320"/>
      <c r="E19" s="320"/>
      <c r="F19" s="321"/>
      <c r="G19" s="766" t="s">
        <v>9</v>
      </c>
      <c r="H19" s="767"/>
      <c r="I19" s="767"/>
      <c r="J19" s="767"/>
      <c r="K19" s="767"/>
      <c r="L19" s="767"/>
      <c r="M19" s="767"/>
      <c r="N19" s="767"/>
      <c r="O19" s="767"/>
      <c r="P19" s="715">
        <v>0</v>
      </c>
      <c r="Q19" s="716"/>
      <c r="R19" s="716"/>
      <c r="S19" s="716"/>
      <c r="T19" s="716"/>
      <c r="U19" s="716"/>
      <c r="V19" s="717"/>
      <c r="W19" s="715">
        <v>0</v>
      </c>
      <c r="X19" s="716"/>
      <c r="Y19" s="716"/>
      <c r="Z19" s="716"/>
      <c r="AA19" s="716"/>
      <c r="AB19" s="716"/>
      <c r="AC19" s="717"/>
      <c r="AD19" s="715">
        <v>795</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15">
      <c r="A20" s="319"/>
      <c r="B20" s="320"/>
      <c r="C20" s="320"/>
      <c r="D20" s="320"/>
      <c r="E20" s="320"/>
      <c r="F20" s="321"/>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f>IF(AD18=0, "-", SUM(AD19)/AD18)</f>
        <v>0.99250936329588013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236</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f>IF(AD19=0, "-", SUM(AD19)/SUM(AD13,AD14))</f>
        <v>0.78017664376840035</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1" t="s">
        <v>589</v>
      </c>
      <c r="B22" s="722"/>
      <c r="C22" s="722"/>
      <c r="D22" s="722"/>
      <c r="E22" s="722"/>
      <c r="F22" s="723"/>
      <c r="G22" s="727" t="s">
        <v>227</v>
      </c>
      <c r="H22" s="566"/>
      <c r="I22" s="566"/>
      <c r="J22" s="566"/>
      <c r="K22" s="566"/>
      <c r="L22" s="566"/>
      <c r="M22" s="566"/>
      <c r="N22" s="566"/>
      <c r="O22" s="567"/>
      <c r="P22" s="728" t="s">
        <v>587</v>
      </c>
      <c r="Q22" s="566"/>
      <c r="R22" s="566"/>
      <c r="S22" s="566"/>
      <c r="T22" s="566"/>
      <c r="U22" s="566"/>
      <c r="V22" s="567"/>
      <c r="W22" s="728" t="s">
        <v>588</v>
      </c>
      <c r="X22" s="566"/>
      <c r="Y22" s="566"/>
      <c r="Z22" s="566"/>
      <c r="AA22" s="566"/>
      <c r="AB22" s="566"/>
      <c r="AC22" s="567"/>
      <c r="AD22" s="728" t="s">
        <v>226</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4"/>
      <c r="B23" s="725"/>
      <c r="C23" s="725"/>
      <c r="D23" s="725"/>
      <c r="E23" s="725"/>
      <c r="F23" s="726"/>
      <c r="G23" s="748" t="s">
        <v>612</v>
      </c>
      <c r="H23" s="749"/>
      <c r="I23" s="749"/>
      <c r="J23" s="749"/>
      <c r="K23" s="749"/>
      <c r="L23" s="749"/>
      <c r="M23" s="749"/>
      <c r="N23" s="749"/>
      <c r="O23" s="750"/>
      <c r="P23" s="751">
        <v>776</v>
      </c>
      <c r="Q23" s="752"/>
      <c r="R23" s="752"/>
      <c r="S23" s="752"/>
      <c r="T23" s="752"/>
      <c r="U23" s="752"/>
      <c r="V23" s="753"/>
      <c r="W23" s="751">
        <v>1295</v>
      </c>
      <c r="X23" s="752"/>
      <c r="Y23" s="752"/>
      <c r="Z23" s="752"/>
      <c r="AA23" s="752"/>
      <c r="AB23" s="752"/>
      <c r="AC23" s="753"/>
      <c r="AD23" s="754" t="s">
        <v>729</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4"/>
      <c r="B24" s="725"/>
      <c r="C24" s="725"/>
      <c r="D24" s="725"/>
      <c r="E24" s="725"/>
      <c r="F24" s="726"/>
      <c r="G24" s="718" t="s">
        <v>613</v>
      </c>
      <c r="H24" s="719"/>
      <c r="I24" s="719"/>
      <c r="J24" s="719"/>
      <c r="K24" s="719"/>
      <c r="L24" s="719"/>
      <c r="M24" s="719"/>
      <c r="N24" s="719"/>
      <c r="O24" s="720"/>
      <c r="P24" s="715">
        <v>4</v>
      </c>
      <c r="Q24" s="716"/>
      <c r="R24" s="716"/>
      <c r="S24" s="716"/>
      <c r="T24" s="716"/>
      <c r="U24" s="716"/>
      <c r="V24" s="717"/>
      <c r="W24" s="715">
        <v>3</v>
      </c>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4"/>
      <c r="B25" s="725"/>
      <c r="C25" s="725"/>
      <c r="D25" s="725"/>
      <c r="E25" s="725"/>
      <c r="F25" s="726"/>
      <c r="G25" s="718" t="s">
        <v>628</v>
      </c>
      <c r="H25" s="719"/>
      <c r="I25" s="719"/>
      <c r="J25" s="719"/>
      <c r="K25" s="719"/>
      <c r="L25" s="719"/>
      <c r="M25" s="719"/>
      <c r="N25" s="719"/>
      <c r="O25" s="720"/>
      <c r="P25" s="715">
        <v>0.5</v>
      </c>
      <c r="Q25" s="716"/>
      <c r="R25" s="716"/>
      <c r="S25" s="716"/>
      <c r="T25" s="716"/>
      <c r="U25" s="716"/>
      <c r="V25" s="717"/>
      <c r="W25" s="715">
        <v>1.5</v>
      </c>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4"/>
      <c r="B26" s="725"/>
      <c r="C26" s="725"/>
      <c r="D26" s="725"/>
      <c r="E26" s="725"/>
      <c r="F26" s="726"/>
      <c r="G26" s="718" t="s">
        <v>614</v>
      </c>
      <c r="H26" s="719"/>
      <c r="I26" s="719"/>
      <c r="J26" s="719"/>
      <c r="K26" s="719"/>
      <c r="L26" s="719"/>
      <c r="M26" s="719"/>
      <c r="N26" s="719"/>
      <c r="O26" s="720"/>
      <c r="P26" s="715">
        <v>0.5</v>
      </c>
      <c r="Q26" s="716"/>
      <c r="R26" s="716"/>
      <c r="S26" s="716"/>
      <c r="T26" s="716"/>
      <c r="U26" s="716"/>
      <c r="V26" s="717"/>
      <c r="W26" s="715">
        <v>0.5</v>
      </c>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4"/>
      <c r="B29" s="725"/>
      <c r="C29" s="725"/>
      <c r="D29" s="725"/>
      <c r="E29" s="725"/>
      <c r="F29" s="726"/>
      <c r="G29" s="301" t="s">
        <v>18</v>
      </c>
      <c r="H29" s="735"/>
      <c r="I29" s="735"/>
      <c r="J29" s="735"/>
      <c r="K29" s="735"/>
      <c r="L29" s="735"/>
      <c r="M29" s="735"/>
      <c r="N29" s="735"/>
      <c r="O29" s="736"/>
      <c r="P29" s="737">
        <f>AK13</f>
        <v>781</v>
      </c>
      <c r="Q29" s="738"/>
      <c r="R29" s="738"/>
      <c r="S29" s="738"/>
      <c r="T29" s="738"/>
      <c r="U29" s="738"/>
      <c r="V29" s="739"/>
      <c r="W29" s="740">
        <f>AR13</f>
        <v>1300</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3" t="s">
        <v>576</v>
      </c>
      <c r="B30" s="744"/>
      <c r="C30" s="744"/>
      <c r="D30" s="744"/>
      <c r="E30" s="744"/>
      <c r="F30" s="745"/>
      <c r="G30" s="746" t="s">
        <v>703</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4" t="s">
        <v>577</v>
      </c>
      <c r="B31" s="153"/>
      <c r="C31" s="153"/>
      <c r="D31" s="153"/>
      <c r="E31" s="153"/>
      <c r="F31" s="154"/>
      <c r="G31" s="705" t="s">
        <v>569</v>
      </c>
      <c r="H31" s="706"/>
      <c r="I31" s="706"/>
      <c r="J31" s="706"/>
      <c r="K31" s="706"/>
      <c r="L31" s="706"/>
      <c r="M31" s="706"/>
      <c r="N31" s="706"/>
      <c r="O31" s="706"/>
      <c r="P31" s="707" t="s">
        <v>568</v>
      </c>
      <c r="Q31" s="706"/>
      <c r="R31" s="706"/>
      <c r="S31" s="706"/>
      <c r="T31" s="706"/>
      <c r="U31" s="706"/>
      <c r="V31" s="706"/>
      <c r="W31" s="706"/>
      <c r="X31" s="708"/>
      <c r="Y31" s="709"/>
      <c r="Z31" s="710"/>
      <c r="AA31" s="711"/>
      <c r="AB31" s="642" t="s">
        <v>11</v>
      </c>
      <c r="AC31" s="642"/>
      <c r="AD31" s="642"/>
      <c r="AE31" s="116" t="s">
        <v>413</v>
      </c>
      <c r="AF31" s="712"/>
      <c r="AG31" s="712"/>
      <c r="AH31" s="713"/>
      <c r="AI31" s="116" t="s">
        <v>565</v>
      </c>
      <c r="AJ31" s="712"/>
      <c r="AK31" s="712"/>
      <c r="AL31" s="713"/>
      <c r="AM31" s="116" t="s">
        <v>381</v>
      </c>
      <c r="AN31" s="712"/>
      <c r="AO31" s="712"/>
      <c r="AP31" s="713"/>
      <c r="AQ31" s="639" t="s">
        <v>412</v>
      </c>
      <c r="AR31" s="640"/>
      <c r="AS31" s="640"/>
      <c r="AT31" s="641"/>
      <c r="AU31" s="639" t="s">
        <v>590</v>
      </c>
      <c r="AV31" s="640"/>
      <c r="AW31" s="640"/>
      <c r="AX31" s="649"/>
    </row>
    <row r="32" spans="1:50" ht="23.25" customHeight="1" x14ac:dyDescent="0.15">
      <c r="A32" s="664"/>
      <c r="B32" s="153"/>
      <c r="C32" s="153"/>
      <c r="D32" s="153"/>
      <c r="E32" s="153"/>
      <c r="F32" s="154"/>
      <c r="G32" s="714" t="s">
        <v>668</v>
      </c>
      <c r="H32" s="651"/>
      <c r="I32" s="651"/>
      <c r="J32" s="651"/>
      <c r="K32" s="651"/>
      <c r="L32" s="651"/>
      <c r="M32" s="651"/>
      <c r="N32" s="651"/>
      <c r="O32" s="651"/>
      <c r="P32" s="397" t="s">
        <v>669</v>
      </c>
      <c r="Q32" s="655"/>
      <c r="R32" s="655"/>
      <c r="S32" s="655"/>
      <c r="T32" s="655"/>
      <c r="U32" s="655"/>
      <c r="V32" s="655"/>
      <c r="W32" s="655"/>
      <c r="X32" s="656"/>
      <c r="Y32" s="660" t="s">
        <v>51</v>
      </c>
      <c r="Z32" s="661"/>
      <c r="AA32" s="662"/>
      <c r="AB32" s="663" t="s">
        <v>617</v>
      </c>
      <c r="AC32" s="663"/>
      <c r="AD32" s="663"/>
      <c r="AE32" s="632" t="s">
        <v>611</v>
      </c>
      <c r="AF32" s="632"/>
      <c r="AG32" s="632"/>
      <c r="AH32" s="632"/>
      <c r="AI32" s="632" t="s">
        <v>611</v>
      </c>
      <c r="AJ32" s="632"/>
      <c r="AK32" s="632"/>
      <c r="AL32" s="632"/>
      <c r="AM32" s="632">
        <v>5</v>
      </c>
      <c r="AN32" s="632"/>
      <c r="AO32" s="632"/>
      <c r="AP32" s="632"/>
      <c r="AQ32" s="678" t="s">
        <v>694</v>
      </c>
      <c r="AR32" s="632"/>
      <c r="AS32" s="632"/>
      <c r="AT32" s="632"/>
      <c r="AU32" s="633"/>
      <c r="AV32" s="634"/>
      <c r="AW32" s="634"/>
      <c r="AX32" s="635"/>
    </row>
    <row r="33" spans="1:51" ht="42" customHeight="1" x14ac:dyDescent="0.15">
      <c r="A33" s="188"/>
      <c r="B33" s="158"/>
      <c r="C33" s="158"/>
      <c r="D33" s="158"/>
      <c r="E33" s="158"/>
      <c r="F33" s="159"/>
      <c r="G33" s="652"/>
      <c r="H33" s="653"/>
      <c r="I33" s="653"/>
      <c r="J33" s="653"/>
      <c r="K33" s="653"/>
      <c r="L33" s="653"/>
      <c r="M33" s="653"/>
      <c r="N33" s="653"/>
      <c r="O33" s="653"/>
      <c r="P33" s="657"/>
      <c r="Q33" s="658"/>
      <c r="R33" s="658"/>
      <c r="S33" s="658"/>
      <c r="T33" s="658"/>
      <c r="U33" s="658"/>
      <c r="V33" s="658"/>
      <c r="W33" s="658"/>
      <c r="X33" s="659"/>
      <c r="Y33" s="636" t="s">
        <v>52</v>
      </c>
      <c r="Z33" s="637"/>
      <c r="AA33" s="638"/>
      <c r="AB33" s="663" t="s">
        <v>617</v>
      </c>
      <c r="AC33" s="663"/>
      <c r="AD33" s="663"/>
      <c r="AE33" s="632" t="s">
        <v>611</v>
      </c>
      <c r="AF33" s="632"/>
      <c r="AG33" s="632"/>
      <c r="AH33" s="632"/>
      <c r="AI33" s="632" t="s">
        <v>611</v>
      </c>
      <c r="AJ33" s="632"/>
      <c r="AK33" s="632"/>
      <c r="AL33" s="632"/>
      <c r="AM33" s="632">
        <v>5</v>
      </c>
      <c r="AN33" s="632"/>
      <c r="AO33" s="632"/>
      <c r="AP33" s="632"/>
      <c r="AQ33" s="632">
        <v>12</v>
      </c>
      <c r="AR33" s="632"/>
      <c r="AS33" s="632"/>
      <c r="AT33" s="632"/>
      <c r="AU33" s="633"/>
      <c r="AV33" s="634"/>
      <c r="AW33" s="634"/>
      <c r="AX33" s="635"/>
    </row>
    <row r="34" spans="1:51" ht="23.25" customHeight="1" x14ac:dyDescent="0.15">
      <c r="A34" s="696" t="s">
        <v>578</v>
      </c>
      <c r="B34" s="697"/>
      <c r="C34" s="697"/>
      <c r="D34" s="697"/>
      <c r="E34" s="697"/>
      <c r="F34" s="698"/>
      <c r="G34" s="176" t="s">
        <v>579</v>
      </c>
      <c r="H34" s="176"/>
      <c r="I34" s="176"/>
      <c r="J34" s="176"/>
      <c r="K34" s="176"/>
      <c r="L34" s="176"/>
      <c r="M34" s="176"/>
      <c r="N34" s="176"/>
      <c r="O34" s="176"/>
      <c r="P34" s="176"/>
      <c r="Q34" s="176"/>
      <c r="R34" s="176"/>
      <c r="S34" s="176"/>
      <c r="T34" s="176"/>
      <c r="U34" s="176"/>
      <c r="V34" s="176"/>
      <c r="W34" s="176"/>
      <c r="X34" s="177"/>
      <c r="Y34" s="646"/>
      <c r="Z34" s="647"/>
      <c r="AA34" s="648"/>
      <c r="AB34" s="175" t="s">
        <v>11</v>
      </c>
      <c r="AC34" s="176"/>
      <c r="AD34" s="177"/>
      <c r="AE34" s="175" t="s">
        <v>413</v>
      </c>
      <c r="AF34" s="176"/>
      <c r="AG34" s="176"/>
      <c r="AH34" s="177"/>
      <c r="AI34" s="175" t="s">
        <v>565</v>
      </c>
      <c r="AJ34" s="176"/>
      <c r="AK34" s="176"/>
      <c r="AL34" s="177"/>
      <c r="AM34" s="175" t="s">
        <v>381</v>
      </c>
      <c r="AN34" s="176"/>
      <c r="AO34" s="176"/>
      <c r="AP34" s="177"/>
      <c r="AQ34" s="643" t="s">
        <v>591</v>
      </c>
      <c r="AR34" s="644"/>
      <c r="AS34" s="644"/>
      <c r="AT34" s="644"/>
      <c r="AU34" s="644"/>
      <c r="AV34" s="644"/>
      <c r="AW34" s="644"/>
      <c r="AX34" s="645"/>
    </row>
    <row r="35" spans="1:51" ht="23.25" customHeight="1" x14ac:dyDescent="0.15">
      <c r="A35" s="699"/>
      <c r="B35" s="700"/>
      <c r="C35" s="700"/>
      <c r="D35" s="700"/>
      <c r="E35" s="700"/>
      <c r="F35" s="701"/>
      <c r="G35" s="668" t="s">
        <v>670</v>
      </c>
      <c r="H35" s="669"/>
      <c r="I35" s="669"/>
      <c r="J35" s="669"/>
      <c r="K35" s="669"/>
      <c r="L35" s="669"/>
      <c r="M35" s="669"/>
      <c r="N35" s="669"/>
      <c r="O35" s="669"/>
      <c r="P35" s="669"/>
      <c r="Q35" s="669"/>
      <c r="R35" s="669"/>
      <c r="S35" s="669"/>
      <c r="T35" s="669"/>
      <c r="U35" s="669"/>
      <c r="V35" s="669"/>
      <c r="W35" s="669"/>
      <c r="X35" s="669"/>
      <c r="Y35" s="672" t="s">
        <v>578</v>
      </c>
      <c r="Z35" s="673"/>
      <c r="AA35" s="674"/>
      <c r="AB35" s="675" t="s">
        <v>622</v>
      </c>
      <c r="AC35" s="676"/>
      <c r="AD35" s="677"/>
      <c r="AE35" s="678" t="s">
        <v>611</v>
      </c>
      <c r="AF35" s="678"/>
      <c r="AG35" s="678"/>
      <c r="AH35" s="678"/>
      <c r="AI35" s="678" t="s">
        <v>611</v>
      </c>
      <c r="AJ35" s="678"/>
      <c r="AK35" s="678"/>
      <c r="AL35" s="678"/>
      <c r="AM35" s="678">
        <v>86</v>
      </c>
      <c r="AN35" s="678"/>
      <c r="AO35" s="678"/>
      <c r="AP35" s="678"/>
      <c r="AQ35" s="93">
        <v>65</v>
      </c>
      <c r="AR35" s="87"/>
      <c r="AS35" s="87"/>
      <c r="AT35" s="87"/>
      <c r="AU35" s="87"/>
      <c r="AV35" s="87"/>
      <c r="AW35" s="87"/>
      <c r="AX35" s="88"/>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19" t="s">
        <v>581</v>
      </c>
      <c r="Z36" s="665"/>
      <c r="AA36" s="666"/>
      <c r="AB36" s="628" t="s">
        <v>623</v>
      </c>
      <c r="AC36" s="629"/>
      <c r="AD36" s="630"/>
      <c r="AE36" s="631" t="s">
        <v>611</v>
      </c>
      <c r="AF36" s="631"/>
      <c r="AG36" s="631"/>
      <c r="AH36" s="631"/>
      <c r="AI36" s="631" t="s">
        <v>611</v>
      </c>
      <c r="AJ36" s="631"/>
      <c r="AK36" s="631"/>
      <c r="AL36" s="631"/>
      <c r="AM36" s="631" t="s">
        <v>671</v>
      </c>
      <c r="AN36" s="631"/>
      <c r="AO36" s="631"/>
      <c r="AP36" s="631"/>
      <c r="AQ36" s="631" t="s">
        <v>701</v>
      </c>
      <c r="AR36" s="631"/>
      <c r="AS36" s="631"/>
      <c r="AT36" s="631"/>
      <c r="AU36" s="631"/>
      <c r="AV36" s="631"/>
      <c r="AW36" s="631"/>
      <c r="AX36" s="667"/>
    </row>
    <row r="37" spans="1:51" ht="18.75" customHeight="1" x14ac:dyDescent="0.15">
      <c r="A37" s="684" t="s">
        <v>233</v>
      </c>
      <c r="B37" s="685"/>
      <c r="C37" s="685"/>
      <c r="D37" s="685"/>
      <c r="E37" s="685"/>
      <c r="F37" s="686"/>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413</v>
      </c>
      <c r="AF37" s="626"/>
      <c r="AG37" s="626"/>
      <c r="AH37" s="627"/>
      <c r="AI37" s="694" t="s">
        <v>565</v>
      </c>
      <c r="AJ37" s="694"/>
      <c r="AK37" s="694"/>
      <c r="AL37" s="625"/>
      <c r="AM37" s="694" t="s">
        <v>381</v>
      </c>
      <c r="AN37" s="694"/>
      <c r="AO37" s="694"/>
      <c r="AP37" s="625"/>
      <c r="AQ37" s="216" t="s">
        <v>174</v>
      </c>
      <c r="AR37" s="217"/>
      <c r="AS37" s="217"/>
      <c r="AT37" s="218"/>
      <c r="AU37" s="197" t="s">
        <v>128</v>
      </c>
      <c r="AV37" s="197"/>
      <c r="AW37" s="197"/>
      <c r="AX37" s="200"/>
    </row>
    <row r="38" spans="1:51" ht="18.75" customHeight="1" x14ac:dyDescent="0.15">
      <c r="A38" s="687"/>
      <c r="B38" s="688"/>
      <c r="C38" s="688"/>
      <c r="D38" s="688"/>
      <c r="E38" s="688"/>
      <c r="F38" s="689"/>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5"/>
      <c r="AJ38" s="695"/>
      <c r="AK38" s="695"/>
      <c r="AL38" s="116"/>
      <c r="AM38" s="695"/>
      <c r="AN38" s="695"/>
      <c r="AO38" s="695"/>
      <c r="AP38" s="116"/>
      <c r="AQ38" s="523">
        <v>3</v>
      </c>
      <c r="AR38" s="524"/>
      <c r="AS38" s="127" t="s">
        <v>175</v>
      </c>
      <c r="AT38" s="128"/>
      <c r="AU38" s="126"/>
      <c r="AV38" s="126"/>
      <c r="AW38" s="108" t="s">
        <v>166</v>
      </c>
      <c r="AX38" s="129"/>
    </row>
    <row r="39" spans="1:51" ht="23.25" customHeight="1" x14ac:dyDescent="0.15">
      <c r="A39" s="690"/>
      <c r="B39" s="688"/>
      <c r="C39" s="688"/>
      <c r="D39" s="688"/>
      <c r="E39" s="688"/>
      <c r="F39" s="689"/>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t="s">
        <v>611</v>
      </c>
      <c r="AF39" s="87"/>
      <c r="AG39" s="87"/>
      <c r="AH39" s="87"/>
      <c r="AI39" s="93" t="s">
        <v>611</v>
      </c>
      <c r="AJ39" s="87"/>
      <c r="AK39" s="87"/>
      <c r="AL39" s="87"/>
      <c r="AM39" s="93" t="s">
        <v>694</v>
      </c>
      <c r="AN39" s="87"/>
      <c r="AO39" s="87"/>
      <c r="AP39" s="87"/>
      <c r="AQ39" s="94" t="s">
        <v>611</v>
      </c>
      <c r="AR39" s="95"/>
      <c r="AS39" s="95"/>
      <c r="AT39" s="96"/>
      <c r="AU39" s="87" t="s">
        <v>611</v>
      </c>
      <c r="AV39" s="87"/>
      <c r="AW39" s="87"/>
      <c r="AX39" s="88"/>
    </row>
    <row r="40" spans="1:51" ht="23.25" customHeight="1" x14ac:dyDescent="0.15">
      <c r="A40" s="691"/>
      <c r="B40" s="692"/>
      <c r="C40" s="692"/>
      <c r="D40" s="692"/>
      <c r="E40" s="692"/>
      <c r="F40" s="69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611</v>
      </c>
      <c r="AF40" s="87"/>
      <c r="AG40" s="87"/>
      <c r="AH40" s="87"/>
      <c r="AI40" s="93" t="s">
        <v>611</v>
      </c>
      <c r="AJ40" s="87"/>
      <c r="AK40" s="87"/>
      <c r="AL40" s="87"/>
      <c r="AM40" s="93" t="s">
        <v>694</v>
      </c>
      <c r="AN40" s="87"/>
      <c r="AO40" s="87"/>
      <c r="AP40" s="87"/>
      <c r="AQ40" s="94">
        <v>5</v>
      </c>
      <c r="AR40" s="95"/>
      <c r="AS40" s="95"/>
      <c r="AT40" s="96"/>
      <c r="AU40" s="87" t="s">
        <v>611</v>
      </c>
      <c r="AV40" s="87"/>
      <c r="AW40" s="87"/>
      <c r="AX40" s="88"/>
    </row>
    <row r="41" spans="1:51" ht="23.25" customHeight="1" x14ac:dyDescent="0.15">
      <c r="A41" s="690"/>
      <c r="B41" s="688"/>
      <c r="C41" s="688"/>
      <c r="D41" s="688"/>
      <c r="E41" s="688"/>
      <c r="F41" s="689"/>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t="s">
        <v>611</v>
      </c>
      <c r="AF41" s="87"/>
      <c r="AG41" s="87"/>
      <c r="AH41" s="87"/>
      <c r="AI41" s="93" t="s">
        <v>611</v>
      </c>
      <c r="AJ41" s="87"/>
      <c r="AK41" s="87"/>
      <c r="AL41" s="87"/>
      <c r="AM41" s="93" t="s">
        <v>694</v>
      </c>
      <c r="AN41" s="87"/>
      <c r="AO41" s="87"/>
      <c r="AP41" s="87"/>
      <c r="AQ41" s="94" t="s">
        <v>611</v>
      </c>
      <c r="AR41" s="95"/>
      <c r="AS41" s="95"/>
      <c r="AT41" s="96"/>
      <c r="AU41" s="87" t="s">
        <v>611</v>
      </c>
      <c r="AV41" s="87"/>
      <c r="AW41" s="87"/>
      <c r="AX41" s="88"/>
    </row>
    <row r="42" spans="1:51" ht="23.25" customHeight="1" x14ac:dyDescent="0.15">
      <c r="A42" s="187" t="s">
        <v>257</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43" t="s">
        <v>576</v>
      </c>
      <c r="B64" s="744"/>
      <c r="C64" s="744"/>
      <c r="D64" s="744"/>
      <c r="E64" s="744"/>
      <c r="F64" s="745"/>
      <c r="G64" s="746" t="s">
        <v>672</v>
      </c>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1</v>
      </c>
    </row>
    <row r="65" spans="1:51" ht="31.5" customHeight="1" x14ac:dyDescent="0.15">
      <c r="A65" s="664" t="s">
        <v>577</v>
      </c>
      <c r="B65" s="153"/>
      <c r="C65" s="153"/>
      <c r="D65" s="153"/>
      <c r="E65" s="153"/>
      <c r="F65" s="154"/>
      <c r="G65" s="705" t="s">
        <v>569</v>
      </c>
      <c r="H65" s="706"/>
      <c r="I65" s="706"/>
      <c r="J65" s="706"/>
      <c r="K65" s="706"/>
      <c r="L65" s="706"/>
      <c r="M65" s="706"/>
      <c r="N65" s="706"/>
      <c r="O65" s="706"/>
      <c r="P65" s="707" t="s">
        <v>568</v>
      </c>
      <c r="Q65" s="706"/>
      <c r="R65" s="706"/>
      <c r="S65" s="706"/>
      <c r="T65" s="706"/>
      <c r="U65" s="706"/>
      <c r="V65" s="706"/>
      <c r="W65" s="706"/>
      <c r="X65" s="708"/>
      <c r="Y65" s="709"/>
      <c r="Z65" s="710"/>
      <c r="AA65" s="711"/>
      <c r="AB65" s="642" t="s">
        <v>11</v>
      </c>
      <c r="AC65" s="642"/>
      <c r="AD65" s="642"/>
      <c r="AE65" s="116" t="s">
        <v>413</v>
      </c>
      <c r="AF65" s="712"/>
      <c r="AG65" s="712"/>
      <c r="AH65" s="713"/>
      <c r="AI65" s="116" t="s">
        <v>565</v>
      </c>
      <c r="AJ65" s="712"/>
      <c r="AK65" s="712"/>
      <c r="AL65" s="713"/>
      <c r="AM65" s="116" t="s">
        <v>381</v>
      </c>
      <c r="AN65" s="712"/>
      <c r="AO65" s="712"/>
      <c r="AP65" s="713"/>
      <c r="AQ65" s="639" t="s">
        <v>412</v>
      </c>
      <c r="AR65" s="640"/>
      <c r="AS65" s="640"/>
      <c r="AT65" s="641"/>
      <c r="AU65" s="639" t="s">
        <v>590</v>
      </c>
      <c r="AV65" s="640"/>
      <c r="AW65" s="640"/>
      <c r="AX65" s="649"/>
      <c r="AY65">
        <f>COUNTA($G$66)</f>
        <v>1</v>
      </c>
    </row>
    <row r="66" spans="1:51" ht="23.25" customHeight="1" x14ac:dyDescent="0.15">
      <c r="A66" s="664"/>
      <c r="B66" s="153"/>
      <c r="C66" s="153"/>
      <c r="D66" s="153"/>
      <c r="E66" s="153"/>
      <c r="F66" s="154"/>
      <c r="G66" s="714" t="s">
        <v>673</v>
      </c>
      <c r="H66" s="651"/>
      <c r="I66" s="651"/>
      <c r="J66" s="651"/>
      <c r="K66" s="651"/>
      <c r="L66" s="651"/>
      <c r="M66" s="651"/>
      <c r="N66" s="651"/>
      <c r="O66" s="651"/>
      <c r="P66" s="654" t="s">
        <v>621</v>
      </c>
      <c r="Q66" s="655"/>
      <c r="R66" s="655"/>
      <c r="S66" s="655"/>
      <c r="T66" s="655"/>
      <c r="U66" s="655"/>
      <c r="V66" s="655"/>
      <c r="W66" s="655"/>
      <c r="X66" s="656"/>
      <c r="Y66" s="660" t="s">
        <v>51</v>
      </c>
      <c r="Z66" s="661"/>
      <c r="AA66" s="662"/>
      <c r="AB66" s="663" t="s">
        <v>617</v>
      </c>
      <c r="AC66" s="663"/>
      <c r="AD66" s="663"/>
      <c r="AE66" s="632" t="s">
        <v>611</v>
      </c>
      <c r="AF66" s="632"/>
      <c r="AG66" s="632"/>
      <c r="AH66" s="632"/>
      <c r="AI66" s="632" t="s">
        <v>611</v>
      </c>
      <c r="AJ66" s="632"/>
      <c r="AK66" s="632"/>
      <c r="AL66" s="632"/>
      <c r="AM66" s="632">
        <v>12</v>
      </c>
      <c r="AN66" s="632"/>
      <c r="AO66" s="632"/>
      <c r="AP66" s="632"/>
      <c r="AQ66" s="678" t="s">
        <v>674</v>
      </c>
      <c r="AR66" s="632"/>
      <c r="AS66" s="632"/>
      <c r="AT66" s="632"/>
      <c r="AU66" s="93" t="s">
        <v>674</v>
      </c>
      <c r="AV66" s="634"/>
      <c r="AW66" s="634"/>
      <c r="AX66" s="635"/>
      <c r="AY66">
        <f>$AY$65</f>
        <v>1</v>
      </c>
    </row>
    <row r="67" spans="1:51" ht="23.25" customHeight="1" x14ac:dyDescent="0.15">
      <c r="A67" s="188"/>
      <c r="B67" s="158"/>
      <c r="C67" s="158"/>
      <c r="D67" s="158"/>
      <c r="E67" s="158"/>
      <c r="F67" s="159"/>
      <c r="G67" s="652"/>
      <c r="H67" s="653"/>
      <c r="I67" s="653"/>
      <c r="J67" s="653"/>
      <c r="K67" s="653"/>
      <c r="L67" s="653"/>
      <c r="M67" s="653"/>
      <c r="N67" s="653"/>
      <c r="O67" s="653"/>
      <c r="P67" s="657"/>
      <c r="Q67" s="658"/>
      <c r="R67" s="658"/>
      <c r="S67" s="658"/>
      <c r="T67" s="658"/>
      <c r="U67" s="658"/>
      <c r="V67" s="658"/>
      <c r="W67" s="658"/>
      <c r="X67" s="659"/>
      <c r="Y67" s="636" t="s">
        <v>52</v>
      </c>
      <c r="Z67" s="637"/>
      <c r="AA67" s="638"/>
      <c r="AB67" s="663" t="s">
        <v>617</v>
      </c>
      <c r="AC67" s="663"/>
      <c r="AD67" s="663"/>
      <c r="AE67" s="632" t="s">
        <v>611</v>
      </c>
      <c r="AF67" s="632"/>
      <c r="AG67" s="632"/>
      <c r="AH67" s="632"/>
      <c r="AI67" s="632" t="s">
        <v>611</v>
      </c>
      <c r="AJ67" s="632"/>
      <c r="AK67" s="632"/>
      <c r="AL67" s="632"/>
      <c r="AM67" s="632">
        <v>12</v>
      </c>
      <c r="AN67" s="632"/>
      <c r="AO67" s="632"/>
      <c r="AP67" s="632"/>
      <c r="AQ67" s="678" t="s">
        <v>674</v>
      </c>
      <c r="AR67" s="632"/>
      <c r="AS67" s="632"/>
      <c r="AT67" s="632"/>
      <c r="AU67" s="93" t="s">
        <v>674</v>
      </c>
      <c r="AV67" s="634"/>
      <c r="AW67" s="634"/>
      <c r="AX67" s="635"/>
      <c r="AY67">
        <f>$AY$65</f>
        <v>1</v>
      </c>
    </row>
    <row r="68" spans="1:51" ht="23.25" customHeight="1" x14ac:dyDescent="0.15">
      <c r="A68" s="696" t="s">
        <v>578</v>
      </c>
      <c r="B68" s="697"/>
      <c r="C68" s="697"/>
      <c r="D68" s="697"/>
      <c r="E68" s="697"/>
      <c r="F68" s="698"/>
      <c r="G68" s="176" t="s">
        <v>579</v>
      </c>
      <c r="H68" s="176"/>
      <c r="I68" s="176"/>
      <c r="J68" s="176"/>
      <c r="K68" s="176"/>
      <c r="L68" s="176"/>
      <c r="M68" s="176"/>
      <c r="N68" s="176"/>
      <c r="O68" s="176"/>
      <c r="P68" s="176"/>
      <c r="Q68" s="176"/>
      <c r="R68" s="176"/>
      <c r="S68" s="176"/>
      <c r="T68" s="176"/>
      <c r="U68" s="176"/>
      <c r="V68" s="176"/>
      <c r="W68" s="176"/>
      <c r="X68" s="177"/>
      <c r="Y68" s="646"/>
      <c r="Z68" s="647"/>
      <c r="AA68" s="648"/>
      <c r="AB68" s="175" t="s">
        <v>11</v>
      </c>
      <c r="AC68" s="176"/>
      <c r="AD68" s="177"/>
      <c r="AE68" s="119" t="s">
        <v>413</v>
      </c>
      <c r="AF68" s="119"/>
      <c r="AG68" s="119"/>
      <c r="AH68" s="119"/>
      <c r="AI68" s="119" t="s">
        <v>565</v>
      </c>
      <c r="AJ68" s="119"/>
      <c r="AK68" s="119"/>
      <c r="AL68" s="119"/>
      <c r="AM68" s="119" t="s">
        <v>381</v>
      </c>
      <c r="AN68" s="119"/>
      <c r="AO68" s="119"/>
      <c r="AP68" s="119"/>
      <c r="AQ68" s="643" t="s">
        <v>591</v>
      </c>
      <c r="AR68" s="644"/>
      <c r="AS68" s="644"/>
      <c r="AT68" s="644"/>
      <c r="AU68" s="644"/>
      <c r="AV68" s="644"/>
      <c r="AW68" s="644"/>
      <c r="AX68" s="645"/>
      <c r="AY68">
        <f>IF(SUBSTITUTE(SUBSTITUTE($G$69,"／",""),"　","")="",0,1)</f>
        <v>1</v>
      </c>
    </row>
    <row r="69" spans="1:51" ht="23.25" customHeight="1" x14ac:dyDescent="0.15">
      <c r="A69" s="699"/>
      <c r="B69" s="700"/>
      <c r="C69" s="700"/>
      <c r="D69" s="700"/>
      <c r="E69" s="700"/>
      <c r="F69" s="701"/>
      <c r="G69" s="668" t="s">
        <v>624</v>
      </c>
      <c r="H69" s="669"/>
      <c r="I69" s="669"/>
      <c r="J69" s="669"/>
      <c r="K69" s="669"/>
      <c r="L69" s="669"/>
      <c r="M69" s="669"/>
      <c r="N69" s="669"/>
      <c r="O69" s="669"/>
      <c r="P69" s="669"/>
      <c r="Q69" s="669"/>
      <c r="R69" s="669"/>
      <c r="S69" s="669"/>
      <c r="T69" s="669"/>
      <c r="U69" s="669"/>
      <c r="V69" s="669"/>
      <c r="W69" s="669"/>
      <c r="X69" s="669"/>
      <c r="Y69" s="672" t="s">
        <v>578</v>
      </c>
      <c r="Z69" s="673"/>
      <c r="AA69" s="674"/>
      <c r="AB69" s="675" t="s">
        <v>622</v>
      </c>
      <c r="AC69" s="676"/>
      <c r="AD69" s="677"/>
      <c r="AE69" s="678" t="s">
        <v>611</v>
      </c>
      <c r="AF69" s="678"/>
      <c r="AG69" s="678"/>
      <c r="AH69" s="678"/>
      <c r="AI69" s="678" t="s">
        <v>611</v>
      </c>
      <c r="AJ69" s="678"/>
      <c r="AK69" s="678"/>
      <c r="AL69" s="678"/>
      <c r="AM69" s="678">
        <v>16</v>
      </c>
      <c r="AN69" s="678"/>
      <c r="AO69" s="678"/>
      <c r="AP69" s="678"/>
      <c r="AQ69" s="93" t="s">
        <v>674</v>
      </c>
      <c r="AR69" s="87"/>
      <c r="AS69" s="87"/>
      <c r="AT69" s="87"/>
      <c r="AU69" s="87"/>
      <c r="AV69" s="87"/>
      <c r="AW69" s="87"/>
      <c r="AX69" s="88"/>
      <c r="AY69">
        <f>$AY$68</f>
        <v>1</v>
      </c>
    </row>
    <row r="70" spans="1:51" ht="46.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19" t="s">
        <v>581</v>
      </c>
      <c r="Z70" s="665"/>
      <c r="AA70" s="666"/>
      <c r="AB70" s="628" t="s">
        <v>623</v>
      </c>
      <c r="AC70" s="629"/>
      <c r="AD70" s="630"/>
      <c r="AE70" s="631" t="s">
        <v>611</v>
      </c>
      <c r="AF70" s="631"/>
      <c r="AG70" s="631"/>
      <c r="AH70" s="631"/>
      <c r="AI70" s="631" t="s">
        <v>611</v>
      </c>
      <c r="AJ70" s="631"/>
      <c r="AK70" s="631"/>
      <c r="AL70" s="631"/>
      <c r="AM70" s="631" t="s">
        <v>675</v>
      </c>
      <c r="AN70" s="631"/>
      <c r="AO70" s="631"/>
      <c r="AP70" s="631"/>
      <c r="AQ70" s="631" t="s">
        <v>676</v>
      </c>
      <c r="AR70" s="631"/>
      <c r="AS70" s="631"/>
      <c r="AT70" s="631"/>
      <c r="AU70" s="631"/>
      <c r="AV70" s="631"/>
      <c r="AW70" s="631"/>
      <c r="AX70" s="667"/>
      <c r="AY70">
        <f>$AY$68</f>
        <v>1</v>
      </c>
    </row>
    <row r="71" spans="1:51" ht="18.75" customHeight="1" x14ac:dyDescent="0.15">
      <c r="A71" s="429" t="s">
        <v>233</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1</v>
      </c>
    </row>
    <row r="72" spans="1:51" ht="18.75" customHeight="1" x14ac:dyDescent="0.15">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3">
        <v>3</v>
      </c>
      <c r="AR72" s="524"/>
      <c r="AS72" s="127" t="s">
        <v>175</v>
      </c>
      <c r="AT72" s="128"/>
      <c r="AU72" s="126"/>
      <c r="AV72" s="126"/>
      <c r="AW72" s="108" t="s">
        <v>166</v>
      </c>
      <c r="AX72" s="129"/>
      <c r="AY72">
        <f t="shared" ref="AY72:AY77" si="1">$AY$71</f>
        <v>1</v>
      </c>
    </row>
    <row r="73" spans="1:51" ht="23.25" customHeight="1" x14ac:dyDescent="0.15">
      <c r="A73" s="614"/>
      <c r="B73" s="612"/>
      <c r="C73" s="612"/>
      <c r="D73" s="612"/>
      <c r="E73" s="612"/>
      <c r="F73" s="613"/>
      <c r="G73" s="178" t="s">
        <v>619</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248</v>
      </c>
      <c r="AC73" s="148"/>
      <c r="AD73" s="148"/>
      <c r="AE73" s="93" t="s">
        <v>611</v>
      </c>
      <c r="AF73" s="87"/>
      <c r="AG73" s="87"/>
      <c r="AH73" s="87"/>
      <c r="AI73" s="93" t="s">
        <v>611</v>
      </c>
      <c r="AJ73" s="87"/>
      <c r="AK73" s="87"/>
      <c r="AL73" s="87"/>
      <c r="AM73" s="93"/>
      <c r="AN73" s="87"/>
      <c r="AO73" s="87"/>
      <c r="AP73" s="87"/>
      <c r="AQ73" s="94" t="s">
        <v>611</v>
      </c>
      <c r="AR73" s="95"/>
      <c r="AS73" s="95"/>
      <c r="AT73" s="96"/>
      <c r="AU73" s="87" t="s">
        <v>611</v>
      </c>
      <c r="AV73" s="87"/>
      <c r="AW73" s="87"/>
      <c r="AX73" s="88"/>
      <c r="AY73">
        <f t="shared" si="1"/>
        <v>1</v>
      </c>
    </row>
    <row r="74" spans="1:51" ht="23.25" customHeight="1" x14ac:dyDescent="0.15">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248</v>
      </c>
      <c r="AC74" s="92"/>
      <c r="AD74" s="92"/>
      <c r="AE74" s="93" t="s">
        <v>611</v>
      </c>
      <c r="AF74" s="87"/>
      <c r="AG74" s="87"/>
      <c r="AH74" s="87"/>
      <c r="AI74" s="93" t="s">
        <v>611</v>
      </c>
      <c r="AJ74" s="87"/>
      <c r="AK74" s="87"/>
      <c r="AL74" s="87"/>
      <c r="AM74" s="93"/>
      <c r="AN74" s="87"/>
      <c r="AO74" s="87"/>
      <c r="AP74" s="87"/>
      <c r="AQ74" s="94">
        <v>50</v>
      </c>
      <c r="AR74" s="95"/>
      <c r="AS74" s="95"/>
      <c r="AT74" s="96"/>
      <c r="AU74" s="87" t="s">
        <v>611</v>
      </c>
      <c r="AV74" s="87"/>
      <c r="AW74" s="87"/>
      <c r="AX74" s="88"/>
      <c r="AY74">
        <f t="shared" si="1"/>
        <v>1</v>
      </c>
    </row>
    <row r="75" spans="1:51" ht="23.25" customHeight="1" x14ac:dyDescent="0.15">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t="s">
        <v>611</v>
      </c>
      <c r="AF75" s="87"/>
      <c r="AG75" s="87"/>
      <c r="AH75" s="87"/>
      <c r="AI75" s="93" t="s">
        <v>611</v>
      </c>
      <c r="AJ75" s="87"/>
      <c r="AK75" s="87"/>
      <c r="AL75" s="87"/>
      <c r="AM75" s="93"/>
      <c r="AN75" s="87"/>
      <c r="AO75" s="87"/>
      <c r="AP75" s="87"/>
      <c r="AQ75" s="94" t="s">
        <v>611</v>
      </c>
      <c r="AR75" s="95"/>
      <c r="AS75" s="95"/>
      <c r="AT75" s="96"/>
      <c r="AU75" s="87" t="s">
        <v>611</v>
      </c>
      <c r="AV75" s="87"/>
      <c r="AW75" s="87"/>
      <c r="AX75" s="88"/>
      <c r="AY75">
        <f t="shared" si="1"/>
        <v>1</v>
      </c>
    </row>
    <row r="76" spans="1:51" ht="23.25" customHeight="1" x14ac:dyDescent="0.15">
      <c r="A76" s="187" t="s">
        <v>257</v>
      </c>
      <c r="B76" s="150"/>
      <c r="C76" s="150"/>
      <c r="D76" s="150"/>
      <c r="E76" s="150"/>
      <c r="F76" s="151"/>
      <c r="G76" s="189" t="s">
        <v>618</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9" t="s">
        <v>576</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577</v>
      </c>
      <c r="B99" s="153"/>
      <c r="C99" s="153"/>
      <c r="D99" s="153"/>
      <c r="E99" s="153"/>
      <c r="F99" s="154"/>
      <c r="G99" s="705" t="s">
        <v>569</v>
      </c>
      <c r="H99" s="706"/>
      <c r="I99" s="706"/>
      <c r="J99" s="706"/>
      <c r="K99" s="706"/>
      <c r="L99" s="706"/>
      <c r="M99" s="706"/>
      <c r="N99" s="706"/>
      <c r="O99" s="706"/>
      <c r="P99" s="707" t="s">
        <v>568</v>
      </c>
      <c r="Q99" s="706"/>
      <c r="R99" s="706"/>
      <c r="S99" s="706"/>
      <c r="T99" s="706"/>
      <c r="U99" s="706"/>
      <c r="V99" s="706"/>
      <c r="W99" s="706"/>
      <c r="X99" s="708"/>
      <c r="Y99" s="709"/>
      <c r="Z99" s="710"/>
      <c r="AA99" s="711"/>
      <c r="AB99" s="642" t="s">
        <v>11</v>
      </c>
      <c r="AC99" s="642"/>
      <c r="AD99" s="642"/>
      <c r="AE99" s="119" t="s">
        <v>413</v>
      </c>
      <c r="AF99" s="119"/>
      <c r="AG99" s="119"/>
      <c r="AH99" s="119"/>
      <c r="AI99" s="119" t="s">
        <v>565</v>
      </c>
      <c r="AJ99" s="119"/>
      <c r="AK99" s="119"/>
      <c r="AL99" s="119"/>
      <c r="AM99" s="119" t="s">
        <v>381</v>
      </c>
      <c r="AN99" s="119"/>
      <c r="AO99" s="119"/>
      <c r="AP99" s="119"/>
      <c r="AQ99" s="639" t="s">
        <v>412</v>
      </c>
      <c r="AR99" s="640"/>
      <c r="AS99" s="640"/>
      <c r="AT99" s="641"/>
      <c r="AU99" s="639" t="s">
        <v>590</v>
      </c>
      <c r="AV99" s="640"/>
      <c r="AW99" s="640"/>
      <c r="AX99" s="649"/>
      <c r="AY99">
        <f>COUNTA($G$100)</f>
        <v>0</v>
      </c>
    </row>
    <row r="100" spans="1:60" ht="23.25" hidden="1" customHeight="1" x14ac:dyDescent="0.15">
      <c r="A100" s="664"/>
      <c r="B100" s="153"/>
      <c r="C100" s="153"/>
      <c r="D100" s="153"/>
      <c r="E100" s="153"/>
      <c r="F100" s="154"/>
      <c r="G100" s="650"/>
      <c r="H100" s="651"/>
      <c r="I100" s="651"/>
      <c r="J100" s="651"/>
      <c r="K100" s="651"/>
      <c r="L100" s="651"/>
      <c r="M100" s="651"/>
      <c r="N100" s="651"/>
      <c r="O100" s="651"/>
      <c r="P100" s="654"/>
      <c r="Q100" s="655"/>
      <c r="R100" s="655"/>
      <c r="S100" s="655"/>
      <c r="T100" s="655"/>
      <c r="U100" s="655"/>
      <c r="V100" s="655"/>
      <c r="W100" s="655"/>
      <c r="X100" s="656"/>
      <c r="Y100" s="660" t="s">
        <v>51</v>
      </c>
      <c r="Z100" s="661"/>
      <c r="AA100" s="662"/>
      <c r="AB100" s="663" t="s">
        <v>617</v>
      </c>
      <c r="AC100" s="663"/>
      <c r="AD100" s="663"/>
      <c r="AE100" s="632" t="s">
        <v>611</v>
      </c>
      <c r="AF100" s="632"/>
      <c r="AG100" s="632"/>
      <c r="AH100" s="632"/>
      <c r="AI100" s="632" t="s">
        <v>611</v>
      </c>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88"/>
      <c r="B101" s="158"/>
      <c r="C101" s="158"/>
      <c r="D101" s="158"/>
      <c r="E101" s="158"/>
      <c r="F101" s="159"/>
      <c r="G101" s="652"/>
      <c r="H101" s="653"/>
      <c r="I101" s="653"/>
      <c r="J101" s="653"/>
      <c r="K101" s="653"/>
      <c r="L101" s="653"/>
      <c r="M101" s="653"/>
      <c r="N101" s="653"/>
      <c r="O101" s="653"/>
      <c r="P101" s="657"/>
      <c r="Q101" s="658"/>
      <c r="R101" s="658"/>
      <c r="S101" s="658"/>
      <c r="T101" s="658"/>
      <c r="U101" s="658"/>
      <c r="V101" s="658"/>
      <c r="W101" s="658"/>
      <c r="X101" s="659"/>
      <c r="Y101" s="636" t="s">
        <v>52</v>
      </c>
      <c r="Z101" s="637"/>
      <c r="AA101" s="638"/>
      <c r="AB101" s="663" t="s">
        <v>617</v>
      </c>
      <c r="AC101" s="663"/>
      <c r="AD101" s="663"/>
      <c r="AE101" s="632" t="s">
        <v>611</v>
      </c>
      <c r="AF101" s="632"/>
      <c r="AG101" s="632"/>
      <c r="AH101" s="632"/>
      <c r="AI101" s="632" t="s">
        <v>611</v>
      </c>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87" t="s">
        <v>578</v>
      </c>
      <c r="B102" s="105"/>
      <c r="C102" s="105"/>
      <c r="D102" s="105"/>
      <c r="E102" s="105"/>
      <c r="F102" s="679"/>
      <c r="G102" s="176" t="s">
        <v>579</v>
      </c>
      <c r="H102" s="176"/>
      <c r="I102" s="176"/>
      <c r="J102" s="176"/>
      <c r="K102" s="176"/>
      <c r="L102" s="176"/>
      <c r="M102" s="176"/>
      <c r="N102" s="176"/>
      <c r="O102" s="176"/>
      <c r="P102" s="176"/>
      <c r="Q102" s="176"/>
      <c r="R102" s="176"/>
      <c r="S102" s="176"/>
      <c r="T102" s="176"/>
      <c r="U102" s="176"/>
      <c r="V102" s="176"/>
      <c r="W102" s="176"/>
      <c r="X102" s="177"/>
      <c r="Y102" s="646"/>
      <c r="Z102" s="647"/>
      <c r="AA102" s="648"/>
      <c r="AB102" s="175" t="s">
        <v>11</v>
      </c>
      <c r="AC102" s="176"/>
      <c r="AD102" s="177"/>
      <c r="AE102" s="119" t="s">
        <v>413</v>
      </c>
      <c r="AF102" s="119"/>
      <c r="AG102" s="119"/>
      <c r="AH102" s="119"/>
      <c r="AI102" s="119" t="s">
        <v>565</v>
      </c>
      <c r="AJ102" s="119"/>
      <c r="AK102" s="119"/>
      <c r="AL102" s="119"/>
      <c r="AM102" s="119" t="s">
        <v>381</v>
      </c>
      <c r="AN102" s="119"/>
      <c r="AO102" s="119"/>
      <c r="AP102" s="119"/>
      <c r="AQ102" s="643" t="s">
        <v>591</v>
      </c>
      <c r="AR102" s="644"/>
      <c r="AS102" s="644"/>
      <c r="AT102" s="644"/>
      <c r="AU102" s="644"/>
      <c r="AV102" s="644"/>
      <c r="AW102" s="644"/>
      <c r="AX102" s="645"/>
      <c r="AY102">
        <f>IF(SUBSTITUTE(SUBSTITUTE($G$103,"／",""),"　","")="",0,1)</f>
        <v>0</v>
      </c>
    </row>
    <row r="103" spans="1:60" ht="23.25" hidden="1" customHeight="1" x14ac:dyDescent="0.15">
      <c r="A103" s="680"/>
      <c r="B103" s="197"/>
      <c r="C103" s="197"/>
      <c r="D103" s="197"/>
      <c r="E103" s="197"/>
      <c r="F103" s="681"/>
      <c r="G103" s="668" t="s">
        <v>580</v>
      </c>
      <c r="H103" s="669"/>
      <c r="I103" s="669"/>
      <c r="J103" s="669"/>
      <c r="K103" s="669"/>
      <c r="L103" s="669"/>
      <c r="M103" s="669"/>
      <c r="N103" s="669"/>
      <c r="O103" s="669"/>
      <c r="P103" s="669"/>
      <c r="Q103" s="669"/>
      <c r="R103" s="669"/>
      <c r="S103" s="669"/>
      <c r="T103" s="669"/>
      <c r="U103" s="669"/>
      <c r="V103" s="669"/>
      <c r="W103" s="669"/>
      <c r="X103" s="669"/>
      <c r="Y103" s="672" t="s">
        <v>578</v>
      </c>
      <c r="Z103" s="673"/>
      <c r="AA103" s="674"/>
      <c r="AB103" s="675" t="s">
        <v>622</v>
      </c>
      <c r="AC103" s="676"/>
      <c r="AD103" s="677"/>
      <c r="AE103" s="678" t="s">
        <v>611</v>
      </c>
      <c r="AF103" s="678"/>
      <c r="AG103" s="678"/>
      <c r="AH103" s="678"/>
      <c r="AI103" s="678" t="s">
        <v>611</v>
      </c>
      <c r="AJ103" s="678"/>
      <c r="AK103" s="678"/>
      <c r="AL103" s="678"/>
      <c r="AM103" s="678"/>
      <c r="AN103" s="678"/>
      <c r="AO103" s="678"/>
      <c r="AP103" s="678"/>
      <c r="AQ103" s="93"/>
      <c r="AR103" s="87"/>
      <c r="AS103" s="87"/>
      <c r="AT103" s="87"/>
      <c r="AU103" s="87"/>
      <c r="AV103" s="87"/>
      <c r="AW103" s="87"/>
      <c r="AX103" s="88"/>
      <c r="AY103">
        <f>$AY$102</f>
        <v>0</v>
      </c>
    </row>
    <row r="104" spans="1:60" ht="46.5" hidden="1" customHeight="1" x14ac:dyDescent="0.15">
      <c r="A104" s="682"/>
      <c r="B104" s="108"/>
      <c r="C104" s="108"/>
      <c r="D104" s="108"/>
      <c r="E104" s="108"/>
      <c r="F104" s="683"/>
      <c r="G104" s="670"/>
      <c r="H104" s="671"/>
      <c r="I104" s="671"/>
      <c r="J104" s="671"/>
      <c r="K104" s="671"/>
      <c r="L104" s="671"/>
      <c r="M104" s="671"/>
      <c r="N104" s="671"/>
      <c r="O104" s="671"/>
      <c r="P104" s="671"/>
      <c r="Q104" s="671"/>
      <c r="R104" s="671"/>
      <c r="S104" s="671"/>
      <c r="T104" s="671"/>
      <c r="U104" s="671"/>
      <c r="V104" s="671"/>
      <c r="W104" s="671"/>
      <c r="X104" s="671"/>
      <c r="Y104" s="219" t="s">
        <v>581</v>
      </c>
      <c r="Z104" s="665"/>
      <c r="AA104" s="666"/>
      <c r="AB104" s="628" t="s">
        <v>623</v>
      </c>
      <c r="AC104" s="629"/>
      <c r="AD104" s="630"/>
      <c r="AE104" s="631" t="s">
        <v>611</v>
      </c>
      <c r="AF104" s="631"/>
      <c r="AG104" s="631"/>
      <c r="AH104" s="631"/>
      <c r="AI104" s="631" t="s">
        <v>611</v>
      </c>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29" t="s">
        <v>233</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x14ac:dyDescent="0.15">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9" t="s">
        <v>576</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577</v>
      </c>
      <c r="B133" s="153"/>
      <c r="C133" s="153"/>
      <c r="D133" s="153"/>
      <c r="E133" s="153"/>
      <c r="F133" s="154"/>
      <c r="G133" s="705" t="s">
        <v>569</v>
      </c>
      <c r="H133" s="706"/>
      <c r="I133" s="706"/>
      <c r="J133" s="706"/>
      <c r="K133" s="706"/>
      <c r="L133" s="706"/>
      <c r="M133" s="706"/>
      <c r="N133" s="706"/>
      <c r="O133" s="706"/>
      <c r="P133" s="707" t="s">
        <v>568</v>
      </c>
      <c r="Q133" s="706"/>
      <c r="R133" s="706"/>
      <c r="S133" s="706"/>
      <c r="T133" s="706"/>
      <c r="U133" s="706"/>
      <c r="V133" s="706"/>
      <c r="W133" s="706"/>
      <c r="X133" s="708"/>
      <c r="Y133" s="709"/>
      <c r="Z133" s="710"/>
      <c r="AA133" s="711"/>
      <c r="AB133" s="642" t="s">
        <v>11</v>
      </c>
      <c r="AC133" s="642"/>
      <c r="AD133" s="642"/>
      <c r="AE133" s="119" t="s">
        <v>413</v>
      </c>
      <c r="AF133" s="119"/>
      <c r="AG133" s="119"/>
      <c r="AH133" s="119"/>
      <c r="AI133" s="119" t="s">
        <v>565</v>
      </c>
      <c r="AJ133" s="119"/>
      <c r="AK133" s="119"/>
      <c r="AL133" s="119"/>
      <c r="AM133" s="119" t="s">
        <v>381</v>
      </c>
      <c r="AN133" s="119"/>
      <c r="AO133" s="119"/>
      <c r="AP133" s="119"/>
      <c r="AQ133" s="639" t="s">
        <v>412</v>
      </c>
      <c r="AR133" s="640"/>
      <c r="AS133" s="640"/>
      <c r="AT133" s="641"/>
      <c r="AU133" s="639" t="s">
        <v>590</v>
      </c>
      <c r="AV133" s="640"/>
      <c r="AW133" s="640"/>
      <c r="AX133" s="649"/>
      <c r="AY133">
        <f>COUNTA($G$134)</f>
        <v>0</v>
      </c>
    </row>
    <row r="134" spans="1:60" ht="23.25" hidden="1" customHeight="1" x14ac:dyDescent="0.15">
      <c r="A134" s="664"/>
      <c r="B134" s="153"/>
      <c r="C134" s="153"/>
      <c r="D134" s="153"/>
      <c r="E134" s="153"/>
      <c r="F134" s="154"/>
      <c r="G134" s="650"/>
      <c r="H134" s="651"/>
      <c r="I134" s="651"/>
      <c r="J134" s="651"/>
      <c r="K134" s="651"/>
      <c r="L134" s="651"/>
      <c r="M134" s="651"/>
      <c r="N134" s="651"/>
      <c r="O134" s="651"/>
      <c r="P134" s="654"/>
      <c r="Q134" s="655"/>
      <c r="R134" s="655"/>
      <c r="S134" s="655"/>
      <c r="T134" s="655"/>
      <c r="U134" s="655"/>
      <c r="V134" s="655"/>
      <c r="W134" s="655"/>
      <c r="X134" s="656"/>
      <c r="Y134" s="660" t="s">
        <v>51</v>
      </c>
      <c r="Z134" s="661"/>
      <c r="AA134" s="662"/>
      <c r="AB134" s="663" t="s">
        <v>617</v>
      </c>
      <c r="AC134" s="663"/>
      <c r="AD134" s="663"/>
      <c r="AE134" s="632" t="s">
        <v>611</v>
      </c>
      <c r="AF134" s="632"/>
      <c r="AG134" s="632"/>
      <c r="AH134" s="632"/>
      <c r="AI134" s="632" t="s">
        <v>611</v>
      </c>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88"/>
      <c r="B135" s="158"/>
      <c r="C135" s="158"/>
      <c r="D135" s="158"/>
      <c r="E135" s="158"/>
      <c r="F135" s="159"/>
      <c r="G135" s="652"/>
      <c r="H135" s="653"/>
      <c r="I135" s="653"/>
      <c r="J135" s="653"/>
      <c r="K135" s="653"/>
      <c r="L135" s="653"/>
      <c r="M135" s="653"/>
      <c r="N135" s="653"/>
      <c r="O135" s="653"/>
      <c r="P135" s="657"/>
      <c r="Q135" s="658"/>
      <c r="R135" s="658"/>
      <c r="S135" s="658"/>
      <c r="T135" s="658"/>
      <c r="U135" s="658"/>
      <c r="V135" s="658"/>
      <c r="W135" s="658"/>
      <c r="X135" s="659"/>
      <c r="Y135" s="636" t="s">
        <v>52</v>
      </c>
      <c r="Z135" s="637"/>
      <c r="AA135" s="638"/>
      <c r="AB135" s="663" t="s">
        <v>617</v>
      </c>
      <c r="AC135" s="663"/>
      <c r="AD135" s="663"/>
      <c r="AE135" s="632" t="s">
        <v>611</v>
      </c>
      <c r="AF135" s="632"/>
      <c r="AG135" s="632"/>
      <c r="AH135" s="632"/>
      <c r="AI135" s="632" t="s">
        <v>611</v>
      </c>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87" t="s">
        <v>578</v>
      </c>
      <c r="B136" s="105"/>
      <c r="C136" s="105"/>
      <c r="D136" s="105"/>
      <c r="E136" s="105"/>
      <c r="F136" s="679"/>
      <c r="G136" s="176" t="s">
        <v>579</v>
      </c>
      <c r="H136" s="176"/>
      <c r="I136" s="176"/>
      <c r="J136" s="176"/>
      <c r="K136" s="176"/>
      <c r="L136" s="176"/>
      <c r="M136" s="176"/>
      <c r="N136" s="176"/>
      <c r="O136" s="176"/>
      <c r="P136" s="176"/>
      <c r="Q136" s="176"/>
      <c r="R136" s="176"/>
      <c r="S136" s="176"/>
      <c r="T136" s="176"/>
      <c r="U136" s="176"/>
      <c r="V136" s="176"/>
      <c r="W136" s="176"/>
      <c r="X136" s="177"/>
      <c r="Y136" s="646"/>
      <c r="Z136" s="647"/>
      <c r="AA136" s="648"/>
      <c r="AB136" s="175" t="s">
        <v>11</v>
      </c>
      <c r="AC136" s="176"/>
      <c r="AD136" s="177"/>
      <c r="AE136" s="119" t="s">
        <v>413</v>
      </c>
      <c r="AF136" s="119"/>
      <c r="AG136" s="119"/>
      <c r="AH136" s="119"/>
      <c r="AI136" s="119" t="s">
        <v>565</v>
      </c>
      <c r="AJ136" s="119"/>
      <c r="AK136" s="119"/>
      <c r="AL136" s="119"/>
      <c r="AM136" s="119" t="s">
        <v>381</v>
      </c>
      <c r="AN136" s="119"/>
      <c r="AO136" s="119"/>
      <c r="AP136" s="119"/>
      <c r="AQ136" s="643" t="s">
        <v>591</v>
      </c>
      <c r="AR136" s="644"/>
      <c r="AS136" s="644"/>
      <c r="AT136" s="644"/>
      <c r="AU136" s="644"/>
      <c r="AV136" s="644"/>
      <c r="AW136" s="644"/>
      <c r="AX136" s="645"/>
      <c r="AY136">
        <f>IF(SUBSTITUTE(SUBSTITUTE($G$137,"／",""),"　","")="",0,1)</f>
        <v>0</v>
      </c>
    </row>
    <row r="137" spans="1:60" ht="23.25" hidden="1" customHeight="1" x14ac:dyDescent="0.15">
      <c r="A137" s="680"/>
      <c r="B137" s="197"/>
      <c r="C137" s="197"/>
      <c r="D137" s="197"/>
      <c r="E137" s="197"/>
      <c r="F137" s="681"/>
      <c r="G137" s="668" t="s">
        <v>580</v>
      </c>
      <c r="H137" s="669"/>
      <c r="I137" s="669"/>
      <c r="J137" s="669"/>
      <c r="K137" s="669"/>
      <c r="L137" s="669"/>
      <c r="M137" s="669"/>
      <c r="N137" s="669"/>
      <c r="O137" s="669"/>
      <c r="P137" s="669"/>
      <c r="Q137" s="669"/>
      <c r="R137" s="669"/>
      <c r="S137" s="669"/>
      <c r="T137" s="669"/>
      <c r="U137" s="669"/>
      <c r="V137" s="669"/>
      <c r="W137" s="669"/>
      <c r="X137" s="669"/>
      <c r="Y137" s="672" t="s">
        <v>578</v>
      </c>
      <c r="Z137" s="673"/>
      <c r="AA137" s="674"/>
      <c r="AB137" s="675"/>
      <c r="AC137" s="676"/>
      <c r="AD137" s="677"/>
      <c r="AE137" s="678"/>
      <c r="AF137" s="678"/>
      <c r="AG137" s="678"/>
      <c r="AH137" s="678"/>
      <c r="AI137" s="678"/>
      <c r="AJ137" s="678"/>
      <c r="AK137" s="678"/>
      <c r="AL137" s="678"/>
      <c r="AM137" s="678"/>
      <c r="AN137" s="678"/>
      <c r="AO137" s="678"/>
      <c r="AP137" s="678"/>
      <c r="AQ137" s="93"/>
      <c r="AR137" s="87"/>
      <c r="AS137" s="87"/>
      <c r="AT137" s="87"/>
      <c r="AU137" s="87"/>
      <c r="AV137" s="87"/>
      <c r="AW137" s="87"/>
      <c r="AX137" s="88"/>
      <c r="AY137">
        <f>$AY$136</f>
        <v>0</v>
      </c>
    </row>
    <row r="138" spans="1:60" ht="46.5" hidden="1" customHeight="1" x14ac:dyDescent="0.15">
      <c r="A138" s="682"/>
      <c r="B138" s="108"/>
      <c r="C138" s="108"/>
      <c r="D138" s="108"/>
      <c r="E138" s="108"/>
      <c r="F138" s="683"/>
      <c r="G138" s="670"/>
      <c r="H138" s="671"/>
      <c r="I138" s="671"/>
      <c r="J138" s="671"/>
      <c r="K138" s="671"/>
      <c r="L138" s="671"/>
      <c r="M138" s="671"/>
      <c r="N138" s="671"/>
      <c r="O138" s="671"/>
      <c r="P138" s="671"/>
      <c r="Q138" s="671"/>
      <c r="R138" s="671"/>
      <c r="S138" s="671"/>
      <c r="T138" s="671"/>
      <c r="U138" s="671"/>
      <c r="V138" s="671"/>
      <c r="W138" s="671"/>
      <c r="X138" s="671"/>
      <c r="Y138" s="219" t="s">
        <v>581</v>
      </c>
      <c r="Z138" s="665"/>
      <c r="AA138" s="666"/>
      <c r="AB138" s="628" t="s">
        <v>582</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29" t="s">
        <v>233</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3"/>
      <c r="AR140" s="524"/>
      <c r="AS140" s="127" t="s">
        <v>175</v>
      </c>
      <c r="AT140" s="128"/>
      <c r="AU140" s="126"/>
      <c r="AV140" s="126"/>
      <c r="AW140" s="108" t="s">
        <v>166</v>
      </c>
      <c r="AX140" s="129"/>
      <c r="AY140">
        <f t="shared" ref="AY140:AY145" si="5">$AY$139</f>
        <v>0</v>
      </c>
    </row>
    <row r="141" spans="1:60" ht="23.25" hidden="1" customHeight="1" x14ac:dyDescent="0.15">
      <c r="A141" s="614"/>
      <c r="B141" s="612"/>
      <c r="C141" s="612"/>
      <c r="D141" s="612"/>
      <c r="E141" s="612"/>
      <c r="F141" s="61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9" t="s">
        <v>576</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577</v>
      </c>
      <c r="B167" s="153"/>
      <c r="C167" s="153"/>
      <c r="D167" s="153"/>
      <c r="E167" s="153"/>
      <c r="F167" s="154"/>
      <c r="G167" s="705" t="s">
        <v>569</v>
      </c>
      <c r="H167" s="706"/>
      <c r="I167" s="706"/>
      <c r="J167" s="706"/>
      <c r="K167" s="706"/>
      <c r="L167" s="706"/>
      <c r="M167" s="706"/>
      <c r="N167" s="706"/>
      <c r="O167" s="706"/>
      <c r="P167" s="707" t="s">
        <v>568</v>
      </c>
      <c r="Q167" s="706"/>
      <c r="R167" s="706"/>
      <c r="S167" s="706"/>
      <c r="T167" s="706"/>
      <c r="U167" s="706"/>
      <c r="V167" s="706"/>
      <c r="W167" s="706"/>
      <c r="X167" s="708"/>
      <c r="Y167" s="709"/>
      <c r="Z167" s="710"/>
      <c r="AA167" s="711"/>
      <c r="AB167" s="642" t="s">
        <v>11</v>
      </c>
      <c r="AC167" s="642"/>
      <c r="AD167" s="642"/>
      <c r="AE167" s="119" t="s">
        <v>413</v>
      </c>
      <c r="AF167" s="119"/>
      <c r="AG167" s="119"/>
      <c r="AH167" s="119"/>
      <c r="AI167" s="119" t="s">
        <v>565</v>
      </c>
      <c r="AJ167" s="119"/>
      <c r="AK167" s="119"/>
      <c r="AL167" s="119"/>
      <c r="AM167" s="119" t="s">
        <v>381</v>
      </c>
      <c r="AN167" s="119"/>
      <c r="AO167" s="119"/>
      <c r="AP167" s="119"/>
      <c r="AQ167" s="639" t="s">
        <v>412</v>
      </c>
      <c r="AR167" s="640"/>
      <c r="AS167" s="640"/>
      <c r="AT167" s="641"/>
      <c r="AU167" s="639" t="s">
        <v>590</v>
      </c>
      <c r="AV167" s="640"/>
      <c r="AW167" s="640"/>
      <c r="AX167" s="649"/>
      <c r="AY167">
        <f>COUNTA($G$168)</f>
        <v>0</v>
      </c>
    </row>
    <row r="168" spans="1:60" ht="23.25" hidden="1" customHeight="1" x14ac:dyDescent="0.15">
      <c r="A168" s="664"/>
      <c r="B168" s="153"/>
      <c r="C168" s="153"/>
      <c r="D168" s="153"/>
      <c r="E168" s="153"/>
      <c r="F168" s="154"/>
      <c r="G168" s="650"/>
      <c r="H168" s="651"/>
      <c r="I168" s="651"/>
      <c r="J168" s="651"/>
      <c r="K168" s="651"/>
      <c r="L168" s="651"/>
      <c r="M168" s="651"/>
      <c r="N168" s="651"/>
      <c r="O168" s="651"/>
      <c r="P168" s="654"/>
      <c r="Q168" s="655"/>
      <c r="R168" s="655"/>
      <c r="S168" s="655"/>
      <c r="T168" s="655"/>
      <c r="U168" s="655"/>
      <c r="V168" s="655"/>
      <c r="W168" s="655"/>
      <c r="X168" s="656"/>
      <c r="Y168" s="660" t="s">
        <v>51</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88"/>
      <c r="B169" s="158"/>
      <c r="C169" s="158"/>
      <c r="D169" s="158"/>
      <c r="E169" s="158"/>
      <c r="F169" s="159"/>
      <c r="G169" s="652"/>
      <c r="H169" s="653"/>
      <c r="I169" s="653"/>
      <c r="J169" s="653"/>
      <c r="K169" s="653"/>
      <c r="L169" s="653"/>
      <c r="M169" s="653"/>
      <c r="N169" s="653"/>
      <c r="O169" s="653"/>
      <c r="P169" s="657"/>
      <c r="Q169" s="658"/>
      <c r="R169" s="658"/>
      <c r="S169" s="658"/>
      <c r="T169" s="658"/>
      <c r="U169" s="658"/>
      <c r="V169" s="658"/>
      <c r="W169" s="658"/>
      <c r="X169" s="659"/>
      <c r="Y169" s="636" t="s">
        <v>52</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87" t="s">
        <v>578</v>
      </c>
      <c r="B170" s="105"/>
      <c r="C170" s="105"/>
      <c r="D170" s="105"/>
      <c r="E170" s="105"/>
      <c r="F170" s="679"/>
      <c r="G170" s="176" t="s">
        <v>579</v>
      </c>
      <c r="H170" s="176"/>
      <c r="I170" s="176"/>
      <c r="J170" s="176"/>
      <c r="K170" s="176"/>
      <c r="L170" s="176"/>
      <c r="M170" s="176"/>
      <c r="N170" s="176"/>
      <c r="O170" s="176"/>
      <c r="P170" s="176"/>
      <c r="Q170" s="176"/>
      <c r="R170" s="176"/>
      <c r="S170" s="176"/>
      <c r="T170" s="176"/>
      <c r="U170" s="176"/>
      <c r="V170" s="176"/>
      <c r="W170" s="176"/>
      <c r="X170" s="177"/>
      <c r="Y170" s="646"/>
      <c r="Z170" s="647"/>
      <c r="AA170" s="648"/>
      <c r="AB170" s="175" t="s">
        <v>11</v>
      </c>
      <c r="AC170" s="176"/>
      <c r="AD170" s="177"/>
      <c r="AE170" s="119" t="s">
        <v>413</v>
      </c>
      <c r="AF170" s="119"/>
      <c r="AG170" s="119"/>
      <c r="AH170" s="119"/>
      <c r="AI170" s="119" t="s">
        <v>565</v>
      </c>
      <c r="AJ170" s="119"/>
      <c r="AK170" s="119"/>
      <c r="AL170" s="119"/>
      <c r="AM170" s="119" t="s">
        <v>381</v>
      </c>
      <c r="AN170" s="119"/>
      <c r="AO170" s="119"/>
      <c r="AP170" s="119"/>
      <c r="AQ170" s="643" t="s">
        <v>591</v>
      </c>
      <c r="AR170" s="644"/>
      <c r="AS170" s="644"/>
      <c r="AT170" s="644"/>
      <c r="AU170" s="644"/>
      <c r="AV170" s="644"/>
      <c r="AW170" s="644"/>
      <c r="AX170" s="645"/>
      <c r="AY170">
        <f>IF(SUBSTITUTE(SUBSTITUTE($G$171,"／",""),"　","")="",0,1)</f>
        <v>0</v>
      </c>
    </row>
    <row r="171" spans="1:60" ht="23.25" hidden="1" customHeight="1" x14ac:dyDescent="0.15">
      <c r="A171" s="680"/>
      <c r="B171" s="197"/>
      <c r="C171" s="197"/>
      <c r="D171" s="197"/>
      <c r="E171" s="197"/>
      <c r="F171" s="681"/>
      <c r="G171" s="668" t="s">
        <v>580</v>
      </c>
      <c r="H171" s="669"/>
      <c r="I171" s="669"/>
      <c r="J171" s="669"/>
      <c r="K171" s="669"/>
      <c r="L171" s="669"/>
      <c r="M171" s="669"/>
      <c r="N171" s="669"/>
      <c r="O171" s="669"/>
      <c r="P171" s="669"/>
      <c r="Q171" s="669"/>
      <c r="R171" s="669"/>
      <c r="S171" s="669"/>
      <c r="T171" s="669"/>
      <c r="U171" s="669"/>
      <c r="V171" s="669"/>
      <c r="W171" s="669"/>
      <c r="X171" s="669"/>
      <c r="Y171" s="672" t="s">
        <v>578</v>
      </c>
      <c r="Z171" s="673"/>
      <c r="AA171" s="674"/>
      <c r="AB171" s="675"/>
      <c r="AC171" s="676"/>
      <c r="AD171" s="677"/>
      <c r="AE171" s="678"/>
      <c r="AF171" s="678"/>
      <c r="AG171" s="678"/>
      <c r="AH171" s="678"/>
      <c r="AI171" s="678"/>
      <c r="AJ171" s="678"/>
      <c r="AK171" s="678"/>
      <c r="AL171" s="678"/>
      <c r="AM171" s="678"/>
      <c r="AN171" s="678"/>
      <c r="AO171" s="678"/>
      <c r="AP171" s="678"/>
      <c r="AQ171" s="93"/>
      <c r="AR171" s="87"/>
      <c r="AS171" s="87"/>
      <c r="AT171" s="87"/>
      <c r="AU171" s="87"/>
      <c r="AV171" s="87"/>
      <c r="AW171" s="87"/>
      <c r="AX171" s="88"/>
      <c r="AY171">
        <f>$AY$170</f>
        <v>0</v>
      </c>
    </row>
    <row r="172" spans="1:60" ht="46.5" hidden="1" customHeight="1" x14ac:dyDescent="0.15">
      <c r="A172" s="682"/>
      <c r="B172" s="108"/>
      <c r="C172" s="108"/>
      <c r="D172" s="108"/>
      <c r="E172" s="108"/>
      <c r="F172" s="683"/>
      <c r="G172" s="670"/>
      <c r="H172" s="671"/>
      <c r="I172" s="671"/>
      <c r="J172" s="671"/>
      <c r="K172" s="671"/>
      <c r="L172" s="671"/>
      <c r="M172" s="671"/>
      <c r="N172" s="671"/>
      <c r="O172" s="671"/>
      <c r="P172" s="671"/>
      <c r="Q172" s="671"/>
      <c r="R172" s="671"/>
      <c r="S172" s="671"/>
      <c r="T172" s="671"/>
      <c r="U172" s="671"/>
      <c r="V172" s="671"/>
      <c r="W172" s="671"/>
      <c r="X172" s="671"/>
      <c r="Y172" s="219" t="s">
        <v>581</v>
      </c>
      <c r="Z172" s="665"/>
      <c r="AA172" s="666"/>
      <c r="AB172" s="628" t="s">
        <v>582</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29" t="s">
        <v>233</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t="23.25" hidden="1" customHeight="1" x14ac:dyDescent="0.15">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8" t="s">
        <v>234</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230</v>
      </c>
      <c r="X200" s="601"/>
      <c r="Y200" s="604"/>
      <c r="Z200" s="604"/>
      <c r="AA200" s="605"/>
      <c r="AB200" s="598" t="s">
        <v>11</v>
      </c>
      <c r="AC200" s="595"/>
      <c r="AD200" s="596"/>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89" t="s">
        <v>128</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3"/>
      <c r="AR201" s="524"/>
      <c r="AS201" s="127" t="s">
        <v>175</v>
      </c>
      <c r="AT201" s="128"/>
      <c r="AU201" s="126"/>
      <c r="AV201" s="126"/>
      <c r="AW201" s="591" t="s">
        <v>166</v>
      </c>
      <c r="AX201" s="592"/>
      <c r="AY201">
        <f t="shared" ref="AY201:AY207" si="10">$AY$200</f>
        <v>0</v>
      </c>
    </row>
    <row r="202" spans="1:60" ht="23.25" hidden="1" customHeight="1" x14ac:dyDescent="0.15">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247</v>
      </c>
      <c r="AC202" s="574"/>
      <c r="AD202" s="574"/>
      <c r="AE202" s="93"/>
      <c r="AF202" s="87"/>
      <c r="AG202" s="87"/>
      <c r="AH202" s="87"/>
      <c r="AI202" s="93"/>
      <c r="AJ202" s="87"/>
      <c r="AK202" s="87"/>
      <c r="AL202" s="87"/>
      <c r="AM202" s="93"/>
      <c r="AN202" s="87"/>
      <c r="AO202" s="87"/>
      <c r="AP202" s="87"/>
      <c r="AQ202" s="93"/>
      <c r="AR202" s="87"/>
      <c r="AS202" s="87"/>
      <c r="AT202" s="519"/>
      <c r="AU202" s="87"/>
      <c r="AV202" s="87"/>
      <c r="AW202" s="87"/>
      <c r="AX202" s="88"/>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247</v>
      </c>
      <c r="AC203" s="573"/>
      <c r="AD203" s="573"/>
      <c r="AE203" s="93"/>
      <c r="AF203" s="87"/>
      <c r="AG203" s="87"/>
      <c r="AH203" s="87"/>
      <c r="AI203" s="93"/>
      <c r="AJ203" s="87"/>
      <c r="AK203" s="87"/>
      <c r="AL203" s="87"/>
      <c r="AM203" s="93"/>
      <c r="AN203" s="87"/>
      <c r="AO203" s="87"/>
      <c r="AP203" s="87"/>
      <c r="AQ203" s="93"/>
      <c r="AR203" s="87"/>
      <c r="AS203" s="87"/>
      <c r="AT203" s="519"/>
      <c r="AU203" s="87"/>
      <c r="AV203" s="87"/>
      <c r="AW203" s="87"/>
      <c r="AX203" s="88"/>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248</v>
      </c>
      <c r="AC204" s="571"/>
      <c r="AD204" s="571"/>
      <c r="AE204" s="98"/>
      <c r="AF204" s="99"/>
      <c r="AG204" s="99"/>
      <c r="AH204" s="99"/>
      <c r="AI204" s="98"/>
      <c r="AJ204" s="99"/>
      <c r="AK204" s="99"/>
      <c r="AL204" s="99"/>
      <c r="AM204" s="98"/>
      <c r="AN204" s="99"/>
      <c r="AO204" s="99"/>
      <c r="AP204" s="99"/>
      <c r="AQ204" s="93"/>
      <c r="AR204" s="87"/>
      <c r="AS204" s="87"/>
      <c r="AT204" s="519"/>
      <c r="AU204" s="87"/>
      <c r="AV204" s="87"/>
      <c r="AW204" s="87"/>
      <c r="AX204" s="88"/>
      <c r="AY204">
        <f t="shared" si="10"/>
        <v>0</v>
      </c>
    </row>
    <row r="205" spans="1:60" ht="23.25" hidden="1" customHeight="1" x14ac:dyDescent="0.15">
      <c r="A205" s="529" t="s">
        <v>237</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246</v>
      </c>
      <c r="X205" s="559"/>
      <c r="Y205" s="564" t="s">
        <v>12</v>
      </c>
      <c r="Z205" s="564"/>
      <c r="AA205" s="565"/>
      <c r="AB205" s="574" t="s">
        <v>247</v>
      </c>
      <c r="AC205" s="574"/>
      <c r="AD205" s="574"/>
      <c r="AE205" s="93"/>
      <c r="AF205" s="87"/>
      <c r="AG205" s="87"/>
      <c r="AH205" s="87"/>
      <c r="AI205" s="93"/>
      <c r="AJ205" s="87"/>
      <c r="AK205" s="87"/>
      <c r="AL205" s="87"/>
      <c r="AM205" s="93"/>
      <c r="AN205" s="87"/>
      <c r="AO205" s="87"/>
      <c r="AP205" s="87"/>
      <c r="AQ205" s="93"/>
      <c r="AR205" s="87"/>
      <c r="AS205" s="87"/>
      <c r="AT205" s="519"/>
      <c r="AU205" s="87"/>
      <c r="AV205" s="87"/>
      <c r="AW205" s="87"/>
      <c r="AX205" s="88"/>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247</v>
      </c>
      <c r="AC206" s="573"/>
      <c r="AD206" s="573"/>
      <c r="AE206" s="93"/>
      <c r="AF206" s="87"/>
      <c r="AG206" s="87"/>
      <c r="AH206" s="87"/>
      <c r="AI206" s="93"/>
      <c r="AJ206" s="87"/>
      <c r="AK206" s="87"/>
      <c r="AL206" s="87"/>
      <c r="AM206" s="93"/>
      <c r="AN206" s="87"/>
      <c r="AO206" s="87"/>
      <c r="AP206" s="87"/>
      <c r="AQ206" s="93"/>
      <c r="AR206" s="87"/>
      <c r="AS206" s="87"/>
      <c r="AT206" s="519"/>
      <c r="AU206" s="87"/>
      <c r="AV206" s="87"/>
      <c r="AW206" s="87"/>
      <c r="AX206" s="88"/>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248</v>
      </c>
      <c r="AC207" s="571"/>
      <c r="AD207" s="571"/>
      <c r="AE207" s="98"/>
      <c r="AF207" s="99"/>
      <c r="AG207" s="99"/>
      <c r="AH207" s="99"/>
      <c r="AI207" s="98"/>
      <c r="AJ207" s="99"/>
      <c r="AK207" s="99"/>
      <c r="AL207" s="99"/>
      <c r="AM207" s="98"/>
      <c r="AN207" s="99"/>
      <c r="AO207" s="99"/>
      <c r="AP207" s="572"/>
      <c r="AQ207" s="93"/>
      <c r="AR207" s="87"/>
      <c r="AS207" s="87"/>
      <c r="AT207" s="519"/>
      <c r="AU207" s="87"/>
      <c r="AV207" s="87"/>
      <c r="AW207" s="87"/>
      <c r="AX207" s="88"/>
      <c r="AY207">
        <f t="shared" si="10"/>
        <v>0</v>
      </c>
    </row>
    <row r="208" spans="1:60" ht="18.75" hidden="1" customHeight="1" x14ac:dyDescent="0.15">
      <c r="A208" s="526" t="s">
        <v>234</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20" t="s">
        <v>128</v>
      </c>
      <c r="AV208" s="521"/>
      <c r="AW208" s="521"/>
      <c r="AX208" s="522"/>
      <c r="AY208">
        <f>COUNTA($H$210)</f>
        <v>0</v>
      </c>
    </row>
    <row r="209" spans="1:51" ht="18.75" hidden="1" customHeight="1" x14ac:dyDescent="0.15">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6"/>
      <c r="AF209" s="256"/>
      <c r="AG209" s="256"/>
      <c r="AH209" s="256"/>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t="23.25" hidden="1" customHeight="1" x14ac:dyDescent="0.15">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4"/>
      <c r="AC210" s="484"/>
      <c r="AD210" s="48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3"/>
      <c r="AC211" s="483"/>
      <c r="AD211" s="48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69.75" hidden="1" customHeight="1" x14ac:dyDescent="0.15">
      <c r="A213" s="512" t="s">
        <v>260</v>
      </c>
      <c r="B213" s="513"/>
      <c r="C213" s="513"/>
      <c r="D213" s="513"/>
      <c r="E213" s="514" t="s">
        <v>223</v>
      </c>
      <c r="F213" s="515"/>
      <c r="G213" s="82" t="s">
        <v>177</v>
      </c>
      <c r="H213" s="485"/>
      <c r="I213" s="486"/>
      <c r="J213" s="486"/>
      <c r="K213" s="486"/>
      <c r="L213" s="486"/>
      <c r="M213" s="486"/>
      <c r="N213" s="486"/>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29" t="s">
        <v>573</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229</v>
      </c>
      <c r="AP214" s="432"/>
      <c r="AQ214" s="432"/>
      <c r="AR214" s="81"/>
      <c r="AS214" s="431"/>
      <c r="AT214" s="432"/>
      <c r="AU214" s="432"/>
      <c r="AV214" s="432"/>
      <c r="AW214" s="432"/>
      <c r="AX214" s="433"/>
      <c r="AY214">
        <f>COUNTIF($AR$214,"☑")</f>
        <v>0</v>
      </c>
    </row>
    <row r="215" spans="1:51" ht="45" customHeight="1" x14ac:dyDescent="0.15">
      <c r="A215" s="418" t="s">
        <v>280</v>
      </c>
      <c r="B215" s="419"/>
      <c r="C215" s="422" t="s">
        <v>178</v>
      </c>
      <c r="D215" s="419"/>
      <c r="E215" s="424" t="s">
        <v>194</v>
      </c>
      <c r="F215" s="425"/>
      <c r="G215" s="426" t="s">
        <v>677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49" t="s">
        <v>193</v>
      </c>
      <c r="F216" s="151"/>
      <c r="G216" s="130" t="s">
        <v>678</v>
      </c>
      <c r="H216" s="131"/>
      <c r="I216" s="131"/>
      <c r="J216" s="131"/>
      <c r="K216" s="131"/>
      <c r="L216" s="131"/>
      <c r="M216" s="131"/>
      <c r="N216" s="131"/>
      <c r="O216" s="131"/>
      <c r="P216" s="131"/>
      <c r="Q216" s="131"/>
      <c r="R216" s="131"/>
      <c r="S216" s="131"/>
      <c r="T216" s="131"/>
      <c r="U216" s="131"/>
      <c r="V216" s="132"/>
      <c r="W216" s="498" t="s">
        <v>583</v>
      </c>
      <c r="X216" s="499"/>
      <c r="Y216" s="499"/>
      <c r="Z216" s="499"/>
      <c r="AA216" s="500"/>
      <c r="AB216" s="501" t="s">
        <v>731</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4" t="s">
        <v>584</v>
      </c>
      <c r="X217" s="505"/>
      <c r="Y217" s="505"/>
      <c r="Z217" s="505"/>
      <c r="AA217" s="506"/>
      <c r="AB217" s="501" t="s">
        <v>730</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0"/>
      <c r="B218" s="421"/>
      <c r="C218" s="507" t="s">
        <v>596</v>
      </c>
      <c r="D218" s="508"/>
      <c r="E218" s="149" t="s">
        <v>276</v>
      </c>
      <c r="F218" s="151"/>
      <c r="G218" s="488" t="s">
        <v>181</v>
      </c>
      <c r="H218" s="489"/>
      <c r="I218" s="489"/>
      <c r="J218" s="509" t="s">
        <v>719</v>
      </c>
      <c r="K218" s="510"/>
      <c r="L218" s="510"/>
      <c r="M218" s="510"/>
      <c r="N218" s="510"/>
      <c r="O218" s="510"/>
      <c r="P218" s="510"/>
      <c r="Q218" s="510"/>
      <c r="R218" s="510"/>
      <c r="S218" s="510"/>
      <c r="T218" s="511"/>
      <c r="U218" s="486" t="s">
        <v>721</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15">
      <c r="A219" s="420"/>
      <c r="B219" s="421"/>
      <c r="C219" s="423"/>
      <c r="D219" s="421"/>
      <c r="E219" s="152"/>
      <c r="F219" s="154"/>
      <c r="G219" s="488" t="s">
        <v>597</v>
      </c>
      <c r="H219" s="489"/>
      <c r="I219" s="489"/>
      <c r="J219" s="489"/>
      <c r="K219" s="489"/>
      <c r="L219" s="489"/>
      <c r="M219" s="489"/>
      <c r="N219" s="489"/>
      <c r="O219" s="489"/>
      <c r="P219" s="489"/>
      <c r="Q219" s="489"/>
      <c r="R219" s="489"/>
      <c r="S219" s="489"/>
      <c r="T219" s="489"/>
      <c r="U219" s="485" t="s">
        <v>720</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
      <c r="A220" s="420"/>
      <c r="B220" s="421"/>
      <c r="C220" s="423"/>
      <c r="D220" s="421"/>
      <c r="E220" s="157"/>
      <c r="F220" s="159"/>
      <c r="G220" s="488" t="s">
        <v>584</v>
      </c>
      <c r="H220" s="489"/>
      <c r="I220" s="489"/>
      <c r="J220" s="489"/>
      <c r="K220" s="489"/>
      <c r="L220" s="489"/>
      <c r="M220" s="489"/>
      <c r="N220" s="489"/>
      <c r="O220" s="489"/>
      <c r="P220" s="489"/>
      <c r="Q220" s="489"/>
      <c r="R220" s="489"/>
      <c r="S220" s="489"/>
      <c r="T220" s="489"/>
      <c r="U220" s="825" t="s">
        <v>722</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104.25"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683</v>
      </c>
      <c r="AE223" s="464"/>
      <c r="AF223" s="464"/>
      <c r="AG223" s="465" t="s">
        <v>687</v>
      </c>
      <c r="AH223" s="466"/>
      <c r="AI223" s="466"/>
      <c r="AJ223" s="466"/>
      <c r="AK223" s="466"/>
      <c r="AL223" s="466"/>
      <c r="AM223" s="466"/>
      <c r="AN223" s="466"/>
      <c r="AO223" s="466"/>
      <c r="AP223" s="466"/>
      <c r="AQ223" s="466"/>
      <c r="AR223" s="466"/>
      <c r="AS223" s="466"/>
      <c r="AT223" s="466"/>
      <c r="AU223" s="466"/>
      <c r="AV223" s="466"/>
      <c r="AW223" s="466"/>
      <c r="AX223" s="467"/>
    </row>
    <row r="224" spans="1:51" ht="136.5"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625</v>
      </c>
      <c r="AE224" s="377"/>
      <c r="AF224" s="377"/>
      <c r="AG224" s="470" t="s">
        <v>684</v>
      </c>
      <c r="AH224" s="471"/>
      <c r="AI224" s="471"/>
      <c r="AJ224" s="471"/>
      <c r="AK224" s="471"/>
      <c r="AL224" s="471"/>
      <c r="AM224" s="471"/>
      <c r="AN224" s="471"/>
      <c r="AO224" s="471"/>
      <c r="AP224" s="471"/>
      <c r="AQ224" s="471"/>
      <c r="AR224" s="471"/>
      <c r="AS224" s="471"/>
      <c r="AT224" s="471"/>
      <c r="AU224" s="471"/>
      <c r="AV224" s="471"/>
      <c r="AW224" s="471"/>
      <c r="AX224" s="472"/>
    </row>
    <row r="225" spans="1:50" ht="113.25" customHeight="1" x14ac:dyDescent="0.15">
      <c r="A225" s="458"/>
      <c r="B225" s="459"/>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3" t="s">
        <v>625</v>
      </c>
      <c r="AE225" s="414"/>
      <c r="AF225" s="414"/>
      <c r="AG225" s="399" t="s">
        <v>685</v>
      </c>
      <c r="AH225" s="476"/>
      <c r="AI225" s="476"/>
      <c r="AJ225" s="476"/>
      <c r="AK225" s="476"/>
      <c r="AL225" s="476"/>
      <c r="AM225" s="476"/>
      <c r="AN225" s="476"/>
      <c r="AO225" s="476"/>
      <c r="AP225" s="476"/>
      <c r="AQ225" s="476"/>
      <c r="AR225" s="476"/>
      <c r="AS225" s="476"/>
      <c r="AT225" s="476"/>
      <c r="AU225" s="476"/>
      <c r="AV225" s="476"/>
      <c r="AW225" s="476"/>
      <c r="AX225" s="400"/>
    </row>
    <row r="226" spans="1:50" ht="27" customHeight="1" x14ac:dyDescent="0.15">
      <c r="A226" s="351" t="s">
        <v>36</v>
      </c>
      <c r="B226" s="434"/>
      <c r="C226" s="436" t="s">
        <v>38</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625</v>
      </c>
      <c r="AE226" s="395"/>
      <c r="AF226" s="395"/>
      <c r="AG226" s="397" t="s">
        <v>688</v>
      </c>
      <c r="AH226" s="131"/>
      <c r="AI226" s="131"/>
      <c r="AJ226" s="131"/>
      <c r="AK226" s="131"/>
      <c r="AL226" s="131"/>
      <c r="AM226" s="131"/>
      <c r="AN226" s="131"/>
      <c r="AO226" s="131"/>
      <c r="AP226" s="131"/>
      <c r="AQ226" s="131"/>
      <c r="AR226" s="131"/>
      <c r="AS226" s="131"/>
      <c r="AT226" s="131"/>
      <c r="AU226" s="131"/>
      <c r="AV226" s="131"/>
      <c r="AW226" s="131"/>
      <c r="AX226" s="398"/>
    </row>
    <row r="227" spans="1:50" ht="35.25" customHeight="1" x14ac:dyDescent="0.15">
      <c r="A227" s="353"/>
      <c r="B227" s="435"/>
      <c r="C227" s="439"/>
      <c r="D227" s="440"/>
      <c r="E227" s="443" t="s">
        <v>258</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686</v>
      </c>
      <c r="AE227" s="377"/>
      <c r="AF227" s="446"/>
      <c r="AG227" s="399"/>
      <c r="AH227" s="134"/>
      <c r="AI227" s="134"/>
      <c r="AJ227" s="134"/>
      <c r="AK227" s="134"/>
      <c r="AL227" s="134"/>
      <c r="AM227" s="134"/>
      <c r="AN227" s="134"/>
      <c r="AO227" s="134"/>
      <c r="AP227" s="134"/>
      <c r="AQ227" s="134"/>
      <c r="AR227" s="134"/>
      <c r="AS227" s="134"/>
      <c r="AT227" s="134"/>
      <c r="AU227" s="134"/>
      <c r="AV227" s="134"/>
      <c r="AW227" s="134"/>
      <c r="AX227" s="400"/>
    </row>
    <row r="228" spans="1:50" ht="26.25" customHeight="1" x14ac:dyDescent="0.15">
      <c r="A228" s="353"/>
      <c r="B228" s="435"/>
      <c r="C228" s="441"/>
      <c r="D228" s="442"/>
      <c r="E228" s="447" t="s">
        <v>215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686</v>
      </c>
      <c r="AE228" s="451"/>
      <c r="AF228" s="451"/>
      <c r="AG228" s="399"/>
      <c r="AH228" s="134"/>
      <c r="AI228" s="134"/>
      <c r="AJ228" s="134"/>
      <c r="AK228" s="134"/>
      <c r="AL228" s="134"/>
      <c r="AM228" s="134"/>
      <c r="AN228" s="134"/>
      <c r="AO228" s="134"/>
      <c r="AP228" s="134"/>
      <c r="AQ228" s="134"/>
      <c r="AR228" s="134"/>
      <c r="AS228" s="134"/>
      <c r="AT228" s="134"/>
      <c r="AU228" s="134"/>
      <c r="AV228" s="134"/>
      <c r="AW228" s="134"/>
      <c r="AX228" s="400"/>
    </row>
    <row r="229" spans="1:50" ht="26.25" customHeight="1" x14ac:dyDescent="0.15">
      <c r="A229" s="353"/>
      <c r="B229" s="354"/>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689</v>
      </c>
      <c r="AE229" s="361"/>
      <c r="AF229" s="361"/>
      <c r="AG229" s="363"/>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625</v>
      </c>
      <c r="AE230" s="377"/>
      <c r="AF230" s="377"/>
      <c r="AG230" s="371" t="s">
        <v>690</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625</v>
      </c>
      <c r="AE231" s="377"/>
      <c r="AF231" s="377"/>
      <c r="AG231" s="371" t="s">
        <v>691</v>
      </c>
      <c r="AH231" s="372"/>
      <c r="AI231" s="372"/>
      <c r="AJ231" s="372"/>
      <c r="AK231" s="372"/>
      <c r="AL231" s="372"/>
      <c r="AM231" s="372"/>
      <c r="AN231" s="372"/>
      <c r="AO231" s="372"/>
      <c r="AP231" s="372"/>
      <c r="AQ231" s="372"/>
      <c r="AR231" s="372"/>
      <c r="AS231" s="372"/>
      <c r="AT231" s="372"/>
      <c r="AU231" s="372"/>
      <c r="AV231" s="372"/>
      <c r="AW231" s="372"/>
      <c r="AX231" s="373"/>
    </row>
    <row r="232" spans="1:50" ht="26.2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625</v>
      </c>
      <c r="AE232" s="377"/>
      <c r="AF232" s="377"/>
      <c r="AG232" s="371" t="s">
        <v>692</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53"/>
      <c r="B233" s="354"/>
      <c r="C233" s="374" t="s">
        <v>231</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689</v>
      </c>
      <c r="AE233" s="414"/>
      <c r="AF233" s="414"/>
      <c r="AG233" s="415"/>
      <c r="AH233" s="416"/>
      <c r="AI233" s="416"/>
      <c r="AJ233" s="416"/>
      <c r="AK233" s="416"/>
      <c r="AL233" s="416"/>
      <c r="AM233" s="416"/>
      <c r="AN233" s="416"/>
      <c r="AO233" s="416"/>
      <c r="AP233" s="416"/>
      <c r="AQ233" s="416"/>
      <c r="AR233" s="416"/>
      <c r="AS233" s="416"/>
      <c r="AT233" s="416"/>
      <c r="AU233" s="416"/>
      <c r="AV233" s="416"/>
      <c r="AW233" s="416"/>
      <c r="AX233" s="417"/>
    </row>
    <row r="234" spans="1:50" ht="57.75" customHeight="1" x14ac:dyDescent="0.15">
      <c r="A234" s="353"/>
      <c r="B234" s="354"/>
      <c r="C234" s="477" t="s">
        <v>232</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6" t="s">
        <v>625</v>
      </c>
      <c r="AE234" s="377"/>
      <c r="AF234" s="446"/>
      <c r="AG234" s="371" t="s">
        <v>697</v>
      </c>
      <c r="AH234" s="372"/>
      <c r="AI234" s="372"/>
      <c r="AJ234" s="372"/>
      <c r="AK234" s="372"/>
      <c r="AL234" s="372"/>
      <c r="AM234" s="372"/>
      <c r="AN234" s="372"/>
      <c r="AO234" s="372"/>
      <c r="AP234" s="372"/>
      <c r="AQ234" s="372"/>
      <c r="AR234" s="372"/>
      <c r="AS234" s="372"/>
      <c r="AT234" s="372"/>
      <c r="AU234" s="372"/>
      <c r="AV234" s="372"/>
      <c r="AW234" s="372"/>
      <c r="AX234" s="373"/>
    </row>
    <row r="235" spans="1:50" ht="36" customHeight="1" x14ac:dyDescent="0.15">
      <c r="A235" s="355"/>
      <c r="B235" s="356"/>
      <c r="C235" s="480" t="s">
        <v>220</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6" t="s">
        <v>625</v>
      </c>
      <c r="AE235" s="407"/>
      <c r="AF235" s="408"/>
      <c r="AG235" s="409" t="s">
        <v>693</v>
      </c>
      <c r="AH235" s="410"/>
      <c r="AI235" s="410"/>
      <c r="AJ235" s="410"/>
      <c r="AK235" s="410"/>
      <c r="AL235" s="410"/>
      <c r="AM235" s="410"/>
      <c r="AN235" s="410"/>
      <c r="AO235" s="410"/>
      <c r="AP235" s="410"/>
      <c r="AQ235" s="410"/>
      <c r="AR235" s="410"/>
      <c r="AS235" s="410"/>
      <c r="AT235" s="410"/>
      <c r="AU235" s="410"/>
      <c r="AV235" s="410"/>
      <c r="AW235" s="410"/>
      <c r="AX235" s="411"/>
    </row>
    <row r="236" spans="1:50" ht="50.25" customHeight="1" x14ac:dyDescent="0.15">
      <c r="A236" s="351" t="s">
        <v>37</v>
      </c>
      <c r="B236" s="352"/>
      <c r="C236" s="357" t="s">
        <v>221</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689</v>
      </c>
      <c r="AE236" s="361"/>
      <c r="AF236" s="362"/>
      <c r="AG236" s="363"/>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689</v>
      </c>
      <c r="AE237" s="370"/>
      <c r="AF237" s="370"/>
      <c r="AG237" s="371"/>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625</v>
      </c>
      <c r="AE238" s="377"/>
      <c r="AF238" s="377"/>
      <c r="AG238" s="371" t="s">
        <v>695</v>
      </c>
      <c r="AH238" s="372"/>
      <c r="AI238" s="372"/>
      <c r="AJ238" s="372"/>
      <c r="AK238" s="372"/>
      <c r="AL238" s="372"/>
      <c r="AM238" s="372"/>
      <c r="AN238" s="372"/>
      <c r="AO238" s="372"/>
      <c r="AP238" s="372"/>
      <c r="AQ238" s="372"/>
      <c r="AR238" s="372"/>
      <c r="AS238" s="372"/>
      <c r="AT238" s="372"/>
      <c r="AU238" s="372"/>
      <c r="AV238" s="372"/>
      <c r="AW238" s="372"/>
      <c r="AX238" s="373"/>
    </row>
    <row r="239" spans="1:50" ht="36"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625</v>
      </c>
      <c r="AE239" s="377"/>
      <c r="AF239" s="377"/>
      <c r="AG239" s="401" t="s">
        <v>702</v>
      </c>
      <c r="AH239" s="137"/>
      <c r="AI239" s="137"/>
      <c r="AJ239" s="137"/>
      <c r="AK239" s="137"/>
      <c r="AL239" s="137"/>
      <c r="AM239" s="137"/>
      <c r="AN239" s="137"/>
      <c r="AO239" s="137"/>
      <c r="AP239" s="137"/>
      <c r="AQ239" s="137"/>
      <c r="AR239" s="137"/>
      <c r="AS239" s="137"/>
      <c r="AT239" s="137"/>
      <c r="AU239" s="137"/>
      <c r="AV239" s="137"/>
      <c r="AW239" s="137"/>
      <c r="AX239" s="402"/>
    </row>
    <row r="240" spans="1:50" ht="41.25" customHeight="1" x14ac:dyDescent="0.15">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689</v>
      </c>
      <c r="AE240" s="395"/>
      <c r="AF240" s="396"/>
      <c r="AG240" s="397"/>
      <c r="AH240" s="131"/>
      <c r="AI240" s="131"/>
      <c r="AJ240" s="131"/>
      <c r="AK240" s="131"/>
      <c r="AL240" s="131"/>
      <c r="AM240" s="131"/>
      <c r="AN240" s="131"/>
      <c r="AO240" s="131"/>
      <c r="AP240" s="131"/>
      <c r="AQ240" s="131"/>
      <c r="AR240" s="131"/>
      <c r="AS240" s="131"/>
      <c r="AT240" s="131"/>
      <c r="AU240" s="131"/>
      <c r="AV240" s="131"/>
      <c r="AW240" s="131"/>
      <c r="AX240" s="398"/>
    </row>
    <row r="241" spans="1:50" ht="19.7" customHeight="1" x14ac:dyDescent="0.15">
      <c r="A241" s="387"/>
      <c r="B241" s="388"/>
      <c r="C241" s="904" t="s">
        <v>0</v>
      </c>
      <c r="D241" s="905"/>
      <c r="E241" s="905"/>
      <c r="F241" s="905"/>
      <c r="G241" s="905"/>
      <c r="H241" s="905"/>
      <c r="I241" s="905"/>
      <c r="J241" s="905"/>
      <c r="K241" s="905"/>
      <c r="L241" s="905"/>
      <c r="M241" s="905"/>
      <c r="N241" s="905"/>
      <c r="O241" s="901" t="s">
        <v>602</v>
      </c>
      <c r="P241" s="902"/>
      <c r="Q241" s="902"/>
      <c r="R241" s="902"/>
      <c r="S241" s="902"/>
      <c r="T241" s="902"/>
      <c r="U241" s="902"/>
      <c r="V241" s="902"/>
      <c r="W241" s="902"/>
      <c r="X241" s="902"/>
      <c r="Y241" s="902"/>
      <c r="Z241" s="902"/>
      <c r="AA241" s="902"/>
      <c r="AB241" s="902"/>
      <c r="AC241" s="902"/>
      <c r="AD241" s="902"/>
      <c r="AE241" s="902"/>
      <c r="AF241" s="903"/>
      <c r="AG241" s="399"/>
      <c r="AH241" s="134"/>
      <c r="AI241" s="134"/>
      <c r="AJ241" s="134"/>
      <c r="AK241" s="134"/>
      <c r="AL241" s="134"/>
      <c r="AM241" s="134"/>
      <c r="AN241" s="134"/>
      <c r="AO241" s="134"/>
      <c r="AP241" s="134"/>
      <c r="AQ241" s="134"/>
      <c r="AR241" s="134"/>
      <c r="AS241" s="134"/>
      <c r="AT241" s="134"/>
      <c r="AU241" s="134"/>
      <c r="AV241" s="134"/>
      <c r="AW241" s="134"/>
      <c r="AX241" s="400"/>
    </row>
    <row r="242" spans="1:50" ht="24.75" customHeight="1" x14ac:dyDescent="0.15">
      <c r="A242" s="387"/>
      <c r="B242" s="388"/>
      <c r="C242" s="888"/>
      <c r="D242" s="889"/>
      <c r="E242" s="380"/>
      <c r="F242" s="380"/>
      <c r="G242" s="380"/>
      <c r="H242" s="381"/>
      <c r="I242" s="381"/>
      <c r="J242" s="890"/>
      <c r="K242" s="890"/>
      <c r="L242" s="890"/>
      <c r="M242" s="381"/>
      <c r="N242" s="891"/>
      <c r="O242" s="892"/>
      <c r="P242" s="893"/>
      <c r="Q242" s="893"/>
      <c r="R242" s="893"/>
      <c r="S242" s="893"/>
      <c r="T242" s="893"/>
      <c r="U242" s="893"/>
      <c r="V242" s="893"/>
      <c r="W242" s="893"/>
      <c r="X242" s="893"/>
      <c r="Y242" s="893"/>
      <c r="Z242" s="893"/>
      <c r="AA242" s="893"/>
      <c r="AB242" s="893"/>
      <c r="AC242" s="893"/>
      <c r="AD242" s="893"/>
      <c r="AE242" s="893"/>
      <c r="AF242" s="894"/>
      <c r="AG242" s="399"/>
      <c r="AH242" s="134"/>
      <c r="AI242" s="134"/>
      <c r="AJ242" s="134"/>
      <c r="AK242" s="134"/>
      <c r="AL242" s="134"/>
      <c r="AM242" s="134"/>
      <c r="AN242" s="134"/>
      <c r="AO242" s="134"/>
      <c r="AP242" s="134"/>
      <c r="AQ242" s="134"/>
      <c r="AR242" s="134"/>
      <c r="AS242" s="134"/>
      <c r="AT242" s="134"/>
      <c r="AU242" s="134"/>
      <c r="AV242" s="134"/>
      <c r="AW242" s="134"/>
      <c r="AX242" s="400"/>
    </row>
    <row r="243" spans="1:50" ht="24.75" hidden="1" customHeight="1" x14ac:dyDescent="0.15">
      <c r="A243" s="387"/>
      <c r="B243" s="388"/>
      <c r="C243" s="378"/>
      <c r="D243" s="379"/>
      <c r="E243" s="380"/>
      <c r="F243" s="380"/>
      <c r="G243" s="380"/>
      <c r="H243" s="381"/>
      <c r="I243" s="381"/>
      <c r="J243" s="382"/>
      <c r="K243" s="382"/>
      <c r="L243" s="382"/>
      <c r="M243" s="383"/>
      <c r="N243" s="384"/>
      <c r="O243" s="895"/>
      <c r="P243" s="896"/>
      <c r="Q243" s="896"/>
      <c r="R243" s="896"/>
      <c r="S243" s="896"/>
      <c r="T243" s="896"/>
      <c r="U243" s="896"/>
      <c r="V243" s="896"/>
      <c r="W243" s="896"/>
      <c r="X243" s="896"/>
      <c r="Y243" s="896"/>
      <c r="Z243" s="896"/>
      <c r="AA243" s="896"/>
      <c r="AB243" s="896"/>
      <c r="AC243" s="896"/>
      <c r="AD243" s="896"/>
      <c r="AE243" s="896"/>
      <c r="AF243" s="897"/>
      <c r="AG243" s="399"/>
      <c r="AH243" s="134"/>
      <c r="AI243" s="134"/>
      <c r="AJ243" s="134"/>
      <c r="AK243" s="134"/>
      <c r="AL243" s="134"/>
      <c r="AM243" s="134"/>
      <c r="AN243" s="134"/>
      <c r="AO243" s="134"/>
      <c r="AP243" s="134"/>
      <c r="AQ243" s="134"/>
      <c r="AR243" s="134"/>
      <c r="AS243" s="134"/>
      <c r="AT243" s="134"/>
      <c r="AU243" s="134"/>
      <c r="AV243" s="134"/>
      <c r="AW243" s="134"/>
      <c r="AX243" s="400"/>
    </row>
    <row r="244" spans="1:50" ht="24.75" hidden="1" customHeight="1" x14ac:dyDescent="0.15">
      <c r="A244" s="387"/>
      <c r="B244" s="388"/>
      <c r="C244" s="378"/>
      <c r="D244" s="379"/>
      <c r="E244" s="380"/>
      <c r="F244" s="380"/>
      <c r="G244" s="380"/>
      <c r="H244" s="381"/>
      <c r="I244" s="381"/>
      <c r="J244" s="382"/>
      <c r="K244" s="382"/>
      <c r="L244" s="382"/>
      <c r="M244" s="383"/>
      <c r="N244" s="384"/>
      <c r="O244" s="895"/>
      <c r="P244" s="896"/>
      <c r="Q244" s="896"/>
      <c r="R244" s="896"/>
      <c r="S244" s="896"/>
      <c r="T244" s="896"/>
      <c r="U244" s="896"/>
      <c r="V244" s="896"/>
      <c r="W244" s="896"/>
      <c r="X244" s="896"/>
      <c r="Y244" s="896"/>
      <c r="Z244" s="896"/>
      <c r="AA244" s="896"/>
      <c r="AB244" s="896"/>
      <c r="AC244" s="896"/>
      <c r="AD244" s="896"/>
      <c r="AE244" s="896"/>
      <c r="AF244" s="897"/>
      <c r="AG244" s="399"/>
      <c r="AH244" s="134"/>
      <c r="AI244" s="134"/>
      <c r="AJ244" s="134"/>
      <c r="AK244" s="134"/>
      <c r="AL244" s="134"/>
      <c r="AM244" s="134"/>
      <c r="AN244" s="134"/>
      <c r="AO244" s="134"/>
      <c r="AP244" s="134"/>
      <c r="AQ244" s="134"/>
      <c r="AR244" s="134"/>
      <c r="AS244" s="134"/>
      <c r="AT244" s="134"/>
      <c r="AU244" s="134"/>
      <c r="AV244" s="134"/>
      <c r="AW244" s="134"/>
      <c r="AX244" s="400"/>
    </row>
    <row r="245" spans="1:50" ht="24.75" hidden="1" customHeight="1" x14ac:dyDescent="0.15">
      <c r="A245" s="387"/>
      <c r="B245" s="388"/>
      <c r="C245" s="378"/>
      <c r="D245" s="379"/>
      <c r="E245" s="380"/>
      <c r="F245" s="380"/>
      <c r="G245" s="380"/>
      <c r="H245" s="381"/>
      <c r="I245" s="381"/>
      <c r="J245" s="382"/>
      <c r="K245" s="382"/>
      <c r="L245" s="382"/>
      <c r="M245" s="383"/>
      <c r="N245" s="384"/>
      <c r="O245" s="895"/>
      <c r="P245" s="896"/>
      <c r="Q245" s="896"/>
      <c r="R245" s="896"/>
      <c r="S245" s="896"/>
      <c r="T245" s="896"/>
      <c r="U245" s="896"/>
      <c r="V245" s="896"/>
      <c r="W245" s="896"/>
      <c r="X245" s="896"/>
      <c r="Y245" s="896"/>
      <c r="Z245" s="896"/>
      <c r="AA245" s="896"/>
      <c r="AB245" s="896"/>
      <c r="AC245" s="896"/>
      <c r="AD245" s="896"/>
      <c r="AE245" s="896"/>
      <c r="AF245" s="897"/>
      <c r="AG245" s="399"/>
      <c r="AH245" s="134"/>
      <c r="AI245" s="134"/>
      <c r="AJ245" s="134"/>
      <c r="AK245" s="134"/>
      <c r="AL245" s="134"/>
      <c r="AM245" s="134"/>
      <c r="AN245" s="134"/>
      <c r="AO245" s="134"/>
      <c r="AP245" s="134"/>
      <c r="AQ245" s="134"/>
      <c r="AR245" s="134"/>
      <c r="AS245" s="134"/>
      <c r="AT245" s="134"/>
      <c r="AU245" s="134"/>
      <c r="AV245" s="134"/>
      <c r="AW245" s="134"/>
      <c r="AX245" s="400"/>
    </row>
    <row r="246" spans="1:50" ht="24.75" hidden="1" customHeight="1" x14ac:dyDescent="0.15">
      <c r="A246" s="389"/>
      <c r="B246" s="390"/>
      <c r="C246" s="403"/>
      <c r="D246" s="404"/>
      <c r="E246" s="380"/>
      <c r="F246" s="380"/>
      <c r="G246" s="380"/>
      <c r="H246" s="381"/>
      <c r="I246" s="381"/>
      <c r="J246" s="405"/>
      <c r="K246" s="405"/>
      <c r="L246" s="405"/>
      <c r="M246" s="886"/>
      <c r="N246" s="887"/>
      <c r="O246" s="898"/>
      <c r="P246" s="899"/>
      <c r="Q246" s="899"/>
      <c r="R246" s="899"/>
      <c r="S246" s="899"/>
      <c r="T246" s="899"/>
      <c r="U246" s="899"/>
      <c r="V246" s="899"/>
      <c r="W246" s="899"/>
      <c r="X246" s="899"/>
      <c r="Y246" s="899"/>
      <c r="Z246" s="899"/>
      <c r="AA246" s="899"/>
      <c r="AB246" s="899"/>
      <c r="AC246" s="899"/>
      <c r="AD246" s="899"/>
      <c r="AE246" s="899"/>
      <c r="AF246" s="900"/>
      <c r="AG246" s="401"/>
      <c r="AH246" s="137"/>
      <c r="AI246" s="137"/>
      <c r="AJ246" s="137"/>
      <c r="AK246" s="137"/>
      <c r="AL246" s="137"/>
      <c r="AM246" s="137"/>
      <c r="AN246" s="137"/>
      <c r="AO246" s="137"/>
      <c r="AP246" s="137"/>
      <c r="AQ246" s="137"/>
      <c r="AR246" s="137"/>
      <c r="AS246" s="137"/>
      <c r="AT246" s="137"/>
      <c r="AU246" s="137"/>
      <c r="AV246" s="137"/>
      <c r="AW246" s="137"/>
      <c r="AX246" s="402"/>
    </row>
    <row r="247" spans="1:50" ht="91.5" customHeight="1" x14ac:dyDescent="0.15">
      <c r="A247" s="351" t="s">
        <v>45</v>
      </c>
      <c r="B247" s="916"/>
      <c r="C247" s="301" t="s">
        <v>49</v>
      </c>
      <c r="D247" s="735"/>
      <c r="E247" s="735"/>
      <c r="F247" s="736"/>
      <c r="G247" s="919" t="s">
        <v>698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696</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724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5" t="s">
        <v>131</v>
      </c>
      <c r="B252" s="336"/>
      <c r="C252" s="336"/>
      <c r="D252" s="336"/>
      <c r="E252" s="337"/>
      <c r="F252" s="915" t="s">
        <v>725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5" t="s">
        <v>726</v>
      </c>
      <c r="B254" s="336"/>
      <c r="C254" s="336"/>
      <c r="D254" s="336"/>
      <c r="E254" s="337"/>
      <c r="F254" s="338" t="s">
        <v>727</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235</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hidden="1" customHeight="1" x14ac:dyDescent="0.15">
      <c r="A258" s="350" t="s">
        <v>274</v>
      </c>
      <c r="B258" s="90"/>
      <c r="C258" s="90"/>
      <c r="D258" s="91"/>
      <c r="E258" s="331"/>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hidden="1" customHeight="1" x14ac:dyDescent="0.15">
      <c r="A259" s="256" t="s">
        <v>273</v>
      </c>
      <c r="B259" s="256"/>
      <c r="C259" s="256"/>
      <c r="D259" s="256"/>
      <c r="E259" s="331"/>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hidden="1" customHeight="1" x14ac:dyDescent="0.15">
      <c r="A260" s="256" t="s">
        <v>272</v>
      </c>
      <c r="B260" s="256"/>
      <c r="C260" s="256"/>
      <c r="D260" s="256"/>
      <c r="E260" s="331"/>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hidden="1" customHeight="1" x14ac:dyDescent="0.15">
      <c r="A261" s="256" t="s">
        <v>271</v>
      </c>
      <c r="B261" s="256"/>
      <c r="C261" s="256"/>
      <c r="D261" s="256"/>
      <c r="E261" s="331"/>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hidden="1" customHeight="1" x14ac:dyDescent="0.15">
      <c r="A262" s="256" t="s">
        <v>270</v>
      </c>
      <c r="B262" s="256"/>
      <c r="C262" s="256"/>
      <c r="D262" s="256"/>
      <c r="E262" s="331"/>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hidden="1" customHeight="1" x14ac:dyDescent="0.15">
      <c r="A263" s="256" t="s">
        <v>269</v>
      </c>
      <c r="B263" s="256"/>
      <c r="C263" s="256"/>
      <c r="D263" s="256"/>
      <c r="E263" s="331"/>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hidden="1" customHeight="1" x14ac:dyDescent="0.15">
      <c r="A264" s="256" t="s">
        <v>268</v>
      </c>
      <c r="B264" s="256"/>
      <c r="C264" s="256"/>
      <c r="D264" s="256"/>
      <c r="E264" s="331"/>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hidden="1" customHeight="1" x14ac:dyDescent="0.15">
      <c r="A265" s="256" t="s">
        <v>267</v>
      </c>
      <c r="B265" s="256"/>
      <c r="C265" s="256"/>
      <c r="D265" s="256"/>
      <c r="E265" s="331"/>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hidden="1" customHeight="1" x14ac:dyDescent="0.15">
      <c r="A266" s="256" t="s">
        <v>413</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6" t="s">
        <v>593</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381</v>
      </c>
      <c r="B268" s="256"/>
      <c r="C268" s="256"/>
      <c r="D268" s="256"/>
      <c r="E268" s="84">
        <v>2021</v>
      </c>
      <c r="F268" s="85"/>
      <c r="G268" s="86" t="s">
        <v>626</v>
      </c>
      <c r="H268" s="86"/>
      <c r="I268" s="86"/>
      <c r="J268" s="85" t="s">
        <v>539</v>
      </c>
      <c r="K268" s="85"/>
      <c r="L268" s="101">
        <v>17</v>
      </c>
      <c r="M268" s="101"/>
      <c r="N268" s="101"/>
      <c r="O268" s="85"/>
      <c r="P268" s="85"/>
      <c r="Q268" s="84"/>
      <c r="R268" s="85"/>
      <c r="S268" s="86"/>
      <c r="T268" s="86"/>
      <c r="U268" s="86"/>
      <c r="V268" s="85"/>
      <c r="W268" s="85"/>
      <c r="X268" s="101"/>
      <c r="Y268" s="101"/>
      <c r="Z268" s="101"/>
      <c r="AA268" s="85"/>
      <c r="AB268" s="318"/>
      <c r="AC268" s="84"/>
      <c r="AD268" s="85"/>
      <c r="AE268" s="86"/>
      <c r="AF268" s="86"/>
      <c r="AG268" s="86"/>
      <c r="AH268" s="85"/>
      <c r="AI268" s="85"/>
      <c r="AJ268" s="101"/>
      <c r="AK268" s="101"/>
      <c r="AL268" s="101"/>
      <c r="AM268" s="85"/>
      <c r="AN268" s="318"/>
      <c r="AO268" s="84"/>
      <c r="AP268" s="85"/>
      <c r="AQ268" s="86"/>
      <c r="AR268" s="86"/>
      <c r="AS268" s="86"/>
      <c r="AT268" s="85"/>
      <c r="AU268" s="85"/>
      <c r="AV268" s="101"/>
      <c r="AW268" s="101"/>
      <c r="AX268" s="80"/>
    </row>
    <row r="269" spans="1:52" ht="28.35" customHeight="1" x14ac:dyDescent="0.15">
      <c r="A269" s="319" t="s">
        <v>261</v>
      </c>
      <c r="B269" s="320"/>
      <c r="C269" s="320"/>
      <c r="D269" s="320"/>
      <c r="E269" s="320"/>
      <c r="F269" s="32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263</v>
      </c>
      <c r="B308" s="326"/>
      <c r="C308" s="326"/>
      <c r="D308" s="326"/>
      <c r="E308" s="326"/>
      <c r="F308" s="327"/>
      <c r="G308" s="297" t="s">
        <v>630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632</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8"/>
      <c r="B309" s="329"/>
      <c r="C309" s="329"/>
      <c r="D309" s="329"/>
      <c r="E309" s="329"/>
      <c r="F309" s="330"/>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28"/>
      <c r="B310" s="329"/>
      <c r="C310" s="329"/>
      <c r="D310" s="329"/>
      <c r="E310" s="329"/>
      <c r="F310" s="330"/>
      <c r="G310" s="309" t="s">
        <v>704</v>
      </c>
      <c r="H310" s="310"/>
      <c r="I310" s="310"/>
      <c r="J310" s="310"/>
      <c r="K310" s="311"/>
      <c r="L310" s="312" t="s">
        <v>709</v>
      </c>
      <c r="M310" s="313"/>
      <c r="N310" s="313"/>
      <c r="O310" s="313"/>
      <c r="P310" s="313"/>
      <c r="Q310" s="313"/>
      <c r="R310" s="313"/>
      <c r="S310" s="313"/>
      <c r="T310" s="313"/>
      <c r="U310" s="313"/>
      <c r="V310" s="313"/>
      <c r="W310" s="313"/>
      <c r="X310" s="314"/>
      <c r="Y310" s="315">
        <v>93</v>
      </c>
      <c r="Z310" s="316"/>
      <c r="AA310" s="316"/>
      <c r="AB310" s="317"/>
      <c r="AC310" s="309" t="s">
        <v>631</v>
      </c>
      <c r="AD310" s="310"/>
      <c r="AE310" s="310"/>
      <c r="AF310" s="310"/>
      <c r="AG310" s="311"/>
      <c r="AH310" s="312" t="s">
        <v>633</v>
      </c>
      <c r="AI310" s="313"/>
      <c r="AJ310" s="313"/>
      <c r="AK310" s="313"/>
      <c r="AL310" s="313"/>
      <c r="AM310" s="313"/>
      <c r="AN310" s="313"/>
      <c r="AO310" s="313"/>
      <c r="AP310" s="313"/>
      <c r="AQ310" s="313"/>
      <c r="AR310" s="313"/>
      <c r="AS310" s="313"/>
      <c r="AT310" s="314"/>
      <c r="AU310" s="293">
        <v>109</v>
      </c>
      <c r="AV310" s="294"/>
      <c r="AW310" s="294"/>
      <c r="AX310" s="296"/>
    </row>
    <row r="311" spans="1:50" ht="24.75" customHeight="1" x14ac:dyDescent="0.15">
      <c r="A311" s="328"/>
      <c r="B311" s="329"/>
      <c r="C311" s="329"/>
      <c r="D311" s="329"/>
      <c r="E311" s="329"/>
      <c r="F311" s="330"/>
      <c r="G311" s="277" t="s">
        <v>705</v>
      </c>
      <c r="H311" s="278"/>
      <c r="I311" s="278"/>
      <c r="J311" s="278"/>
      <c r="K311" s="279"/>
      <c r="L311" s="280" t="s">
        <v>707</v>
      </c>
      <c r="M311" s="281"/>
      <c r="N311" s="281"/>
      <c r="O311" s="281"/>
      <c r="P311" s="281"/>
      <c r="Q311" s="281"/>
      <c r="R311" s="281"/>
      <c r="S311" s="281"/>
      <c r="T311" s="281"/>
      <c r="U311" s="281"/>
      <c r="V311" s="281"/>
      <c r="W311" s="281"/>
      <c r="X311" s="282"/>
      <c r="Y311" s="283">
        <v>626</v>
      </c>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28"/>
      <c r="B312" s="329"/>
      <c r="C312" s="329"/>
      <c r="D312" s="329"/>
      <c r="E312" s="329"/>
      <c r="F312" s="330"/>
      <c r="G312" s="277" t="s">
        <v>706</v>
      </c>
      <c r="H312" s="278"/>
      <c r="I312" s="278"/>
      <c r="J312" s="278"/>
      <c r="K312" s="279"/>
      <c r="L312" s="280" t="s">
        <v>708</v>
      </c>
      <c r="M312" s="281"/>
      <c r="N312" s="281"/>
      <c r="O312" s="281"/>
      <c r="P312" s="281"/>
      <c r="Q312" s="281"/>
      <c r="R312" s="281"/>
      <c r="S312" s="281"/>
      <c r="T312" s="281"/>
      <c r="U312" s="281"/>
      <c r="V312" s="281"/>
      <c r="W312" s="281"/>
      <c r="X312" s="282"/>
      <c r="Y312" s="283">
        <v>36</v>
      </c>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28"/>
      <c r="B313" s="329"/>
      <c r="C313" s="329"/>
      <c r="D313" s="329"/>
      <c r="E313" s="329"/>
      <c r="F313" s="330"/>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8"/>
      <c r="B314" s="329"/>
      <c r="C314" s="329"/>
      <c r="D314" s="329"/>
      <c r="E314" s="329"/>
      <c r="F314" s="330"/>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8"/>
      <c r="B315" s="329"/>
      <c r="C315" s="329"/>
      <c r="D315" s="329"/>
      <c r="E315" s="329"/>
      <c r="F315" s="330"/>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8"/>
      <c r="B316" s="329"/>
      <c r="C316" s="329"/>
      <c r="D316" s="329"/>
      <c r="E316" s="329"/>
      <c r="F316" s="330"/>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8"/>
      <c r="B317" s="329"/>
      <c r="C317" s="329"/>
      <c r="D317" s="329"/>
      <c r="E317" s="329"/>
      <c r="F317" s="330"/>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8"/>
      <c r="B318" s="329"/>
      <c r="C318" s="329"/>
      <c r="D318" s="329"/>
      <c r="E318" s="329"/>
      <c r="F318" s="330"/>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 hidden="1" customHeight="1" x14ac:dyDescent="0.15">
      <c r="A319" s="328"/>
      <c r="B319" s="329"/>
      <c r="C319" s="329"/>
      <c r="D319" s="329"/>
      <c r="E319" s="329"/>
      <c r="F319" s="330"/>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28"/>
      <c r="B320" s="329"/>
      <c r="C320" s="329"/>
      <c r="D320" s="329"/>
      <c r="E320" s="329"/>
      <c r="F320" s="330"/>
      <c r="G320" s="268" t="s">
        <v>18</v>
      </c>
      <c r="H320" s="269"/>
      <c r="I320" s="269"/>
      <c r="J320" s="269"/>
      <c r="K320" s="269"/>
      <c r="L320" s="270"/>
      <c r="M320" s="271"/>
      <c r="N320" s="271"/>
      <c r="O320" s="271"/>
      <c r="P320" s="271"/>
      <c r="Q320" s="271"/>
      <c r="R320" s="271"/>
      <c r="S320" s="271"/>
      <c r="T320" s="271"/>
      <c r="U320" s="271"/>
      <c r="V320" s="271"/>
      <c r="W320" s="271"/>
      <c r="X320" s="272"/>
      <c r="Y320" s="273">
        <f>SUM(Y310:AB319)</f>
        <v>755</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109</v>
      </c>
      <c r="AV320" s="274"/>
      <c r="AW320" s="274"/>
      <c r="AX320" s="276"/>
    </row>
    <row r="321" spans="1:51" ht="24.75" customHeight="1" x14ac:dyDescent="0.15">
      <c r="A321" s="328"/>
      <c r="B321" s="329"/>
      <c r="C321" s="329"/>
      <c r="D321" s="329"/>
      <c r="E321" s="329"/>
      <c r="F321" s="330"/>
      <c r="G321" s="297" t="s">
        <v>634</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710</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28"/>
      <c r="B322" s="329"/>
      <c r="C322" s="329"/>
      <c r="D322" s="329"/>
      <c r="E322" s="329"/>
      <c r="F322" s="330"/>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28"/>
      <c r="B323" s="329"/>
      <c r="C323" s="329"/>
      <c r="D323" s="329"/>
      <c r="E323" s="329"/>
      <c r="F323" s="330"/>
      <c r="G323" s="309" t="s">
        <v>711</v>
      </c>
      <c r="H323" s="310"/>
      <c r="I323" s="310"/>
      <c r="J323" s="310"/>
      <c r="K323" s="311"/>
      <c r="L323" s="312" t="s">
        <v>629</v>
      </c>
      <c r="M323" s="313"/>
      <c r="N323" s="313"/>
      <c r="O323" s="313"/>
      <c r="P323" s="313"/>
      <c r="Q323" s="313"/>
      <c r="R323" s="313"/>
      <c r="S323" s="313"/>
      <c r="T323" s="313"/>
      <c r="U323" s="313"/>
      <c r="V323" s="313"/>
      <c r="W323" s="313"/>
      <c r="X323" s="314"/>
      <c r="Y323" s="293">
        <v>40</v>
      </c>
      <c r="Z323" s="294"/>
      <c r="AA323" s="294"/>
      <c r="AB323" s="296"/>
      <c r="AC323" s="287" t="s">
        <v>711</v>
      </c>
      <c r="AD323" s="288"/>
      <c r="AE323" s="288"/>
      <c r="AF323" s="288"/>
      <c r="AG323" s="289"/>
      <c r="AH323" s="290" t="s">
        <v>712</v>
      </c>
      <c r="AI323" s="291"/>
      <c r="AJ323" s="291"/>
      <c r="AK323" s="291"/>
      <c r="AL323" s="291"/>
      <c r="AM323" s="291"/>
      <c r="AN323" s="291"/>
      <c r="AO323" s="291"/>
      <c r="AP323" s="291"/>
      <c r="AQ323" s="291"/>
      <c r="AR323" s="291"/>
      <c r="AS323" s="291"/>
      <c r="AT323" s="292"/>
      <c r="AU323" s="293">
        <v>31</v>
      </c>
      <c r="AV323" s="294"/>
      <c r="AW323" s="294"/>
      <c r="AX323" s="296"/>
      <c r="AY323">
        <f t="shared" si="11"/>
        <v>2</v>
      </c>
    </row>
    <row r="324" spans="1:51" ht="24.75" hidden="1" customHeight="1" x14ac:dyDescent="0.15">
      <c r="A324" s="328"/>
      <c r="B324" s="329"/>
      <c r="C324" s="329"/>
      <c r="D324" s="329"/>
      <c r="E324" s="329"/>
      <c r="F324" s="330"/>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28"/>
      <c r="B325" s="329"/>
      <c r="C325" s="329"/>
      <c r="D325" s="329"/>
      <c r="E325" s="329"/>
      <c r="F325" s="330"/>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28"/>
      <c r="B326" s="329"/>
      <c r="C326" s="329"/>
      <c r="D326" s="329"/>
      <c r="E326" s="329"/>
      <c r="F326" s="330"/>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28"/>
      <c r="B327" s="329"/>
      <c r="C327" s="329"/>
      <c r="D327" s="329"/>
      <c r="E327" s="329"/>
      <c r="F327" s="330"/>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28"/>
      <c r="B328" s="329"/>
      <c r="C328" s="329"/>
      <c r="D328" s="329"/>
      <c r="E328" s="329"/>
      <c r="F328" s="330"/>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28"/>
      <c r="B329" s="329"/>
      <c r="C329" s="329"/>
      <c r="D329" s="329"/>
      <c r="E329" s="329"/>
      <c r="F329" s="330"/>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28"/>
      <c r="B330" s="329"/>
      <c r="C330" s="329"/>
      <c r="D330" s="329"/>
      <c r="E330" s="329"/>
      <c r="F330" s="330"/>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28"/>
      <c r="B331" s="329"/>
      <c r="C331" s="329"/>
      <c r="D331" s="329"/>
      <c r="E331" s="329"/>
      <c r="F331" s="330"/>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28"/>
      <c r="B332" s="329"/>
      <c r="C332" s="329"/>
      <c r="D332" s="329"/>
      <c r="E332" s="329"/>
      <c r="F332" s="330"/>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x14ac:dyDescent="0.15">
      <c r="A333" s="328"/>
      <c r="B333" s="329"/>
      <c r="C333" s="329"/>
      <c r="D333" s="329"/>
      <c r="E333" s="329"/>
      <c r="F333" s="330"/>
      <c r="G333" s="268" t="s">
        <v>18</v>
      </c>
      <c r="H333" s="269"/>
      <c r="I333" s="269"/>
      <c r="J333" s="269"/>
      <c r="K333" s="269"/>
      <c r="L333" s="270"/>
      <c r="M333" s="271"/>
      <c r="N333" s="271"/>
      <c r="O333" s="271"/>
      <c r="P333" s="271"/>
      <c r="Q333" s="271"/>
      <c r="R333" s="271"/>
      <c r="S333" s="271"/>
      <c r="T333" s="271"/>
      <c r="U333" s="271"/>
      <c r="V333" s="271"/>
      <c r="W333" s="271"/>
      <c r="X333" s="272"/>
      <c r="Y333" s="273">
        <f>SUM(Y323:AB332)</f>
        <v>40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31</v>
      </c>
      <c r="AV333" s="274"/>
      <c r="AW333" s="274"/>
      <c r="AX333" s="276"/>
      <c r="AY333">
        <f t="shared" si="11"/>
        <v>2</v>
      </c>
    </row>
    <row r="334" spans="1:51" ht="24.75" hidden="1" customHeight="1" x14ac:dyDescent="0.15">
      <c r="A334" s="328"/>
      <c r="B334" s="329"/>
      <c r="C334" s="329"/>
      <c r="D334" s="329"/>
      <c r="E334" s="329"/>
      <c r="F334" s="330"/>
      <c r="G334" s="297" t="s">
        <v>217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28"/>
      <c r="B335" s="329"/>
      <c r="C335" s="329"/>
      <c r="D335" s="329"/>
      <c r="E335" s="329"/>
      <c r="F335" s="330"/>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28"/>
      <c r="B336" s="329"/>
      <c r="C336" s="329"/>
      <c r="D336" s="329"/>
      <c r="E336" s="329"/>
      <c r="F336" s="330"/>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28"/>
      <c r="B337" s="329"/>
      <c r="C337" s="329"/>
      <c r="D337" s="329"/>
      <c r="E337" s="329"/>
      <c r="F337" s="330"/>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28"/>
      <c r="B338" s="329"/>
      <c r="C338" s="329"/>
      <c r="D338" s="329"/>
      <c r="E338" s="329"/>
      <c r="F338" s="330"/>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28"/>
      <c r="B339" s="329"/>
      <c r="C339" s="329"/>
      <c r="D339" s="329"/>
      <c r="E339" s="329"/>
      <c r="F339" s="330"/>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28"/>
      <c r="B340" s="329"/>
      <c r="C340" s="329"/>
      <c r="D340" s="329"/>
      <c r="E340" s="329"/>
      <c r="F340" s="330"/>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28"/>
      <c r="B341" s="329"/>
      <c r="C341" s="329"/>
      <c r="D341" s="329"/>
      <c r="E341" s="329"/>
      <c r="F341" s="330"/>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28"/>
      <c r="B342" s="329"/>
      <c r="C342" s="329"/>
      <c r="D342" s="329"/>
      <c r="E342" s="329"/>
      <c r="F342" s="330"/>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28"/>
      <c r="B343" s="329"/>
      <c r="C343" s="329"/>
      <c r="D343" s="329"/>
      <c r="E343" s="329"/>
      <c r="F343" s="330"/>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28"/>
      <c r="B344" s="329"/>
      <c r="C344" s="329"/>
      <c r="D344" s="329"/>
      <c r="E344" s="329"/>
      <c r="F344" s="330"/>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28"/>
      <c r="B345" s="329"/>
      <c r="C345" s="329"/>
      <c r="D345" s="329"/>
      <c r="E345" s="329"/>
      <c r="F345" s="330"/>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28"/>
      <c r="B346" s="329"/>
      <c r="C346" s="329"/>
      <c r="D346" s="329"/>
      <c r="E346" s="329"/>
      <c r="F346" s="330"/>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28"/>
      <c r="B347" s="329"/>
      <c r="C347" s="329"/>
      <c r="D347" s="329"/>
      <c r="E347" s="329"/>
      <c r="F347" s="330"/>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8"/>
      <c r="B348" s="329"/>
      <c r="C348" s="329"/>
      <c r="D348" s="329"/>
      <c r="E348" s="329"/>
      <c r="F348" s="330"/>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8"/>
      <c r="B349" s="329"/>
      <c r="C349" s="329"/>
      <c r="D349" s="329"/>
      <c r="E349" s="329"/>
      <c r="F349" s="330"/>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8"/>
      <c r="B350" s="329"/>
      <c r="C350" s="329"/>
      <c r="D350" s="329"/>
      <c r="E350" s="329"/>
      <c r="F350" s="330"/>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8"/>
      <c r="B351" s="329"/>
      <c r="C351" s="329"/>
      <c r="D351" s="329"/>
      <c r="E351" s="329"/>
      <c r="F351" s="330"/>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8"/>
      <c r="B352" s="329"/>
      <c r="C352" s="329"/>
      <c r="D352" s="329"/>
      <c r="E352" s="329"/>
      <c r="F352" s="330"/>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8"/>
      <c r="B353" s="329"/>
      <c r="C353" s="329"/>
      <c r="D353" s="329"/>
      <c r="E353" s="329"/>
      <c r="F353" s="330"/>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8"/>
      <c r="B354" s="329"/>
      <c r="C354" s="329"/>
      <c r="D354" s="329"/>
      <c r="E354" s="329"/>
      <c r="F354" s="330"/>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8"/>
      <c r="B355" s="329"/>
      <c r="C355" s="329"/>
      <c r="D355" s="329"/>
      <c r="E355" s="329"/>
      <c r="F355" s="330"/>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8"/>
      <c r="B356" s="329"/>
      <c r="C356" s="329"/>
      <c r="D356" s="329"/>
      <c r="E356" s="329"/>
      <c r="F356" s="330"/>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8"/>
      <c r="B357" s="329"/>
      <c r="C357" s="329"/>
      <c r="D357" s="329"/>
      <c r="E357" s="329"/>
      <c r="F357" s="330"/>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8"/>
      <c r="B358" s="329"/>
      <c r="C358" s="329"/>
      <c r="D358" s="329"/>
      <c r="E358" s="329"/>
      <c r="F358" s="330"/>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8"/>
      <c r="B359" s="329"/>
      <c r="C359" s="329"/>
      <c r="D359" s="329"/>
      <c r="E359" s="329"/>
      <c r="F359" s="330"/>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574</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229</v>
      </c>
      <c r="AM360" s="267"/>
      <c r="AN360" s="267"/>
      <c r="AO360" s="79" t="s">
        <v>713</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245</v>
      </c>
      <c r="AI365" s="255"/>
      <c r="AJ365" s="255"/>
      <c r="AK365" s="255"/>
      <c r="AL365" s="255" t="s">
        <v>19</v>
      </c>
      <c r="AM365" s="255"/>
      <c r="AN365" s="255"/>
      <c r="AO365" s="259"/>
      <c r="AP365" s="244" t="s">
        <v>198</v>
      </c>
      <c r="AQ365" s="244"/>
      <c r="AR365" s="244"/>
      <c r="AS365" s="244"/>
      <c r="AT365" s="244"/>
      <c r="AU365" s="244"/>
      <c r="AV365" s="244"/>
      <c r="AW365" s="244"/>
      <c r="AX365" s="244"/>
    </row>
    <row r="366" spans="1:51" ht="51.75" customHeight="1" x14ac:dyDescent="0.15">
      <c r="A366" s="230">
        <v>1</v>
      </c>
      <c r="B366" s="230">
        <v>1</v>
      </c>
      <c r="C366" s="251" t="s">
        <v>635</v>
      </c>
      <c r="D366" s="250"/>
      <c r="E366" s="250"/>
      <c r="F366" s="250"/>
      <c r="G366" s="250"/>
      <c r="H366" s="250"/>
      <c r="I366" s="250"/>
      <c r="J366" s="233">
        <v>7010001064648</v>
      </c>
      <c r="K366" s="234"/>
      <c r="L366" s="234"/>
      <c r="M366" s="234"/>
      <c r="N366" s="234"/>
      <c r="O366" s="234"/>
      <c r="P366" s="252" t="s">
        <v>636</v>
      </c>
      <c r="Q366" s="235"/>
      <c r="R366" s="235"/>
      <c r="S366" s="235"/>
      <c r="T366" s="235"/>
      <c r="U366" s="235"/>
      <c r="V366" s="235"/>
      <c r="W366" s="235"/>
      <c r="X366" s="235"/>
      <c r="Y366" s="236">
        <v>755</v>
      </c>
      <c r="Z366" s="237"/>
      <c r="AA366" s="237"/>
      <c r="AB366" s="238"/>
      <c r="AC366" s="222" t="s">
        <v>253</v>
      </c>
      <c r="AD366" s="223"/>
      <c r="AE366" s="223"/>
      <c r="AF366" s="223"/>
      <c r="AG366" s="223"/>
      <c r="AH366" s="253">
        <v>4</v>
      </c>
      <c r="AI366" s="254"/>
      <c r="AJ366" s="254"/>
      <c r="AK366" s="254"/>
      <c r="AL366" s="226">
        <v>99.9</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245</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81" customHeight="1" x14ac:dyDescent="0.15">
      <c r="A399" s="230">
        <v>1</v>
      </c>
      <c r="B399" s="230">
        <v>1</v>
      </c>
      <c r="C399" s="260" t="s">
        <v>728</v>
      </c>
      <c r="D399" s="261"/>
      <c r="E399" s="261"/>
      <c r="F399" s="261"/>
      <c r="G399" s="261"/>
      <c r="H399" s="261"/>
      <c r="I399" s="262"/>
      <c r="J399" s="233">
        <v>3010001129215</v>
      </c>
      <c r="K399" s="234"/>
      <c r="L399" s="234"/>
      <c r="M399" s="234"/>
      <c r="N399" s="234"/>
      <c r="O399" s="234"/>
      <c r="P399" s="252" t="s">
        <v>646</v>
      </c>
      <c r="Q399" s="235"/>
      <c r="R399" s="235"/>
      <c r="S399" s="235"/>
      <c r="T399" s="235"/>
      <c r="U399" s="235"/>
      <c r="V399" s="235"/>
      <c r="W399" s="235"/>
      <c r="X399" s="235"/>
      <c r="Y399" s="236">
        <v>109</v>
      </c>
      <c r="Z399" s="237"/>
      <c r="AA399" s="237"/>
      <c r="AB399" s="238"/>
      <c r="AC399" s="222" t="s">
        <v>75</v>
      </c>
      <c r="AD399" s="223"/>
      <c r="AE399" s="223"/>
      <c r="AF399" s="223"/>
      <c r="AG399" s="223"/>
      <c r="AH399" s="253" t="s">
        <v>627</v>
      </c>
      <c r="AI399" s="254"/>
      <c r="AJ399" s="254"/>
      <c r="AK399" s="254"/>
      <c r="AL399" s="226" t="s">
        <v>627</v>
      </c>
      <c r="AM399" s="227"/>
      <c r="AN399" s="227"/>
      <c r="AO399" s="228"/>
      <c r="AP399" s="229"/>
      <c r="AQ399" s="229"/>
      <c r="AR399" s="229"/>
      <c r="AS399" s="229"/>
      <c r="AT399" s="229"/>
      <c r="AU399" s="229"/>
      <c r="AV399" s="229"/>
      <c r="AW399" s="229"/>
      <c r="AX399" s="229"/>
      <c r="AY399">
        <f>$AY$396</f>
        <v>1</v>
      </c>
    </row>
    <row r="400" spans="1:51" ht="44.25" customHeight="1" x14ac:dyDescent="0.15">
      <c r="A400" s="230">
        <v>2</v>
      </c>
      <c r="B400" s="230">
        <v>1</v>
      </c>
      <c r="C400" s="260" t="s">
        <v>679</v>
      </c>
      <c r="D400" s="261"/>
      <c r="E400" s="261"/>
      <c r="F400" s="261"/>
      <c r="G400" s="261"/>
      <c r="H400" s="261"/>
      <c r="I400" s="262"/>
      <c r="J400" s="233">
        <v>3010401088779</v>
      </c>
      <c r="K400" s="234"/>
      <c r="L400" s="234"/>
      <c r="M400" s="234"/>
      <c r="N400" s="234"/>
      <c r="O400" s="234"/>
      <c r="P400" s="252" t="s">
        <v>648</v>
      </c>
      <c r="Q400" s="235"/>
      <c r="R400" s="235"/>
      <c r="S400" s="235"/>
      <c r="T400" s="235"/>
      <c r="U400" s="235"/>
      <c r="V400" s="235"/>
      <c r="W400" s="235"/>
      <c r="X400" s="235"/>
      <c r="Y400" s="236">
        <v>100</v>
      </c>
      <c r="Z400" s="237"/>
      <c r="AA400" s="237"/>
      <c r="AB400" s="238"/>
      <c r="AC400" s="222" t="s">
        <v>75</v>
      </c>
      <c r="AD400" s="223"/>
      <c r="AE400" s="223"/>
      <c r="AF400" s="223"/>
      <c r="AG400" s="223"/>
      <c r="AH400" s="253" t="s">
        <v>627</v>
      </c>
      <c r="AI400" s="254"/>
      <c r="AJ400" s="254"/>
      <c r="AK400" s="254"/>
      <c r="AL400" s="226" t="s">
        <v>627</v>
      </c>
      <c r="AM400" s="227"/>
      <c r="AN400" s="227"/>
      <c r="AO400" s="228"/>
      <c r="AP400" s="229"/>
      <c r="AQ400" s="229"/>
      <c r="AR400" s="229"/>
      <c r="AS400" s="229"/>
      <c r="AT400" s="229"/>
      <c r="AU400" s="229"/>
      <c r="AV400" s="229"/>
      <c r="AW400" s="229"/>
      <c r="AX400" s="229"/>
      <c r="AY400">
        <f>COUNTA($C$400)</f>
        <v>1</v>
      </c>
    </row>
    <row r="401" spans="1:51" ht="44.25" customHeight="1" x14ac:dyDescent="0.15">
      <c r="A401" s="230">
        <v>3</v>
      </c>
      <c r="B401" s="230">
        <v>1</v>
      </c>
      <c r="C401" s="260" t="s">
        <v>641</v>
      </c>
      <c r="D401" s="261"/>
      <c r="E401" s="261"/>
      <c r="F401" s="261"/>
      <c r="G401" s="261"/>
      <c r="H401" s="261"/>
      <c r="I401" s="262"/>
      <c r="J401" s="233">
        <v>7050001020168</v>
      </c>
      <c r="K401" s="234"/>
      <c r="L401" s="234"/>
      <c r="M401" s="234"/>
      <c r="N401" s="234"/>
      <c r="O401" s="234"/>
      <c r="P401" s="252" t="s">
        <v>644</v>
      </c>
      <c r="Q401" s="235"/>
      <c r="R401" s="235"/>
      <c r="S401" s="235"/>
      <c r="T401" s="235"/>
      <c r="U401" s="235"/>
      <c r="V401" s="235"/>
      <c r="W401" s="235"/>
      <c r="X401" s="235"/>
      <c r="Y401" s="236">
        <v>90</v>
      </c>
      <c r="Z401" s="237"/>
      <c r="AA401" s="237"/>
      <c r="AB401" s="238"/>
      <c r="AC401" s="222" t="s">
        <v>75</v>
      </c>
      <c r="AD401" s="223"/>
      <c r="AE401" s="223"/>
      <c r="AF401" s="223"/>
      <c r="AG401" s="223"/>
      <c r="AH401" s="253" t="s">
        <v>627</v>
      </c>
      <c r="AI401" s="254"/>
      <c r="AJ401" s="254"/>
      <c r="AK401" s="254"/>
      <c r="AL401" s="226" t="s">
        <v>627</v>
      </c>
      <c r="AM401" s="227"/>
      <c r="AN401" s="227"/>
      <c r="AO401" s="228"/>
      <c r="AP401" s="229"/>
      <c r="AQ401" s="229"/>
      <c r="AR401" s="229"/>
      <c r="AS401" s="229"/>
      <c r="AT401" s="229"/>
      <c r="AU401" s="229"/>
      <c r="AV401" s="229"/>
      <c r="AW401" s="229"/>
      <c r="AX401" s="229"/>
      <c r="AY401">
        <f>COUNTA($C$401)</f>
        <v>1</v>
      </c>
    </row>
    <row r="402" spans="1:51" ht="44.25" customHeight="1" x14ac:dyDescent="0.15">
      <c r="A402" s="230">
        <v>4</v>
      </c>
      <c r="B402" s="230">
        <v>1</v>
      </c>
      <c r="C402" s="260" t="s">
        <v>643</v>
      </c>
      <c r="D402" s="261"/>
      <c r="E402" s="261"/>
      <c r="F402" s="261"/>
      <c r="G402" s="261"/>
      <c r="H402" s="261"/>
      <c r="I402" s="262"/>
      <c r="J402" s="233">
        <v>8120001064792</v>
      </c>
      <c r="K402" s="234"/>
      <c r="L402" s="234"/>
      <c r="M402" s="234"/>
      <c r="N402" s="234"/>
      <c r="O402" s="234"/>
      <c r="P402" s="252" t="s">
        <v>647</v>
      </c>
      <c r="Q402" s="235"/>
      <c r="R402" s="235"/>
      <c r="S402" s="235"/>
      <c r="T402" s="235"/>
      <c r="U402" s="235"/>
      <c r="V402" s="235"/>
      <c r="W402" s="235"/>
      <c r="X402" s="235"/>
      <c r="Y402" s="236">
        <v>69</v>
      </c>
      <c r="Z402" s="237"/>
      <c r="AA402" s="237"/>
      <c r="AB402" s="238"/>
      <c r="AC402" s="222" t="s">
        <v>75</v>
      </c>
      <c r="AD402" s="223"/>
      <c r="AE402" s="223"/>
      <c r="AF402" s="223"/>
      <c r="AG402" s="223"/>
      <c r="AH402" s="253" t="s">
        <v>627</v>
      </c>
      <c r="AI402" s="254"/>
      <c r="AJ402" s="254"/>
      <c r="AK402" s="254"/>
      <c r="AL402" s="226" t="s">
        <v>627</v>
      </c>
      <c r="AM402" s="227"/>
      <c r="AN402" s="227"/>
      <c r="AO402" s="228"/>
      <c r="AP402" s="229"/>
      <c r="AQ402" s="229"/>
      <c r="AR402" s="229"/>
      <c r="AS402" s="229"/>
      <c r="AT402" s="229"/>
      <c r="AU402" s="229"/>
      <c r="AV402" s="229"/>
      <c r="AW402" s="229"/>
      <c r="AX402" s="229"/>
      <c r="AY402">
        <f>COUNTA($C$402)</f>
        <v>1</v>
      </c>
    </row>
    <row r="403" spans="1:51" ht="44.25" customHeight="1" x14ac:dyDescent="0.15">
      <c r="A403" s="230">
        <v>5</v>
      </c>
      <c r="B403" s="230">
        <v>1</v>
      </c>
      <c r="C403" s="260" t="s">
        <v>642</v>
      </c>
      <c r="D403" s="261"/>
      <c r="E403" s="261"/>
      <c r="F403" s="261"/>
      <c r="G403" s="261"/>
      <c r="H403" s="261"/>
      <c r="I403" s="262"/>
      <c r="J403" s="233">
        <v>7010401009277</v>
      </c>
      <c r="K403" s="234"/>
      <c r="L403" s="234"/>
      <c r="M403" s="234"/>
      <c r="N403" s="234"/>
      <c r="O403" s="234"/>
      <c r="P403" s="252" t="s">
        <v>645</v>
      </c>
      <c r="Q403" s="235"/>
      <c r="R403" s="235"/>
      <c r="S403" s="235"/>
      <c r="T403" s="235"/>
      <c r="U403" s="235"/>
      <c r="V403" s="235"/>
      <c r="W403" s="235"/>
      <c r="X403" s="235"/>
      <c r="Y403" s="236">
        <v>60</v>
      </c>
      <c r="Z403" s="237"/>
      <c r="AA403" s="237"/>
      <c r="AB403" s="238"/>
      <c r="AC403" s="222" t="s">
        <v>75</v>
      </c>
      <c r="AD403" s="223"/>
      <c r="AE403" s="223"/>
      <c r="AF403" s="223"/>
      <c r="AG403" s="223"/>
      <c r="AH403" s="253" t="s">
        <v>627</v>
      </c>
      <c r="AI403" s="254"/>
      <c r="AJ403" s="254"/>
      <c r="AK403" s="254"/>
      <c r="AL403" s="226" t="s">
        <v>627</v>
      </c>
      <c r="AM403" s="227"/>
      <c r="AN403" s="227"/>
      <c r="AO403" s="228"/>
      <c r="AP403" s="229"/>
      <c r="AQ403" s="229"/>
      <c r="AR403" s="229"/>
      <c r="AS403" s="229"/>
      <c r="AT403" s="229"/>
      <c r="AU403" s="229"/>
      <c r="AV403" s="229"/>
      <c r="AW403" s="229"/>
      <c r="AX403" s="229"/>
      <c r="AY403">
        <f>COUNTA($C$403)</f>
        <v>1</v>
      </c>
    </row>
    <row r="404" spans="1:51" ht="78.75" customHeight="1" x14ac:dyDescent="0.15">
      <c r="A404" s="230">
        <v>6</v>
      </c>
      <c r="B404" s="230">
        <v>1</v>
      </c>
      <c r="C404" s="260" t="s">
        <v>680</v>
      </c>
      <c r="D404" s="261"/>
      <c r="E404" s="261"/>
      <c r="F404" s="261"/>
      <c r="G404" s="261"/>
      <c r="H404" s="261"/>
      <c r="I404" s="262"/>
      <c r="J404" s="233">
        <v>1010001034565</v>
      </c>
      <c r="K404" s="234"/>
      <c r="L404" s="234"/>
      <c r="M404" s="234"/>
      <c r="N404" s="234"/>
      <c r="O404" s="234"/>
      <c r="P404" s="252" t="s">
        <v>653</v>
      </c>
      <c r="Q404" s="235"/>
      <c r="R404" s="235"/>
      <c r="S404" s="235"/>
      <c r="T404" s="235"/>
      <c r="U404" s="235"/>
      <c r="V404" s="235"/>
      <c r="W404" s="235"/>
      <c r="X404" s="235"/>
      <c r="Y404" s="236">
        <v>19</v>
      </c>
      <c r="Z404" s="237"/>
      <c r="AA404" s="237"/>
      <c r="AB404" s="238"/>
      <c r="AC404" s="222" t="s">
        <v>75</v>
      </c>
      <c r="AD404" s="223"/>
      <c r="AE404" s="223"/>
      <c r="AF404" s="223"/>
      <c r="AG404" s="223"/>
      <c r="AH404" s="253" t="s">
        <v>627</v>
      </c>
      <c r="AI404" s="254"/>
      <c r="AJ404" s="254"/>
      <c r="AK404" s="254"/>
      <c r="AL404" s="226" t="s">
        <v>627</v>
      </c>
      <c r="AM404" s="227"/>
      <c r="AN404" s="227"/>
      <c r="AO404" s="228"/>
      <c r="AP404" s="229"/>
      <c r="AQ404" s="229"/>
      <c r="AR404" s="229"/>
      <c r="AS404" s="229"/>
      <c r="AT404" s="229"/>
      <c r="AU404" s="229"/>
      <c r="AV404" s="229"/>
      <c r="AW404" s="229"/>
      <c r="AX404" s="229"/>
      <c r="AY404">
        <f>COUNTA($C$404)</f>
        <v>1</v>
      </c>
    </row>
    <row r="405" spans="1:51" ht="76.5" customHeight="1" x14ac:dyDescent="0.15">
      <c r="A405" s="230">
        <v>7</v>
      </c>
      <c r="B405" s="230">
        <v>1</v>
      </c>
      <c r="C405" s="260" t="s">
        <v>652</v>
      </c>
      <c r="D405" s="261"/>
      <c r="E405" s="261"/>
      <c r="F405" s="261"/>
      <c r="G405" s="261"/>
      <c r="H405" s="261"/>
      <c r="I405" s="262"/>
      <c r="J405" s="233">
        <v>7120101050223</v>
      </c>
      <c r="K405" s="234"/>
      <c r="L405" s="234"/>
      <c r="M405" s="234"/>
      <c r="N405" s="234"/>
      <c r="O405" s="234"/>
      <c r="P405" s="252" t="s">
        <v>682</v>
      </c>
      <c r="Q405" s="235"/>
      <c r="R405" s="235"/>
      <c r="S405" s="235"/>
      <c r="T405" s="235"/>
      <c r="U405" s="235"/>
      <c r="V405" s="235"/>
      <c r="W405" s="235"/>
      <c r="X405" s="235"/>
      <c r="Y405" s="236">
        <v>19</v>
      </c>
      <c r="Z405" s="237"/>
      <c r="AA405" s="237"/>
      <c r="AB405" s="238"/>
      <c r="AC405" s="222" t="s">
        <v>75</v>
      </c>
      <c r="AD405" s="223"/>
      <c r="AE405" s="223"/>
      <c r="AF405" s="223"/>
      <c r="AG405" s="223"/>
      <c r="AH405" s="253" t="s">
        <v>627</v>
      </c>
      <c r="AI405" s="254"/>
      <c r="AJ405" s="254"/>
      <c r="AK405" s="254"/>
      <c r="AL405" s="226" t="s">
        <v>627</v>
      </c>
      <c r="AM405" s="227"/>
      <c r="AN405" s="227"/>
      <c r="AO405" s="228"/>
      <c r="AP405" s="229"/>
      <c r="AQ405" s="229"/>
      <c r="AR405" s="229"/>
      <c r="AS405" s="229"/>
      <c r="AT405" s="229"/>
      <c r="AU405" s="229"/>
      <c r="AV405" s="229"/>
      <c r="AW405" s="229"/>
      <c r="AX405" s="229"/>
      <c r="AY405">
        <f>COUNTA($C$405)</f>
        <v>1</v>
      </c>
    </row>
    <row r="406" spans="1:51" ht="54.75" customHeight="1" x14ac:dyDescent="0.15">
      <c r="A406" s="230">
        <v>8</v>
      </c>
      <c r="B406" s="230">
        <v>1</v>
      </c>
      <c r="C406" s="260" t="s">
        <v>640</v>
      </c>
      <c r="D406" s="261"/>
      <c r="E406" s="261"/>
      <c r="F406" s="261"/>
      <c r="G406" s="261"/>
      <c r="H406" s="261"/>
      <c r="I406" s="262"/>
      <c r="J406" s="233" t="s">
        <v>674</v>
      </c>
      <c r="K406" s="234"/>
      <c r="L406" s="234"/>
      <c r="M406" s="234"/>
      <c r="N406" s="234"/>
      <c r="O406" s="234"/>
      <c r="P406" s="252" t="s">
        <v>654</v>
      </c>
      <c r="Q406" s="235"/>
      <c r="R406" s="235"/>
      <c r="S406" s="235"/>
      <c r="T406" s="235"/>
      <c r="U406" s="235"/>
      <c r="V406" s="235"/>
      <c r="W406" s="235"/>
      <c r="X406" s="235"/>
      <c r="Y406" s="236">
        <v>18</v>
      </c>
      <c r="Z406" s="237"/>
      <c r="AA406" s="237"/>
      <c r="AB406" s="238"/>
      <c r="AC406" s="222" t="s">
        <v>75</v>
      </c>
      <c r="AD406" s="223"/>
      <c r="AE406" s="223"/>
      <c r="AF406" s="223"/>
      <c r="AG406" s="223"/>
      <c r="AH406" s="253" t="s">
        <v>627</v>
      </c>
      <c r="AI406" s="254"/>
      <c r="AJ406" s="254"/>
      <c r="AK406" s="254"/>
      <c r="AL406" s="226" t="s">
        <v>627</v>
      </c>
      <c r="AM406" s="227"/>
      <c r="AN406" s="227"/>
      <c r="AO406" s="228"/>
      <c r="AP406" s="229"/>
      <c r="AQ406" s="229"/>
      <c r="AR406" s="229"/>
      <c r="AS406" s="229"/>
      <c r="AT406" s="229"/>
      <c r="AU406" s="229"/>
      <c r="AV406" s="229"/>
      <c r="AW406" s="229"/>
      <c r="AX406" s="229"/>
      <c r="AY406">
        <f>COUNTA($C$406)</f>
        <v>1</v>
      </c>
    </row>
    <row r="407" spans="1:51" ht="46.5" customHeight="1" x14ac:dyDescent="0.15">
      <c r="A407" s="230">
        <v>9</v>
      </c>
      <c r="B407" s="230">
        <v>1</v>
      </c>
      <c r="C407" s="260" t="s">
        <v>649</v>
      </c>
      <c r="D407" s="261"/>
      <c r="E407" s="261"/>
      <c r="F407" s="261"/>
      <c r="G407" s="261"/>
      <c r="H407" s="261"/>
      <c r="I407" s="262"/>
      <c r="J407" s="233">
        <v>4010501010716</v>
      </c>
      <c r="K407" s="234"/>
      <c r="L407" s="234"/>
      <c r="M407" s="234"/>
      <c r="N407" s="234"/>
      <c r="O407" s="234"/>
      <c r="P407" s="252" t="s">
        <v>659</v>
      </c>
      <c r="Q407" s="235"/>
      <c r="R407" s="235"/>
      <c r="S407" s="235"/>
      <c r="T407" s="235"/>
      <c r="U407" s="235"/>
      <c r="V407" s="235"/>
      <c r="W407" s="235"/>
      <c r="X407" s="235"/>
      <c r="Y407" s="236">
        <v>18</v>
      </c>
      <c r="Z407" s="237"/>
      <c r="AA407" s="237"/>
      <c r="AB407" s="238"/>
      <c r="AC407" s="222" t="s">
        <v>75</v>
      </c>
      <c r="AD407" s="223"/>
      <c r="AE407" s="223"/>
      <c r="AF407" s="223"/>
      <c r="AG407" s="223"/>
      <c r="AH407" s="253" t="s">
        <v>627</v>
      </c>
      <c r="AI407" s="254"/>
      <c r="AJ407" s="254"/>
      <c r="AK407" s="254"/>
      <c r="AL407" s="226" t="s">
        <v>627</v>
      </c>
      <c r="AM407" s="227"/>
      <c r="AN407" s="227"/>
      <c r="AO407" s="228"/>
      <c r="AP407" s="229"/>
      <c r="AQ407" s="229"/>
      <c r="AR407" s="229"/>
      <c r="AS407" s="229"/>
      <c r="AT407" s="229"/>
      <c r="AU407" s="229"/>
      <c r="AV407" s="229"/>
      <c r="AW407" s="229"/>
      <c r="AX407" s="229"/>
      <c r="AY407">
        <f>COUNTA($C$410)</f>
        <v>1</v>
      </c>
    </row>
    <row r="408" spans="1:51" ht="48.75" customHeight="1" x14ac:dyDescent="0.15">
      <c r="A408" s="230">
        <v>10</v>
      </c>
      <c r="B408" s="230">
        <v>1</v>
      </c>
      <c r="C408" s="260" t="s">
        <v>637</v>
      </c>
      <c r="D408" s="261"/>
      <c r="E408" s="261"/>
      <c r="F408" s="261"/>
      <c r="G408" s="261"/>
      <c r="H408" s="261"/>
      <c r="I408" s="262"/>
      <c r="J408" s="233">
        <v>1010401023408</v>
      </c>
      <c r="K408" s="234"/>
      <c r="L408" s="234"/>
      <c r="M408" s="234"/>
      <c r="N408" s="234"/>
      <c r="O408" s="234"/>
      <c r="P408" s="252" t="s">
        <v>663</v>
      </c>
      <c r="Q408" s="235"/>
      <c r="R408" s="235"/>
      <c r="S408" s="235"/>
      <c r="T408" s="235"/>
      <c r="U408" s="235"/>
      <c r="V408" s="235"/>
      <c r="W408" s="235"/>
      <c r="X408" s="235"/>
      <c r="Y408" s="236">
        <v>18</v>
      </c>
      <c r="Z408" s="237"/>
      <c r="AA408" s="237"/>
      <c r="AB408" s="238"/>
      <c r="AC408" s="222" t="s">
        <v>75</v>
      </c>
      <c r="AD408" s="223"/>
      <c r="AE408" s="223"/>
      <c r="AF408" s="223"/>
      <c r="AG408" s="223"/>
      <c r="AH408" s="253" t="s">
        <v>627</v>
      </c>
      <c r="AI408" s="254"/>
      <c r="AJ408" s="254"/>
      <c r="AK408" s="254"/>
      <c r="AL408" s="226" t="s">
        <v>627</v>
      </c>
      <c r="AM408" s="227"/>
      <c r="AN408" s="227"/>
      <c r="AO408" s="228"/>
      <c r="AP408" s="229"/>
      <c r="AQ408" s="229"/>
      <c r="AR408" s="229"/>
      <c r="AS408" s="229"/>
      <c r="AT408" s="229"/>
      <c r="AU408" s="229"/>
      <c r="AV408" s="229"/>
      <c r="AW408" s="229"/>
      <c r="AX408" s="229"/>
      <c r="AY408">
        <f>COUNTA($C$408)</f>
        <v>1</v>
      </c>
    </row>
    <row r="409" spans="1:51" ht="78" customHeight="1" x14ac:dyDescent="0.15">
      <c r="A409" s="230">
        <v>11</v>
      </c>
      <c r="B409" s="230">
        <v>1</v>
      </c>
      <c r="C409" s="260" t="s">
        <v>665</v>
      </c>
      <c r="D409" s="261"/>
      <c r="E409" s="261"/>
      <c r="F409" s="261"/>
      <c r="G409" s="261"/>
      <c r="H409" s="261"/>
      <c r="I409" s="262"/>
      <c r="J409" s="233">
        <v>6011501004185</v>
      </c>
      <c r="K409" s="234"/>
      <c r="L409" s="234"/>
      <c r="M409" s="234"/>
      <c r="N409" s="234"/>
      <c r="O409" s="234"/>
      <c r="P409" s="252" t="s">
        <v>666</v>
      </c>
      <c r="Q409" s="235"/>
      <c r="R409" s="235"/>
      <c r="S409" s="235"/>
      <c r="T409" s="235"/>
      <c r="U409" s="235"/>
      <c r="V409" s="235"/>
      <c r="W409" s="235"/>
      <c r="X409" s="235"/>
      <c r="Y409" s="236">
        <v>18</v>
      </c>
      <c r="Z409" s="237"/>
      <c r="AA409" s="237"/>
      <c r="AB409" s="238"/>
      <c r="AC409" s="222" t="s">
        <v>75</v>
      </c>
      <c r="AD409" s="223"/>
      <c r="AE409" s="223"/>
      <c r="AF409" s="223"/>
      <c r="AG409" s="223"/>
      <c r="AH409" s="253" t="s">
        <v>627</v>
      </c>
      <c r="AI409" s="254"/>
      <c r="AJ409" s="254"/>
      <c r="AK409" s="254"/>
      <c r="AL409" s="226" t="s">
        <v>627</v>
      </c>
      <c r="AM409" s="227"/>
      <c r="AN409" s="227"/>
      <c r="AO409" s="228"/>
      <c r="AP409" s="229"/>
      <c r="AQ409" s="229"/>
      <c r="AR409" s="229"/>
      <c r="AS409" s="229"/>
      <c r="AT409" s="229"/>
      <c r="AU409" s="229"/>
      <c r="AV409" s="229"/>
      <c r="AW409" s="229"/>
      <c r="AX409" s="229"/>
      <c r="AY409">
        <f>COUNTA($C$409)</f>
        <v>1</v>
      </c>
    </row>
    <row r="410" spans="1:51" ht="75.75" customHeight="1" x14ac:dyDescent="0.15">
      <c r="A410" s="230">
        <v>12</v>
      </c>
      <c r="B410" s="230">
        <v>1</v>
      </c>
      <c r="C410" s="260" t="s">
        <v>681</v>
      </c>
      <c r="D410" s="261"/>
      <c r="E410" s="261"/>
      <c r="F410" s="261"/>
      <c r="G410" s="261"/>
      <c r="H410" s="261"/>
      <c r="I410" s="262"/>
      <c r="J410" s="233">
        <v>6010001120427</v>
      </c>
      <c r="K410" s="234"/>
      <c r="L410" s="234"/>
      <c r="M410" s="234"/>
      <c r="N410" s="234"/>
      <c r="O410" s="234"/>
      <c r="P410" s="252" t="s">
        <v>657</v>
      </c>
      <c r="Q410" s="235"/>
      <c r="R410" s="235"/>
      <c r="S410" s="235"/>
      <c r="T410" s="235"/>
      <c r="U410" s="235"/>
      <c r="V410" s="235"/>
      <c r="W410" s="235"/>
      <c r="X410" s="235"/>
      <c r="Y410" s="236">
        <v>16</v>
      </c>
      <c r="Z410" s="237"/>
      <c r="AA410" s="237"/>
      <c r="AB410" s="238"/>
      <c r="AC410" s="222" t="s">
        <v>75</v>
      </c>
      <c r="AD410" s="223"/>
      <c r="AE410" s="223"/>
      <c r="AF410" s="223"/>
      <c r="AG410" s="223"/>
      <c r="AH410" s="253" t="s">
        <v>627</v>
      </c>
      <c r="AI410" s="254"/>
      <c r="AJ410" s="254"/>
      <c r="AK410" s="254"/>
      <c r="AL410" s="226" t="s">
        <v>627</v>
      </c>
      <c r="AM410" s="227"/>
      <c r="AN410" s="227"/>
      <c r="AO410" s="228"/>
      <c r="AP410" s="229"/>
      <c r="AQ410" s="229"/>
      <c r="AR410" s="229"/>
      <c r="AS410" s="229"/>
      <c r="AT410" s="229"/>
      <c r="AU410" s="229"/>
      <c r="AV410" s="229"/>
      <c r="AW410" s="229"/>
      <c r="AX410" s="229"/>
      <c r="AY410">
        <f>COUNTA(#REF!)</f>
        <v>1</v>
      </c>
    </row>
    <row r="411" spans="1:51" ht="54" customHeight="1" x14ac:dyDescent="0.15">
      <c r="A411" s="230">
        <v>13</v>
      </c>
      <c r="B411" s="230">
        <v>1</v>
      </c>
      <c r="C411" s="260" t="s">
        <v>651</v>
      </c>
      <c r="D411" s="261"/>
      <c r="E411" s="261"/>
      <c r="F411" s="261"/>
      <c r="G411" s="261"/>
      <c r="H411" s="261"/>
      <c r="I411" s="262"/>
      <c r="J411" s="233">
        <v>6180005016811</v>
      </c>
      <c r="K411" s="234"/>
      <c r="L411" s="234"/>
      <c r="M411" s="234"/>
      <c r="N411" s="234"/>
      <c r="O411" s="234"/>
      <c r="P411" s="252" t="s">
        <v>660</v>
      </c>
      <c r="Q411" s="235"/>
      <c r="R411" s="235"/>
      <c r="S411" s="235"/>
      <c r="T411" s="235"/>
      <c r="U411" s="235"/>
      <c r="V411" s="235"/>
      <c r="W411" s="235"/>
      <c r="X411" s="235"/>
      <c r="Y411" s="236">
        <v>16</v>
      </c>
      <c r="Z411" s="237"/>
      <c r="AA411" s="237"/>
      <c r="AB411" s="238"/>
      <c r="AC411" s="222" t="s">
        <v>75</v>
      </c>
      <c r="AD411" s="223"/>
      <c r="AE411" s="223"/>
      <c r="AF411" s="223"/>
      <c r="AG411" s="223"/>
      <c r="AH411" s="253" t="s">
        <v>627</v>
      </c>
      <c r="AI411" s="254"/>
      <c r="AJ411" s="254"/>
      <c r="AK411" s="254"/>
      <c r="AL411" s="226" t="s">
        <v>627</v>
      </c>
      <c r="AM411" s="227"/>
      <c r="AN411" s="227"/>
      <c r="AO411" s="228"/>
      <c r="AP411" s="229"/>
      <c r="AQ411" s="229"/>
      <c r="AR411" s="229"/>
      <c r="AS411" s="229"/>
      <c r="AT411" s="229"/>
      <c r="AU411" s="229"/>
      <c r="AV411" s="229"/>
      <c r="AW411" s="229"/>
      <c r="AX411" s="229"/>
      <c r="AY411">
        <f>COUNTA($C$411)</f>
        <v>1</v>
      </c>
    </row>
    <row r="412" spans="1:51" ht="49.5" customHeight="1" x14ac:dyDescent="0.15">
      <c r="A412" s="230">
        <v>14</v>
      </c>
      <c r="B412" s="230">
        <v>1</v>
      </c>
      <c r="C412" s="260" t="s">
        <v>661</v>
      </c>
      <c r="D412" s="261"/>
      <c r="E412" s="261"/>
      <c r="F412" s="261"/>
      <c r="G412" s="261"/>
      <c r="H412" s="261"/>
      <c r="I412" s="262"/>
      <c r="J412" s="233">
        <v>4270005005336</v>
      </c>
      <c r="K412" s="234"/>
      <c r="L412" s="234"/>
      <c r="M412" s="234"/>
      <c r="N412" s="234"/>
      <c r="O412" s="234"/>
      <c r="P412" s="252" t="s">
        <v>662</v>
      </c>
      <c r="Q412" s="235"/>
      <c r="R412" s="235"/>
      <c r="S412" s="235"/>
      <c r="T412" s="235"/>
      <c r="U412" s="235"/>
      <c r="V412" s="235"/>
      <c r="W412" s="235"/>
      <c r="X412" s="235"/>
      <c r="Y412" s="236">
        <v>15</v>
      </c>
      <c r="Z412" s="237"/>
      <c r="AA412" s="237"/>
      <c r="AB412" s="238"/>
      <c r="AC412" s="222" t="s">
        <v>75</v>
      </c>
      <c r="AD412" s="223"/>
      <c r="AE412" s="223"/>
      <c r="AF412" s="223"/>
      <c r="AG412" s="223"/>
      <c r="AH412" s="253" t="s">
        <v>627</v>
      </c>
      <c r="AI412" s="254"/>
      <c r="AJ412" s="254"/>
      <c r="AK412" s="254"/>
      <c r="AL412" s="226" t="s">
        <v>627</v>
      </c>
      <c r="AM412" s="227"/>
      <c r="AN412" s="227"/>
      <c r="AO412" s="228"/>
      <c r="AP412" s="229"/>
      <c r="AQ412" s="229"/>
      <c r="AR412" s="229"/>
      <c r="AS412" s="229"/>
      <c r="AT412" s="229"/>
      <c r="AU412" s="229"/>
      <c r="AV412" s="229"/>
      <c r="AW412" s="229"/>
      <c r="AX412" s="229"/>
      <c r="AY412">
        <f>COUNTA($C$412)</f>
        <v>1</v>
      </c>
    </row>
    <row r="413" spans="1:51" ht="36.75" customHeight="1" x14ac:dyDescent="0.15">
      <c r="A413" s="230">
        <v>15</v>
      </c>
      <c r="B413" s="230">
        <v>1</v>
      </c>
      <c r="C413" s="260" t="s">
        <v>655</v>
      </c>
      <c r="D413" s="261"/>
      <c r="E413" s="261"/>
      <c r="F413" s="261"/>
      <c r="G413" s="261"/>
      <c r="H413" s="261"/>
      <c r="I413" s="262"/>
      <c r="J413" s="233">
        <v>6011101002696</v>
      </c>
      <c r="K413" s="234"/>
      <c r="L413" s="234"/>
      <c r="M413" s="234"/>
      <c r="N413" s="234"/>
      <c r="O413" s="234"/>
      <c r="P413" s="252" t="s">
        <v>664</v>
      </c>
      <c r="Q413" s="235"/>
      <c r="R413" s="235"/>
      <c r="S413" s="235"/>
      <c r="T413" s="235"/>
      <c r="U413" s="235"/>
      <c r="V413" s="235"/>
      <c r="W413" s="235"/>
      <c r="X413" s="235"/>
      <c r="Y413" s="236">
        <v>15</v>
      </c>
      <c r="Z413" s="237"/>
      <c r="AA413" s="237"/>
      <c r="AB413" s="238"/>
      <c r="AC413" s="222" t="s">
        <v>75</v>
      </c>
      <c r="AD413" s="223"/>
      <c r="AE413" s="223"/>
      <c r="AF413" s="223"/>
      <c r="AG413" s="223"/>
      <c r="AH413" s="253" t="s">
        <v>627</v>
      </c>
      <c r="AI413" s="254"/>
      <c r="AJ413" s="254"/>
      <c r="AK413" s="254"/>
      <c r="AL413" s="226" t="s">
        <v>627</v>
      </c>
      <c r="AM413" s="227"/>
      <c r="AN413" s="227"/>
      <c r="AO413" s="228"/>
      <c r="AP413" s="229"/>
      <c r="AQ413" s="229"/>
      <c r="AR413" s="229"/>
      <c r="AS413" s="229"/>
      <c r="AT413" s="229"/>
      <c r="AU413" s="229"/>
      <c r="AV413" s="229"/>
      <c r="AW413" s="229"/>
      <c r="AX413" s="229"/>
      <c r="AY413">
        <f>COUNTA($C$413)</f>
        <v>1</v>
      </c>
    </row>
    <row r="414" spans="1:51" ht="88.5" customHeight="1" x14ac:dyDescent="0.15">
      <c r="A414" s="230">
        <v>16</v>
      </c>
      <c r="B414" s="230">
        <v>1</v>
      </c>
      <c r="C414" s="260" t="s">
        <v>639</v>
      </c>
      <c r="D414" s="261"/>
      <c r="E414" s="261"/>
      <c r="F414" s="261"/>
      <c r="G414" s="261"/>
      <c r="H414" s="261"/>
      <c r="I414" s="262"/>
      <c r="J414" s="233">
        <v>9120001144115</v>
      </c>
      <c r="K414" s="234"/>
      <c r="L414" s="234"/>
      <c r="M414" s="234"/>
      <c r="N414" s="234"/>
      <c r="O414" s="234"/>
      <c r="P414" s="252" t="s">
        <v>658</v>
      </c>
      <c r="Q414" s="235"/>
      <c r="R414" s="235"/>
      <c r="S414" s="235"/>
      <c r="T414" s="235"/>
      <c r="U414" s="235"/>
      <c r="V414" s="235"/>
      <c r="W414" s="235"/>
      <c r="X414" s="235"/>
      <c r="Y414" s="236">
        <v>13</v>
      </c>
      <c r="Z414" s="237"/>
      <c r="AA414" s="237"/>
      <c r="AB414" s="238"/>
      <c r="AC414" s="222" t="s">
        <v>75</v>
      </c>
      <c r="AD414" s="223"/>
      <c r="AE414" s="223"/>
      <c r="AF414" s="223"/>
      <c r="AG414" s="223"/>
      <c r="AH414" s="253" t="s">
        <v>627</v>
      </c>
      <c r="AI414" s="254"/>
      <c r="AJ414" s="254"/>
      <c r="AK414" s="254"/>
      <c r="AL414" s="226" t="s">
        <v>627</v>
      </c>
      <c r="AM414" s="227"/>
      <c r="AN414" s="227"/>
      <c r="AO414" s="228"/>
      <c r="AP414" s="229"/>
      <c r="AQ414" s="229"/>
      <c r="AR414" s="229"/>
      <c r="AS414" s="229"/>
      <c r="AT414" s="229"/>
      <c r="AU414" s="229"/>
      <c r="AV414" s="229"/>
      <c r="AW414" s="229"/>
      <c r="AX414" s="229"/>
      <c r="AY414">
        <f>COUNTA($C$414)</f>
        <v>1</v>
      </c>
    </row>
    <row r="415" spans="1:51" s="16" customFormat="1" ht="48.75" customHeight="1" x14ac:dyDescent="0.15">
      <c r="A415" s="230">
        <v>17</v>
      </c>
      <c r="B415" s="230">
        <v>1</v>
      </c>
      <c r="C415" s="260" t="s">
        <v>650</v>
      </c>
      <c r="D415" s="261"/>
      <c r="E415" s="261"/>
      <c r="F415" s="261"/>
      <c r="G415" s="261"/>
      <c r="H415" s="261"/>
      <c r="I415" s="262"/>
      <c r="J415" s="233">
        <v>4180001033060</v>
      </c>
      <c r="K415" s="234"/>
      <c r="L415" s="234"/>
      <c r="M415" s="234"/>
      <c r="N415" s="234"/>
      <c r="O415" s="234"/>
      <c r="P415" s="252" t="s">
        <v>656</v>
      </c>
      <c r="Q415" s="235"/>
      <c r="R415" s="235"/>
      <c r="S415" s="235"/>
      <c r="T415" s="235"/>
      <c r="U415" s="235"/>
      <c r="V415" s="235"/>
      <c r="W415" s="235"/>
      <c r="X415" s="235"/>
      <c r="Y415" s="236">
        <v>13</v>
      </c>
      <c r="Z415" s="237"/>
      <c r="AA415" s="237"/>
      <c r="AB415" s="238"/>
      <c r="AC415" s="222" t="s">
        <v>75</v>
      </c>
      <c r="AD415" s="223"/>
      <c r="AE415" s="223"/>
      <c r="AF415" s="223"/>
      <c r="AG415" s="223"/>
      <c r="AH415" s="253" t="s">
        <v>627</v>
      </c>
      <c r="AI415" s="254"/>
      <c r="AJ415" s="254"/>
      <c r="AK415" s="254"/>
      <c r="AL415" s="226" t="s">
        <v>627</v>
      </c>
      <c r="AM415" s="227"/>
      <c r="AN415" s="227"/>
      <c r="AO415" s="228"/>
      <c r="AP415" s="229"/>
      <c r="AQ415" s="229"/>
      <c r="AR415" s="229"/>
      <c r="AS415" s="229"/>
      <c r="AT415" s="229"/>
      <c r="AU415" s="229"/>
      <c r="AV415" s="229"/>
      <c r="AW415" s="229"/>
      <c r="AX415" s="229"/>
      <c r="AY415">
        <f>COUNTA($C$415)</f>
        <v>1</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245</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637</v>
      </c>
      <c r="D432" s="250"/>
      <c r="E432" s="250"/>
      <c r="F432" s="250"/>
      <c r="G432" s="250"/>
      <c r="H432" s="250"/>
      <c r="I432" s="250"/>
      <c r="J432" s="233">
        <v>1010401023408</v>
      </c>
      <c r="K432" s="234"/>
      <c r="L432" s="234"/>
      <c r="M432" s="234"/>
      <c r="N432" s="234"/>
      <c r="O432" s="234"/>
      <c r="P432" s="252" t="s">
        <v>638</v>
      </c>
      <c r="Q432" s="235"/>
      <c r="R432" s="235"/>
      <c r="S432" s="235"/>
      <c r="T432" s="235"/>
      <c r="U432" s="235"/>
      <c r="V432" s="235"/>
      <c r="W432" s="235"/>
      <c r="X432" s="235"/>
      <c r="Y432" s="236">
        <v>40</v>
      </c>
      <c r="Z432" s="237"/>
      <c r="AA432" s="237"/>
      <c r="AB432" s="238"/>
      <c r="AC432" s="222" t="s">
        <v>253</v>
      </c>
      <c r="AD432" s="223"/>
      <c r="AE432" s="223"/>
      <c r="AF432" s="223"/>
      <c r="AG432" s="223"/>
      <c r="AH432" s="253">
        <v>6</v>
      </c>
      <c r="AI432" s="254"/>
      <c r="AJ432" s="254"/>
      <c r="AK432" s="254"/>
      <c r="AL432" s="226">
        <v>99.9</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245</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8" customHeight="1" x14ac:dyDescent="0.15">
      <c r="A465" s="230">
        <v>1</v>
      </c>
      <c r="B465" s="230">
        <v>1</v>
      </c>
      <c r="C465" s="251" t="s">
        <v>714</v>
      </c>
      <c r="D465" s="250"/>
      <c r="E465" s="250"/>
      <c r="F465" s="250"/>
      <c r="G465" s="250"/>
      <c r="H465" s="250"/>
      <c r="I465" s="250"/>
      <c r="J465" s="233">
        <v>1010001143390</v>
      </c>
      <c r="K465" s="234"/>
      <c r="L465" s="234"/>
      <c r="M465" s="234"/>
      <c r="N465" s="234"/>
      <c r="O465" s="234"/>
      <c r="P465" s="252" t="s">
        <v>715</v>
      </c>
      <c r="Q465" s="235"/>
      <c r="R465" s="235"/>
      <c r="S465" s="235"/>
      <c r="T465" s="235"/>
      <c r="U465" s="235"/>
      <c r="V465" s="235"/>
      <c r="W465" s="235"/>
      <c r="X465" s="235"/>
      <c r="Y465" s="236">
        <v>31</v>
      </c>
      <c r="Z465" s="237"/>
      <c r="AA465" s="237"/>
      <c r="AB465" s="238"/>
      <c r="AC465" s="222" t="s">
        <v>256</v>
      </c>
      <c r="AD465" s="223"/>
      <c r="AE465" s="223"/>
      <c r="AF465" s="223"/>
      <c r="AG465" s="223"/>
      <c r="AH465" s="253" t="s">
        <v>716</v>
      </c>
      <c r="AI465" s="254"/>
      <c r="AJ465" s="254"/>
      <c r="AK465" s="254"/>
      <c r="AL465" s="226" t="s">
        <v>716</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1" t="s">
        <v>717</v>
      </c>
      <c r="D466" s="250"/>
      <c r="E466" s="250"/>
      <c r="F466" s="250"/>
      <c r="G466" s="250"/>
      <c r="H466" s="250"/>
      <c r="I466" s="250"/>
      <c r="J466" s="233">
        <v>7011001129374</v>
      </c>
      <c r="K466" s="234"/>
      <c r="L466" s="234"/>
      <c r="M466" s="234"/>
      <c r="N466" s="234"/>
      <c r="O466" s="234"/>
      <c r="P466" s="252" t="s">
        <v>718</v>
      </c>
      <c r="Q466" s="235"/>
      <c r="R466" s="235"/>
      <c r="S466" s="235"/>
      <c r="T466" s="235"/>
      <c r="U466" s="235"/>
      <c r="V466" s="235"/>
      <c r="W466" s="235"/>
      <c r="X466" s="235"/>
      <c r="Y466" s="236">
        <v>5</v>
      </c>
      <c r="Z466" s="237"/>
      <c r="AA466" s="237"/>
      <c r="AB466" s="238"/>
      <c r="AC466" s="222" t="s">
        <v>256</v>
      </c>
      <c r="AD466" s="223"/>
      <c r="AE466" s="223"/>
      <c r="AF466" s="223"/>
      <c r="AG466" s="223"/>
      <c r="AH466" s="253" t="s">
        <v>716</v>
      </c>
      <c r="AI466" s="254"/>
      <c r="AJ466" s="254"/>
      <c r="AK466" s="254"/>
      <c r="AL466" s="226" t="s">
        <v>716</v>
      </c>
      <c r="AM466" s="227"/>
      <c r="AN466" s="227"/>
      <c r="AO466" s="228"/>
      <c r="AP466" s="229"/>
      <c r="AQ466" s="229"/>
      <c r="AR466" s="229"/>
      <c r="AS466" s="229"/>
      <c r="AT466" s="229"/>
      <c r="AU466" s="229"/>
      <c r="AV466" s="229"/>
      <c r="AW466" s="229"/>
      <c r="AX466" s="229"/>
      <c r="AY466">
        <f>COUNTA($C$466)</f>
        <v>1</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245</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245</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245</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245</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229</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C407:I407"/>
    <mergeCell ref="J407:O407"/>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P407:X407"/>
    <mergeCell ref="Y407:AB407"/>
    <mergeCell ref="AC407:AG407"/>
    <mergeCell ref="AH407:AK407"/>
    <mergeCell ref="AL407:AO407"/>
    <mergeCell ref="AH409:AK409"/>
    <mergeCell ref="AL409:AO409"/>
    <mergeCell ref="AP409:AX409"/>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P410:X410"/>
    <mergeCell ref="Y410:AB410"/>
    <mergeCell ref="AC410:AG410"/>
    <mergeCell ref="AH410:AK410"/>
    <mergeCell ref="C410:I410"/>
    <mergeCell ref="J410:O410"/>
    <mergeCell ref="A410:B410"/>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11">
    <cfRule type="expression" dxfId="807" priority="911">
      <formula>IF(RIGHT(TEXT(Y311,"0.#"),1)=".",FALSE,TRUE)</formula>
    </cfRule>
    <cfRule type="expression" dxfId="806" priority="912">
      <formula>IF(RIGHT(TEXT(Y311,"0.#"),1)=".",TRUE,FALSE)</formula>
    </cfRule>
  </conditionalFormatting>
  <conditionalFormatting sqref="Y320">
    <cfRule type="expression" dxfId="805" priority="909">
      <formula>IF(RIGHT(TEXT(Y320,"0.#"),1)=".",FALSE,TRUE)</formula>
    </cfRule>
    <cfRule type="expression" dxfId="804" priority="910">
      <formula>IF(RIGHT(TEXT(Y320,"0.#"),1)=".",TRUE,FALSE)</formula>
    </cfRule>
  </conditionalFormatting>
  <conditionalFormatting sqref="Y351:Y358 Y349 Y338:Y345 Y336 Y325:Y332">
    <cfRule type="expression" dxfId="803" priority="889">
      <formula>IF(RIGHT(TEXT(Y325,"0.#"),1)=".",FALSE,TRUE)</formula>
    </cfRule>
    <cfRule type="expression" dxfId="802" priority="890">
      <formula>IF(RIGHT(TEXT(Y325,"0.#"),1)=".",TRUE,FALSE)</formula>
    </cfRule>
  </conditionalFormatting>
  <conditionalFormatting sqref="P16:AQ17 P15:AX15 P13:AX13">
    <cfRule type="expression" dxfId="801" priority="907">
      <formula>IF(RIGHT(TEXT(P13,"0.#"),1)=".",FALSE,TRUE)</formula>
    </cfRule>
    <cfRule type="expression" dxfId="800" priority="908">
      <formula>IF(RIGHT(TEXT(P13,"0.#"),1)=".",TRUE,FALSE)</formula>
    </cfRule>
  </conditionalFormatting>
  <conditionalFormatting sqref="P19:AJ19">
    <cfRule type="expression" dxfId="799" priority="905">
      <formula>IF(RIGHT(TEXT(P19,"0.#"),1)=".",FALSE,TRUE)</formula>
    </cfRule>
    <cfRule type="expression" dxfId="798" priority="906">
      <formula>IF(RIGHT(TEXT(P19,"0.#"),1)=".",TRUE,FALSE)</formula>
    </cfRule>
  </conditionalFormatting>
  <conditionalFormatting sqref="AE32 AQ32">
    <cfRule type="expression" dxfId="797" priority="903">
      <formula>IF(RIGHT(TEXT(AE32,"0.#"),1)=".",FALSE,TRUE)</formula>
    </cfRule>
    <cfRule type="expression" dxfId="796" priority="904">
      <formula>IF(RIGHT(TEXT(AE32,"0.#"),1)=".",TRUE,FALSE)</formula>
    </cfRule>
  </conditionalFormatting>
  <conditionalFormatting sqref="Y312:Y319">
    <cfRule type="expression" dxfId="795" priority="901">
      <formula>IF(RIGHT(TEXT(Y312,"0.#"),1)=".",FALSE,TRUE)</formula>
    </cfRule>
    <cfRule type="expression" dxfId="794" priority="902">
      <formula>IF(RIGHT(TEXT(Y312,"0.#"),1)=".",TRUE,FALSE)</formula>
    </cfRule>
  </conditionalFormatting>
  <conditionalFormatting sqref="AU311">
    <cfRule type="expression" dxfId="793" priority="899">
      <formula>IF(RIGHT(TEXT(AU311,"0.#"),1)=".",FALSE,TRUE)</formula>
    </cfRule>
    <cfRule type="expression" dxfId="792" priority="900">
      <formula>IF(RIGHT(TEXT(AU311,"0.#"),1)=".",TRUE,FALSE)</formula>
    </cfRule>
  </conditionalFormatting>
  <conditionalFormatting sqref="AU320">
    <cfRule type="expression" dxfId="791" priority="897">
      <formula>IF(RIGHT(TEXT(AU320,"0.#"),1)=".",FALSE,TRUE)</formula>
    </cfRule>
    <cfRule type="expression" dxfId="790" priority="898">
      <formula>IF(RIGHT(TEXT(AU320,"0.#"),1)=".",TRUE,FALSE)</formula>
    </cfRule>
  </conditionalFormatting>
  <conditionalFormatting sqref="AU312:AU319">
    <cfRule type="expression" dxfId="789" priority="895">
      <formula>IF(RIGHT(TEXT(AU312,"0.#"),1)=".",FALSE,TRUE)</formula>
    </cfRule>
    <cfRule type="expression" dxfId="788" priority="896">
      <formula>IF(RIGHT(TEXT(AU312,"0.#"),1)=".",TRUE,FALSE)</formula>
    </cfRule>
  </conditionalFormatting>
  <conditionalFormatting sqref="Y350 Y337 Y324">
    <cfRule type="expression" dxfId="787" priority="893">
      <formula>IF(RIGHT(TEXT(Y324,"0.#"),1)=".",FALSE,TRUE)</formula>
    </cfRule>
    <cfRule type="expression" dxfId="786" priority="894">
      <formula>IF(RIGHT(TEXT(Y324,"0.#"),1)=".",TRUE,FALSE)</formula>
    </cfRule>
  </conditionalFormatting>
  <conditionalFormatting sqref="Y359 Y346 Y333">
    <cfRule type="expression" dxfId="785" priority="891">
      <formula>IF(RIGHT(TEXT(Y333,"0.#"),1)=".",FALSE,TRUE)</formula>
    </cfRule>
    <cfRule type="expression" dxfId="784" priority="892">
      <formula>IF(RIGHT(TEXT(Y333,"0.#"),1)=".",TRUE,FALSE)</formula>
    </cfRule>
  </conditionalFormatting>
  <conditionalFormatting sqref="AU350 AU337 AU324">
    <cfRule type="expression" dxfId="783" priority="887">
      <formula>IF(RIGHT(TEXT(AU324,"0.#"),1)=".",FALSE,TRUE)</formula>
    </cfRule>
    <cfRule type="expression" dxfId="782" priority="888">
      <formula>IF(RIGHT(TEXT(AU324,"0.#"),1)=".",TRUE,FALSE)</formula>
    </cfRule>
  </conditionalFormatting>
  <conditionalFormatting sqref="AU359 AU346 AU333">
    <cfRule type="expression" dxfId="781" priority="885">
      <formula>IF(RIGHT(TEXT(AU333,"0.#"),1)=".",FALSE,TRUE)</formula>
    </cfRule>
    <cfRule type="expression" dxfId="780" priority="886">
      <formula>IF(RIGHT(TEXT(AU333,"0.#"),1)=".",TRUE,FALSE)</formula>
    </cfRule>
  </conditionalFormatting>
  <conditionalFormatting sqref="AU351:AU358 AU349 AU338:AU345 AU336 AU325:AU332 AU323">
    <cfRule type="expression" dxfId="779" priority="883">
      <formula>IF(RIGHT(TEXT(AU323,"0.#"),1)=".",FALSE,TRUE)</formula>
    </cfRule>
    <cfRule type="expression" dxfId="778" priority="884">
      <formula>IF(RIGHT(TEXT(AU323,"0.#"),1)=".",TRUE,FALSE)</formula>
    </cfRule>
  </conditionalFormatting>
  <conditionalFormatting sqref="AI32">
    <cfRule type="expression" dxfId="777" priority="881">
      <formula>IF(RIGHT(TEXT(AI32,"0.#"),1)=".",FALSE,TRUE)</formula>
    </cfRule>
    <cfRule type="expression" dxfId="776" priority="882">
      <formula>IF(RIGHT(TEXT(AI32,"0.#"),1)=".",TRUE,FALSE)</formula>
    </cfRule>
  </conditionalFormatting>
  <conditionalFormatting sqref="AM32">
    <cfRule type="expression" dxfId="775" priority="879">
      <formula>IF(RIGHT(TEXT(AM32,"0.#"),1)=".",FALSE,TRUE)</formula>
    </cfRule>
    <cfRule type="expression" dxfId="774" priority="880">
      <formula>IF(RIGHT(TEXT(AM32,"0.#"),1)=".",TRUE,FALSE)</formula>
    </cfRule>
  </conditionalFormatting>
  <conditionalFormatting sqref="AE33">
    <cfRule type="expression" dxfId="773" priority="877">
      <formula>IF(RIGHT(TEXT(AE33,"0.#"),1)=".",FALSE,TRUE)</formula>
    </cfRule>
    <cfRule type="expression" dxfId="772" priority="878">
      <formula>IF(RIGHT(TEXT(AE33,"0.#"),1)=".",TRUE,FALSE)</formula>
    </cfRule>
  </conditionalFormatting>
  <conditionalFormatting sqref="AI33">
    <cfRule type="expression" dxfId="771" priority="875">
      <formula>IF(RIGHT(TEXT(AI33,"0.#"),1)=".",FALSE,TRUE)</formula>
    </cfRule>
    <cfRule type="expression" dxfId="770" priority="876">
      <formula>IF(RIGHT(TEXT(AI33,"0.#"),1)=".",TRUE,FALSE)</formula>
    </cfRule>
  </conditionalFormatting>
  <conditionalFormatting sqref="AM33">
    <cfRule type="expression" dxfId="769" priority="873">
      <formula>IF(RIGHT(TEXT(AM33,"0.#"),1)=".",FALSE,TRUE)</formula>
    </cfRule>
    <cfRule type="expression" dxfId="768" priority="874">
      <formula>IF(RIGHT(TEXT(AM33,"0.#"),1)=".",TRUE,FALSE)</formula>
    </cfRule>
  </conditionalFormatting>
  <conditionalFormatting sqref="AQ33">
    <cfRule type="expression" dxfId="767" priority="871">
      <formula>IF(RIGHT(TEXT(AQ33,"0.#"),1)=".",FALSE,TRUE)</formula>
    </cfRule>
    <cfRule type="expression" dxfId="766" priority="872">
      <formula>IF(RIGHT(TEXT(AQ33,"0.#"),1)=".",TRUE,FALSE)</formula>
    </cfRule>
  </conditionalFormatting>
  <conditionalFormatting sqref="AE210">
    <cfRule type="expression" dxfId="765" priority="869">
      <formula>IF(RIGHT(TEXT(AE210,"0.#"),1)=".",FALSE,TRUE)</formula>
    </cfRule>
    <cfRule type="expression" dxfId="764" priority="870">
      <formula>IF(RIGHT(TEXT(AE210,"0.#"),1)=".",TRUE,FALSE)</formula>
    </cfRule>
  </conditionalFormatting>
  <conditionalFormatting sqref="AE211">
    <cfRule type="expression" dxfId="763" priority="867">
      <formula>IF(RIGHT(TEXT(AE211,"0.#"),1)=".",FALSE,TRUE)</formula>
    </cfRule>
    <cfRule type="expression" dxfId="762" priority="868">
      <formula>IF(RIGHT(TEXT(AE211,"0.#"),1)=".",TRUE,FALSE)</formula>
    </cfRule>
  </conditionalFormatting>
  <conditionalFormatting sqref="AE212">
    <cfRule type="expression" dxfId="761" priority="865">
      <formula>IF(RIGHT(TEXT(AE212,"0.#"),1)=".",FALSE,TRUE)</formula>
    </cfRule>
    <cfRule type="expression" dxfId="760" priority="866">
      <formula>IF(RIGHT(TEXT(AE212,"0.#"),1)=".",TRUE,FALSE)</formula>
    </cfRule>
  </conditionalFormatting>
  <conditionalFormatting sqref="AI212">
    <cfRule type="expression" dxfId="759" priority="863">
      <formula>IF(RIGHT(TEXT(AI212,"0.#"),1)=".",FALSE,TRUE)</formula>
    </cfRule>
    <cfRule type="expression" dxfId="758" priority="864">
      <formula>IF(RIGHT(TEXT(AI212,"0.#"),1)=".",TRUE,FALSE)</formula>
    </cfRule>
  </conditionalFormatting>
  <conditionalFormatting sqref="AI211">
    <cfRule type="expression" dxfId="757" priority="861">
      <formula>IF(RIGHT(TEXT(AI211,"0.#"),1)=".",FALSE,TRUE)</formula>
    </cfRule>
    <cfRule type="expression" dxfId="756" priority="862">
      <formula>IF(RIGHT(TEXT(AI211,"0.#"),1)=".",TRUE,FALSE)</formula>
    </cfRule>
  </conditionalFormatting>
  <conditionalFormatting sqref="AI210">
    <cfRule type="expression" dxfId="755" priority="859">
      <formula>IF(RIGHT(TEXT(AI210,"0.#"),1)=".",FALSE,TRUE)</formula>
    </cfRule>
    <cfRule type="expression" dxfId="754" priority="860">
      <formula>IF(RIGHT(TEXT(AI210,"0.#"),1)=".",TRUE,FALSE)</formula>
    </cfRule>
  </conditionalFormatting>
  <conditionalFormatting sqref="AM210">
    <cfRule type="expression" dxfId="753" priority="857">
      <formula>IF(RIGHT(TEXT(AM210,"0.#"),1)=".",FALSE,TRUE)</formula>
    </cfRule>
    <cfRule type="expression" dxfId="752" priority="858">
      <formula>IF(RIGHT(TEXT(AM210,"0.#"),1)=".",TRUE,FALSE)</formula>
    </cfRule>
  </conditionalFormatting>
  <conditionalFormatting sqref="AM211">
    <cfRule type="expression" dxfId="751" priority="855">
      <formula>IF(RIGHT(TEXT(AM211,"0.#"),1)=".",FALSE,TRUE)</formula>
    </cfRule>
    <cfRule type="expression" dxfId="750" priority="856">
      <formula>IF(RIGHT(TEXT(AM211,"0.#"),1)=".",TRUE,FALSE)</formula>
    </cfRule>
  </conditionalFormatting>
  <conditionalFormatting sqref="AM212">
    <cfRule type="expression" dxfId="749" priority="853">
      <formula>IF(RIGHT(TEXT(AM212,"0.#"),1)=".",FALSE,TRUE)</formula>
    </cfRule>
    <cfRule type="expression" dxfId="748" priority="854">
      <formula>IF(RIGHT(TEXT(AM212,"0.#"),1)=".",TRUE,FALSE)</formula>
    </cfRule>
  </conditionalFormatting>
  <conditionalFormatting sqref="AL368:AO395">
    <cfRule type="expression" dxfId="747" priority="849">
      <formula>IF(AND(AL368&gt;=0, RIGHT(TEXT(AL368,"0.#"),1)&lt;&gt;"."),TRUE,FALSE)</formula>
    </cfRule>
    <cfRule type="expression" dxfId="746" priority="850">
      <formula>IF(AND(AL368&gt;=0, RIGHT(TEXT(AL368,"0.#"),1)="."),TRUE,FALSE)</formula>
    </cfRule>
    <cfRule type="expression" dxfId="745" priority="851">
      <formula>IF(AND(AL368&lt;0, RIGHT(TEXT(AL368,"0.#"),1)&lt;&gt;"."),TRUE,FALSE)</formula>
    </cfRule>
    <cfRule type="expression" dxfId="744" priority="852">
      <formula>IF(AND(AL368&lt;0, RIGHT(TEXT(AL368,"0.#"),1)="."),TRUE,FALSE)</formula>
    </cfRule>
  </conditionalFormatting>
  <conditionalFormatting sqref="AQ210:AQ212">
    <cfRule type="expression" dxfId="743" priority="847">
      <formula>IF(RIGHT(TEXT(AQ210,"0.#"),1)=".",FALSE,TRUE)</formula>
    </cfRule>
    <cfRule type="expression" dxfId="742" priority="848">
      <formula>IF(RIGHT(TEXT(AQ210,"0.#"),1)=".",TRUE,FALSE)</formula>
    </cfRule>
  </conditionalFormatting>
  <conditionalFormatting sqref="AU210:AU212">
    <cfRule type="expression" dxfId="741" priority="845">
      <formula>IF(RIGHT(TEXT(AU210,"0.#"),1)=".",FALSE,TRUE)</formula>
    </cfRule>
    <cfRule type="expression" dxfId="740" priority="846">
      <formula>IF(RIGHT(TEXT(AU210,"0.#"),1)=".",TRUE,FALSE)</formula>
    </cfRule>
  </conditionalFormatting>
  <conditionalFormatting sqref="Y368:Y395">
    <cfRule type="expression" dxfId="739" priority="843">
      <formula>IF(RIGHT(TEXT(Y368,"0.#"),1)=".",FALSE,TRUE)</formula>
    </cfRule>
    <cfRule type="expression" dxfId="738" priority="844">
      <formula>IF(RIGHT(TEXT(Y368,"0.#"),1)=".",TRUE,FALSE)</formula>
    </cfRule>
  </conditionalFormatting>
  <conditionalFormatting sqref="AL631:AO660">
    <cfRule type="expression" dxfId="737" priority="839">
      <formula>IF(AND(AL631&gt;=0, RIGHT(TEXT(AL631,"0.#"),1)&lt;&gt;"."),TRUE,FALSE)</formula>
    </cfRule>
    <cfRule type="expression" dxfId="736" priority="840">
      <formula>IF(AND(AL631&gt;=0, RIGHT(TEXT(AL631,"0.#"),1)="."),TRUE,FALSE)</formula>
    </cfRule>
    <cfRule type="expression" dxfId="735" priority="841">
      <formula>IF(AND(AL631&lt;0, RIGHT(TEXT(AL631,"0.#"),1)&lt;&gt;"."),TRUE,FALSE)</formula>
    </cfRule>
    <cfRule type="expression" dxfId="734" priority="842">
      <formula>IF(AND(AL631&lt;0, RIGHT(TEXT(AL631,"0.#"),1)="."),TRUE,FALSE)</formula>
    </cfRule>
  </conditionalFormatting>
  <conditionalFormatting sqref="Y631:Y660">
    <cfRule type="expression" dxfId="733" priority="837">
      <formula>IF(RIGHT(TEXT(Y631,"0.#"),1)=".",FALSE,TRUE)</formula>
    </cfRule>
    <cfRule type="expression" dxfId="732" priority="838">
      <formula>IF(RIGHT(TEXT(Y631,"0.#"),1)=".",TRUE,FALSE)</formula>
    </cfRule>
  </conditionalFormatting>
  <conditionalFormatting sqref="AL366:AO367">
    <cfRule type="expression" dxfId="731" priority="833">
      <formula>IF(AND(AL366&gt;=0, RIGHT(TEXT(AL366,"0.#"),1)&lt;&gt;"."),TRUE,FALSE)</formula>
    </cfRule>
    <cfRule type="expression" dxfId="730" priority="834">
      <formula>IF(AND(AL366&gt;=0, RIGHT(TEXT(AL366,"0.#"),1)="."),TRUE,FALSE)</formula>
    </cfRule>
    <cfRule type="expression" dxfId="729" priority="835">
      <formula>IF(AND(AL366&lt;0, RIGHT(TEXT(AL366,"0.#"),1)&lt;&gt;"."),TRUE,FALSE)</formula>
    </cfRule>
    <cfRule type="expression" dxfId="728" priority="836">
      <formula>IF(AND(AL366&lt;0, RIGHT(TEXT(AL366,"0.#"),1)="."),TRUE,FALSE)</formula>
    </cfRule>
  </conditionalFormatting>
  <conditionalFormatting sqref="Y366:Y367">
    <cfRule type="expression" dxfId="727" priority="831">
      <formula>IF(RIGHT(TEXT(Y366,"0.#"),1)=".",FALSE,TRUE)</formula>
    </cfRule>
    <cfRule type="expression" dxfId="726" priority="832">
      <formula>IF(RIGHT(TEXT(Y366,"0.#"),1)=".",TRUE,FALSE)</formula>
    </cfRule>
  </conditionalFormatting>
  <conditionalFormatting sqref="Y401:Y428">
    <cfRule type="expression" dxfId="725" priority="769">
      <formula>IF(RIGHT(TEXT(Y401,"0.#"),1)=".",FALSE,TRUE)</formula>
    </cfRule>
    <cfRule type="expression" dxfId="724" priority="770">
      <formula>IF(RIGHT(TEXT(Y401,"0.#"),1)=".",TRUE,FALSE)</formula>
    </cfRule>
  </conditionalFormatting>
  <conditionalFormatting sqref="Y399:Y400">
    <cfRule type="expression" dxfId="723" priority="763">
      <formula>IF(RIGHT(TEXT(Y399,"0.#"),1)=".",FALSE,TRUE)</formula>
    </cfRule>
    <cfRule type="expression" dxfId="722" priority="764">
      <formula>IF(RIGHT(TEXT(Y399,"0.#"),1)=".",TRUE,FALSE)</formula>
    </cfRule>
  </conditionalFormatting>
  <conditionalFormatting sqref="Y434:Y461">
    <cfRule type="expression" dxfId="721" priority="757">
      <formula>IF(RIGHT(TEXT(Y434,"0.#"),1)=".",FALSE,TRUE)</formula>
    </cfRule>
    <cfRule type="expression" dxfId="720" priority="758">
      <formula>IF(RIGHT(TEXT(Y434,"0.#"),1)=".",TRUE,FALSE)</formula>
    </cfRule>
  </conditionalFormatting>
  <conditionalFormatting sqref="Y432:Y433">
    <cfRule type="expression" dxfId="719" priority="751">
      <formula>IF(RIGHT(TEXT(Y432,"0.#"),1)=".",FALSE,TRUE)</formula>
    </cfRule>
    <cfRule type="expression" dxfId="718" priority="752">
      <formula>IF(RIGHT(TEXT(Y432,"0.#"),1)=".",TRUE,FALSE)</formula>
    </cfRule>
  </conditionalFormatting>
  <conditionalFormatting sqref="Y467:Y494">
    <cfRule type="expression" dxfId="717" priority="745">
      <formula>IF(RIGHT(TEXT(Y467,"0.#"),1)=".",FALSE,TRUE)</formula>
    </cfRule>
    <cfRule type="expression" dxfId="716" priority="746">
      <formula>IF(RIGHT(TEXT(Y467,"0.#"),1)=".",TRUE,FALSE)</formula>
    </cfRule>
  </conditionalFormatting>
  <conditionalFormatting sqref="Y465:Y466">
    <cfRule type="expression" dxfId="715" priority="739">
      <formula>IF(RIGHT(TEXT(Y465,"0.#"),1)=".",FALSE,TRUE)</formula>
    </cfRule>
    <cfRule type="expression" dxfId="714" priority="740">
      <formula>IF(RIGHT(TEXT(Y465,"0.#"),1)=".",TRUE,FALSE)</formula>
    </cfRule>
  </conditionalFormatting>
  <conditionalFormatting sqref="Y500:Y527">
    <cfRule type="expression" dxfId="713" priority="733">
      <formula>IF(RIGHT(TEXT(Y500,"0.#"),1)=".",FALSE,TRUE)</formula>
    </cfRule>
    <cfRule type="expression" dxfId="712" priority="734">
      <formula>IF(RIGHT(TEXT(Y500,"0.#"),1)=".",TRUE,FALSE)</formula>
    </cfRule>
  </conditionalFormatting>
  <conditionalFormatting sqref="Y498:Y499">
    <cfRule type="expression" dxfId="711" priority="727">
      <formula>IF(RIGHT(TEXT(Y498,"0.#"),1)=".",FALSE,TRUE)</formula>
    </cfRule>
    <cfRule type="expression" dxfId="710" priority="728">
      <formula>IF(RIGHT(TEXT(Y498,"0.#"),1)=".",TRUE,FALSE)</formula>
    </cfRule>
  </conditionalFormatting>
  <conditionalFormatting sqref="Y533:Y560">
    <cfRule type="expression" dxfId="709" priority="721">
      <formula>IF(RIGHT(TEXT(Y533,"0.#"),1)=".",FALSE,TRUE)</formula>
    </cfRule>
    <cfRule type="expression" dxfId="708" priority="722">
      <formula>IF(RIGHT(TEXT(Y533,"0.#"),1)=".",TRUE,FALSE)</formula>
    </cfRule>
  </conditionalFormatting>
  <conditionalFormatting sqref="W23">
    <cfRule type="expression" dxfId="707" priority="829">
      <formula>IF(RIGHT(TEXT(W23,"0.#"),1)=".",FALSE,TRUE)</formula>
    </cfRule>
    <cfRule type="expression" dxfId="706" priority="830">
      <formula>IF(RIGHT(TEXT(W23,"0.#"),1)=".",TRUE,FALSE)</formula>
    </cfRule>
  </conditionalFormatting>
  <conditionalFormatting sqref="W24:W27">
    <cfRule type="expression" dxfId="705" priority="827">
      <formula>IF(RIGHT(TEXT(W24,"0.#"),1)=".",FALSE,TRUE)</formula>
    </cfRule>
    <cfRule type="expression" dxfId="704" priority="828">
      <formula>IF(RIGHT(TEXT(W24,"0.#"),1)=".",TRUE,FALSE)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AE204">
    <cfRule type="expression" dxfId="701" priority="813">
      <formula>IF(RIGHT(TEXT(AE204,"0.#"),1)=".",FALSE,TRUE)</formula>
    </cfRule>
    <cfRule type="expression" dxfId="700" priority="814">
      <formula>IF(RIGHT(TEXT(AE204,"0.#"),1)=".",TRUE,FALSE)</formula>
    </cfRule>
  </conditionalFormatting>
  <conditionalFormatting sqref="P27">
    <cfRule type="expression" dxfId="699" priority="821">
      <formula>IF(RIGHT(TEXT(P27,"0.#"),1)=".",FALSE,TRUE)</formula>
    </cfRule>
    <cfRule type="expression" dxfId="698" priority="822">
      <formula>IF(RIGHT(TEXT(P27,"0.#"),1)=".",TRUE,FALSE)</formula>
    </cfRule>
  </conditionalFormatting>
  <conditionalFormatting sqref="P28">
    <cfRule type="expression" dxfId="697" priority="819">
      <formula>IF(RIGHT(TEXT(P28,"0.#"),1)=".",FALSE,TRUE)</formula>
    </cfRule>
    <cfRule type="expression" dxfId="696" priority="820">
      <formula>IF(RIGHT(TEXT(P28,"0.#"),1)=".",TRUE,FALSE)</formula>
    </cfRule>
  </conditionalFormatting>
  <conditionalFormatting sqref="AE202">
    <cfRule type="expression" dxfId="695" priority="817">
      <formula>IF(RIGHT(TEXT(AE202,"0.#"),1)=".",FALSE,TRUE)</formula>
    </cfRule>
    <cfRule type="expression" dxfId="694" priority="818">
      <formula>IF(RIGHT(TEXT(AE202,"0.#"),1)=".",TRUE,FALSE)</formula>
    </cfRule>
  </conditionalFormatting>
  <conditionalFormatting sqref="AE203">
    <cfRule type="expression" dxfId="693" priority="815">
      <formula>IF(RIGHT(TEXT(AE203,"0.#"),1)=".",FALSE,TRUE)</formula>
    </cfRule>
    <cfRule type="expression" dxfId="692" priority="816">
      <formula>IF(RIGHT(TEXT(AE203,"0.#"),1)=".",TRUE,FALSE)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16:AO428">
    <cfRule type="expression" dxfId="653" priority="771">
      <formula>IF(AND(AL416&gt;=0, RIGHT(TEXT(AL416,"0.#"),1)&lt;&gt;"."),TRUE,FALSE)</formula>
    </cfRule>
    <cfRule type="expression" dxfId="652" priority="772">
      <formula>IF(AND(AL416&gt;=0, RIGHT(TEXT(AL416,"0.#"),1)="."),TRUE,FALSE)</formula>
    </cfRule>
    <cfRule type="expression" dxfId="651" priority="773">
      <formula>IF(AND(AL416&lt;0, RIGHT(TEXT(AL416,"0.#"),1)&lt;&gt;"."),TRUE,FALSE)</formula>
    </cfRule>
    <cfRule type="expression" dxfId="650" priority="774">
      <formula>IF(AND(AL416&lt;0, RIGHT(TEXT(AL416,"0.#"),1)="."),TRUE,FALSE)</formula>
    </cfRule>
  </conditionalFormatting>
  <conditionalFormatting sqref="AL399:AO415">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P23">
    <cfRule type="expression" dxfId="9" priority="9">
      <formula>IF(RIGHT(TEXT(P23,"0.#"),1)=".",FALSE,TRUE)</formula>
    </cfRule>
    <cfRule type="expression" dxfId="8" priority="10">
      <formula>IF(RIGHT(TEXT(P23,"0.#"),1)=".",TRUE,FALSE)</formula>
    </cfRule>
  </conditionalFormatting>
  <conditionalFormatting sqref="P24:P26">
    <cfRule type="expression" dxfId="7" priority="7">
      <formula>IF(RIGHT(TEXT(P24,"0.#"),1)=".",FALSE,TRUE)</formula>
    </cfRule>
    <cfRule type="expression" dxfId="6" priority="8">
      <formula>IF(RIGHT(TEXT(P24,"0.#"),1)=".",TRUE,FALSE)</formula>
    </cfRule>
  </conditionalFormatting>
  <conditionalFormatting sqref="Y310">
    <cfRule type="expression" dxfId="5" priority="3" stopIfTrue="1">
      <formula>IF(RIGHT(TEXT(Y310,"0.#"),1)=".",FALSE,TRUE)</formula>
    </cfRule>
    <cfRule type="expression" dxfId="4" priority="4" stopIfTrue="1">
      <formula>IF(RIGHT(TEXT(Y310,"0.#"),1)=".",TRUE,FALSE)</formula>
    </cfRule>
  </conditionalFormatting>
  <conditionalFormatting sqref="AU310">
    <cfRule type="expression" dxfId="3" priority="5">
      <formula>IF(RIGHT(TEXT(AU310,"0.#"),1)=".",FALSE,TRUE)</formula>
    </cfRule>
    <cfRule type="expression" dxfId="2" priority="6">
      <formula>IF(RIGHT(TEXT(AU310,"0.#"),1)=".",TRUE,FALSE)</formula>
    </cfRule>
  </conditionalFormatting>
  <conditionalFormatting sqref="Y323">
    <cfRule type="expression" dxfId="1" priority="1">
      <formula>IF(RIGHT(TEXT(Y323,"0.#"),1)=".",FALSE,TRUE)</formula>
    </cfRule>
    <cfRule type="expression" dxfId="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66:O395 J399:O406 J408:O428">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625</v>
      </c>
      <c r="M3" s="13" t="str">
        <f t="shared" ref="M3:M11" si="2">IF(L3="","",K3)</f>
        <v>文教及び科学振興</v>
      </c>
      <c r="N3" s="13" t="str">
        <f>IF(M3="",N2,IF(N2&lt;&gt;"",CONCATENATE(N2,"、",M3),M3))</f>
        <v>文教及び科学振興</v>
      </c>
      <c r="O3" s="13"/>
      <c r="P3" s="12" t="s">
        <v>70</v>
      </c>
      <c r="Q3" s="17" t="s">
        <v>625</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t="s">
        <v>625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t="s">
        <v>625</v>
      </c>
      <c r="C7" s="13" t="str">
        <f t="shared" si="0"/>
        <v>観光立国</v>
      </c>
      <c r="D7" s="13" t="str">
        <f t="shared" si="8"/>
        <v>科学技術・イノベーション、観光立国</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科学技術・イノベーション、観光立国</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科学技術・イノベーション、観光立国</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222</v>
      </c>
      <c r="B10" s="15"/>
      <c r="C10" s="13" t="str">
        <f t="shared" si="0"/>
        <v/>
      </c>
      <c r="D10" s="13" t="str">
        <f t="shared" si="8"/>
        <v>科学技術・イノベーション、観光立国</v>
      </c>
      <c r="F10" s="18" t="s">
        <v>111</v>
      </c>
      <c r="G10" s="17"/>
      <c r="H10" s="13" t="str">
        <f t="shared" si="1"/>
        <v/>
      </c>
      <c r="I10" s="13" t="str">
        <f t="shared" si="5"/>
        <v>一般会計</v>
      </c>
      <c r="K10" s="14" t="s">
        <v>225</v>
      </c>
      <c r="L10" s="15"/>
      <c r="M10" s="13" t="str">
        <f t="shared" si="2"/>
        <v/>
      </c>
      <c r="N10" s="13" t="str">
        <f t="shared" si="6"/>
        <v>文教及び科学振興</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科学技術・イノベーション、観光立国</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科学技術・イノベーション、観光立国</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科学技術・イノベーション、観光立国</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科学技術・イノベーション、観光立国</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科学技術・イノベーション、観光立国</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科学技術・イノベーション、観光立国</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科学技術・イノベーション、観光立国</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科学技術・イノベーション、観光立国</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科学技術・イノベーション、観光立国</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t="s">
        <v>625</v>
      </c>
      <c r="C20" s="13" t="str">
        <f t="shared" si="9"/>
        <v>地方創生</v>
      </c>
      <c r="D20" s="13" t="str">
        <f t="shared" si="8"/>
        <v>科学技術・イノベーション、観光立国、地方創生</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科学技術・イノベーション、観光立国、地方創生</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科学技術・イノベーション、観光立国、地方創生</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科学技術・イノベーション、観光立国、地方創生</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科学技術・イノベーション、観光立国、地方創生</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2022-08-25T13:33:56Z</cp:lastPrinted>
  <dcterms:created xsi:type="dcterms:W3CDTF">2012-03-13T00:50:25Z</dcterms:created>
  <dcterms:modified xsi:type="dcterms:W3CDTF">2022-09-05T09:21:22Z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