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鉄道局\"/>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38" i="11"/>
  <c r="AY337" i="11"/>
  <c r="AY321" i="11"/>
  <c r="AY331" i="11" s="1"/>
  <c r="AY324" i="11" l="1"/>
  <c r="AY325" i="11"/>
  <c r="AY333" i="11"/>
  <c r="AY329" i="11"/>
  <c r="AY322" i="11"/>
  <c r="AY326" i="11"/>
  <c r="AY330" i="11"/>
  <c r="AY336" i="11"/>
  <c r="AY341" i="11"/>
  <c r="AY328" i="11"/>
  <c r="AY332" i="11"/>
  <c r="AY323" i="11"/>
  <c r="AY327" i="11"/>
  <c r="AY399" i="11"/>
  <c r="AY397" i="11"/>
  <c r="AY69" i="11"/>
  <c r="AY66" i="11"/>
  <c r="AY75" i="11"/>
  <c r="AY73" i="11"/>
  <c r="AY77" i="11"/>
  <c r="AY74" i="11"/>
  <c r="AY72" i="11"/>
  <c r="AY335" i="11"/>
  <c r="AY214" i="11"/>
  <c r="AY208" i="11"/>
  <c r="AY212" i="11" s="1"/>
  <c r="AY200" i="11"/>
  <c r="AY204" i="11" s="1"/>
  <c r="AY195" i="11"/>
  <c r="AY196" i="11" s="1"/>
  <c r="AY190" i="11"/>
  <c r="AY192" i="11" s="1"/>
  <c r="AY180" i="11"/>
  <c r="AY187" i="11" s="1"/>
  <c r="AY176" i="1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5" i="11" s="1"/>
  <c r="AY112" i="11"/>
  <c r="AY121" i="11" s="1"/>
  <c r="AY101" i="11"/>
  <c r="AY99" i="11"/>
  <c r="AY100" i="11" s="1"/>
  <c r="AY98" i="11"/>
  <c r="AY102" i="11"/>
  <c r="AY104" i="11" s="1"/>
  <c r="AY179" i="11" l="1"/>
  <c r="AY174" i="11"/>
  <c r="AY115" i="11"/>
  <c r="AY118" i="11"/>
  <c r="AY153" i="11"/>
  <c r="AY175" i="11"/>
  <c r="AY209" i="11"/>
  <c r="AY130" i="11"/>
  <c r="AY142" i="11"/>
  <c r="AY205" i="11"/>
  <c r="AY201" i="11"/>
  <c r="AY206" i="11"/>
  <c r="AY210" i="11"/>
  <c r="AY119" i="11"/>
  <c r="AY114" i="11"/>
  <c r="AY152" i="11"/>
  <c r="AY178" i="11"/>
  <c r="AY193" i="11"/>
  <c r="AY202" i="11"/>
  <c r="AY207" i="11"/>
  <c r="AY211" i="11"/>
  <c r="AY203" i="11"/>
  <c r="AY213" i="11"/>
  <c r="AY126" i="11"/>
  <c r="AY123" i="11"/>
  <c r="AY131" i="11"/>
  <c r="AY143" i="11"/>
  <c r="AY116" i="11"/>
  <c r="AY120" i="11"/>
  <c r="AY124" i="11"/>
  <c r="AY128" i="11"/>
  <c r="AY154" i="11"/>
  <c r="AY163" i="11"/>
  <c r="AY140" i="11"/>
  <c r="AY144" i="11"/>
  <c r="AY134" i="11"/>
  <c r="AY198" i="11"/>
  <c r="AY113" i="11"/>
  <c r="AY117" i="11"/>
  <c r="AY151" i="11"/>
  <c r="AY155" i="11"/>
  <c r="AY164" i="11"/>
  <c r="AY141"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84" i="11"/>
  <c r="AY78" i="11"/>
  <c r="AY87" i="11" s="1"/>
  <c r="AY44" i="11"/>
  <c r="AY52" i="11" s="1"/>
  <c r="AY80" i="11" l="1"/>
  <c r="AY81" i="11"/>
  <c r="AY96"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<sst xmlns="http://schemas.openxmlformats.org/spreadsheetml/2006/main" count="1318" uniqueCount="677">
  <si>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</si>
  <si>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</si>
  <si>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</si>
  <si>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</si>
  <si>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</si>
  <si>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</si>
  <si>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</si>
  <si>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</si>
  <si>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</si>
  <si>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</si>
  <si>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</si>
  <si>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</si>
  <si>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</si>
  <si>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</si>
  <si>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</si>
  <si>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</si>
  <si>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</si>
  <si>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</si>
  <si>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</si>
  <si>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</si>
  <si>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</si>
  <si>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</si>
  <si>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</si>
  <si>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</si>
  <si>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</si>
  <si>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</si>
  <si>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</si>
  <si>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</si>
  <si>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</si>
  <si>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</si>
  <si>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</si>
  <si>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</si>
  <si>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</si>
  <si>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</si>
  <si>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</si>
  <si>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</si>
  <si>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</si>
  <si>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</si>
  <si>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</si>
  <si>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</si>
  <si>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</si>
  <si>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</si>
  <si>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</si>
  <si>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</si>
  <si>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</si>
  <si>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</si>
  <si>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</si>
  <si>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</si>
  <si>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</si>
  <si>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</si>
  <si>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</si>
  <si>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</si>
  <si>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</si>
  <si>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</si>
  <si>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</si>
  <si>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</si>
  <si>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</si>
  <si>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</si>
  <si>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</si>
  <si>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</si>
  <si>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</si>
  <si>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</si>
  <si>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</si>
  <si>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</si>
  <si>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</si>
  <si>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</si>
  <si>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</si>
  <si>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</si>
  <si>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</si>
  <si>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</si>
  <si>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</si>
  <si>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</si>
  <si>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</si>
  <si>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</si>
  <si>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</si>
  <si>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</si>
  <si>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</si>
  <si>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</si>
  <si>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</si>
  <si>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</si>
  <si>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</si>
  <si>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</si>
  <si>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</si>
  <si>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</si>
  <si>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</si>
  <si>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</si>
  <si>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</si>
  <si>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</si>
  <si>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</si>
  <si>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</si>
  <si>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</si>
  <si>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</si>
  <si>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</si>
  <si>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</si>
  <si>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</si>
  <si>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</si>
  <si>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</si>
  <si>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</si>
  <si>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</si>
  <si>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</si>
  <si>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</si>
  <si>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</si>
  <si>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</si>
  <si>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</si>
  <si>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</si>
  <si>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</si>
  <si>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</si>
  <si>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</si>
  <si>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</si>
  <si>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</si>
  <si>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</si>
  <si>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</si>
  <si>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</si>
  <si>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</si>
  <si>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</si>
  <si>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</si>
  <si>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</si>
  <si>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</si>
  <si>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</si>
  <si>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</si>
  <si>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</si>
  <si>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</si>
  <si>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</si>
  <si>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</si>
  <si>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</si>
  <si>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</si>
  <si>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</si>
  <si>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</si>
  <si>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</si>
  <si>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</si>
  <si>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</si>
  <si>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</si>
  <si>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</si>
  <si>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</si>
  <si>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</si>
  <si>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</si>
  <si>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</si>
  <si>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</si>
  <si>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</si>
  <si>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</si>
  <si>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</si>
  <si>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</si>
  <si>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</si>
  <si>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</si>
  <si>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</si>
  <si>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</si>
  <si>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</si>
  <si>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</si>
  <si>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</si>
  <si>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</si>
  <si>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</si>
  <si>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</si>
  <si>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</si>
  <si>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</si>
  <si>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</si>
  <si>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</si>
  <si>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</si>
  <si>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</si>
  <si>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</si>
  <si>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</si>
  <si>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</si>
  <si>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</si>
  <si>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</si>
  <si>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</si>
  <si>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</si>
  <si>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</si>
  <si>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</si>
  <si>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</si>
  <si>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</si>
  <si>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</si>
  <si>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</si>
  <si>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</si>
  <si>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</si>
  <si>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</si>
  <si>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</si>
  <si>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</si>
  <si>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</si>
  <si>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</si>
  <si>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</si>
  <si>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</si>
  <si>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</si>
  <si>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</si>
  <si>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</si>
  <si>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</si>
  <si>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</si>
  <si>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</si>
  <si>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</si>
  <si>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</si>
  <si>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</si>
  <si>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</si>
  <si>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</si>
  <si>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</si>
  <si>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</si>
  <si>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</si>
  <si>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</si>
  <si>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</si>
  <si>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</si>
  <si>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</si>
  <si>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</si>
  <si>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</si>
  <si>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</si>
  <si>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</si>
  <si>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</si>
  <si>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</si>
  <si>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</si>
  <si>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</si>
  <si>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</si>
  <si>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</si>
  <si>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</si>
  <si>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</si>
  <si>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</si>
  <si>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</si>
  <si>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</si>
  <si>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</si>
  <si>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</si>
  <si>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</si>
  <si>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</si>
  <si>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</si>
  <si>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</si>
  <si>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</si>
  <si>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</si>
  <si>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</si>
  <si>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</si>
  <si>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</si>
  <si>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</si>
  <si>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</si>
  <si>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</si>
  <si>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</si>
  <si>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</si>
  <si>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</si>
  <si>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</si>
  <si>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</si>
  <si>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</si>
  <si>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</si>
  <si>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</si>
  <si>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</si>
  <si>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</si>
  <si>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</si>
  <si>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</si>
  <si>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</si>
  <si>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</si>
  <si>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</si>
  <si>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</si>
  <si>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</si>
  <si>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</si>
  <si>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</si>
  <si>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</si>
  <si>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</si>
  <si>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</si>
  <si>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</si>
  <si>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</si>
  <si>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</si>
  <si>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</si>
  <si>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</si>
  <si>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</si>
  <si>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</si>
  <si>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</si>
  <si>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</si>
  <si>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</si>
  <si>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</si>
  <si>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</si>
  <si>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</si>
  <si>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</si>
  <si>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</si>
  <si>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</si>
  <si>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</si>
  <si>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</si>
  <si>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</si>
  <si>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</si>
  <si>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</si>
  <si>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</si>
  <si>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</si>
  <si>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</si>
  <si>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</si>
  <si>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</si>
  <si>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</si>
  <si>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</si>
  <si>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</si>
  <si>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</si>
  <si>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</si>
  <si>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</si>
  <si>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</si>
  <si>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</si>
  <si>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</si>
  <si>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</si>
  <si>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</si>
  <si>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</si>
  <si>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</si>
  <si>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</si>
  <si>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</si>
  <si>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</si>
  <si>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</si>
  <si>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</si>
  <si>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</si>
  <si>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</si>
  <si>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</si>
  <si>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</si>
  <si>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</si>
  <si>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</si>
  <si>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</si>
  <si>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</si>
  <si>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</si>
  <si>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</si>
  <si>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</si>
  <si>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</si>
  <si>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</si>
  <si>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</si>
  <si>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</si>
  <si>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</si>
  <si>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</si>
  <si>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</si>
  <si>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</si>
  <si>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</si>
  <si>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</si>
  <si>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</si>
  <si>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</si>
  <si>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</si>
  <si>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</si>
  <si>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</si>
  <si>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</si>
  <si>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</si>
  <si>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</si>
  <si>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</si>
  <si>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</si>
  <si>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</si>
  <si>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</si>
  <si>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</si>
  <si>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</si>
  <si>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</si>
  <si>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</si>
  <si>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</si>
  <si>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</si>
  <si>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</si>
  <si>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</si>
  <si>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</si>
  <si>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</si>
  <si>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</si>
  <si>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</si>
  <si>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</si>
  <si>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</si>
  <si>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</si>
  <si>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</si>
  <si>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</si>
  <si>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</si>
  <si>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</si>
  <si>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</si>
  <si>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</si>
  <si>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</si>
  <si>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</si>
  <si>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</si>
  <si>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</si>
  <si>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</si>
  <si>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</si>
  <si>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</si>
  <si>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</si>
  <si>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</si>
  <si>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</si>
  <si>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</si>
  <si>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</si>
  <si>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</si>
  <si>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</si>
  <si>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</si>
  <si>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</si>
  <si>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</si>
  <si>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</si>
  <si>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</si>
  <si>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</si>
  <si>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</si>
  <si>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</si>
  <si>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</si>
  <si>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</si>
  <si>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</si>
  <si>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</si>
  <si>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</si>
  <si>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</si>
  <si>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</si>
  <si>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</si>
  <si>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</si>
  <si>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</si>
  <si>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</si>
  <si>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</si>
  <si>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</si>
  <si>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</si>
  <si>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</si>
  <si>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</si>
  <si>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</si>
  <si>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</si>
  <si>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</si>
  <si>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</si>
  <si>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</si>
  <si>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</si>
  <si>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</si>
  <si>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</si>
  <si>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</si>
  <si>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</si>
  <si>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</si>
  <si>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</si>
  <si>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</si>
  <si>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</si>
  <si>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</si>
  <si>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</si>
  <si>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</si>
  <si>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</si>
  <si>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</si>
  <si>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</si>
  <si>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</si>
  <si>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</si>
  <si>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</si>
  <si>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</si>
  <si>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</si>
  <si>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</si>
  <si>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</si>
  <si>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</si>
  <si>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</si>
  <si>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</si>
  <si>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</si>
  <si>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</si>
  <si>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</si>
  <si>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</si>
  <si>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</si>
  <si>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</si>
  <si>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</si>
  <si>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</si>
  <si>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</si>
  <si>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</si>
  <si>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</si>
  <si>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</si>
  <si>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</si>
  <si>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</si>
  <si>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</si>
  <si>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</si>
  <si>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</si>
  <si>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</si>
  <si>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</si>
  <si>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</si>
  <si>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</si>
  <si>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</si>
  <si>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</si>
  <si>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</si>
  <si>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</si>
  <si>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</si>
  <si>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</si>
  <si>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</si>
  <si>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</si>
  <si>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</si>
  <si>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</si>
  <si>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</si>
  <si>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</si>
  <si>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</si>
  <si>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</si>
  <si>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</si>
  <si>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</si>
  <si>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</si>
  <si>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</si>
  <si>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</si>
  <si>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</si>
  <si>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</si>
  <si>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</si>
  <si>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</si>
  <si>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</si>
  <si>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</si>
  <si>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</si>
  <si>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</si>
  <si>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</si>
  <si>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</si>
  <si>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</si>
  <si>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</si>
  <si>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</si>
  <si>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</si>
  <si>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</si>
  <si>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</si>
  <si>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</si>
  <si>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</si>
  <si>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</si>
  <si>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</si>
  <si>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</si>
  <si>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</si>
  <si>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</si>
  <si>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</si>
  <si>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</si>
  <si>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</si>
  <si>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</si>
  <si>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</si>
  <si>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</si>
  <si>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</si>
  <si>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</si>
  <si>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</si>
  <si>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</si>
  <si>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</si>
  <si>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</si>
  <si>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</si>
  <si>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</si>
  <si>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</si>
  <si>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</si>
  <si>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</si>
  <si>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</si>
  <si>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</si>
  <si>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</si>
  <si>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</si>
  <si>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</si>
  <si>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</si>
  <si>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</si>
  <si>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</si>
  <si>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</si>
  <si>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</si>
  <si>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</si>
  <si>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</si>
  <si>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</si>
  <si>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</si>
  <si>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</si>
  <si>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</si>
  <si>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</si>
  <si>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</si>
  <si>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</si>
  <si>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</si>
  <si>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</si>
  <si>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</si>
  <si>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</si>
  <si>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</si>
  <si>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</si>
  <si>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</si>
  <si>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</si>
  <si>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</si>
  <si>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</si>
  <si>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</si>
  <si>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</si>
  <si>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</si>
  <si>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</si>
  <si>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</si>
  <si>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</si>
  <si>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</si>
  <si>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</si>
  <si>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</si>
  <si>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</si>
  <si>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</si>
  <si>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</si>
  <si>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</si>
  <si>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</si>
  <si>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</si>
  <si>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</si>
  <si>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</si>
  <si>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</si>
  <si>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</si>
  <si>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</si>
  <si>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</si>
  <si>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</si>
  <si>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</si>
  <si>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</si>
  <si>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</si>
  <si>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</si>
  <si>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</si>
  <si>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</si>
  <si>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</si>
  <si>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</si>
  <si>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</si>
  <si>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</si>
  <si>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</si>
  <si>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</si>
  <si>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</si>
  <si>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</si>
  <si>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</si>
  <si>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</si>
  <si>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</si>
  <si>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</si>
  <si>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</si>
  <si>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</si>
  <si>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</si>
  <si>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</si>
  <si>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</si>
  <si>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</si>
  <si>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</si>
  <si>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</si>
  <si>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</si>
  <si>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</si>
  <si>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</si>
  <si>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</si>
  <si>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</si>
  <si>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</si>
  <si>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</si>
  <si>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</si>
  <si>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</si>
  <si>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</si>
  <si>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</si>
  <si>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</si>
  <si>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</si>
  <si>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</si>
  <si>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</si>
  <si>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</si>
  <si>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</si>
  <si>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</si>
  <si>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</si>
  <si>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</si>
  <si>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</si>
  <si>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</si>
  <si>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</si>
  <si>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</si>
  <si>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</si>
  <si>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</si>
  <si>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</si>
  <si>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</si>
  <si>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</si>
  <si>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</si>
  <si>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</si>
  <si>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</si>
  <si>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</si>
  <si>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</si>
  <si>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</si>
  <si>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</si>
  <si>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鉄道局</t>
  </si>
  <si>
    <t>平成3年度</t>
  </si>
  <si>
    <t>終了予定なし</t>
  </si>
  <si>
    <t>-</t>
  </si>
  <si>
    <t>新線調査費等補助金</t>
  </si>
  <si>
    <t>大鳴門橋の長大橋保全率（橋体健全度評価点3.5以上を確保した橋梁数の割合）100％を維持する</t>
  </si>
  <si>
    <t>大鳴門橋の長大橋保全率
（成果実績＝橋体健全度評価　評価点3.5以上の橋梁数/対象橋梁）</t>
  </si>
  <si>
    <t>本事業で調査等を実施した箇所数（本州四国連絡橋維持修繕費）</t>
  </si>
  <si>
    <t>箇所</t>
  </si>
  <si>
    <t>執行額／調査等を実施した箇所数（本州四国連絡橋維持修繕費）　</t>
    <phoneticPr fontId="5"/>
  </si>
  <si>
    <t>百万円</t>
  </si>
  <si>
    <t>執行額/箇所数</t>
    <phoneticPr fontId="5"/>
  </si>
  <si>
    <t>36/1</t>
  </si>
  <si>
    <t>42/1</t>
  </si>
  <si>
    <t>／　</t>
    <phoneticPr fontId="5"/>
  </si>
  <si>
    <t>263</t>
  </si>
  <si>
    <t>270</t>
  </si>
  <si>
    <t>258</t>
  </si>
  <si>
    <t>251</t>
  </si>
  <si>
    <t>254</t>
  </si>
  <si>
    <t>262</t>
  </si>
  <si>
    <t>○</t>
  </si>
  <si>
    <t>新線調査費等</t>
    <phoneticPr fontId="5"/>
  </si>
  <si>
    <t>-</t>
    <phoneticPr fontId="5"/>
  </si>
  <si>
    <t>30/1</t>
    <phoneticPr fontId="5"/>
  </si>
  <si>
    <t>37/1</t>
    <phoneticPr fontId="5"/>
  </si>
  <si>
    <t>同上</t>
    <rPh sb="0" eb="2">
      <t>ドウジョウ</t>
    </rPh>
    <phoneticPr fontId="5"/>
  </si>
  <si>
    <t>‐</t>
  </si>
  <si>
    <t>大鳴門橋の維持修繕計画に基いており、維持管理に必要なコストとして妥当なものとなっている。</t>
    <phoneticPr fontId="5"/>
  </si>
  <si>
    <t>「新線調査費等補助金交付要綱」に基づき、大鳴門橋の維持修繕に必要な経費であるか審査の上、正当であると認めたものに支出している。</t>
    <phoneticPr fontId="5"/>
  </si>
  <si>
    <t>本州四国連絡橋の維持修繕費補助は、大鳴門橋の維持管理を目的としており、同橋の維持修繕計画に基づき、毎年度、適正に修繕工事等が実施されている。</t>
    <phoneticPr fontId="5"/>
  </si>
  <si>
    <t>本州四国連絡橋維持修繕費補助により修繕工事等を実施することにより、大鳴門橋の維持管理が図られている。</t>
    <phoneticPr fontId="5"/>
  </si>
  <si>
    <t>国交</t>
  </si>
  <si>
    <t>外部委託</t>
    <phoneticPr fontId="5"/>
  </si>
  <si>
    <t>本州四国連絡高速道路株式会社
大鳴門橋維持修繕工事</t>
    <phoneticPr fontId="5"/>
  </si>
  <si>
    <t>維持修繕費</t>
    <phoneticPr fontId="5"/>
  </si>
  <si>
    <t>維持修繕工事施工費</t>
    <phoneticPr fontId="5"/>
  </si>
  <si>
    <t>本州と四国を連絡する鉄道施設の管理</t>
    <phoneticPr fontId="5"/>
  </si>
  <si>
    <t>補助金等交付</t>
  </si>
  <si>
    <t>本州四国連絡高速道路株式会社</t>
    <phoneticPr fontId="5"/>
  </si>
  <si>
    <t>本州と四国を連絡する鉄道施設の管理に関する協定に基づき行う鉄道施設の管理</t>
    <phoneticPr fontId="5"/>
  </si>
  <si>
    <t>大鳴門橋の適切な維持管理を行う</t>
    <rPh sb="13" eb="14">
      <t>オコナ</t>
    </rPh>
    <phoneticPr fontId="5"/>
  </si>
  <si>
    <t>-</t>
    <phoneticPr fontId="5"/>
  </si>
  <si>
    <t>本事業は、「補助金等に係る予算の執行の適正化に関する法律」、「新線調査費等補助金交付要綱」に基づき、独立行政法人日本高速道路保有・債務返済機構職員及び国土交通省職員による現場審査・書類審査等を行うことで、国庫補助金の支出先・使途等については、その適否を含めて明確に把握することとし、予算の効率的かつ適正な執行を図ることとしている。</t>
    <phoneticPr fontId="5"/>
  </si>
  <si>
    <t>今後も引き続き効率的かつ適正な予算の執行に努め、事業を実施していく必要がある。</t>
    <phoneticPr fontId="5"/>
  </si>
  <si>
    <t>独立行政法人日本高速道路保有・債務返済機構が行う大鳴門橋の維持管理に係る経費のうち鉄道負担分(4.5％)に対し、実施した年度の翌年度に助成を行う。</t>
    <phoneticPr fontId="5"/>
  </si>
  <si>
    <t>大鳴門橋の適切な維持管理は、広く社会にニーズがあり、優先度の高い事業である。また、事業を適切に実施するためには、国、独立行政法人日本高速道路保有・債務返済機構が協働して実施する必要がある。　</t>
    <phoneticPr fontId="5"/>
  </si>
  <si>
    <t>独立行政法人日本高速道路保有・債務返済機構</t>
    <phoneticPr fontId="5"/>
  </si>
  <si>
    <t>B.本州四国連絡高速道路株式会社</t>
    <phoneticPr fontId="5"/>
  </si>
  <si>
    <t>A.独立行政法人日本高速道路保有・債務返済機構</t>
    <phoneticPr fontId="5"/>
  </si>
  <si>
    <t>-</t>
    <phoneticPr fontId="5"/>
  </si>
  <si>
    <t>-</t>
    <phoneticPr fontId="5"/>
  </si>
  <si>
    <t>執行率も高い傾向にあるが、引き続き予算の効率的な執行に努めるべきである。</t>
    <rPh sb="20" eb="23">
      <t>コウリツテキ</t>
    </rPh>
    <phoneticPr fontId="5"/>
  </si>
  <si>
    <t>鉄道事業課長　田口　芳郎
技術企画課長　権藤　宗高
企画室長　土田　宏道</t>
    <rPh sb="7" eb="9">
      <t>タグチ</t>
    </rPh>
    <rPh sb="10" eb="12">
      <t>ヨシロウ</t>
    </rPh>
    <phoneticPr fontId="5"/>
  </si>
  <si>
    <t>鉄道事業課、技術企画課、総務課企画室</t>
    <phoneticPr fontId="5"/>
  </si>
  <si>
    <t>国土形成計画（全国計画）（平成27年8月14日閣議決定）、地球温暖化対策計画（令和３年10月22日閣議決定）</t>
    <phoneticPr fontId="5"/>
  </si>
  <si>
    <t>独立行政法人日本高速道路保有・債務返済機構が行う大鳴門橋の維持管理に係る経費のうち鉄道負担分(4.5％)を補助し、大鳴門橋の適切な維持管理を図る。
また、地球温暖化対策の推進に関する法律（平成10年法律第117号）等で示された「我が国における二千五十年までの脱炭素社会の実現」に向けて、鉄軌道事業者によるカーボンニュートラル実現に向けた取組を推進する。</t>
    <rPh sb="0" eb="6">
      <t>ドクリツギョウセイホウジン</t>
    </rPh>
    <phoneticPr fontId="5"/>
  </si>
  <si>
    <t>独立行政法人日本高速道路保有・債務返済機構が行う大鳴門橋の維持管理に係る経費のうち鉄道負担分(4.5％)に対し、実施した年度の翌年度に助成を行う。（定額補助）
また、鉄軌道事業者によるカーボンニュートラル実現に向けた取組を推進するため、鉄軌道事業者に対して、鉄道脱炭素に資する施設等の整備等に関する調査・検討に必要な経費の１／２を補助する。</t>
    <phoneticPr fontId="5"/>
  </si>
  <si>
    <t>本州四国連絡高速道路㈱　一般国道28号（本州四国連絡道路（神戸・鳴門ルート））等に関する維持、修繕その他の管理の報告書（各年度）
（第3章3-2（2））　https://www.jb-honshi.co.jp/corp_index/ir/zaimu/pdf/r2iji-a.pdf</t>
    <phoneticPr fontId="5"/>
  </si>
  <si>
    <t>令和9年度において、本事業の調査を基に実装した取組の累積件数を10とする。</t>
    <phoneticPr fontId="5"/>
  </si>
  <si>
    <t>本事業の調査を基に実装した取組の数</t>
    <phoneticPr fontId="5"/>
  </si>
  <si>
    <t>チームの所見を踏まえ、引き続き効率的な予算の執行に努める。</t>
    <phoneticPr fontId="5"/>
  </si>
  <si>
    <t>執行等改善</t>
  </si>
  <si>
    <t>-</t>
    <phoneticPr fontId="5"/>
  </si>
  <si>
    <t>８　都市・地域交通等の快適性、利便性の向上</t>
    <phoneticPr fontId="5"/>
  </si>
  <si>
    <t>26　鉄道網を充実・活性化させる</t>
    <phoneticPr fontId="5"/>
  </si>
  <si>
    <t>事業量の増加のため
重要政策推進枠：10百万円</t>
    <rPh sb="0" eb="2">
      <t>ジギョウ</t>
    </rPh>
    <rPh sb="2" eb="3">
      <t>リョウ</t>
    </rPh>
    <rPh sb="4" eb="6">
      <t>ゾウカ</t>
    </rPh>
    <rPh sb="10" eb="17">
      <t>ジュウヨウセイサクスイシンワク</t>
    </rPh>
    <rPh sb="20" eb="23">
      <t>ヒャクマンエン</t>
    </rPh>
    <phoneticPr fontId="5"/>
  </si>
  <si>
    <t>https://www.mlit.go.jp/seisakutokatsu/hyouka/seisakutokatsu_hyouka_tk_000037.html</t>
    <phoneticPr fontId="5"/>
  </si>
  <si>
    <t>P51（全体版）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</si>
</sst>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57150</xdr:colOff>
      <xdr:row>269</xdr:row>
      <xdr:rowOff>238125</xdr:rowOff>
    </xdr:from>
    <xdr:to>
      <xdr:col>32</xdr:col>
      <xdr:colOff>111125</xdr:colOff>
      <xdr:row>271</xdr:row>
      <xdr:rowOff>81915</xdr:rowOff>
    </xdr:to>
    <xdr:sp macro="" textlink="">
      <xdr:nvSpPr>
        <xdr:cNvPr id="2" name="正方形/長方形 1"/>
        <xdr:cNvSpPr/>
      </xdr:nvSpPr>
      <xdr:spPr>
        <a:xfrm>
          <a:off x="3857625" y="90173175"/>
          <a:ext cx="2654300" cy="54864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lang="en-US" altLang="ja-JP" sz="1200"/>
            <a:t>30</a:t>
          </a:r>
          <a:r>
            <a:rPr lang="ja-JP" altLang="en-US" sz="1200"/>
            <a:t>百万円</a:t>
          </a:r>
          <a:endParaRPr kumimoji="1" lang="ja-JP" altLang="en-US" sz="1200"/>
        </a:p>
      </xdr:txBody>
    </xdr:sp>
    <xdr:clientData/>
  </xdr:twoCellAnchor>
  <xdr:twoCellAnchor>
    <xdr:from>
      <xdr:col>16</xdr:col>
      <xdr:colOff>171450</xdr:colOff>
      <xdr:row>271</xdr:row>
      <xdr:rowOff>152400</xdr:rowOff>
    </xdr:from>
    <xdr:to>
      <xdr:col>35</xdr:col>
      <xdr:colOff>10160</xdr:colOff>
      <xdr:row>274</xdr:row>
      <xdr:rowOff>123825</xdr:rowOff>
    </xdr:to>
    <xdr:sp macro="" textlink="">
      <xdr:nvSpPr>
        <xdr:cNvPr id="3" name="大かっこ 2"/>
        <xdr:cNvSpPr/>
      </xdr:nvSpPr>
      <xdr:spPr>
        <a:xfrm>
          <a:off x="3371850" y="90792300"/>
          <a:ext cx="3639185" cy="1028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rPr>
            <a:t>本州四国連絡橋維持修繕費</a:t>
          </a:r>
          <a:endParaRPr kumimoji="1" lang="en-US" altLang="ja-JP" sz="1100">
            <a:solidFill>
              <a:sysClr val="windowText" lastClr="000000"/>
            </a:solidFill>
          </a:endParaRPr>
        </a:p>
        <a:p>
          <a:r>
            <a:rPr lang="en-US" altLang="ja-JP" sz="1100">
              <a:solidFill>
                <a:sysClr val="windowText" lastClr="000000"/>
              </a:solidFill>
              <a:latin typeface="+mn-lt"/>
              <a:ea typeface="+mn-ea"/>
              <a:cs typeface="+mn-cs"/>
            </a:rPr>
            <a:t> </a:t>
          </a:r>
          <a:r>
            <a:rPr lang="ja-JP" altLang="ja-JP" sz="1100">
              <a:solidFill>
                <a:sysClr val="windowText" lastClr="000000"/>
              </a:solidFill>
              <a:latin typeface="+mn-lt"/>
              <a:ea typeface="+mn-ea"/>
              <a:cs typeface="+mn-cs"/>
            </a:rPr>
            <a:t>国は、</a:t>
          </a:r>
          <a:r>
            <a:rPr lang="ja-JP" altLang="en-US" sz="1100">
              <a:solidFill>
                <a:sysClr val="windowText" lastClr="000000"/>
              </a:solidFill>
              <a:latin typeface="+mn-lt"/>
              <a:ea typeface="+mn-ea"/>
              <a:cs typeface="+mn-cs"/>
            </a:rPr>
            <a:t>独立行政法人日本高速道路保有・債務返済機構が行う大鳴門橋の維持管理に係る経費のうち鉄道負担分に対し、助成する。</a:t>
          </a:r>
          <a:endParaRPr kumimoji="1" lang="ja-JP" altLang="en-US" sz="1100">
            <a:solidFill>
              <a:sysClr val="windowText" lastClr="000000"/>
            </a:solidFill>
          </a:endParaRPr>
        </a:p>
      </xdr:txBody>
    </xdr:sp>
    <xdr:clientData/>
  </xdr:twoCellAnchor>
  <xdr:twoCellAnchor>
    <xdr:from>
      <xdr:col>25</xdr:col>
      <xdr:colOff>190500</xdr:colOff>
      <xdr:row>274</xdr:row>
      <xdr:rowOff>9525</xdr:rowOff>
    </xdr:from>
    <xdr:to>
      <xdr:col>25</xdr:col>
      <xdr:colOff>190500</xdr:colOff>
      <xdr:row>275</xdr:row>
      <xdr:rowOff>216535</xdr:rowOff>
    </xdr:to>
    <xdr:cxnSp macro="">
      <xdr:nvCxnSpPr>
        <xdr:cNvPr id="4" name="直線矢印コネクタ 3"/>
        <xdr:cNvCxnSpPr/>
      </xdr:nvCxnSpPr>
      <xdr:spPr>
        <a:xfrm>
          <a:off x="5191125" y="91706700"/>
          <a:ext cx="0" cy="5594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114300</xdr:colOff>
      <xdr:row>275</xdr:row>
      <xdr:rowOff>180975</xdr:rowOff>
    </xdr:from>
    <xdr:to>
      <xdr:col>30</xdr:col>
      <xdr:colOff>89535</xdr:colOff>
      <xdr:row>276</xdr:row>
      <xdr:rowOff>273685</xdr:rowOff>
    </xdr:to>
    <xdr:sp macro="" textlink="">
      <xdr:nvSpPr>
        <xdr:cNvPr id="5" name="正方形/長方形 4"/>
        <xdr:cNvSpPr/>
      </xdr:nvSpPr>
      <xdr:spPr>
        <a:xfrm>
          <a:off x="4314825" y="92230575"/>
          <a:ext cx="1775460" cy="44513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18</xdr:col>
      <xdr:colOff>130969</xdr:colOff>
      <xdr:row>276</xdr:row>
      <xdr:rowOff>200025</xdr:rowOff>
    </xdr:from>
    <xdr:to>
      <xdr:col>33</xdr:col>
      <xdr:colOff>95250</xdr:colOff>
      <xdr:row>278</xdr:row>
      <xdr:rowOff>285115</xdr:rowOff>
    </xdr:to>
    <xdr:sp macro="" textlink="">
      <xdr:nvSpPr>
        <xdr:cNvPr id="6" name="正方形/長方形 5"/>
        <xdr:cNvSpPr/>
      </xdr:nvSpPr>
      <xdr:spPr>
        <a:xfrm>
          <a:off x="3774282" y="41990963"/>
          <a:ext cx="3000374" cy="79946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Ａ．独立行政法人日本高速道路保有・</a:t>
          </a:r>
          <a:endParaRPr kumimoji="1" lang="en-US" altLang="ja-JP" sz="1200"/>
        </a:p>
        <a:p>
          <a:pPr algn="ctr"/>
          <a:r>
            <a:rPr kumimoji="1" lang="ja-JP" altLang="en-US" sz="1200"/>
            <a:t>債務返済機構</a:t>
          </a:r>
          <a:endParaRPr kumimoji="1" lang="en-US" altLang="ja-JP" sz="1200"/>
        </a:p>
        <a:p>
          <a:pPr algn="ctr"/>
          <a:r>
            <a:rPr lang="en-US" altLang="ja-JP" sz="1200" b="0">
              <a:solidFill>
                <a:sysClr val="windowText" lastClr="000000"/>
              </a:solidFill>
            </a:rPr>
            <a:t>30</a:t>
          </a:r>
          <a:r>
            <a:rPr lang="ja-JP" altLang="en-US" sz="1200" b="0">
              <a:solidFill>
                <a:sysClr val="windowText" lastClr="000000"/>
              </a:solidFill>
            </a:rPr>
            <a:t>百</a:t>
          </a:r>
          <a:r>
            <a:rPr lang="ja-JP" altLang="en-US" sz="1200"/>
            <a:t>万円</a:t>
          </a:r>
          <a:endParaRPr kumimoji="1" lang="ja-JP" altLang="en-US" sz="1200"/>
        </a:p>
      </xdr:txBody>
    </xdr:sp>
    <xdr:clientData/>
  </xdr:twoCellAnchor>
  <xdr:twoCellAnchor>
    <xdr:from>
      <xdr:col>17</xdr:col>
      <xdr:colOff>0</xdr:colOff>
      <xdr:row>279</xdr:row>
      <xdr:rowOff>0</xdr:rowOff>
    </xdr:from>
    <xdr:to>
      <xdr:col>35</xdr:col>
      <xdr:colOff>69850</xdr:colOff>
      <xdr:row>281</xdr:row>
      <xdr:rowOff>161925</xdr:rowOff>
    </xdr:to>
    <xdr:sp macro="" textlink="">
      <xdr:nvSpPr>
        <xdr:cNvPr id="7" name="大かっこ 6"/>
        <xdr:cNvSpPr/>
      </xdr:nvSpPr>
      <xdr:spPr>
        <a:xfrm>
          <a:off x="3400425" y="93459300"/>
          <a:ext cx="3670300" cy="866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eaLnBrk="1" fontAlgn="auto" latinLnBrk="0" hangingPunct="1"/>
          <a:r>
            <a:rPr kumimoji="1" lang="ja-JP" altLang="ja-JP" sz="1100">
              <a:solidFill>
                <a:schemeClr val="tx1"/>
              </a:solidFill>
              <a:effectLst/>
              <a:latin typeface="+mn-lt"/>
              <a:ea typeface="+mn-ea"/>
              <a:cs typeface="+mn-cs"/>
            </a:rPr>
            <a:t>本州四国連絡橋維持修繕費</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本州と四国を連絡する鉄道施設の管理業務を実施する。</a:t>
          </a:r>
          <a:endParaRPr lang="ja-JP" altLang="ja-JP">
            <a:effectLst/>
          </a:endParaRPr>
        </a:p>
      </xdr:txBody>
    </xdr:sp>
    <xdr:clientData/>
  </xdr:twoCellAnchor>
  <xdr:twoCellAnchor>
    <xdr:from>
      <xdr:col>25</xdr:col>
      <xdr:colOff>190500</xdr:colOff>
      <xdr:row>280</xdr:row>
      <xdr:rowOff>342900</xdr:rowOff>
    </xdr:from>
    <xdr:to>
      <xdr:col>25</xdr:col>
      <xdr:colOff>190500</xdr:colOff>
      <xdr:row>282</xdr:row>
      <xdr:rowOff>256540</xdr:rowOff>
    </xdr:to>
    <xdr:cxnSp macro="">
      <xdr:nvCxnSpPr>
        <xdr:cNvPr id="8" name="直線矢印コネクタ 7"/>
        <xdr:cNvCxnSpPr/>
      </xdr:nvCxnSpPr>
      <xdr:spPr>
        <a:xfrm>
          <a:off x="5191125" y="94154625"/>
          <a:ext cx="0" cy="6184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107156</xdr:colOff>
      <xdr:row>282</xdr:row>
      <xdr:rowOff>219075</xdr:rowOff>
    </xdr:from>
    <xdr:to>
      <xdr:col>33</xdr:col>
      <xdr:colOff>35719</xdr:colOff>
      <xdr:row>283</xdr:row>
      <xdr:rowOff>209550</xdr:rowOff>
    </xdr:to>
    <xdr:sp macro="" textlink="">
      <xdr:nvSpPr>
        <xdr:cNvPr id="9" name="正方形/長方形 8"/>
        <xdr:cNvSpPr/>
      </xdr:nvSpPr>
      <xdr:spPr>
        <a:xfrm>
          <a:off x="3750469" y="44153138"/>
          <a:ext cx="2964656" cy="34766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en-US" altLang="ja-JP" sz="1200"/>
            <a:t>【</a:t>
          </a:r>
          <a:r>
            <a:rPr kumimoji="1" lang="ja-JP" altLang="en-US" sz="1200"/>
            <a:t>　委託（契約方法等：その他）　</a:t>
          </a:r>
          <a:r>
            <a:rPr kumimoji="1" lang="en-US" altLang="ja-JP" sz="1200"/>
            <a:t>】</a:t>
          </a:r>
          <a:endParaRPr kumimoji="1" lang="ja-JP" altLang="en-US" sz="1200"/>
        </a:p>
      </xdr:txBody>
    </xdr:sp>
    <xdr:clientData/>
  </xdr:twoCellAnchor>
  <xdr:twoCellAnchor>
    <xdr:from>
      <xdr:col>19</xdr:col>
      <xdr:colOff>19050</xdr:colOff>
      <xdr:row>283</xdr:row>
      <xdr:rowOff>238126</xdr:rowOff>
    </xdr:from>
    <xdr:to>
      <xdr:col>32</xdr:col>
      <xdr:colOff>144145</xdr:colOff>
      <xdr:row>285</xdr:row>
      <xdr:rowOff>371475</xdr:rowOff>
    </xdr:to>
    <xdr:sp macro="" textlink="">
      <xdr:nvSpPr>
        <xdr:cNvPr id="10" name="正方形/長方形 9"/>
        <xdr:cNvSpPr/>
      </xdr:nvSpPr>
      <xdr:spPr>
        <a:xfrm>
          <a:off x="3819525" y="95107126"/>
          <a:ext cx="2725420" cy="83819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kern="1200">
              <a:solidFill>
                <a:schemeClr val="dk1"/>
              </a:solidFill>
              <a:latin typeface="+mn-lt"/>
              <a:ea typeface="+mn-ea"/>
              <a:cs typeface="+mn-cs"/>
            </a:rPr>
            <a:t>Ｂ．</a:t>
          </a:r>
          <a:r>
            <a:rPr kumimoji="1" lang="ja-JP" altLang="ja-JP" sz="1200" kern="1200">
              <a:solidFill>
                <a:schemeClr val="dk1"/>
              </a:solidFill>
              <a:latin typeface="+mn-lt"/>
              <a:ea typeface="+mn-ea"/>
              <a:cs typeface="+mn-cs"/>
            </a:rPr>
            <a:t>本州四国連絡</a:t>
          </a:r>
          <a:endParaRPr kumimoji="1" lang="en-US" altLang="ja-JP" sz="1200" kern="1200">
            <a:solidFill>
              <a:schemeClr val="dk1"/>
            </a:solidFill>
            <a:latin typeface="+mn-lt"/>
            <a:ea typeface="+mn-ea"/>
            <a:cs typeface="+mn-cs"/>
          </a:endParaRPr>
        </a:p>
        <a:p>
          <a:pPr algn="ctr"/>
          <a:r>
            <a:rPr kumimoji="1" lang="ja-JP" altLang="ja-JP" sz="1200" b="0" kern="1200">
              <a:solidFill>
                <a:sysClr val="windowText" lastClr="000000"/>
              </a:solidFill>
              <a:latin typeface="+mn-lt"/>
              <a:ea typeface="+mn-ea"/>
              <a:cs typeface="+mn-cs"/>
            </a:rPr>
            <a:t>高速道路株式会社</a:t>
          </a:r>
          <a:endParaRPr lang="en-US" altLang="ja-JP" sz="1200" b="0">
            <a:solidFill>
              <a:sysClr val="windowText" lastClr="000000"/>
            </a:solidFill>
          </a:endParaRPr>
        </a:p>
        <a:p>
          <a:pPr algn="ctr"/>
          <a:r>
            <a:rPr kumimoji="1" lang="en-US" altLang="ja-JP" sz="1200" b="0">
              <a:solidFill>
                <a:sysClr val="windowText" lastClr="000000"/>
              </a:solidFill>
            </a:rPr>
            <a:t>30</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16</xdr:col>
      <xdr:colOff>171450</xdr:colOff>
      <xdr:row>285</xdr:row>
      <xdr:rowOff>416719</xdr:rowOff>
    </xdr:from>
    <xdr:to>
      <xdr:col>35</xdr:col>
      <xdr:colOff>48895</xdr:colOff>
      <xdr:row>287</xdr:row>
      <xdr:rowOff>485775</xdr:rowOff>
    </xdr:to>
    <xdr:sp macro="" textlink="">
      <xdr:nvSpPr>
        <xdr:cNvPr id="11" name="大かっこ 10"/>
        <xdr:cNvSpPr/>
      </xdr:nvSpPr>
      <xdr:spPr>
        <a:xfrm>
          <a:off x="3409950" y="45422344"/>
          <a:ext cx="3723164" cy="14025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eaLnBrk="1" fontAlgn="auto" latinLnBrk="0" hangingPunct="1"/>
          <a:r>
            <a:rPr kumimoji="1" lang="ja-JP" altLang="ja-JP" sz="1100">
              <a:solidFill>
                <a:schemeClr val="tx1"/>
              </a:solidFill>
              <a:effectLst/>
              <a:latin typeface="+mn-lt"/>
              <a:ea typeface="+mn-ea"/>
              <a:cs typeface="+mn-cs"/>
            </a:rPr>
            <a:t>本州四国連絡橋維持修繕費</a:t>
          </a:r>
          <a:endParaRPr lang="ja-JP" altLang="ja-JP" sz="1100">
            <a:effectLst/>
          </a:endParaRPr>
        </a:p>
        <a:p>
          <a:pPr eaLnBrk="1" fontAlgn="auto" latinLnBrk="0" hangingPunct="1"/>
          <a:r>
            <a:rPr kumimoji="1" lang="ja-JP" altLang="ja-JP" sz="1100">
              <a:solidFill>
                <a:schemeClr val="tx1"/>
              </a:solidFill>
              <a:effectLst/>
              <a:latin typeface="+mn-lt"/>
              <a:ea typeface="+mn-ea"/>
              <a:cs typeface="+mn-cs"/>
            </a:rPr>
            <a:t>高速道路会社法（平成</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年法律第</a:t>
          </a:r>
          <a:r>
            <a:rPr kumimoji="1" lang="en-US" altLang="ja-JP" sz="1100">
              <a:solidFill>
                <a:schemeClr val="tx1"/>
              </a:solidFill>
              <a:effectLst/>
              <a:latin typeface="+mn-lt"/>
              <a:ea typeface="+mn-ea"/>
              <a:cs typeface="+mn-cs"/>
            </a:rPr>
            <a:t>99</a:t>
          </a:r>
          <a:r>
            <a:rPr kumimoji="1" lang="ja-JP" altLang="ja-JP" sz="1100">
              <a:solidFill>
                <a:schemeClr val="tx1"/>
              </a:solidFill>
              <a:effectLst/>
              <a:latin typeface="+mn-lt"/>
              <a:ea typeface="+mn-ea"/>
              <a:cs typeface="+mn-cs"/>
            </a:rPr>
            <a:t>号</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条の規定により、本州と四国を連絡する鉄道施設の管理については、本州四国連絡高速道路株式会社が</a:t>
          </a:r>
          <a:r>
            <a:rPr kumimoji="1" lang="ja-JP" altLang="en-US" sz="1100">
              <a:solidFill>
                <a:schemeClr val="tx1"/>
              </a:solidFill>
              <a:effectLst/>
              <a:latin typeface="+mn-lt"/>
              <a:ea typeface="+mn-ea"/>
              <a:cs typeface="+mn-cs"/>
            </a:rPr>
            <a:t>独立行政法人</a:t>
          </a:r>
          <a:r>
            <a:rPr kumimoji="1" lang="ja-JP" altLang="ja-JP" sz="1100">
              <a:solidFill>
                <a:schemeClr val="tx1"/>
              </a:solidFill>
              <a:effectLst/>
              <a:latin typeface="+mn-lt"/>
              <a:ea typeface="+mn-ea"/>
              <a:cs typeface="+mn-cs"/>
            </a:rPr>
            <a:t>日本高速道路保有・債務返済機構の委託に基づき行うこととされている。</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4" zoomScale="80" zoomScaleNormal="75" zoomScaleSheetLayoutView="8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640</v>
      </c>
      <c r="AK2" s="172"/>
      <c r="AL2" s="172"/>
      <c r="AM2" s="172"/>
      <c r="AN2" s="75" t="s">
        <v>284</v>
      </c>
      <c r="AO2" s="172">
        <v>21</v>
      </c>
      <c r="AP2" s="172"/>
      <c r="AQ2" s="172"/>
      <c r="AR2" s="76" t="s">
        <v>284</v>
      </c>
      <c r="AS2" s="173">
        <v>290</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630</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48.75"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662</v>
      </c>
      <c r="AF5" s="194"/>
      <c r="AG5" s="194"/>
      <c r="AH5" s="194"/>
      <c r="AI5" s="194"/>
      <c r="AJ5" s="194"/>
      <c r="AK5" s="194"/>
      <c r="AL5" s="194"/>
      <c r="AM5" s="194"/>
      <c r="AN5" s="194"/>
      <c r="AO5" s="194"/>
      <c r="AP5" s="195"/>
      <c r="AQ5" s="196" t="s">
        <v>661</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663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地球温暖化対策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664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665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41</v>
      </c>
      <c r="Q13" s="217"/>
      <c r="R13" s="217"/>
      <c r="S13" s="217"/>
      <c r="T13" s="217"/>
      <c r="U13" s="217"/>
      <c r="V13" s="218"/>
      <c r="W13" s="216">
        <v>43</v>
      </c>
      <c r="X13" s="217"/>
      <c r="Y13" s="217"/>
      <c r="Z13" s="217"/>
      <c r="AA13" s="217"/>
      <c r="AB13" s="217"/>
      <c r="AC13" s="218"/>
      <c r="AD13" s="216">
        <v>40</v>
      </c>
      <c r="AE13" s="217"/>
      <c r="AF13" s="217"/>
      <c r="AG13" s="217"/>
      <c r="AH13" s="217"/>
      <c r="AI13" s="217"/>
      <c r="AJ13" s="218"/>
      <c r="AK13" s="216">
        <v>37</v>
      </c>
      <c r="AL13" s="217"/>
      <c r="AM13" s="217"/>
      <c r="AN13" s="217"/>
      <c r="AO13" s="217"/>
      <c r="AP13" s="217"/>
      <c r="AQ13" s="218"/>
      <c r="AR13" s="228">
        <v>38</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v>-5</v>
      </c>
      <c r="Q14" s="217"/>
      <c r="R14" s="217"/>
      <c r="S14" s="217"/>
      <c r="T14" s="217"/>
      <c r="U14" s="217"/>
      <c r="V14" s="218"/>
      <c r="W14" s="216">
        <v>-1</v>
      </c>
      <c r="X14" s="217"/>
      <c r="Y14" s="217"/>
      <c r="Z14" s="217"/>
      <c r="AA14" s="217"/>
      <c r="AB14" s="217"/>
      <c r="AC14" s="218"/>
      <c r="AD14" s="216">
        <v>-10</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611</v>
      </c>
      <c r="Q15" s="217"/>
      <c r="R15" s="217"/>
      <c r="S15" s="217"/>
      <c r="T15" s="217"/>
      <c r="U15" s="217"/>
      <c r="V15" s="218"/>
      <c r="W15" s="216" t="s">
        <v>611</v>
      </c>
      <c r="X15" s="217"/>
      <c r="Y15" s="217"/>
      <c r="Z15" s="217"/>
      <c r="AA15" s="217"/>
      <c r="AB15" s="217"/>
      <c r="AC15" s="218"/>
      <c r="AD15" s="216" t="s">
        <v>611</v>
      </c>
      <c r="AE15" s="217"/>
      <c r="AF15" s="217"/>
      <c r="AG15" s="217"/>
      <c r="AH15" s="217"/>
      <c r="AI15" s="217"/>
      <c r="AJ15" s="218"/>
      <c r="AK15" s="216" t="s">
        <v>631</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t="s">
        <v>611</v>
      </c>
      <c r="X16" s="217"/>
      <c r="Y16" s="217"/>
      <c r="Z16" s="217"/>
      <c r="AA16" s="217"/>
      <c r="AB16" s="217"/>
      <c r="AC16" s="218"/>
      <c r="AD16" s="216" t="s">
        <v>611</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t="s">
        <v>611</v>
      </c>
      <c r="X17" s="217"/>
      <c r="Y17" s="217"/>
      <c r="Z17" s="217"/>
      <c r="AA17" s="217"/>
      <c r="AB17" s="217"/>
      <c r="AC17" s="218"/>
      <c r="AD17" s="216" t="s">
        <v>611</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36</v>
      </c>
      <c r="Q18" s="261"/>
      <c r="R18" s="261"/>
      <c r="S18" s="261"/>
      <c r="T18" s="261"/>
      <c r="U18" s="261"/>
      <c r="V18" s="262"/>
      <c r="W18" s="260">
        <f>SUM(W13:AC17)</f>
        <v>42</v>
      </c>
      <c r="X18" s="261"/>
      <c r="Y18" s="261"/>
      <c r="Z18" s="261"/>
      <c r="AA18" s="261"/>
      <c r="AB18" s="261"/>
      <c r="AC18" s="262"/>
      <c r="AD18" s="260">
        <f>SUM(AD13:AJ17)</f>
        <v>30</v>
      </c>
      <c r="AE18" s="261"/>
      <c r="AF18" s="261"/>
      <c r="AG18" s="261"/>
      <c r="AH18" s="261"/>
      <c r="AI18" s="261"/>
      <c r="AJ18" s="262"/>
      <c r="AK18" s="260">
        <f>SUM(AK13:AQ17)</f>
        <v>37</v>
      </c>
      <c r="AL18" s="261"/>
      <c r="AM18" s="261"/>
      <c r="AN18" s="261"/>
      <c r="AO18" s="261"/>
      <c r="AP18" s="261"/>
      <c r="AQ18" s="262"/>
      <c r="AR18" s="260">
        <f>SUM(AR13:AX17)</f>
        <v>38</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36</v>
      </c>
      <c r="Q19" s="217"/>
      <c r="R19" s="217"/>
      <c r="S19" s="217"/>
      <c r="T19" s="217"/>
      <c r="U19" s="217"/>
      <c r="V19" s="218"/>
      <c r="W19" s="216">
        <v>42</v>
      </c>
      <c r="X19" s="217"/>
      <c r="Y19" s="217"/>
      <c r="Z19" s="217"/>
      <c r="AA19" s="217"/>
      <c r="AB19" s="217"/>
      <c r="AC19" s="218"/>
      <c r="AD19" s="216">
        <v>30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612</v>
      </c>
      <c r="H23" s="278"/>
      <c r="I23" s="278"/>
      <c r="J23" s="278"/>
      <c r="K23" s="278"/>
      <c r="L23" s="278"/>
      <c r="M23" s="278"/>
      <c r="N23" s="278"/>
      <c r="O23" s="279"/>
      <c r="P23" s="228">
        <v>37</v>
      </c>
      <c r="Q23" s="229"/>
      <c r="R23" s="229"/>
      <c r="S23" s="229"/>
      <c r="T23" s="229"/>
      <c r="U23" s="229"/>
      <c r="V23" s="280"/>
      <c r="W23" s="228">
        <v>38</v>
      </c>
      <c r="X23" s="229"/>
      <c r="Y23" s="229"/>
      <c r="Z23" s="229"/>
      <c r="AA23" s="229"/>
      <c r="AB23" s="229"/>
      <c r="AC23" s="280"/>
      <c r="AD23" s="281" t="s">
        <v>674</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37</v>
      </c>
      <c r="Q29" s="331"/>
      <c r="R29" s="331"/>
      <c r="S29" s="331"/>
      <c r="T29" s="331"/>
      <c r="U29" s="331"/>
      <c r="V29" s="332"/>
      <c r="W29" s="333">
        <f>AR13</f>
        <v>38</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653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15">
      <c r="A32" s="348"/>
      <c r="B32" s="317"/>
      <c r="C32" s="317"/>
      <c r="D32" s="317"/>
      <c r="E32" s="317"/>
      <c r="F32" s="318"/>
      <c r="G32" s="357" t="s">
        <v>649</v>
      </c>
      <c r="H32" s="358"/>
      <c r="I32" s="358"/>
      <c r="J32" s="358"/>
      <c r="K32" s="358"/>
      <c r="L32" s="358"/>
      <c r="M32" s="358"/>
      <c r="N32" s="358"/>
      <c r="O32" s="358"/>
      <c r="P32" s="361" t="s">
        <v>615</v>
      </c>
      <c r="Q32" s="362"/>
      <c r="R32" s="362"/>
      <c r="S32" s="362"/>
      <c r="T32" s="362"/>
      <c r="U32" s="362"/>
      <c r="V32" s="362"/>
      <c r="W32" s="362"/>
      <c r="X32" s="363"/>
      <c r="Y32" s="367" t="s">
        <v>51</v>
      </c>
      <c r="Z32" s="368"/>
      <c r="AA32" s="369"/>
      <c r="AB32" s="370" t="s">
        <v>616</v>
      </c>
      <c r="AC32" s="370"/>
      <c r="AD32" s="370"/>
      <c r="AE32" s="371">
        <v>1</v>
      </c>
      <c r="AF32" s="371"/>
      <c r="AG32" s="371"/>
      <c r="AH32" s="371"/>
      <c r="AI32" s="371">
        <v>1</v>
      </c>
      <c r="AJ32" s="371"/>
      <c r="AK32" s="371"/>
      <c r="AL32" s="371"/>
      <c r="AM32" s="371">
        <v>1</v>
      </c>
      <c r="AN32" s="371"/>
      <c r="AO32" s="371"/>
      <c r="AP32" s="371"/>
      <c r="AQ32" s="398" t="s">
        <v>650</v>
      </c>
      <c r="AR32" s="371"/>
      <c r="AS32" s="371"/>
      <c r="AT32" s="371"/>
      <c r="AU32" s="389" t="s">
        <v>650</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616</v>
      </c>
      <c r="AC33" s="370"/>
      <c r="AD33" s="370"/>
      <c r="AE33" s="371">
        <v>1</v>
      </c>
      <c r="AF33" s="371"/>
      <c r="AG33" s="371"/>
      <c r="AH33" s="371"/>
      <c r="AI33" s="371">
        <v>1</v>
      </c>
      <c r="AJ33" s="371"/>
      <c r="AK33" s="371"/>
      <c r="AL33" s="371"/>
      <c r="AM33" s="371">
        <v>1</v>
      </c>
      <c r="AN33" s="371"/>
      <c r="AO33" s="371"/>
      <c r="AP33" s="371"/>
      <c r="AQ33" s="371">
        <v>1</v>
      </c>
      <c r="AR33" s="371"/>
      <c r="AS33" s="371"/>
      <c r="AT33" s="371"/>
      <c r="AU33" s="410">
        <v>1</v>
      </c>
      <c r="AV33" s="405"/>
      <c r="AW33" s="405"/>
      <c r="AX33" s="406"/>
    </row>
    <row r="34" spans="1:51" ht="23.25" customHeight="1" x14ac:dyDescent="0.15">
      <c r="A34" s="436" t="s">
        <v>581</v>
      </c>
      <c r="B34" s="437"/>
      <c r="C34" s="437"/>
      <c r="D34" s="437"/>
      <c r="E34" s="437"/>
      <c r="F34" s="438"/>
      <c r="G34" s="223" t="s">
        <v>582</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39"/>
      <c r="B35" s="440"/>
      <c r="C35" s="440"/>
      <c r="D35" s="440"/>
      <c r="E35" s="440"/>
      <c r="F35" s="441"/>
      <c r="G35" s="394" t="s">
        <v>617</v>
      </c>
      <c r="H35" s="395"/>
      <c r="I35" s="395"/>
      <c r="J35" s="395"/>
      <c r="K35" s="395"/>
      <c r="L35" s="395"/>
      <c r="M35" s="395"/>
      <c r="N35" s="395"/>
      <c r="O35" s="395"/>
      <c r="P35" s="395"/>
      <c r="Q35" s="395"/>
      <c r="R35" s="395"/>
      <c r="S35" s="395"/>
      <c r="T35" s="395"/>
      <c r="U35" s="395"/>
      <c r="V35" s="395"/>
      <c r="W35" s="395"/>
      <c r="X35" s="395"/>
      <c r="Y35" s="419" t="s">
        <v>581</v>
      </c>
      <c r="Z35" s="420"/>
      <c r="AA35" s="421"/>
      <c r="AB35" s="422" t="s">
        <v>618</v>
      </c>
      <c r="AC35" s="423"/>
      <c r="AD35" s="424"/>
      <c r="AE35" s="398">
        <v>36</v>
      </c>
      <c r="AF35" s="398"/>
      <c r="AG35" s="398"/>
      <c r="AH35" s="398"/>
      <c r="AI35" s="398">
        <v>42</v>
      </c>
      <c r="AJ35" s="398"/>
      <c r="AK35" s="398"/>
      <c r="AL35" s="398"/>
      <c r="AM35" s="398">
        <v>30</v>
      </c>
      <c r="AN35" s="398"/>
      <c r="AO35" s="398"/>
      <c r="AP35" s="398"/>
      <c r="AQ35" s="389">
        <v>37</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619</v>
      </c>
      <c r="AC36" s="426"/>
      <c r="AD36" s="427"/>
      <c r="AE36" s="428" t="s">
        <v>620</v>
      </c>
      <c r="AF36" s="428"/>
      <c r="AG36" s="428"/>
      <c r="AH36" s="428"/>
      <c r="AI36" s="428" t="s">
        <v>621</v>
      </c>
      <c r="AJ36" s="428"/>
      <c r="AK36" s="428"/>
      <c r="AL36" s="428"/>
      <c r="AM36" s="428" t="s">
        <v>632</v>
      </c>
      <c r="AN36" s="428"/>
      <c r="AO36" s="428"/>
      <c r="AP36" s="428"/>
      <c r="AQ36" s="428" t="s">
        <v>633</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416</v>
      </c>
      <c r="AF37" s="484"/>
      <c r="AG37" s="484"/>
      <c r="AH37" s="485"/>
      <c r="AI37" s="488" t="s">
        <v>568</v>
      </c>
      <c r="AJ37" s="488"/>
      <c r="AK37" s="488"/>
      <c r="AL37" s="483"/>
      <c r="AM37" s="488" t="s">
        <v>384</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v>4</v>
      </c>
      <c r="AR38" s="432"/>
      <c r="AS38" s="433" t="s">
        <v>175</v>
      </c>
      <c r="AT38" s="434"/>
      <c r="AU38" s="435"/>
      <c r="AV38" s="435"/>
      <c r="AW38" s="324" t="s">
        <v>166</v>
      </c>
      <c r="AX38" s="329"/>
    </row>
    <row r="39" spans="1:51" ht="23.25" customHeight="1" x14ac:dyDescent="0.15">
      <c r="A39" s="472"/>
      <c r="B39" s="470"/>
      <c r="C39" s="470"/>
      <c r="D39" s="470"/>
      <c r="E39" s="470"/>
      <c r="F39" s="471"/>
      <c r="G39" s="374" t="s">
        <v>613</v>
      </c>
      <c r="H39" s="375"/>
      <c r="I39" s="375"/>
      <c r="J39" s="375"/>
      <c r="K39" s="375"/>
      <c r="L39" s="375"/>
      <c r="M39" s="375"/>
      <c r="N39" s="375"/>
      <c r="O39" s="376"/>
      <c r="P39" s="139" t="s">
        <v>614</v>
      </c>
      <c r="Q39" s="139"/>
      <c r="R39" s="139"/>
      <c r="S39" s="139"/>
      <c r="T39" s="139"/>
      <c r="U39" s="139"/>
      <c r="V39" s="139"/>
      <c r="W39" s="139"/>
      <c r="X39" s="140"/>
      <c r="Y39" s="385" t="s">
        <v>12</v>
      </c>
      <c r="Z39" s="386"/>
      <c r="AA39" s="387"/>
      <c r="AB39" s="388" t="s">
        <v>251</v>
      </c>
      <c r="AC39" s="388"/>
      <c r="AD39" s="388"/>
      <c r="AE39" s="389">
        <v>100</v>
      </c>
      <c r="AF39" s="372"/>
      <c r="AG39" s="372"/>
      <c r="AH39" s="372"/>
      <c r="AI39" s="389">
        <v>100</v>
      </c>
      <c r="AJ39" s="372"/>
      <c r="AK39" s="372"/>
      <c r="AL39" s="372"/>
      <c r="AM39" s="389">
        <v>100</v>
      </c>
      <c r="AN39" s="372"/>
      <c r="AO39" s="372"/>
      <c r="AP39" s="372"/>
      <c r="AQ39" s="391" t="s">
        <v>650</v>
      </c>
      <c r="AR39" s="392"/>
      <c r="AS39" s="392"/>
      <c r="AT39" s="393"/>
      <c r="AU39" s="372" t="s">
        <v>650</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251</v>
      </c>
      <c r="AC40" s="447"/>
      <c r="AD40" s="447"/>
      <c r="AE40" s="389">
        <v>100</v>
      </c>
      <c r="AF40" s="372"/>
      <c r="AG40" s="372"/>
      <c r="AH40" s="372"/>
      <c r="AI40" s="389">
        <v>100</v>
      </c>
      <c r="AJ40" s="372"/>
      <c r="AK40" s="372"/>
      <c r="AL40" s="372"/>
      <c r="AM40" s="389">
        <v>100</v>
      </c>
      <c r="AN40" s="372"/>
      <c r="AO40" s="372"/>
      <c r="AP40" s="372"/>
      <c r="AQ40" s="391">
        <v>100</v>
      </c>
      <c r="AR40" s="392"/>
      <c r="AS40" s="392"/>
      <c r="AT40" s="393"/>
      <c r="AU40" s="372" t="s">
        <v>650</v>
      </c>
      <c r="AV40" s="372"/>
      <c r="AW40" s="372"/>
      <c r="AX40" s="373"/>
    </row>
    <row r="41" spans="1:51" ht="23.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100</v>
      </c>
      <c r="AF41" s="372"/>
      <c r="AG41" s="372"/>
      <c r="AH41" s="372"/>
      <c r="AI41" s="389">
        <v>100</v>
      </c>
      <c r="AJ41" s="372"/>
      <c r="AK41" s="372"/>
      <c r="AL41" s="372"/>
      <c r="AM41" s="389">
        <v>100</v>
      </c>
      <c r="AN41" s="372"/>
      <c r="AO41" s="372"/>
      <c r="AP41" s="372"/>
      <c r="AQ41" s="391" t="s">
        <v>650</v>
      </c>
      <c r="AR41" s="392"/>
      <c r="AS41" s="392"/>
      <c r="AT41" s="393"/>
      <c r="AU41" s="372" t="s">
        <v>650</v>
      </c>
      <c r="AV41" s="372"/>
      <c r="AW41" s="372"/>
      <c r="AX41" s="373"/>
    </row>
    <row r="42" spans="1:51" ht="23.25" customHeight="1" x14ac:dyDescent="0.15">
      <c r="A42" s="460" t="s">
        <v>260</v>
      </c>
      <c r="B42" s="455"/>
      <c r="C42" s="455"/>
      <c r="D42" s="455"/>
      <c r="E42" s="455"/>
      <c r="F42" s="456"/>
      <c r="G42" s="496" t="s">
        <v>666</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15">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8"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416</v>
      </c>
      <c r="AF49" s="415"/>
      <c r="AG49" s="415"/>
      <c r="AH49" s="415"/>
      <c r="AI49" s="415" t="s">
        <v>568</v>
      </c>
      <c r="AJ49" s="415"/>
      <c r="AK49" s="415"/>
      <c r="AL49" s="415"/>
      <c r="AM49" s="415" t="s">
        <v>384</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0"/>
      <c r="Q52" s="450"/>
      <c r="R52" s="450"/>
      <c r="S52" s="450"/>
      <c r="T52" s="450"/>
      <c r="U52" s="450"/>
      <c r="V52" s="450"/>
      <c r="W52" s="450"/>
      <c r="X52" s="451"/>
      <c r="Y52" s="893"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3" t="s">
        <v>13</v>
      </c>
      <c r="Z53" s="785"/>
      <c r="AA53" s="786"/>
      <c r="AB53" s="894" t="s">
        <v>14</v>
      </c>
      <c r="AC53" s="894"/>
      <c r="AD53" s="894"/>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416</v>
      </c>
      <c r="AF54" s="415"/>
      <c r="AG54" s="415"/>
      <c r="AH54" s="415"/>
      <c r="AI54" s="415" t="s">
        <v>568</v>
      </c>
      <c r="AJ54" s="415"/>
      <c r="AK54" s="415"/>
      <c r="AL54" s="415"/>
      <c r="AM54" s="415" t="s">
        <v>384</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0"/>
      <c r="Q57" s="450"/>
      <c r="R57" s="450"/>
      <c r="S57" s="450"/>
      <c r="T57" s="450"/>
      <c r="U57" s="450"/>
      <c r="V57" s="450"/>
      <c r="W57" s="450"/>
      <c r="X57" s="451"/>
      <c r="Y57" s="893"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416</v>
      </c>
      <c r="AF59" s="415"/>
      <c r="AG59" s="415"/>
      <c r="AH59" s="415"/>
      <c r="AI59" s="415" t="s">
        <v>568</v>
      </c>
      <c r="AJ59" s="415"/>
      <c r="AK59" s="415"/>
      <c r="AL59" s="415"/>
      <c r="AM59" s="415" t="s">
        <v>384</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0"/>
      <c r="Q62" s="450"/>
      <c r="R62" s="450"/>
      <c r="S62" s="450"/>
      <c r="T62" s="450"/>
      <c r="U62" s="450"/>
      <c r="V62" s="450"/>
      <c r="W62" s="450"/>
      <c r="X62" s="451"/>
      <c r="Y62" s="893"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6" t="s">
        <v>581</v>
      </c>
      <c r="B68" s="437"/>
      <c r="C68" s="437"/>
      <c r="D68" s="437"/>
      <c r="E68" s="437"/>
      <c r="F68" s="438"/>
      <c r="G68" s="223" t="s">
        <v>582</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622</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416</v>
      </c>
      <c r="AF71" s="415"/>
      <c r="AG71" s="415"/>
      <c r="AH71" s="415"/>
      <c r="AI71" s="415" t="s">
        <v>568</v>
      </c>
      <c r="AJ71" s="415"/>
      <c r="AK71" s="415"/>
      <c r="AL71" s="415"/>
      <c r="AM71" s="415" t="s">
        <v>384</v>
      </c>
      <c r="AN71" s="415"/>
      <c r="AO71" s="415"/>
      <c r="AP71" s="415"/>
      <c r="AQ71" s="457" t="s">
        <v>174</v>
      </c>
      <c r="AR71" s="458"/>
      <c r="AS71" s="458"/>
      <c r="AT71" s="459"/>
      <c r="AU71" s="322" t="s">
        <v>128</v>
      </c>
      <c r="AV71" s="322"/>
      <c r="AW71" s="322"/>
      <c r="AX71" s="327"/>
      <c r="AY71">
        <f>COUNTA($G$73)</f>
        <v>1</v>
      </c>
    </row>
    <row r="72" spans="1:51" ht="18.75"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1</v>
      </c>
    </row>
    <row r="73" spans="1:51" ht="23.25" customHeight="1" x14ac:dyDescent="0.15">
      <c r="A73" s="508"/>
      <c r="B73" s="506"/>
      <c r="C73" s="506"/>
      <c r="D73" s="506"/>
      <c r="E73" s="506"/>
      <c r="F73" s="507"/>
      <c r="G73" s="374" t="s">
        <v>667</v>
      </c>
      <c r="H73" s="375"/>
      <c r="I73" s="375"/>
      <c r="J73" s="375"/>
      <c r="K73" s="375"/>
      <c r="L73" s="375"/>
      <c r="M73" s="375"/>
      <c r="N73" s="375"/>
      <c r="O73" s="376"/>
      <c r="P73" s="139" t="s">
        <v>668</v>
      </c>
      <c r="Q73" s="139"/>
      <c r="R73" s="139"/>
      <c r="S73" s="139"/>
      <c r="T73" s="139"/>
      <c r="U73" s="139"/>
      <c r="V73" s="139"/>
      <c r="W73" s="139"/>
      <c r="X73" s="140"/>
      <c r="Y73" s="385" t="s">
        <v>12</v>
      </c>
      <c r="Z73" s="386"/>
      <c r="AA73" s="387"/>
      <c r="AB73" s="388" t="s">
        <v>671</v>
      </c>
      <c r="AC73" s="388"/>
      <c r="AD73" s="388"/>
      <c r="AE73" s="389" t="s">
        <v>671</v>
      </c>
      <c r="AF73" s="372"/>
      <c r="AG73" s="372"/>
      <c r="AH73" s="372"/>
      <c r="AI73" s="389" t="s">
        <v>671</v>
      </c>
      <c r="AJ73" s="372"/>
      <c r="AK73" s="372"/>
      <c r="AL73" s="372"/>
      <c r="AM73" s="389" t="s">
        <v>671</v>
      </c>
      <c r="AN73" s="372"/>
      <c r="AO73" s="372"/>
      <c r="AP73" s="372"/>
      <c r="AQ73" s="391" t="s">
        <v>671</v>
      </c>
      <c r="AR73" s="392"/>
      <c r="AS73" s="392"/>
      <c r="AT73" s="393"/>
      <c r="AU73" s="372" t="s">
        <v>671</v>
      </c>
      <c r="AV73" s="372"/>
      <c r="AW73" s="372"/>
      <c r="AX73" s="373"/>
      <c r="AY73">
        <f t="shared" si="1"/>
        <v>1</v>
      </c>
    </row>
    <row r="74" spans="1:51" ht="23.25"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t="s">
        <v>671</v>
      </c>
      <c r="AC74" s="447"/>
      <c r="AD74" s="447"/>
      <c r="AE74" s="389" t="s">
        <v>671</v>
      </c>
      <c r="AF74" s="372"/>
      <c r="AG74" s="372"/>
      <c r="AH74" s="372"/>
      <c r="AI74" s="389" t="s">
        <v>671</v>
      </c>
      <c r="AJ74" s="372"/>
      <c r="AK74" s="372"/>
      <c r="AL74" s="372"/>
      <c r="AM74" s="389" t="s">
        <v>671</v>
      </c>
      <c r="AN74" s="372"/>
      <c r="AO74" s="372"/>
      <c r="AP74" s="372"/>
      <c r="AQ74" s="391" t="s">
        <v>671</v>
      </c>
      <c r="AR74" s="392"/>
      <c r="AS74" s="392"/>
      <c r="AT74" s="393"/>
      <c r="AU74" s="372" t="s">
        <v>671</v>
      </c>
      <c r="AV74" s="372"/>
      <c r="AW74" s="372"/>
      <c r="AX74" s="373"/>
      <c r="AY74">
        <f t="shared" si="1"/>
        <v>1</v>
      </c>
    </row>
    <row r="75" spans="1:51" ht="23.25"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t="s">
        <v>671</v>
      </c>
      <c r="AF75" s="372"/>
      <c r="AG75" s="372"/>
      <c r="AH75" s="372"/>
      <c r="AI75" s="389" t="s">
        <v>671</v>
      </c>
      <c r="AJ75" s="372"/>
      <c r="AK75" s="372"/>
      <c r="AL75" s="372"/>
      <c r="AM75" s="389" t="s">
        <v>671</v>
      </c>
      <c r="AN75" s="372"/>
      <c r="AO75" s="372"/>
      <c r="AP75" s="372"/>
      <c r="AQ75" s="391" t="s">
        <v>671</v>
      </c>
      <c r="AR75" s="392"/>
      <c r="AS75" s="392"/>
      <c r="AT75" s="393"/>
      <c r="AU75" s="372" t="s">
        <v>671</v>
      </c>
      <c r="AV75" s="372"/>
      <c r="AW75" s="372"/>
      <c r="AX75" s="373"/>
      <c r="AY75">
        <f t="shared" si="1"/>
        <v>1</v>
      </c>
    </row>
    <row r="76" spans="1:51" ht="23.25" customHeight="1" x14ac:dyDescent="0.15">
      <c r="A76" s="460" t="s">
        <v>260</v>
      </c>
      <c r="B76" s="455"/>
      <c r="C76" s="455"/>
      <c r="D76" s="455"/>
      <c r="E76" s="455"/>
      <c r="F76" s="456"/>
      <c r="G76" s="496" t="s">
        <v>671</v>
      </c>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1</v>
      </c>
    </row>
    <row r="77" spans="1:51" ht="23.25"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1</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416</v>
      </c>
      <c r="AF83" s="415"/>
      <c r="AG83" s="415"/>
      <c r="AH83" s="415"/>
      <c r="AI83" s="415" t="s">
        <v>568</v>
      </c>
      <c r="AJ83" s="415"/>
      <c r="AK83" s="415"/>
      <c r="AL83" s="415"/>
      <c r="AM83" s="415" t="s">
        <v>384</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0"/>
      <c r="Q86" s="450"/>
      <c r="R86" s="450"/>
      <c r="S86" s="450"/>
      <c r="T86" s="450"/>
      <c r="U86" s="450"/>
      <c r="V86" s="450"/>
      <c r="W86" s="450"/>
      <c r="X86" s="451"/>
      <c r="Y86" s="893"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416</v>
      </c>
      <c r="AF88" s="415"/>
      <c r="AG88" s="415"/>
      <c r="AH88" s="415"/>
      <c r="AI88" s="415" t="s">
        <v>568</v>
      </c>
      <c r="AJ88" s="415"/>
      <c r="AK88" s="415"/>
      <c r="AL88" s="415"/>
      <c r="AM88" s="415" t="s">
        <v>384</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0"/>
      <c r="Q91" s="450"/>
      <c r="R91" s="450"/>
      <c r="S91" s="450"/>
      <c r="T91" s="450"/>
      <c r="U91" s="450"/>
      <c r="V91" s="450"/>
      <c r="W91" s="450"/>
      <c r="X91" s="451"/>
      <c r="Y91" s="893"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416</v>
      </c>
      <c r="AF93" s="415"/>
      <c r="AG93" s="415"/>
      <c r="AH93" s="415"/>
      <c r="AI93" s="415" t="s">
        <v>568</v>
      </c>
      <c r="AJ93" s="415"/>
      <c r="AK93" s="415"/>
      <c r="AL93" s="415"/>
      <c r="AM93" s="415" t="s">
        <v>384</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0"/>
      <c r="Q96" s="450"/>
      <c r="R96" s="450"/>
      <c r="S96" s="450"/>
      <c r="T96" s="450"/>
      <c r="U96" s="450"/>
      <c r="V96" s="450"/>
      <c r="W96" s="450"/>
      <c r="X96" s="451"/>
      <c r="Y96" s="893"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0" t="s">
        <v>581</v>
      </c>
      <c r="B102" s="341"/>
      <c r="C102" s="341"/>
      <c r="D102" s="341"/>
      <c r="E102" s="341"/>
      <c r="F102" s="461"/>
      <c r="G102" s="223" t="s">
        <v>582</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416</v>
      </c>
      <c r="AF105" s="415"/>
      <c r="AG105" s="415"/>
      <c r="AH105" s="415"/>
      <c r="AI105" s="415" t="s">
        <v>568</v>
      </c>
      <c r="AJ105" s="415"/>
      <c r="AK105" s="415"/>
      <c r="AL105" s="415"/>
      <c r="AM105" s="415" t="s">
        <v>384</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260</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416</v>
      </c>
      <c r="AF117" s="415"/>
      <c r="AG117" s="415"/>
      <c r="AH117" s="415"/>
      <c r="AI117" s="415" t="s">
        <v>568</v>
      </c>
      <c r="AJ117" s="415"/>
      <c r="AK117" s="415"/>
      <c r="AL117" s="415"/>
      <c r="AM117" s="415" t="s">
        <v>384</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0"/>
      <c r="Q120" s="450"/>
      <c r="R120" s="450"/>
      <c r="S120" s="450"/>
      <c r="T120" s="450"/>
      <c r="U120" s="450"/>
      <c r="V120" s="450"/>
      <c r="W120" s="450"/>
      <c r="X120" s="451"/>
      <c r="Y120" s="893"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416</v>
      </c>
      <c r="AF122" s="415"/>
      <c r="AG122" s="415"/>
      <c r="AH122" s="415"/>
      <c r="AI122" s="415" t="s">
        <v>568</v>
      </c>
      <c r="AJ122" s="415"/>
      <c r="AK122" s="415"/>
      <c r="AL122" s="415"/>
      <c r="AM122" s="415" t="s">
        <v>384</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0"/>
      <c r="Q125" s="450"/>
      <c r="R125" s="450"/>
      <c r="S125" s="450"/>
      <c r="T125" s="450"/>
      <c r="U125" s="450"/>
      <c r="V125" s="450"/>
      <c r="W125" s="450"/>
      <c r="X125" s="451"/>
      <c r="Y125" s="893"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416</v>
      </c>
      <c r="AF127" s="415"/>
      <c r="AG127" s="415"/>
      <c r="AH127" s="415"/>
      <c r="AI127" s="415" t="s">
        <v>568</v>
      </c>
      <c r="AJ127" s="415"/>
      <c r="AK127" s="415"/>
      <c r="AL127" s="415"/>
      <c r="AM127" s="415" t="s">
        <v>384</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0"/>
      <c r="Q130" s="450"/>
      <c r="R130" s="450"/>
      <c r="S130" s="450"/>
      <c r="T130" s="450"/>
      <c r="U130" s="450"/>
      <c r="V130" s="450"/>
      <c r="W130" s="450"/>
      <c r="X130" s="451"/>
      <c r="Y130" s="893"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0" t="s">
        <v>581</v>
      </c>
      <c r="B136" s="341"/>
      <c r="C136" s="341"/>
      <c r="D136" s="341"/>
      <c r="E136" s="341"/>
      <c r="F136" s="461"/>
      <c r="G136" s="223" t="s">
        <v>582</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416</v>
      </c>
      <c r="AF139" s="415"/>
      <c r="AG139" s="415"/>
      <c r="AH139" s="415"/>
      <c r="AI139" s="415" t="s">
        <v>568</v>
      </c>
      <c r="AJ139" s="415"/>
      <c r="AK139" s="415"/>
      <c r="AL139" s="415"/>
      <c r="AM139" s="415" t="s">
        <v>384</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260</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416</v>
      </c>
      <c r="AF151" s="415"/>
      <c r="AG151" s="415"/>
      <c r="AH151" s="415"/>
      <c r="AI151" s="415" t="s">
        <v>568</v>
      </c>
      <c r="AJ151" s="415"/>
      <c r="AK151" s="415"/>
      <c r="AL151" s="415"/>
      <c r="AM151" s="415" t="s">
        <v>384</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0"/>
      <c r="Q154" s="450"/>
      <c r="R154" s="450"/>
      <c r="S154" s="450"/>
      <c r="T154" s="450"/>
      <c r="U154" s="450"/>
      <c r="V154" s="450"/>
      <c r="W154" s="450"/>
      <c r="X154" s="451"/>
      <c r="Y154" s="893"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416</v>
      </c>
      <c r="AF156" s="415"/>
      <c r="AG156" s="415"/>
      <c r="AH156" s="415"/>
      <c r="AI156" s="415" t="s">
        <v>568</v>
      </c>
      <c r="AJ156" s="415"/>
      <c r="AK156" s="415"/>
      <c r="AL156" s="415"/>
      <c r="AM156" s="415" t="s">
        <v>384</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0"/>
      <c r="Q159" s="450"/>
      <c r="R159" s="450"/>
      <c r="S159" s="450"/>
      <c r="T159" s="450"/>
      <c r="U159" s="450"/>
      <c r="V159" s="450"/>
      <c r="W159" s="450"/>
      <c r="X159" s="451"/>
      <c r="Y159" s="893"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416</v>
      </c>
      <c r="AF161" s="415"/>
      <c r="AG161" s="415"/>
      <c r="AH161" s="415"/>
      <c r="AI161" s="415" t="s">
        <v>568</v>
      </c>
      <c r="AJ161" s="415"/>
      <c r="AK161" s="415"/>
      <c r="AL161" s="415"/>
      <c r="AM161" s="415" t="s">
        <v>384</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0"/>
      <c r="Q164" s="450"/>
      <c r="R164" s="450"/>
      <c r="S164" s="450"/>
      <c r="T164" s="450"/>
      <c r="U164" s="450"/>
      <c r="V164" s="450"/>
      <c r="W164" s="450"/>
      <c r="X164" s="451"/>
      <c r="Y164" s="893"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0" t="s">
        <v>581</v>
      </c>
      <c r="B170" s="341"/>
      <c r="C170" s="341"/>
      <c r="D170" s="341"/>
      <c r="E170" s="341"/>
      <c r="F170" s="461"/>
      <c r="G170" s="223" t="s">
        <v>582</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416</v>
      </c>
      <c r="AF173" s="415"/>
      <c r="AG173" s="415"/>
      <c r="AH173" s="415"/>
      <c r="AI173" s="415" t="s">
        <v>568</v>
      </c>
      <c r="AJ173" s="415"/>
      <c r="AK173" s="415"/>
      <c r="AL173" s="415"/>
      <c r="AM173" s="415" t="s">
        <v>384</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260</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416</v>
      </c>
      <c r="AF185" s="415"/>
      <c r="AG185" s="415"/>
      <c r="AH185" s="415"/>
      <c r="AI185" s="415" t="s">
        <v>568</v>
      </c>
      <c r="AJ185" s="415"/>
      <c r="AK185" s="415"/>
      <c r="AL185" s="415"/>
      <c r="AM185" s="415" t="s">
        <v>384</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0"/>
      <c r="Q188" s="450"/>
      <c r="R188" s="450"/>
      <c r="S188" s="450"/>
      <c r="T188" s="450"/>
      <c r="U188" s="450"/>
      <c r="V188" s="450"/>
      <c r="W188" s="450"/>
      <c r="X188" s="451"/>
      <c r="Y188" s="893"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416</v>
      </c>
      <c r="AF190" s="415"/>
      <c r="AG190" s="415"/>
      <c r="AH190" s="415"/>
      <c r="AI190" s="415" t="s">
        <v>568</v>
      </c>
      <c r="AJ190" s="415"/>
      <c r="AK190" s="415"/>
      <c r="AL190" s="415"/>
      <c r="AM190" s="415" t="s">
        <v>384</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0"/>
      <c r="Q193" s="450"/>
      <c r="R193" s="450"/>
      <c r="S193" s="450"/>
      <c r="T193" s="450"/>
      <c r="U193" s="450"/>
      <c r="V193" s="450"/>
      <c r="W193" s="450"/>
      <c r="X193" s="451"/>
      <c r="Y193" s="893"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416</v>
      </c>
      <c r="AF195" s="415"/>
      <c r="AG195" s="415"/>
      <c r="AH195" s="415"/>
      <c r="AI195" s="415" t="s">
        <v>568</v>
      </c>
      <c r="AJ195" s="415"/>
      <c r="AK195" s="415"/>
      <c r="AL195" s="415"/>
      <c r="AM195" s="415" t="s">
        <v>384</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0"/>
      <c r="Q198" s="450"/>
      <c r="R198" s="450"/>
      <c r="S198" s="450"/>
      <c r="T198" s="450"/>
      <c r="U198" s="450"/>
      <c r="V198" s="450"/>
      <c r="W198" s="450"/>
      <c r="X198" s="451"/>
      <c r="Y198" s="893"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416</v>
      </c>
      <c r="AF200" s="415"/>
      <c r="AG200" s="415"/>
      <c r="AH200" s="415"/>
      <c r="AI200" s="415" t="s">
        <v>568</v>
      </c>
      <c r="AJ200" s="415"/>
      <c r="AK200" s="415"/>
      <c r="AL200" s="415"/>
      <c r="AM200" s="415" t="s">
        <v>384</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250</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250</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251</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249</v>
      </c>
      <c r="X205" s="575"/>
      <c r="Y205" s="539" t="s">
        <v>12</v>
      </c>
      <c r="Z205" s="539"/>
      <c r="AA205" s="540"/>
      <c r="AB205" s="541" t="s">
        <v>250</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250</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251</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416</v>
      </c>
      <c r="AF208" s="136"/>
      <c r="AG208" s="136"/>
      <c r="AH208" s="136"/>
      <c r="AI208" s="415" t="s">
        <v>568</v>
      </c>
      <c r="AJ208" s="415"/>
      <c r="AK208" s="415"/>
      <c r="AL208" s="415"/>
      <c r="AM208" s="415" t="s">
        <v>384</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263</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customHeight="1" thickBot="1" x14ac:dyDescent="0.2">
      <c r="A214" s="502" t="s">
        <v>576</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c r="AS214" s="660"/>
      <c r="AT214" s="661"/>
      <c r="AU214" s="661"/>
      <c r="AV214" s="661"/>
      <c r="AW214" s="661"/>
      <c r="AX214" s="662"/>
      <c r="AY214">
        <f>COUNTIF($AR$214,"☑")</f>
        <v>0</v>
      </c>
    </row>
    <row r="215" spans="1:51" ht="45" customHeight="1" x14ac:dyDescent="0.15">
      <c r="A215" s="650" t="s">
        <v>283</v>
      </c>
      <c r="B215" s="651"/>
      <c r="C215" s="653" t="s">
        <v>178</v>
      </c>
      <c r="D215" s="651"/>
      <c r="E215" s="654" t="s">
        <v>194</v>
      </c>
      <c r="F215" s="655"/>
      <c r="G215" s="656" t="s">
        <v>672</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673</v>
      </c>
      <c r="H216" s="139"/>
      <c r="I216" s="139"/>
      <c r="J216" s="139"/>
      <c r="K216" s="139"/>
      <c r="L216" s="139"/>
      <c r="M216" s="139"/>
      <c r="N216" s="139"/>
      <c r="O216" s="139"/>
      <c r="P216" s="139"/>
      <c r="Q216" s="139"/>
      <c r="R216" s="139"/>
      <c r="S216" s="139"/>
      <c r="T216" s="139"/>
      <c r="U216" s="139"/>
      <c r="V216" s="140"/>
      <c r="W216" s="628" t="s">
        <v>586</v>
      </c>
      <c r="X216" s="629"/>
      <c r="Y216" s="629"/>
      <c r="Z216" s="629"/>
      <c r="AA216" s="630"/>
      <c r="AB216" s="631" t="s">
        <v>675</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587</v>
      </c>
      <c r="X217" s="635"/>
      <c r="Y217" s="635"/>
      <c r="Z217" s="635"/>
      <c r="AA217" s="636"/>
      <c r="AB217" s="631" t="s">
        <v>676</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599</v>
      </c>
      <c r="D218" s="638"/>
      <c r="E218" s="454" t="s">
        <v>279</v>
      </c>
      <c r="F218" s="456"/>
      <c r="G218" s="618" t="s">
        <v>181</v>
      </c>
      <c r="H218" s="619"/>
      <c r="I218" s="619"/>
      <c r="J218" s="641" t="s">
        <v>611</v>
      </c>
      <c r="K218" s="642"/>
      <c r="L218" s="642"/>
      <c r="M218" s="642"/>
      <c r="N218" s="642"/>
      <c r="O218" s="642"/>
      <c r="P218" s="642"/>
      <c r="Q218" s="642"/>
      <c r="R218" s="642"/>
      <c r="S218" s="642"/>
      <c r="T218" s="643"/>
      <c r="U218" s="616" t="s">
        <v>658</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600</v>
      </c>
      <c r="H219" s="619"/>
      <c r="I219" s="619"/>
      <c r="J219" s="619"/>
      <c r="K219" s="619"/>
      <c r="L219" s="619"/>
      <c r="M219" s="619"/>
      <c r="N219" s="619"/>
      <c r="O219" s="619"/>
      <c r="P219" s="619"/>
      <c r="Q219" s="619"/>
      <c r="R219" s="619"/>
      <c r="S219" s="619"/>
      <c r="T219" s="619"/>
      <c r="U219" s="615" t="s">
        <v>658</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587</v>
      </c>
      <c r="H220" s="619"/>
      <c r="I220" s="619"/>
      <c r="J220" s="619"/>
      <c r="K220" s="619"/>
      <c r="L220" s="619"/>
      <c r="M220" s="619"/>
      <c r="N220" s="619"/>
      <c r="O220" s="619"/>
      <c r="P220" s="619"/>
      <c r="Q220" s="619"/>
      <c r="R220" s="619"/>
      <c r="S220" s="619"/>
      <c r="T220" s="619"/>
      <c r="U220" s="144" t="s">
        <v>658</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63.7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629</v>
      </c>
      <c r="AE223" s="706"/>
      <c r="AF223" s="706"/>
      <c r="AG223" s="707" t="s">
        <v>654</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629</v>
      </c>
      <c r="AE224" s="687"/>
      <c r="AF224" s="687"/>
      <c r="AG224" s="713" t="s">
        <v>634</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629</v>
      </c>
      <c r="AE225" s="720"/>
      <c r="AF225" s="720"/>
      <c r="AG225" s="677" t="s">
        <v>634</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635</v>
      </c>
      <c r="AE226" s="674"/>
      <c r="AF226" s="674"/>
      <c r="AG226" s="675" t="s">
        <v>659</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635</v>
      </c>
      <c r="AE229" s="739"/>
      <c r="AF229" s="739"/>
      <c r="AG229" s="740" t="s">
        <v>659</v>
      </c>
      <c r="AH229" s="741"/>
      <c r="AI229" s="741"/>
      <c r="AJ229" s="741"/>
      <c r="AK229" s="741"/>
      <c r="AL229" s="741"/>
      <c r="AM229" s="741"/>
      <c r="AN229" s="741"/>
      <c r="AO229" s="741"/>
      <c r="AP229" s="741"/>
      <c r="AQ229" s="741"/>
      <c r="AR229" s="741"/>
      <c r="AS229" s="741"/>
      <c r="AT229" s="741"/>
      <c r="AU229" s="741"/>
      <c r="AV229" s="741"/>
      <c r="AW229" s="741"/>
      <c r="AX229" s="742"/>
    </row>
    <row r="230" spans="1:50" ht="33"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629</v>
      </c>
      <c r="AE230" s="687"/>
      <c r="AF230" s="687"/>
      <c r="AG230" s="713" t="s">
        <v>636</v>
      </c>
      <c r="AH230" s="714"/>
      <c r="AI230" s="714"/>
      <c r="AJ230" s="714"/>
      <c r="AK230" s="714"/>
      <c r="AL230" s="714"/>
      <c r="AM230" s="714"/>
      <c r="AN230" s="714"/>
      <c r="AO230" s="714"/>
      <c r="AP230" s="714"/>
      <c r="AQ230" s="714"/>
      <c r="AR230" s="714"/>
      <c r="AS230" s="714"/>
      <c r="AT230" s="714"/>
      <c r="AU230" s="714"/>
      <c r="AV230" s="714"/>
      <c r="AW230" s="714"/>
      <c r="AX230" s="715"/>
    </row>
    <row r="231" spans="1:50" ht="45.7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629</v>
      </c>
      <c r="AE231" s="687"/>
      <c r="AF231" s="687"/>
      <c r="AG231" s="713" t="s">
        <v>637</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629</v>
      </c>
      <c r="AE232" s="687"/>
      <c r="AF232" s="687"/>
      <c r="AG232" s="713" t="s">
        <v>634</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635</v>
      </c>
      <c r="AE233" s="720"/>
      <c r="AF233" s="720"/>
      <c r="AG233" s="735" t="s">
        <v>659</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635</v>
      </c>
      <c r="AE234" s="687"/>
      <c r="AF234" s="688"/>
      <c r="AG234" s="713" t="s">
        <v>659</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635</v>
      </c>
      <c r="AE235" s="728"/>
      <c r="AF235" s="729"/>
      <c r="AG235" s="730" t="s">
        <v>659</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635</v>
      </c>
      <c r="AE236" s="739"/>
      <c r="AF236" s="749"/>
      <c r="AG236" s="740" t="s">
        <v>659</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635</v>
      </c>
      <c r="AE237" s="754"/>
      <c r="AF237" s="754"/>
      <c r="AG237" s="713" t="s">
        <v>659</v>
      </c>
      <c r="AH237" s="714"/>
      <c r="AI237" s="714"/>
      <c r="AJ237" s="714"/>
      <c r="AK237" s="714"/>
      <c r="AL237" s="714"/>
      <c r="AM237" s="714"/>
      <c r="AN237" s="714"/>
      <c r="AO237" s="714"/>
      <c r="AP237" s="714"/>
      <c r="AQ237" s="714"/>
      <c r="AR237" s="714"/>
      <c r="AS237" s="714"/>
      <c r="AT237" s="714"/>
      <c r="AU237" s="714"/>
      <c r="AV237" s="714"/>
      <c r="AW237" s="714"/>
      <c r="AX237" s="715"/>
    </row>
    <row r="238" spans="1:50" ht="55.5"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629</v>
      </c>
      <c r="AE238" s="687"/>
      <c r="AF238" s="687"/>
      <c r="AG238" s="713" t="s">
        <v>638</v>
      </c>
      <c r="AH238" s="714"/>
      <c r="AI238" s="714"/>
      <c r="AJ238" s="714"/>
      <c r="AK238" s="714"/>
      <c r="AL238" s="714"/>
      <c r="AM238" s="714"/>
      <c r="AN238" s="714"/>
      <c r="AO238" s="714"/>
      <c r="AP238" s="714"/>
      <c r="AQ238" s="714"/>
      <c r="AR238" s="714"/>
      <c r="AS238" s="714"/>
      <c r="AT238" s="714"/>
      <c r="AU238" s="714"/>
      <c r="AV238" s="714"/>
      <c r="AW238" s="714"/>
      <c r="AX238" s="715"/>
    </row>
    <row r="239" spans="1:50" ht="47.25"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629</v>
      </c>
      <c r="AE239" s="687"/>
      <c r="AF239" s="687"/>
      <c r="AG239" s="743" t="s">
        <v>639</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635</v>
      </c>
      <c r="AE240" s="674"/>
      <c r="AF240" s="766"/>
      <c r="AG240" s="675" t="s">
        <v>659</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651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652</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660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72.75" customHeight="1" thickBot="1" x14ac:dyDescent="0.2">
      <c r="A254" s="118" t="s">
        <v>670</v>
      </c>
      <c r="B254" s="119"/>
      <c r="C254" s="119"/>
      <c r="D254" s="119"/>
      <c r="E254" s="120"/>
      <c r="F254" s="774" t="s">
        <v>669</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623</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276</v>
      </c>
      <c r="B259" s="136"/>
      <c r="C259" s="136"/>
      <c r="D259" s="136"/>
      <c r="E259" s="770" t="s">
        <v>624</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275</v>
      </c>
      <c r="B260" s="136"/>
      <c r="C260" s="136"/>
      <c r="D260" s="136"/>
      <c r="E260" s="770" t="s">
        <v>625</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274</v>
      </c>
      <c r="B261" s="136"/>
      <c r="C261" s="136"/>
      <c r="D261" s="136"/>
      <c r="E261" s="770" t="s">
        <v>626</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273</v>
      </c>
      <c r="B262" s="136"/>
      <c r="C262" s="136"/>
      <c r="D262" s="136"/>
      <c r="E262" s="770" t="s">
        <v>627</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272</v>
      </c>
      <c r="B263" s="136"/>
      <c r="C263" s="136"/>
      <c r="D263" s="136"/>
      <c r="E263" s="770" t="s">
        <v>628</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271</v>
      </c>
      <c r="B264" s="136"/>
      <c r="C264" s="136"/>
      <c r="D264" s="136"/>
      <c r="E264" s="770" t="s">
        <v>626</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270</v>
      </c>
      <c r="B265" s="136"/>
      <c r="C265" s="136"/>
      <c r="D265" s="136"/>
      <c r="E265" s="770" t="s">
        <v>626</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416</v>
      </c>
      <c r="B266" s="136"/>
      <c r="C266" s="136"/>
      <c r="D266" s="136"/>
      <c r="E266" s="789" t="s">
        <v>607</v>
      </c>
      <c r="F266" s="790"/>
      <c r="G266" s="790"/>
      <c r="H266" s="77" t="str">
        <f>IF(E266="","","-")</f>
        <v>-</v>
      </c>
      <c r="I266" s="790"/>
      <c r="J266" s="790"/>
      <c r="K266" s="77" t="str">
        <f>IF(I266="","","-")</f>
        <v/>
      </c>
      <c r="L266" s="106">
        <v>251</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596</v>
      </c>
      <c r="B267" s="136"/>
      <c r="C267" s="136"/>
      <c r="D267" s="136"/>
      <c r="E267" s="789" t="s">
        <v>607</v>
      </c>
      <c r="F267" s="790"/>
      <c r="G267" s="790"/>
      <c r="H267" s="77"/>
      <c r="I267" s="790"/>
      <c r="J267" s="790"/>
      <c r="K267" s="77"/>
      <c r="L267" s="106">
        <v>278</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384</v>
      </c>
      <c r="B268" s="136"/>
      <c r="C268" s="136"/>
      <c r="D268" s="136"/>
      <c r="E268" s="792">
        <v>2021</v>
      </c>
      <c r="F268" s="137"/>
      <c r="G268" s="790" t="s">
        <v>640</v>
      </c>
      <c r="H268" s="790"/>
      <c r="I268" s="790"/>
      <c r="J268" s="137">
        <v>20</v>
      </c>
      <c r="K268" s="137"/>
      <c r="L268" s="106">
        <v>300</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72"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thickBo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266</v>
      </c>
      <c r="B308" s="797"/>
      <c r="C308" s="797"/>
      <c r="D308" s="797"/>
      <c r="E308" s="797"/>
      <c r="F308" s="798"/>
      <c r="G308" s="802" t="s">
        <v>657</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656</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641</v>
      </c>
      <c r="H310" s="824"/>
      <c r="I310" s="824"/>
      <c r="J310" s="824"/>
      <c r="K310" s="825"/>
      <c r="L310" s="826" t="s">
        <v>642</v>
      </c>
      <c r="M310" s="827"/>
      <c r="N310" s="827"/>
      <c r="O310" s="827"/>
      <c r="P310" s="827"/>
      <c r="Q310" s="827"/>
      <c r="R310" s="827"/>
      <c r="S310" s="827"/>
      <c r="T310" s="827"/>
      <c r="U310" s="827"/>
      <c r="V310" s="827"/>
      <c r="W310" s="827"/>
      <c r="X310" s="828"/>
      <c r="Y310" s="829">
        <v>30</v>
      </c>
      <c r="Z310" s="830"/>
      <c r="AA310" s="830"/>
      <c r="AB310" s="831"/>
      <c r="AC310" s="823" t="s">
        <v>643</v>
      </c>
      <c r="AD310" s="824"/>
      <c r="AE310" s="824"/>
      <c r="AF310" s="824"/>
      <c r="AG310" s="825"/>
      <c r="AH310" s="826" t="s">
        <v>644</v>
      </c>
      <c r="AI310" s="827"/>
      <c r="AJ310" s="827"/>
      <c r="AK310" s="827"/>
      <c r="AL310" s="827"/>
      <c r="AM310" s="827"/>
      <c r="AN310" s="827"/>
      <c r="AO310" s="827"/>
      <c r="AP310" s="827"/>
      <c r="AQ310" s="827"/>
      <c r="AR310" s="827"/>
      <c r="AS310" s="827"/>
      <c r="AT310" s="828"/>
      <c r="AU310" s="829">
        <v>30</v>
      </c>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30</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30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customHeight="1" thickBot="1" x14ac:dyDescent="0.2">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2" t="s">
        <v>198</v>
      </c>
      <c r="AQ365" s="872"/>
      <c r="AR365" s="872"/>
      <c r="AS365" s="872"/>
      <c r="AT365" s="872"/>
      <c r="AU365" s="872"/>
      <c r="AV365" s="872"/>
      <c r="AW365" s="872"/>
      <c r="AX365" s="872"/>
    </row>
    <row r="366" spans="1:51" ht="65.25" customHeight="1" x14ac:dyDescent="0.15">
      <c r="A366" s="858">
        <v>1</v>
      </c>
      <c r="B366" s="858">
        <v>1</v>
      </c>
      <c r="C366" s="859" t="s">
        <v>655</v>
      </c>
      <c r="D366" s="860"/>
      <c r="E366" s="860"/>
      <c r="F366" s="860"/>
      <c r="G366" s="860"/>
      <c r="H366" s="860"/>
      <c r="I366" s="860"/>
      <c r="J366" s="861">
        <v>3010405004914</v>
      </c>
      <c r="K366" s="862"/>
      <c r="L366" s="862"/>
      <c r="M366" s="862"/>
      <c r="N366" s="862"/>
      <c r="O366" s="862"/>
      <c r="P366" s="863" t="s">
        <v>645</v>
      </c>
      <c r="Q366" s="864"/>
      <c r="R366" s="864"/>
      <c r="S366" s="864"/>
      <c r="T366" s="864"/>
      <c r="U366" s="864"/>
      <c r="V366" s="864"/>
      <c r="W366" s="864"/>
      <c r="X366" s="864"/>
      <c r="Y366" s="865">
        <v>30</v>
      </c>
      <c r="Z366" s="866"/>
      <c r="AA366" s="866"/>
      <c r="AB366" s="867"/>
      <c r="AC366" s="868" t="s">
        <v>646</v>
      </c>
      <c r="AD366" s="869"/>
      <c r="AE366" s="869"/>
      <c r="AF366" s="869"/>
      <c r="AG366" s="869"/>
      <c r="AH366" s="852" t="s">
        <v>631</v>
      </c>
      <c r="AI366" s="853"/>
      <c r="AJ366" s="853"/>
      <c r="AK366" s="853"/>
      <c r="AL366" s="854" t="s">
        <v>631</v>
      </c>
      <c r="AM366" s="855"/>
      <c r="AN366" s="855"/>
      <c r="AO366" s="856"/>
      <c r="AP366" s="857" t="s">
        <v>631</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69.75" customHeight="1" x14ac:dyDescent="0.15">
      <c r="A399" s="858">
        <v>1</v>
      </c>
      <c r="B399" s="858">
        <v>1</v>
      </c>
      <c r="C399" s="859" t="s">
        <v>647</v>
      </c>
      <c r="D399" s="860"/>
      <c r="E399" s="860"/>
      <c r="F399" s="860"/>
      <c r="G399" s="860"/>
      <c r="H399" s="860"/>
      <c r="I399" s="860"/>
      <c r="J399" s="861">
        <v>3140001024527</v>
      </c>
      <c r="K399" s="862"/>
      <c r="L399" s="862"/>
      <c r="M399" s="862"/>
      <c r="N399" s="862"/>
      <c r="O399" s="862"/>
      <c r="P399" s="863" t="s">
        <v>648</v>
      </c>
      <c r="Q399" s="864"/>
      <c r="R399" s="864"/>
      <c r="S399" s="864"/>
      <c r="T399" s="864"/>
      <c r="U399" s="864"/>
      <c r="V399" s="864"/>
      <c r="W399" s="864"/>
      <c r="X399" s="864"/>
      <c r="Y399" s="865">
        <v>30</v>
      </c>
      <c r="Z399" s="866"/>
      <c r="AA399" s="866"/>
      <c r="AB399" s="867"/>
      <c r="AC399" s="868" t="s">
        <v>75</v>
      </c>
      <c r="AD399" s="869"/>
      <c r="AE399" s="869"/>
      <c r="AF399" s="869"/>
      <c r="AG399" s="869"/>
      <c r="AH399" s="852" t="s">
        <v>631</v>
      </c>
      <c r="AI399" s="853"/>
      <c r="AJ399" s="853"/>
      <c r="AK399" s="853"/>
      <c r="AL399" s="854" t="s">
        <v>631</v>
      </c>
      <c r="AM399" s="855"/>
      <c r="AN399" s="855"/>
      <c r="AO399" s="856"/>
      <c r="AP399" s="857" t="s">
        <v>631</v>
      </c>
      <c r="AQ399" s="857"/>
      <c r="AR399" s="857"/>
      <c r="AS399" s="857"/>
      <c r="AT399" s="857"/>
      <c r="AU399" s="857"/>
      <c r="AV399" s="857"/>
      <c r="AW399" s="857"/>
      <c r="AX399" s="857"/>
      <c r="AY399">
        <f>$AY$396</f>
        <v>1</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578</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hidden="1" customHeight="1" x14ac:dyDescent="0.15">
      <c r="A631" s="858">
        <v>1</v>
      </c>
      <c r="B631" s="858">
        <v>1</v>
      </c>
      <c r="C631" s="880"/>
      <c r="D631" s="880"/>
      <c r="E631" s="881"/>
      <c r="F631" s="881"/>
      <c r="G631" s="881"/>
      <c r="H631" s="881"/>
      <c r="I631" s="881"/>
      <c r="J631" s="861"/>
      <c r="K631" s="862"/>
      <c r="L631" s="862"/>
      <c r="M631" s="862"/>
      <c r="N631" s="862"/>
      <c r="O631" s="862"/>
      <c r="P631" s="864"/>
      <c r="Q631" s="864"/>
      <c r="R631" s="864"/>
      <c r="S631" s="864"/>
      <c r="T631" s="864"/>
      <c r="U631" s="864"/>
      <c r="V631" s="864"/>
      <c r="W631" s="864"/>
      <c r="X631" s="864"/>
      <c r="Y631" s="865"/>
      <c r="Z631" s="866"/>
      <c r="AA631" s="866"/>
      <c r="AB631" s="867"/>
      <c r="AC631" s="868"/>
      <c r="AD631" s="869"/>
      <c r="AE631" s="869"/>
      <c r="AF631" s="869"/>
      <c r="AG631" s="869"/>
      <c r="AH631" s="870"/>
      <c r="AI631" s="871"/>
      <c r="AJ631" s="871"/>
      <c r="AK631" s="871"/>
      <c r="AL631" s="854"/>
      <c r="AM631" s="855"/>
      <c r="AN631" s="855"/>
      <c r="AO631" s="856"/>
      <c r="AP631" s="857"/>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7"/>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16383" man="1"/>
    <brk id="239"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2" zoomScale="130" zoomScaleNormal="130"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629</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629</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t="s">
        <v>629</v>
      </c>
      <c r="C16" s="13" t="str">
        <f t="shared" si="9"/>
        <v>地球温暖化対策</v>
      </c>
      <c r="D16" s="13" t="str">
        <f t="shared" si="8"/>
        <v>地球温暖化対策</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地球温暖化対策</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地球温暖化対策</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地球温暖化対策</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地球温暖化対策</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地球温暖化対策</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地球温暖化対策</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地球温暖化対策</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地球温暖化対策</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2022-08-23T01:29:44Z</cp:lastPrinted>
  <dcterms:created xsi:type="dcterms:W3CDTF">2012-03-13T00:50:25Z</dcterms:created>
  <dcterms:modified xsi:type="dcterms:W3CDTF">2022-09-05T11:40:30Z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