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0" yWindow="1680" windowWidth="22680" windowHeight="13635"/>
  </bookViews>
  <sheets>
    <sheet name="行政事業レビューシート" sheetId="11" r:id="rId1"/>
    <sheet name="入力規則等" sheetId="4" r:id="rId2"/>
  </sheets>
  <definedNames>
    <definedName name="_xlnm.Print_Area" localSheetId="0">行政事業レビューシート!$A$1:$AY$645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c r="AY76" i="11"/>
  <c r="AY68" i="11"/>
  <c r="AY70" i="11"/>
  <c r="AY65" i="11"/>
  <c r="AY67" i="11"/>
  <c r="AY64" i="11"/>
  <c r="AY400" i="11"/>
  <c r="AY396" i="11"/>
  <c r="AY399" i="11"/>
  <c r="AY372" i="11"/>
  <c r="AY371" i="11"/>
  <c r="AY370" i="11"/>
  <c r="AY369" i="11"/>
  <c r="AY368" i="11"/>
  <c r="AY367" i="11"/>
  <c r="AY334" i="11"/>
  <c r="AY339" i="11"/>
  <c r="AY321" i="11"/>
  <c r="AY330" i="11"/>
  <c r="AY337" i="11"/>
  <c r="AY338" i="11"/>
  <c r="AY340" i="11"/>
  <c r="AY336" i="11"/>
  <c r="AY341" i="11"/>
  <c r="AY397" i="11"/>
  <c r="AY398" i="11"/>
  <c r="AY323" i="11"/>
  <c r="AY331" i="11"/>
  <c r="AY328" i="11"/>
  <c r="AY332" i="11"/>
  <c r="AY325" i="11"/>
  <c r="AY329" i="11"/>
  <c r="AY333" i="11"/>
  <c r="AY327" i="11"/>
  <c r="AY324" i="11"/>
  <c r="AY322" i="11"/>
  <c r="AY326" i="11"/>
  <c r="AY69" i="11"/>
  <c r="AY66" i="11"/>
  <c r="AY75" i="11"/>
  <c r="AY73" i="11"/>
  <c r="AY77" i="11"/>
  <c r="AY74" i="11"/>
  <c r="AY72" i="11"/>
  <c r="AY335" i="11"/>
  <c r="AY214" i="11"/>
  <c r="AY211" i="11"/>
  <c r="AY210" i="11"/>
  <c r="AY208" i="11"/>
  <c r="AY213" i="11"/>
  <c r="AY207" i="11"/>
  <c r="AY206" i="11"/>
  <c r="AY203" i="11"/>
  <c r="AY202" i="11"/>
  <c r="AY200" i="11"/>
  <c r="AY205" i="11"/>
  <c r="AY198" i="11"/>
  <c r="AY195" i="11"/>
  <c r="AY196" i="11"/>
  <c r="AY190" i="11"/>
  <c r="AY192" i="11"/>
  <c r="AY180" i="11"/>
  <c r="AY187" i="11"/>
  <c r="AY176" i="11"/>
  <c r="AY173" i="11"/>
  <c r="AY179" i="11"/>
  <c r="AY170" i="11"/>
  <c r="AY171" i="11"/>
  <c r="AY167" i="11"/>
  <c r="AY169" i="11"/>
  <c r="AY136" i="11"/>
  <c r="AY137" i="11"/>
  <c r="AY134" i="11"/>
  <c r="AY133" i="11"/>
  <c r="AY135" i="11"/>
  <c r="AY132" i="11"/>
  <c r="AY144" i="11"/>
  <c r="AY142" i="11"/>
  <c r="AY140" i="11"/>
  <c r="AY139" i="11"/>
  <c r="AY143" i="11"/>
  <c r="AY166" i="11"/>
  <c r="AY163" i="11"/>
  <c r="AY161" i="11"/>
  <c r="AY162" i="11"/>
  <c r="AY156" i="11"/>
  <c r="AY158" i="11"/>
  <c r="AY152" i="11"/>
  <c r="AY146" i="11"/>
  <c r="AY150" i="11"/>
  <c r="AY130" i="11"/>
  <c r="AY128" i="11"/>
  <c r="AY127" i="11"/>
  <c r="AY131" i="11"/>
  <c r="AY122" i="11"/>
  <c r="AY123" i="11"/>
  <c r="AY118" i="11"/>
  <c r="AY114" i="11"/>
  <c r="AY112" i="11"/>
  <c r="AY119" i="11"/>
  <c r="AY100" i="11"/>
  <c r="AY99" i="11"/>
  <c r="AY101" i="11"/>
  <c r="AY98" i="11"/>
  <c r="AY102" i="11"/>
  <c r="AY104" i="11"/>
  <c r="AY212" i="11"/>
  <c r="AY204" i="11"/>
  <c r="AY201" i="11"/>
  <c r="AY209" i="11"/>
  <c r="AY116" i="11"/>
  <c r="AY154" i="11"/>
  <c r="AY138" i="11"/>
  <c r="AY172" i="11"/>
  <c r="AY126" i="11"/>
  <c r="AY120" i="11"/>
  <c r="AY124" i="11"/>
  <c r="AY113" i="11"/>
  <c r="AY117" i="11"/>
  <c r="AY121" i="11"/>
  <c r="AY125" i="11"/>
  <c r="AY129" i="11"/>
  <c r="AY151" i="11"/>
  <c r="AY155" i="11"/>
  <c r="AY164" i="11"/>
  <c r="AY141" i="11"/>
  <c r="AY145" i="11"/>
  <c r="AY177"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55" i="11"/>
  <c r="AY105" i="11"/>
  <c r="AY111" i="11"/>
  <c r="AY93" i="11"/>
  <c r="AY95" i="11"/>
  <c r="AY88" i="11"/>
  <c r="AY91" i="11"/>
  <c r="AY87" i="11"/>
  <c r="AY85" i="11"/>
  <c r="AY84" i="11"/>
  <c r="AY83" i="11"/>
  <c r="AY81" i="11"/>
  <c r="AY80" i="11"/>
  <c r="AY79" i="11"/>
  <c r="AY78" i="11"/>
  <c r="AY86" i="11"/>
  <c r="AY44" i="11"/>
  <c r="AY52" i="11"/>
  <c r="AY92" i="11"/>
  <c r="AY96" i="11"/>
  <c r="AY89" i="11"/>
  <c r="AY97" i="11"/>
  <c r="AY82" i="11"/>
  <c r="AY90" i="11"/>
  <c r="AY94" i="11"/>
  <c r="AY63"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<sst xmlns="http://schemas.openxmlformats.org/spreadsheetml/2006/main" count="1661" uniqueCount="800">
  <si>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</si>
  <si>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</si>
  <si>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</si>
  <si>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</si>
  <si>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</si>
  <si>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</si>
  <si>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</si>
  <si>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</si>
  <si>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</si>
  <si>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</si>
  <si>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</si>
  <si>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</si>
  <si>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</si>
  <si>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</si>
  <si>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</si>
  <si>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</si>
  <si>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</si>
  <si>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</si>
  <si>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</si>
  <si>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</si>
  <si>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</si>
  <si>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</si>
  <si>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</si>
  <si>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</si>
  <si>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</si>
  <si>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</si>
  <si>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</si>
  <si>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</si>
  <si>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</si>
  <si>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</si>
  <si>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</si>
  <si>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</si>
  <si>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</si>
  <si>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</si>
  <si>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</si>
  <si>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</si>
  <si>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</si>
  <si>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</si>
  <si>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</si>
  <si>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</si>
  <si>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</si>
  <si>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</si>
  <si>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</si>
  <si>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</si>
  <si>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</si>
  <si>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</si>
  <si>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</si>
  <si>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</si>
  <si>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</si>
  <si>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</si>
  <si>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</si>
  <si>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</si>
  <si>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</si>
  <si>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</si>
  <si>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</si>
  <si>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</si>
  <si>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</si>
  <si>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</si>
  <si>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</si>
  <si>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</si>
  <si>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</si>
  <si>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</si>
  <si>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</si>
  <si>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</si>
  <si>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</si>
  <si>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</si>
  <si>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</si>
  <si>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</si>
  <si>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</si>
  <si>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</si>
  <si>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</si>
  <si>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</si>
  <si>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</si>
  <si>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</si>
  <si>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</si>
  <si>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</si>
  <si>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</si>
  <si>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</si>
  <si>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</si>
  <si>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</si>
  <si>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</si>
  <si>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</si>
  <si>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</si>
  <si>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</si>
  <si>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</si>
  <si>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</si>
  <si>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</si>
  <si>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</si>
  <si>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</si>
  <si>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</si>
  <si>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</si>
  <si>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</si>
  <si>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</si>
  <si>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</si>
  <si>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</si>
  <si>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</si>
  <si>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</si>
  <si>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</si>
  <si>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</si>
  <si>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</si>
  <si>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</si>
  <si>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</si>
  <si>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</si>
  <si>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</si>
  <si>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</si>
  <si>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</si>
  <si>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</si>
  <si>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</si>
  <si>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</si>
  <si>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</si>
  <si>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</si>
  <si>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</si>
  <si>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</si>
  <si>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</si>
  <si>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</si>
  <si>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</si>
  <si>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</si>
  <si>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</si>
  <si>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</si>
  <si>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</si>
  <si>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</si>
  <si>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</si>
  <si>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</si>
  <si>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</si>
  <si>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</si>
  <si>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</si>
  <si>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</si>
  <si>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</si>
  <si>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</si>
  <si>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</si>
  <si>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</si>
  <si>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</si>
  <si>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</si>
  <si>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</si>
  <si>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</si>
  <si>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</si>
  <si>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</si>
  <si>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</si>
  <si>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</si>
  <si>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</si>
  <si>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</si>
  <si>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</si>
  <si>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</si>
  <si>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</si>
  <si>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</si>
  <si>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</si>
  <si>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</si>
  <si>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</si>
  <si>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</si>
  <si>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</si>
  <si>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</si>
  <si>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</si>
  <si>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</si>
  <si>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</si>
  <si>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</si>
  <si>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</si>
  <si>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</si>
  <si>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</si>
  <si>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</si>
  <si>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</si>
  <si>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</si>
  <si>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</si>
  <si>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</si>
  <si>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</si>
  <si>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</si>
  <si>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</si>
  <si>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</si>
  <si>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</si>
  <si>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</si>
  <si>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</si>
  <si>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</si>
  <si>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</si>
  <si>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</si>
  <si>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</si>
  <si>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</si>
  <si>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</si>
  <si>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</si>
  <si>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</si>
  <si>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</si>
  <si>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</si>
  <si>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</si>
  <si>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</si>
  <si>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</si>
  <si>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</si>
  <si>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</si>
  <si>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</si>
  <si>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</si>
  <si>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</si>
  <si>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</si>
  <si>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</si>
  <si>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</si>
  <si>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</si>
  <si>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</si>
  <si>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</si>
  <si>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</si>
  <si>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</si>
  <si>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</si>
  <si>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</si>
  <si>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</si>
  <si>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</si>
  <si>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</si>
  <si>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</si>
  <si>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</si>
  <si>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</si>
  <si>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</si>
  <si>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</si>
  <si>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</si>
  <si>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</si>
  <si>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</si>
  <si>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</si>
  <si>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</si>
  <si>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</si>
  <si>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</si>
  <si>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</si>
  <si>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</si>
  <si>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</si>
  <si>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</si>
  <si>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</si>
  <si>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</si>
  <si>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</si>
  <si>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</si>
  <si>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</si>
  <si>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</si>
  <si>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</si>
  <si>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</si>
  <si>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</si>
  <si>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</si>
  <si>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</si>
  <si>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</si>
  <si>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</si>
  <si>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</si>
  <si>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</si>
  <si>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</si>
  <si>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</si>
  <si>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</si>
  <si>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</si>
  <si>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</si>
  <si>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</si>
  <si>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</si>
  <si>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</si>
  <si>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</si>
  <si>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</si>
  <si>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</si>
  <si>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</si>
  <si>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</si>
  <si>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</si>
  <si>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</si>
  <si>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</si>
  <si>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</si>
  <si>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</si>
  <si>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</si>
  <si>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</si>
  <si>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</si>
  <si>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</si>
  <si>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</si>
  <si>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</si>
  <si>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</si>
  <si>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</si>
  <si>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</si>
  <si>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</si>
  <si>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</si>
  <si>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</si>
  <si>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</si>
  <si>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</si>
  <si>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</si>
  <si>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</si>
  <si>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</si>
  <si>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</si>
  <si>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</si>
  <si>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</si>
  <si>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</si>
  <si>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</si>
  <si>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</si>
  <si>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</si>
  <si>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</si>
  <si>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</si>
  <si>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</si>
  <si>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</si>
  <si>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</si>
  <si>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</si>
  <si>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</si>
  <si>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</si>
  <si>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</si>
  <si>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</si>
  <si>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</si>
  <si>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</si>
  <si>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</si>
  <si>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</si>
  <si>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</si>
  <si>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</si>
  <si>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</si>
  <si>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</si>
  <si>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</si>
  <si>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</si>
  <si>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</si>
  <si>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</si>
  <si>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</si>
  <si>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</si>
  <si>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</si>
  <si>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</si>
  <si>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</si>
  <si>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</si>
  <si>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</si>
  <si>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</si>
  <si>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</si>
  <si>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</si>
  <si>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</si>
  <si>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</si>
  <si>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</si>
  <si>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</si>
  <si>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</si>
  <si>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</si>
  <si>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</si>
  <si>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</si>
  <si>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</si>
  <si>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</si>
  <si>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</si>
  <si>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</si>
  <si>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</si>
  <si>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</si>
  <si>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</si>
  <si>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</si>
  <si>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</si>
  <si>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</si>
  <si>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</si>
  <si>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</si>
  <si>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</si>
  <si>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</si>
  <si>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</si>
  <si>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</si>
  <si>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</si>
  <si>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</si>
  <si>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</si>
  <si>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</si>
  <si>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</si>
  <si>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</si>
  <si>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</si>
  <si>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</si>
  <si>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</si>
  <si>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</si>
  <si>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</si>
  <si>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</si>
  <si>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</si>
  <si>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</si>
  <si>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</si>
  <si>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</si>
  <si>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</si>
  <si>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</si>
  <si>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</si>
  <si>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</si>
  <si>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</si>
  <si>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</si>
  <si>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</si>
  <si>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</si>
  <si>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</si>
  <si>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</si>
  <si>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</si>
  <si>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</si>
  <si>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</si>
  <si>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</si>
  <si>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</si>
  <si>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</si>
  <si>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</si>
  <si>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</si>
  <si>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</si>
  <si>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</si>
  <si>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</si>
  <si>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</si>
  <si>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</si>
  <si>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</si>
  <si>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</si>
  <si>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</si>
  <si>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</si>
  <si>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</si>
  <si>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</si>
  <si>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</si>
  <si>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</si>
  <si>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</si>
  <si>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</si>
  <si>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</si>
  <si>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</si>
  <si>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</si>
  <si>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</si>
  <si>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</si>
  <si>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</si>
  <si>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</si>
  <si>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</si>
  <si>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</si>
  <si>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</si>
  <si>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</si>
  <si>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</si>
  <si>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</si>
  <si>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</si>
  <si>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</si>
  <si>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</si>
  <si>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</si>
  <si>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</si>
  <si>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</si>
  <si>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</si>
  <si>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</si>
  <si>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</si>
  <si>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</si>
  <si>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</si>
  <si>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</si>
  <si>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</si>
  <si>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</si>
  <si>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</si>
  <si>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</si>
  <si>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</si>
  <si>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</si>
  <si>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</si>
  <si>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</si>
  <si>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</si>
  <si>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</si>
  <si>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</si>
  <si>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</si>
  <si>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</si>
  <si>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</si>
  <si>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</si>
  <si>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</si>
  <si>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</si>
  <si>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</si>
  <si>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</si>
  <si>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</si>
  <si>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</si>
  <si>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</si>
  <si>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</si>
  <si>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</si>
  <si>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</si>
  <si>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</si>
  <si>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</si>
  <si>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</si>
  <si>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</si>
  <si>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</si>
  <si>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</si>
  <si>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</si>
  <si>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</si>
  <si>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</si>
  <si>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</si>
  <si>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</si>
  <si>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</si>
  <si>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</si>
  <si>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</si>
  <si>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</si>
  <si>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</si>
  <si>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</si>
  <si>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</si>
  <si>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</si>
  <si>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</si>
  <si>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</si>
  <si>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</si>
  <si>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</si>
  <si>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</si>
  <si>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</si>
  <si>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</si>
  <si>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</si>
  <si>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</si>
  <si>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</si>
  <si>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</si>
  <si>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</si>
  <si>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</si>
  <si>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</si>
  <si>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</si>
  <si>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</si>
  <si>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</si>
  <si>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</si>
  <si>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</si>
  <si>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</si>
  <si>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</si>
  <si>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</si>
  <si>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</si>
  <si>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</si>
  <si>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</si>
  <si>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</si>
  <si>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</si>
  <si>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</si>
  <si>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</si>
  <si>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</si>
  <si>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</si>
  <si>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</si>
  <si>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</si>
  <si>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</si>
  <si>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</si>
  <si>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</si>
  <si>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</si>
  <si>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</si>
  <si>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</si>
  <si>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</si>
  <si>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</si>
  <si>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</si>
  <si>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</si>
  <si>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</si>
  <si>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</si>
  <si>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</si>
  <si>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</si>
  <si>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</si>
  <si>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</si>
  <si>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</si>
  <si>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</si>
  <si>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</si>
  <si>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</si>
  <si>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</si>
  <si>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</si>
  <si>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</si>
  <si>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</si>
  <si>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</si>
  <si>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</si>
  <si>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</si>
  <si>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</si>
  <si>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</si>
  <si>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</si>
  <si>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</si>
  <si>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</si>
  <si>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</si>
  <si>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</si>
  <si>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</si>
  <si>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</si>
  <si>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</si>
  <si>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</si>
  <si>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</si>
  <si>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</si>
  <si>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</si>
  <si>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</si>
  <si>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</si>
  <si>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</si>
  <si>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</si>
  <si>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</si>
  <si>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</si>
  <si>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</si>
  <si>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</si>
  <si>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</si>
  <si>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</si>
  <si>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</si>
  <si>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</si>
  <si>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</si>
  <si>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</si>
  <si>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</si>
  <si>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</si>
  <si>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</si>
  <si>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</si>
  <si>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</si>
  <si>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</si>
  <si>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</si>
  <si>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</si>
  <si>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</si>
  <si>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</si>
  <si>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</si>
  <si>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</si>
  <si>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</si>
  <si>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</si>
  <si>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</si>
  <si>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</si>
  <si>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</si>
  <si>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</si>
  <si>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</si>
  <si>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</si>
  <si>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</si>
  <si>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</si>
  <si>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</si>
  <si>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</si>
  <si>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</si>
  <si>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</si>
  <si>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</si>
  <si>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</si>
  <si>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</si>
  <si>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</si>
  <si>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</si>
  <si>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</si>
  <si>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</si>
  <si>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</si>
  <si>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</si>
  <si>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</si>
  <si>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</si>
  <si>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</si>
  <si>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</si>
  <si>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</si>
  <si>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</si>
  <si>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</si>
  <si>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</si>
  <si>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</si>
  <si>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</si>
  <si>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</si>
  <si>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</si>
  <si>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</si>
  <si>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</si>
  <si>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</si>
  <si>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</si>
  <si>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</si>
  <si>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</si>
  <si>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</si>
  <si>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</si>
  <si>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</si>
  <si>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</si>
  <si>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</si>
  <si>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</si>
  <si>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</si>
  <si>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</si>
  <si>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</si>
  <si>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</si>
  <si>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</si>
  <si>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</si>
  <si>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</si>
  <si>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</si>
  <si>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首都圏空港整備事業</t>
    <rPh sb="0" eb="3">
      <t>シュトケン</t>
    </rPh>
    <rPh sb="3" eb="5">
      <t>クウコウ</t>
    </rPh>
    <rPh sb="5" eb="7">
      <t>セイビ</t>
    </rPh>
    <rPh sb="7" eb="9">
      <t>ジギョウ</t>
    </rPh>
    <phoneticPr fontId="4"/>
  </si>
  <si>
    <t>航空局　航空ネットワーク部</t>
    <rPh sb="0" eb="3">
      <t>コウクウキョク</t>
    </rPh>
    <rPh sb="4" eb="6">
      <t>コウクウ</t>
    </rPh>
    <rPh sb="12" eb="13">
      <t>ブ</t>
    </rPh>
    <phoneticPr fontId="4"/>
  </si>
  <si>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1">
      <t>クウコウカ</t>
    </rPh>
    <rPh sb="21" eb="23">
      <t>ナリタ</t>
    </rPh>
    <rPh sb="23" eb="25">
      <t>コクサイ</t>
    </rPh>
    <rPh sb="25" eb="27">
      <t>クウコウ</t>
    </rPh>
    <rPh sb="27" eb="30">
      <t>キカクシツ</t>
    </rPh>
    <phoneticPr fontId="4"/>
  </si>
  <si>
    <t>室長　箱田　厚
室長　古屋　孝祥</t>
    <rPh sb="0" eb="2">
      <t>シツチョウ</t>
    </rPh>
    <rPh sb="3" eb="5">
      <t>ハコタ</t>
    </rPh>
    <rPh sb="6" eb="7">
      <t>アツシ</t>
    </rPh>
    <rPh sb="8" eb="10">
      <t>シツチョウ</t>
    </rPh>
    <phoneticPr fontId="4"/>
  </si>
  <si>
    <t>○</t>
  </si>
  <si>
    <t>空港法第4条</t>
    <rPh sb="0" eb="2">
      <t>クウコウ</t>
    </rPh>
    <rPh sb="2" eb="3">
      <t>ホウ</t>
    </rPh>
    <rPh sb="3" eb="4">
      <t>ダイ</t>
    </rPh>
    <rPh sb="5" eb="6">
      <t>ジョウ</t>
    </rPh>
    <phoneticPr fontId="4"/>
  </si>
  <si>
    <t>国土交通省成長戦略会議等に基づき、首都圏空港（羽田空港及び成田空港）の空港処理能力を年間約100万回に拡大するための更なる機能強化、空港アクセス鉄道整備等の空港機能拡充により、首都圏の国際競争力強化、訪日外国人旅行者の受入体制強化、航空交通ネットワーク強化、経済成長の促進を図るものである。</t>
    <rPh sb="0" eb="2">
      <t>コクド</t>
    </rPh>
    <rPh sb="2" eb="4">
      <t>コウツウ</t>
    </rPh>
    <rPh sb="4" eb="5">
      <t>ショウ</t>
    </rPh>
    <rPh sb="5" eb="7">
      <t>セイチョウ</t>
    </rPh>
    <rPh sb="7" eb="9">
      <t>センリャク</t>
    </rPh>
    <rPh sb="9" eb="11">
      <t>カイギ</t>
    </rPh>
    <rPh sb="11" eb="12">
      <t>トウ</t>
    </rPh>
    <rPh sb="13" eb="14">
      <t>モト</t>
    </rPh>
    <rPh sb="17" eb="20">
      <t>シュトケン</t>
    </rPh>
    <rPh sb="20" eb="22">
      <t>クウコウ</t>
    </rPh>
    <rPh sb="23" eb="25">
      <t>ハネダ</t>
    </rPh>
    <rPh sb="25" eb="27">
      <t>クウコウ</t>
    </rPh>
    <rPh sb="27" eb="28">
      <t>オヨ</t>
    </rPh>
    <rPh sb="29" eb="31">
      <t>ナリタ</t>
    </rPh>
    <rPh sb="31" eb="33">
      <t>クウコウ</t>
    </rPh>
    <rPh sb="35" eb="37">
      <t>クウコウ</t>
    </rPh>
    <rPh sb="37" eb="39">
      <t>ショリ</t>
    </rPh>
    <rPh sb="39" eb="41">
      <t>ノウリョク</t>
    </rPh>
    <rPh sb="42" eb="44">
      <t>ネンカン</t>
    </rPh>
    <rPh sb="44" eb="45">
      <t>ヤク</t>
    </rPh>
    <rPh sb="48" eb="50">
      <t>マンカイ</t>
    </rPh>
    <rPh sb="51" eb="53">
      <t>カクダイ</t>
    </rPh>
    <rPh sb="58" eb="59">
      <t>サラ</t>
    </rPh>
    <rPh sb="61" eb="63">
      <t>キノウ</t>
    </rPh>
    <rPh sb="63" eb="65">
      <t>キョウカ</t>
    </rPh>
    <rPh sb="66" eb="68">
      <t>クウコウ</t>
    </rPh>
    <rPh sb="72" eb="74">
      <t>テツドウ</t>
    </rPh>
    <rPh sb="74" eb="76">
      <t>セイビ</t>
    </rPh>
    <rPh sb="76" eb="77">
      <t>トウ</t>
    </rPh>
    <rPh sb="78" eb="80">
      <t>クウコウ</t>
    </rPh>
    <rPh sb="80" eb="82">
      <t>キノウ</t>
    </rPh>
    <rPh sb="82" eb="84">
      <t>カクジュウ</t>
    </rPh>
    <rPh sb="88" eb="91">
      <t>シュトケン</t>
    </rPh>
    <rPh sb="92" eb="94">
      <t>コクサイ</t>
    </rPh>
    <rPh sb="94" eb="96">
      <t>キョウソウ</t>
    </rPh>
    <rPh sb="96" eb="97">
      <t>リョク</t>
    </rPh>
    <rPh sb="97" eb="99">
      <t>キョウカ</t>
    </rPh>
    <rPh sb="100" eb="102">
      <t>ホウニチ</t>
    </rPh>
    <rPh sb="102" eb="105">
      <t>ガイコクジン</t>
    </rPh>
    <rPh sb="105" eb="108">
      <t>リョコウシャ</t>
    </rPh>
    <rPh sb="109" eb="110">
      <t>ウ</t>
    </rPh>
    <rPh sb="110" eb="111">
      <t>イ</t>
    </rPh>
    <rPh sb="111" eb="113">
      <t>タイセイ</t>
    </rPh>
    <rPh sb="113" eb="115">
      <t>キョウカ</t>
    </rPh>
    <rPh sb="116" eb="118">
      <t>コウクウ</t>
    </rPh>
    <rPh sb="118" eb="120">
      <t>コウツウ</t>
    </rPh>
    <rPh sb="126" eb="128">
      <t>キョウカ</t>
    </rPh>
    <rPh sb="129" eb="131">
      <t>ケイザイ</t>
    </rPh>
    <rPh sb="131" eb="133">
      <t>セイチョウ</t>
    </rPh>
    <rPh sb="134" eb="136">
      <t>ソクシン</t>
    </rPh>
    <rPh sb="137" eb="138">
      <t>ハカ</t>
    </rPh>
    <phoneticPr fontId="30"/>
  </si>
  <si>
    <t>-</t>
  </si>
  <si>
    <t>-</t>
    <phoneticPr fontId="5"/>
  </si>
  <si>
    <t>空港整備事業費</t>
    <rPh sb="0" eb="2">
      <t>クウコウ</t>
    </rPh>
    <rPh sb="2" eb="4">
      <t>セイビ</t>
    </rPh>
    <rPh sb="4" eb="7">
      <t>ジギョウヒ</t>
    </rPh>
    <phoneticPr fontId="4"/>
  </si>
  <si>
    <t>成田国際空港整備事業
資金貸付金</t>
    <rPh sb="0" eb="2">
      <t>ナリタ</t>
    </rPh>
    <rPh sb="2" eb="4">
      <t>コクサイ</t>
    </rPh>
    <rPh sb="4" eb="6">
      <t>クウコウ</t>
    </rPh>
    <rPh sb="6" eb="8">
      <t>セイビ</t>
    </rPh>
    <rPh sb="8" eb="10">
      <t>ジギョウ</t>
    </rPh>
    <rPh sb="11" eb="13">
      <t>シキン</t>
    </rPh>
    <rPh sb="13" eb="16">
      <t>カシツケキン</t>
    </rPh>
    <phoneticPr fontId="4"/>
  </si>
  <si>
    <t>空港整備事業資金貸付金</t>
  </si>
  <si>
    <t>空港整備事業調査費</t>
    <rPh sb="0" eb="2">
      <t>クウコウ</t>
    </rPh>
    <rPh sb="2" eb="4">
      <t>セイビ</t>
    </rPh>
    <rPh sb="4" eb="6">
      <t>ジギョウ</t>
    </rPh>
    <rPh sb="6" eb="9">
      <t>チョウサヒ</t>
    </rPh>
    <phoneticPr fontId="4"/>
  </si>
  <si>
    <t>営繕宿舎費</t>
    <rPh sb="0" eb="2">
      <t>エイゼン</t>
    </rPh>
    <rPh sb="2" eb="4">
      <t>シュクシャ</t>
    </rPh>
    <rPh sb="4" eb="5">
      <t>ヒ</t>
    </rPh>
    <phoneticPr fontId="4"/>
  </si>
  <si>
    <t>首都圏空港の空港処理能力の拡大</t>
    <phoneticPr fontId="5"/>
  </si>
  <si>
    <t>万回</t>
    <rPh sb="0" eb="2">
      <t>マンカイ</t>
    </rPh>
    <phoneticPr fontId="30"/>
  </si>
  <si>
    <t>未来投資戦略2018（平成30年6月15日閣議決定）　「第２　Ⅰ.　[４]　４.　(３)　ⅰ)　③」　参照
（http://www.kantei.go.jp.cache.yimg.jp/jp/singi/keizaisaisei/pdf/miraitousi2018_zentai.pdf）</t>
    <phoneticPr fontId="5"/>
  </si>
  <si>
    <t>百万円</t>
    <rPh sb="0" eb="2">
      <t>ヒャクマン</t>
    </rPh>
    <rPh sb="2" eb="3">
      <t>エン</t>
    </rPh>
    <phoneticPr fontId="30"/>
  </si>
  <si>
    <t>93,296/2</t>
  </si>
  <si>
    <t>62,243/2</t>
  </si>
  <si>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30"/>
  </si>
  <si>
    <t>24 航空交通ネットワークを強化する</t>
    <phoneticPr fontId="5"/>
  </si>
  <si>
    <t>本事業は、首都圏の国際競争力の強化、訪日外国人旅行客の受け入れ等に必要なものであり、国民並びに社会のニーズを反映した事業である。</t>
  </si>
  <si>
    <t>本事業は、首都圏の国際競争力の強化、訪日外国人旅行客の受け入れ等に必要なものであり、国民並びに社会のニーズを反映した事業であるため、地方自治体、民間等に委託することが出来ない。</t>
    <rPh sb="0" eb="1">
      <t>ホン</t>
    </rPh>
    <rPh sb="1" eb="3">
      <t>ジギョウ</t>
    </rPh>
    <rPh sb="5" eb="8">
      <t>シュトケン</t>
    </rPh>
    <rPh sb="9" eb="11">
      <t>コクサイ</t>
    </rPh>
    <rPh sb="11" eb="14">
      <t>キョウソウリョク</t>
    </rPh>
    <rPh sb="15" eb="17">
      <t>キョウカ</t>
    </rPh>
    <rPh sb="18" eb="20">
      <t>ホウニチ</t>
    </rPh>
    <rPh sb="20" eb="22">
      <t>ガイコク</t>
    </rPh>
    <rPh sb="22" eb="23">
      <t>ジン</t>
    </rPh>
    <rPh sb="23" eb="26">
      <t>リョコウキャク</t>
    </rPh>
    <rPh sb="27" eb="28">
      <t>ウ</t>
    </rPh>
    <rPh sb="29" eb="30">
      <t>イ</t>
    </rPh>
    <rPh sb="31" eb="32">
      <t>トウ</t>
    </rPh>
    <rPh sb="33" eb="35">
      <t>ヒツヨウ</t>
    </rPh>
    <rPh sb="42" eb="44">
      <t>コクミン</t>
    </rPh>
    <rPh sb="44" eb="45">
      <t>ナラ</t>
    </rPh>
    <rPh sb="47" eb="49">
      <t>シャカイ</t>
    </rPh>
    <rPh sb="54" eb="56">
      <t>ハンエイ</t>
    </rPh>
    <rPh sb="58" eb="60">
      <t>ジギョウ</t>
    </rPh>
    <rPh sb="66" eb="68">
      <t>チホウ</t>
    </rPh>
    <rPh sb="68" eb="71">
      <t>ジチタイ</t>
    </rPh>
    <rPh sb="72" eb="74">
      <t>ミンカン</t>
    </rPh>
    <rPh sb="74" eb="75">
      <t>トウ</t>
    </rPh>
    <rPh sb="76" eb="78">
      <t>イタク</t>
    </rPh>
    <rPh sb="83" eb="85">
      <t>デキ</t>
    </rPh>
    <phoneticPr fontId="30"/>
  </si>
  <si>
    <t>本事業は、首都圏の国際競争力の強化、訪日外国人旅行客の受け入れ等に必要なものであり、国民並びに社会のニーズを反映した事業であるため、政策体系の中で優先度が高い。</t>
    <rPh sb="0" eb="1">
      <t>ホン</t>
    </rPh>
    <rPh sb="1" eb="3">
      <t>ジギョウ</t>
    </rPh>
    <rPh sb="5" eb="8">
      <t>シュトケン</t>
    </rPh>
    <rPh sb="9" eb="11">
      <t>コクサイ</t>
    </rPh>
    <rPh sb="11" eb="14">
      <t>キョウソウリョク</t>
    </rPh>
    <rPh sb="15" eb="17">
      <t>キョウカ</t>
    </rPh>
    <rPh sb="18" eb="20">
      <t>ホウニチ</t>
    </rPh>
    <rPh sb="20" eb="22">
      <t>ガイコク</t>
    </rPh>
    <rPh sb="22" eb="23">
      <t>ジン</t>
    </rPh>
    <rPh sb="23" eb="26">
      <t>リョコウキャク</t>
    </rPh>
    <rPh sb="27" eb="28">
      <t>ウ</t>
    </rPh>
    <rPh sb="29" eb="30">
      <t>イ</t>
    </rPh>
    <rPh sb="31" eb="32">
      <t>トウ</t>
    </rPh>
    <rPh sb="33" eb="35">
      <t>ヒツヨウ</t>
    </rPh>
    <rPh sb="42" eb="44">
      <t>コクミン</t>
    </rPh>
    <rPh sb="44" eb="45">
      <t>ナラ</t>
    </rPh>
    <rPh sb="47" eb="49">
      <t>シャカイ</t>
    </rPh>
    <rPh sb="54" eb="56">
      <t>ハンエイ</t>
    </rPh>
    <rPh sb="58" eb="60">
      <t>ジギョウ</t>
    </rPh>
    <rPh sb="66" eb="68">
      <t>セイサク</t>
    </rPh>
    <rPh sb="68" eb="70">
      <t>タイケイ</t>
    </rPh>
    <rPh sb="71" eb="72">
      <t>ナカ</t>
    </rPh>
    <rPh sb="73" eb="76">
      <t>ユウセンド</t>
    </rPh>
    <rPh sb="77" eb="78">
      <t>タカ</t>
    </rPh>
    <phoneticPr fontId="30"/>
  </si>
  <si>
    <t>有</t>
  </si>
  <si>
    <t>競争入札等の実施により透明性・公平性・競争性の確保に努めるとともに、第三者機関の入札監視委員会の活用などにより、一者応札等の改善を図っている。
なお、使用料等の相手方が限定される案件の他、官民一体不可分の整備、かつ、官民の工事範囲の区分けが出来ず、官部分を民に委託する必要があったため、競争性のない随意契約となった。</t>
    <rPh sb="75" eb="78">
      <t>シヨウリョウ</t>
    </rPh>
    <rPh sb="78" eb="79">
      <t>トウ</t>
    </rPh>
    <rPh sb="80" eb="83">
      <t>アイテカタ</t>
    </rPh>
    <rPh sb="84" eb="86">
      <t>ゲンテイ</t>
    </rPh>
    <rPh sb="89" eb="91">
      <t>アンケン</t>
    </rPh>
    <rPh sb="92" eb="93">
      <t>ホカ</t>
    </rPh>
    <rPh sb="113" eb="115">
      <t>ハンイ</t>
    </rPh>
    <phoneticPr fontId="30"/>
  </si>
  <si>
    <t>‐</t>
  </si>
  <si>
    <t>現地の施工条件に合わせて、経済的かつ事業目的に即した設計・施工を行っている。</t>
    <rPh sb="0" eb="2">
      <t>ゲンチ</t>
    </rPh>
    <rPh sb="3" eb="5">
      <t>セコウ</t>
    </rPh>
    <rPh sb="5" eb="7">
      <t>ジョウケン</t>
    </rPh>
    <rPh sb="8" eb="9">
      <t>ア</t>
    </rPh>
    <rPh sb="13" eb="15">
      <t>ケイザイ</t>
    </rPh>
    <rPh sb="15" eb="16">
      <t>テキ</t>
    </rPh>
    <rPh sb="18" eb="20">
      <t>ジギョウ</t>
    </rPh>
    <rPh sb="20" eb="22">
      <t>モクテキ</t>
    </rPh>
    <rPh sb="23" eb="24">
      <t>ソク</t>
    </rPh>
    <rPh sb="26" eb="28">
      <t>セッケイ</t>
    </rPh>
    <rPh sb="29" eb="31">
      <t>セコウ</t>
    </rPh>
    <rPh sb="32" eb="33">
      <t>オコナ</t>
    </rPh>
    <phoneticPr fontId="30"/>
  </si>
  <si>
    <t>地方整備局等において合理的な支出を行っている。</t>
    <rPh sb="0" eb="5">
      <t>チホウセイビキョク</t>
    </rPh>
    <rPh sb="5" eb="6">
      <t>トウ</t>
    </rPh>
    <rPh sb="10" eb="13">
      <t>ゴウリテキ</t>
    </rPh>
    <rPh sb="14" eb="16">
      <t>シシュツ</t>
    </rPh>
    <rPh sb="17" eb="18">
      <t>オコナ</t>
    </rPh>
    <phoneticPr fontId="30"/>
  </si>
  <si>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30"/>
  </si>
  <si>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30"/>
  </si>
  <si>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30"/>
  </si>
  <si>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30"/>
  </si>
  <si>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30"/>
  </si>
  <si>
    <t>整備された施設や成果物は十分活用されている。</t>
    <rPh sb="0" eb="2">
      <t>セイビ</t>
    </rPh>
    <rPh sb="5" eb="7">
      <t>シセツ</t>
    </rPh>
    <rPh sb="8" eb="11">
      <t>セイカブツ</t>
    </rPh>
    <rPh sb="12" eb="14">
      <t>ジュウブン</t>
    </rPh>
    <rPh sb="14" eb="16">
      <t>カツヨウ</t>
    </rPh>
    <phoneticPr fontId="30"/>
  </si>
  <si>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5"/>
  </si>
  <si>
    <t>363</t>
  </si>
  <si>
    <t>384</t>
  </si>
  <si>
    <t>259</t>
  </si>
  <si>
    <t>252</t>
  </si>
  <si>
    <t>255</t>
  </si>
  <si>
    <t>263</t>
  </si>
  <si>
    <t>国土交通省</t>
  </si>
  <si>
    <t>国交</t>
  </si>
  <si>
    <t>首都圏空港整備事業は、首都圏の国際競争力の強化、訪日外国人旅行客の受け入れ等に必要な優先度の高い事業であり、今後も必要となる施設整備の適切な選択及び予算の重点化を図り、着実に事業を進める。</t>
    <rPh sb="0" eb="3">
      <t>シュトケン</t>
    </rPh>
    <rPh sb="3" eb="5">
      <t>クウコウ</t>
    </rPh>
    <rPh sb="5" eb="7">
      <t>セイビ</t>
    </rPh>
    <rPh sb="7" eb="9">
      <t>ジギョウ</t>
    </rPh>
    <rPh sb="42" eb="45">
      <t>ユウセンド</t>
    </rPh>
    <rPh sb="46" eb="47">
      <t>タカ</t>
    </rPh>
    <rPh sb="48" eb="50">
      <t>ジギョウ</t>
    </rPh>
    <rPh sb="54" eb="56">
      <t>コンゴ</t>
    </rPh>
    <rPh sb="57" eb="59">
      <t>ヒツヨウ</t>
    </rPh>
    <rPh sb="62" eb="64">
      <t>シセツ</t>
    </rPh>
    <rPh sb="64" eb="66">
      <t>セイビ</t>
    </rPh>
    <rPh sb="67" eb="69">
      <t>テキセツ</t>
    </rPh>
    <rPh sb="70" eb="72">
      <t>センタク</t>
    </rPh>
    <rPh sb="72" eb="73">
      <t>オヨ</t>
    </rPh>
    <rPh sb="74" eb="76">
      <t>ヨサン</t>
    </rPh>
    <rPh sb="77" eb="80">
      <t>ジュウテンカ</t>
    </rPh>
    <rPh sb="81" eb="82">
      <t>ハカ</t>
    </rPh>
    <rPh sb="84" eb="86">
      <t>チャクジツ</t>
    </rPh>
    <rPh sb="87" eb="89">
      <t>ジギョウ</t>
    </rPh>
    <rPh sb="90" eb="91">
      <t>スス</t>
    </rPh>
    <phoneticPr fontId="30"/>
  </si>
  <si>
    <t>当該年度において実績値の変動はないものの、成果目標の達成に向けた事業を着実に進めている。</t>
    <rPh sb="0" eb="2">
      <t>トウガイ</t>
    </rPh>
    <rPh sb="2" eb="4">
      <t>ネンド</t>
    </rPh>
    <rPh sb="8" eb="11">
      <t>ジッセキチ</t>
    </rPh>
    <rPh sb="12" eb="14">
      <t>ヘンドウ</t>
    </rPh>
    <rPh sb="21" eb="23">
      <t>セイカ</t>
    </rPh>
    <rPh sb="23" eb="25">
      <t>モクヒョウ</t>
    </rPh>
    <rPh sb="26" eb="28">
      <t>タッセイ</t>
    </rPh>
    <rPh sb="29" eb="30">
      <t>ム</t>
    </rPh>
    <rPh sb="32" eb="34">
      <t>ジギョウ</t>
    </rPh>
    <rPh sb="35" eb="37">
      <t>チャクジツ</t>
    </rPh>
    <rPh sb="38" eb="39">
      <t>スス</t>
    </rPh>
    <phoneticPr fontId="30"/>
  </si>
  <si>
    <t>-</t>
    <phoneticPr fontId="5"/>
  </si>
  <si>
    <t>令和元年度末に首都圏空港（羽田空港及び成田空港）の空港処理能力について、7.9万回（羽田空港：3.9万回、成田空港：4万回）拡大を達成した。これにより、東京2020オリンピック・パラリンピック競技大会の円滑な開催、首都圏の国際競争力強化、訪日外国人旅行者の受入体制強化が図られた。
当該年度において実績値の変動はないものの、新たに設定した成果目標の達成に向けた事業を着実に進めた。</t>
    <rPh sb="0" eb="2">
      <t>レイワ</t>
    </rPh>
    <rPh sb="2" eb="5">
      <t>ガンネンド</t>
    </rPh>
    <rPh sb="5" eb="6">
      <t>マツ</t>
    </rPh>
    <rPh sb="65" eb="67">
      <t>タッセイ</t>
    </rPh>
    <rPh sb="141" eb="143">
      <t>トウガイ</t>
    </rPh>
    <rPh sb="143" eb="145">
      <t>ネンド</t>
    </rPh>
    <rPh sb="149" eb="152">
      <t>ジッセキチ</t>
    </rPh>
    <rPh sb="153" eb="155">
      <t>ヘンドウ</t>
    </rPh>
    <rPh sb="162" eb="163">
      <t>アラ</t>
    </rPh>
    <rPh sb="165" eb="167">
      <t>セッテイ</t>
    </rPh>
    <rPh sb="169" eb="171">
      <t>セイカ</t>
    </rPh>
    <rPh sb="171" eb="173">
      <t>モクヒョウ</t>
    </rPh>
    <rPh sb="174" eb="176">
      <t>タッセイ</t>
    </rPh>
    <rPh sb="177" eb="178">
      <t>ム</t>
    </rPh>
    <rPh sb="180" eb="182">
      <t>ジギョウ</t>
    </rPh>
    <rPh sb="183" eb="185">
      <t>チャクジツ</t>
    </rPh>
    <rPh sb="186" eb="187">
      <t>スス</t>
    </rPh>
    <phoneticPr fontId="30"/>
  </si>
  <si>
    <t>直轄事業費執行額／空港数（羽田空港、成田空港）　　　　　　　　　　　　　　</t>
    <rPh sb="0" eb="2">
      <t>チョッカツ</t>
    </rPh>
    <rPh sb="2" eb="5">
      <t>ジギョウヒ</t>
    </rPh>
    <rPh sb="5" eb="7">
      <t>シッコウ</t>
    </rPh>
    <rPh sb="7" eb="8">
      <t>ガク</t>
    </rPh>
    <rPh sb="9" eb="11">
      <t>クウコウ</t>
    </rPh>
    <rPh sb="11" eb="12">
      <t>スウ</t>
    </rPh>
    <rPh sb="13" eb="15">
      <t>ハネダ</t>
    </rPh>
    <rPh sb="15" eb="17">
      <t>クウコウ</t>
    </rPh>
    <rPh sb="18" eb="20">
      <t>ナリタ</t>
    </rPh>
    <rPh sb="20" eb="22">
      <t>クウコウ</t>
    </rPh>
    <phoneticPr fontId="30"/>
  </si>
  <si>
    <t>首都圏空港の空港処理能力を年間約100万回に拡大するための更なる機能強化、空港アクセス鉄道整備等の空港機能拡充に資する事業を着実に推進。</t>
    <phoneticPr fontId="5"/>
  </si>
  <si>
    <t>令和12年度までに首都圏空港の空港処理能力を年間約100万回に拡大する。</t>
    <phoneticPr fontId="5"/>
  </si>
  <si>
    <t>首都圏の国際競争力強化、訪日外国人旅行者の受入体制強化、航空交通ネットワーク強化、経済成長の促進を図るため、首都圏空港（羽田空港及び成田空港）の空港処理能力を年間約100万回に拡大する。</t>
    <rPh sb="60" eb="62">
      <t>ハネダ</t>
    </rPh>
    <rPh sb="62" eb="64">
      <t>クウコウ</t>
    </rPh>
    <rPh sb="68" eb="70">
      <t>クウコウ</t>
    </rPh>
    <phoneticPr fontId="5"/>
  </si>
  <si>
    <t>〈羽田空港〉
アクセス利便性向上を図るための空港アクセス鉄道の基盤施設整備、駐機場の整備、滑走路等の耐震対策、防災・減災に向けた護岸等の整備、航空機の安全かつ円滑な航空交通の確保のために必要な機器の更新・改良等を実施。
〈成田空港〉
CIQ施設整備、庁舎耐震対策、航空保安施設の老朽化更新等を実施するとともに、成田国際空港株式会社に対して無利子資金の支援を行うことで、会社が進めるB滑走路の延伸及びC滑走路の新設等の更なる機能強化を推進。</t>
    <rPh sb="1" eb="3">
      <t>ハネダ</t>
    </rPh>
    <rPh sb="11" eb="14">
      <t>リベンセイ</t>
    </rPh>
    <rPh sb="14" eb="16">
      <t>コウジョウ</t>
    </rPh>
    <rPh sb="17" eb="18">
      <t>ハカ</t>
    </rPh>
    <rPh sb="22" eb="24">
      <t>クウコウ</t>
    </rPh>
    <rPh sb="28" eb="30">
      <t>テツドウ</t>
    </rPh>
    <rPh sb="31" eb="33">
      <t>キバン</t>
    </rPh>
    <rPh sb="33" eb="35">
      <t>シセツ</t>
    </rPh>
    <rPh sb="35" eb="37">
      <t>セイビ</t>
    </rPh>
    <rPh sb="55" eb="57">
      <t>ボウサイ</t>
    </rPh>
    <rPh sb="58" eb="60">
      <t>ゲンサイ</t>
    </rPh>
    <rPh sb="61" eb="62">
      <t>ム</t>
    </rPh>
    <rPh sb="64" eb="66">
      <t>ゴガン</t>
    </rPh>
    <rPh sb="66" eb="67">
      <t>トウ</t>
    </rPh>
    <rPh sb="68" eb="70">
      <t>セイビ</t>
    </rPh>
    <rPh sb="104" eb="105">
      <t>トウ</t>
    </rPh>
    <rPh sb="106" eb="108">
      <t>ジッシ</t>
    </rPh>
    <phoneticPr fontId="30"/>
  </si>
  <si>
    <t>〈羽田空港〉
アクセス利便性向上を図るための空港アクセス鉄道の基盤施設整備、駐機場の整備、滑走路等の耐震対策、防災・減災に向けた護岸等の整備、航空機の安全かつ円滑な航空交通の確保のために必要な機器の更新・改良等
〈成田空港〉
CIQ施設整備、庁舎耐震対策、航空保安施設の老朽化更新等</t>
    <rPh sb="1" eb="3">
      <t>ハネダ</t>
    </rPh>
    <rPh sb="55" eb="57">
      <t>ボウサイ</t>
    </rPh>
    <rPh sb="58" eb="60">
      <t>ゲンサイ</t>
    </rPh>
    <rPh sb="61" eb="62">
      <t>ム</t>
    </rPh>
    <rPh sb="64" eb="66">
      <t>ゴガン</t>
    </rPh>
    <rPh sb="66" eb="67">
      <t>トウ</t>
    </rPh>
    <rPh sb="68" eb="70">
      <t>セイビ</t>
    </rPh>
    <rPh sb="104" eb="105">
      <t>トウ</t>
    </rPh>
    <phoneticPr fontId="5"/>
  </si>
  <si>
    <t>37,698/2</t>
    <phoneticPr fontId="5"/>
  </si>
  <si>
    <t>81,597/2</t>
    <phoneticPr fontId="5"/>
  </si>
  <si>
    <t>関東地方整備局</t>
    <rPh sb="0" eb="2">
      <t>カントウ</t>
    </rPh>
    <rPh sb="2" eb="4">
      <t>チホウ</t>
    </rPh>
    <rPh sb="4" eb="7">
      <t>セイビキョク</t>
    </rPh>
    <phoneticPr fontId="5"/>
  </si>
  <si>
    <t>東京航空局</t>
    <rPh sb="0" eb="2">
      <t>トウキョウ</t>
    </rPh>
    <rPh sb="2" eb="5">
      <t>コウクウキョク</t>
    </rPh>
    <phoneticPr fontId="5"/>
  </si>
  <si>
    <t>国土技術政策総合研究所</t>
    <rPh sb="0" eb="2">
      <t>コクド</t>
    </rPh>
    <rPh sb="2" eb="4">
      <t>ギジュツ</t>
    </rPh>
    <rPh sb="4" eb="6">
      <t>セイサク</t>
    </rPh>
    <rPh sb="6" eb="8">
      <t>ソウゴウ</t>
    </rPh>
    <rPh sb="8" eb="11">
      <t>ケンキュウジョ</t>
    </rPh>
    <phoneticPr fontId="5"/>
  </si>
  <si>
    <t>東京管区気象台</t>
    <rPh sb="0" eb="2">
      <t>トウキョウ</t>
    </rPh>
    <rPh sb="2" eb="4">
      <t>カンク</t>
    </rPh>
    <rPh sb="4" eb="7">
      <t>キショウダイ</t>
    </rPh>
    <phoneticPr fontId="5"/>
  </si>
  <si>
    <t>気象庁</t>
    <rPh sb="0" eb="3">
      <t>キショウチョウ</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</si>
  <si>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</si>
  <si>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t>
    <phoneticPr fontId="5"/>
  </si>
  <si>
    <t>調査研究委託</t>
    <rPh sb="0" eb="2">
      <t>チョウサ</t>
    </rPh>
    <rPh sb="2" eb="4">
      <t>ケンキュウ</t>
    </rPh>
    <rPh sb="4" eb="6">
      <t>イタク</t>
    </rPh>
    <phoneticPr fontId="5"/>
  </si>
  <si>
    <t>A.関東地方整備局</t>
    <rPh sb="2" eb="4">
      <t>カントウ</t>
    </rPh>
    <rPh sb="4" eb="6">
      <t>チホウ</t>
    </rPh>
    <rPh sb="6" eb="9">
      <t>セイビキョク</t>
    </rPh>
    <phoneticPr fontId="5"/>
  </si>
  <si>
    <t>事業費</t>
    <rPh sb="0" eb="3">
      <t>ジギョウヒ</t>
    </rPh>
    <phoneticPr fontId="5"/>
  </si>
  <si>
    <t>工事の実施及び工事に係る調査・設計等</t>
    <rPh sb="0" eb="2">
      <t>コウジ</t>
    </rPh>
    <rPh sb="3" eb="5">
      <t>ジッシ</t>
    </rPh>
    <rPh sb="5" eb="6">
      <t>オヨ</t>
    </rPh>
    <rPh sb="7" eb="9">
      <t>コウジ</t>
    </rPh>
    <rPh sb="10" eb="11">
      <t>カカ</t>
    </rPh>
    <rPh sb="12" eb="14">
      <t>チョウサ</t>
    </rPh>
    <rPh sb="15" eb="17">
      <t>セッケイ</t>
    </rPh>
    <rPh sb="17" eb="18">
      <t>トウ</t>
    </rPh>
    <phoneticPr fontId="5"/>
  </si>
  <si>
    <t>空港土木施設の設計・施工等に関する研究</t>
    <rPh sb="0" eb="2">
      <t>クウコウ</t>
    </rPh>
    <rPh sb="2" eb="4">
      <t>ドボク</t>
    </rPh>
    <rPh sb="4" eb="6">
      <t>シセツ</t>
    </rPh>
    <rPh sb="7" eb="9">
      <t>セッケイ</t>
    </rPh>
    <rPh sb="10" eb="12">
      <t>セコウ</t>
    </rPh>
    <rPh sb="12" eb="13">
      <t>トウ</t>
    </rPh>
    <rPh sb="14" eb="15">
      <t>カン</t>
    </rPh>
    <rPh sb="17" eb="19">
      <t>ケンキュウ</t>
    </rPh>
    <phoneticPr fontId="5"/>
  </si>
  <si>
    <t>B</t>
  </si>
  <si>
    <t>地盤改良工事</t>
    <rPh sb="0" eb="2">
      <t>ジバン</t>
    </rPh>
    <rPh sb="2" eb="4">
      <t>カイリョウ</t>
    </rPh>
    <rPh sb="4" eb="6">
      <t>コウジ</t>
    </rPh>
    <phoneticPr fontId="5"/>
  </si>
  <si>
    <t>D</t>
  </si>
  <si>
    <t>空港管制処理システム機器の製造</t>
    <rPh sb="0" eb="2">
      <t>クウコウ</t>
    </rPh>
    <rPh sb="2" eb="4">
      <t>カンセイ</t>
    </rPh>
    <rPh sb="4" eb="6">
      <t>ショリ</t>
    </rPh>
    <rPh sb="10" eb="12">
      <t>キキ</t>
    </rPh>
    <rPh sb="13" eb="15">
      <t>セイゾウ</t>
    </rPh>
    <phoneticPr fontId="5"/>
  </si>
  <si>
    <t>地下連絡通路内装解体工事</t>
    <rPh sb="0" eb="2">
      <t>チカ</t>
    </rPh>
    <rPh sb="2" eb="4">
      <t>レンラク</t>
    </rPh>
    <rPh sb="4" eb="6">
      <t>ツウロ</t>
    </rPh>
    <rPh sb="6" eb="8">
      <t>ナイソウ</t>
    </rPh>
    <rPh sb="8" eb="10">
      <t>カイタイ</t>
    </rPh>
    <rPh sb="10" eb="12">
      <t>コウジ</t>
    </rPh>
    <phoneticPr fontId="5"/>
  </si>
  <si>
    <t>滑走路舗装工事</t>
    <rPh sb="0" eb="3">
      <t>カッソウロ</t>
    </rPh>
    <rPh sb="3" eb="5">
      <t>ホソウ</t>
    </rPh>
    <rPh sb="5" eb="7">
      <t>コウジ</t>
    </rPh>
    <phoneticPr fontId="5"/>
  </si>
  <si>
    <t>監督補助業務</t>
    <rPh sb="0" eb="2">
      <t>カントク</t>
    </rPh>
    <rPh sb="2" eb="4">
      <t>ホジョ</t>
    </rPh>
    <rPh sb="4" eb="6">
      <t>ギョウム</t>
    </rPh>
    <phoneticPr fontId="5"/>
  </si>
  <si>
    <t>飛行場灯火設置工事</t>
    <rPh sb="0" eb="3">
      <t>ヒコウジョウ</t>
    </rPh>
    <rPh sb="3" eb="5">
      <t>トウカ</t>
    </rPh>
    <rPh sb="5" eb="7">
      <t>セッチ</t>
    </rPh>
    <rPh sb="7" eb="9">
      <t>コウジ</t>
    </rPh>
    <phoneticPr fontId="5"/>
  </si>
  <si>
    <t>管制塔新築設計技術協力業務</t>
    <rPh sb="0" eb="3">
      <t>カンセイトウ</t>
    </rPh>
    <rPh sb="3" eb="5">
      <t>シンチク</t>
    </rPh>
    <rPh sb="5" eb="7">
      <t>セッケイ</t>
    </rPh>
    <rPh sb="7" eb="9">
      <t>ギジュツ</t>
    </rPh>
    <rPh sb="9" eb="11">
      <t>キョウリョク</t>
    </rPh>
    <rPh sb="11" eb="13">
      <t>ギョウム</t>
    </rPh>
    <phoneticPr fontId="5"/>
  </si>
  <si>
    <t>-</t>
    <phoneticPr fontId="5"/>
  </si>
  <si>
    <t>地盤改良工事</t>
    <rPh sb="0" eb="2">
      <t>ジバン</t>
    </rPh>
    <rPh sb="2" eb="4">
      <t>カイリョウ</t>
    </rPh>
    <rPh sb="4" eb="6">
      <t>コウジ</t>
    </rPh>
    <phoneticPr fontId="5"/>
  </si>
  <si>
    <t>エプロン等整備等事業</t>
    <rPh sb="4" eb="5">
      <t>トウ</t>
    </rPh>
    <rPh sb="5" eb="7">
      <t>セイビ</t>
    </rPh>
    <rPh sb="7" eb="8">
      <t>トウ</t>
    </rPh>
    <rPh sb="8" eb="10">
      <t>ジギョウ</t>
    </rPh>
    <phoneticPr fontId="4"/>
  </si>
  <si>
    <t>国庫債務負担行為等</t>
  </si>
  <si>
    <t>構内道路舗装工事</t>
    <rPh sb="0" eb="2">
      <t>コウナイ</t>
    </rPh>
    <rPh sb="2" eb="4">
      <t>ドウロ</t>
    </rPh>
    <rPh sb="4" eb="6">
      <t>ホソウ</t>
    </rPh>
    <rPh sb="6" eb="8">
      <t>コウジ</t>
    </rPh>
    <phoneticPr fontId="5"/>
  </si>
  <si>
    <t>誘導路舗装工事</t>
    <rPh sb="0" eb="3">
      <t>ユウドウロ</t>
    </rPh>
    <rPh sb="3" eb="5">
      <t>ホソウ</t>
    </rPh>
    <rPh sb="5" eb="7">
      <t>コウジ</t>
    </rPh>
    <phoneticPr fontId="5"/>
  </si>
  <si>
    <t>工事用車両安全設備工事</t>
    <rPh sb="0" eb="3">
      <t>コウジヨウ</t>
    </rPh>
    <rPh sb="3" eb="5">
      <t>シャリョウ</t>
    </rPh>
    <rPh sb="5" eb="7">
      <t>アンゼン</t>
    </rPh>
    <rPh sb="7" eb="9">
      <t>セツビ</t>
    </rPh>
    <rPh sb="9" eb="11">
      <t>コウジ</t>
    </rPh>
    <phoneticPr fontId="5"/>
  </si>
  <si>
    <t>成田国際空港整備事業資金貸付金</t>
  </si>
  <si>
    <t>-</t>
    <phoneticPr fontId="5"/>
  </si>
  <si>
    <t>事業費</t>
    <rPh sb="0" eb="3">
      <t>ジギョウヒ</t>
    </rPh>
    <phoneticPr fontId="5"/>
  </si>
  <si>
    <t>地盤改良工事</t>
    <rPh sb="0" eb="2">
      <t>ジバン</t>
    </rPh>
    <rPh sb="2" eb="4">
      <t>カイリョウ</t>
    </rPh>
    <rPh sb="4" eb="6">
      <t>コウジ</t>
    </rPh>
    <phoneticPr fontId="5"/>
  </si>
  <si>
    <t>成田国際空港整備事業資金貸付金</t>
    <phoneticPr fontId="5"/>
  </si>
  <si>
    <t>-</t>
    <phoneticPr fontId="5"/>
  </si>
  <si>
    <t>排水設置工事</t>
    <rPh sb="0" eb="2">
      <t>ハイスイ</t>
    </rPh>
    <rPh sb="2" eb="4">
      <t>セッチ</t>
    </rPh>
    <rPh sb="4" eb="6">
      <t>コウジ</t>
    </rPh>
    <phoneticPr fontId="5"/>
  </si>
  <si>
    <t>護岸部舗装工事</t>
    <rPh sb="0" eb="2">
      <t>ゴガン</t>
    </rPh>
    <rPh sb="2" eb="3">
      <t>ブ</t>
    </rPh>
    <rPh sb="3" eb="5">
      <t>ホソウ</t>
    </rPh>
    <rPh sb="5" eb="7">
      <t>コウジ</t>
    </rPh>
    <phoneticPr fontId="5"/>
  </si>
  <si>
    <t>貸付金</t>
    <rPh sb="0" eb="3">
      <t>カシツケキン</t>
    </rPh>
    <phoneticPr fontId="5"/>
  </si>
  <si>
    <t>整備工事総合工程管理業務</t>
    <rPh sb="0" eb="2">
      <t>セイビ</t>
    </rPh>
    <rPh sb="2" eb="4">
      <t>コウジ</t>
    </rPh>
    <rPh sb="4" eb="6">
      <t>ソウゴウ</t>
    </rPh>
    <rPh sb="6" eb="8">
      <t>コウテイ</t>
    </rPh>
    <rPh sb="8" eb="10">
      <t>カンリ</t>
    </rPh>
    <rPh sb="10" eb="12">
      <t>ギョウム</t>
    </rPh>
    <phoneticPr fontId="5"/>
  </si>
  <si>
    <t>ドローン情報基盤システム改修</t>
    <rPh sb="4" eb="6">
      <t>ジョウホウ</t>
    </rPh>
    <rPh sb="6" eb="8">
      <t>キバン</t>
    </rPh>
    <rPh sb="12" eb="14">
      <t>カイシュウ</t>
    </rPh>
    <phoneticPr fontId="5"/>
  </si>
  <si>
    <t>空港管制処理システム機器の製造</t>
    <rPh sb="0" eb="2">
      <t>クウコウ</t>
    </rPh>
    <rPh sb="2" eb="4">
      <t>カンセイ</t>
    </rPh>
    <rPh sb="4" eb="6">
      <t>ショリ</t>
    </rPh>
    <rPh sb="10" eb="12">
      <t>キキ</t>
    </rPh>
    <rPh sb="13" eb="15">
      <t>セイゾウ</t>
    </rPh>
    <phoneticPr fontId="5"/>
  </si>
  <si>
    <t>飛行場管制訓練システム機器の製造</t>
    <rPh sb="0" eb="3">
      <t>ヒコウジョウ</t>
    </rPh>
    <rPh sb="3" eb="5">
      <t>カンセイ</t>
    </rPh>
    <rPh sb="5" eb="7">
      <t>クンレン</t>
    </rPh>
    <rPh sb="11" eb="13">
      <t>キキ</t>
    </rPh>
    <rPh sb="14" eb="16">
      <t>セイゾウ</t>
    </rPh>
    <phoneticPr fontId="5"/>
  </si>
  <si>
    <t>空港管制処理システム機器の部品購入及び調整作業</t>
    <rPh sb="0" eb="2">
      <t>クウコウ</t>
    </rPh>
    <rPh sb="2" eb="4">
      <t>カンセイ</t>
    </rPh>
    <rPh sb="4" eb="6">
      <t>ショリ</t>
    </rPh>
    <rPh sb="10" eb="12">
      <t>キキ</t>
    </rPh>
    <rPh sb="13" eb="15">
      <t>ブヒン</t>
    </rPh>
    <rPh sb="15" eb="17">
      <t>コウニュウ</t>
    </rPh>
    <rPh sb="17" eb="18">
      <t>オヨ</t>
    </rPh>
    <rPh sb="19" eb="21">
      <t>チョウセイ</t>
    </rPh>
    <rPh sb="21" eb="23">
      <t>サギョウ</t>
    </rPh>
    <phoneticPr fontId="5"/>
  </si>
  <si>
    <t>飛行情報放送業務端末調整作業</t>
    <rPh sb="0" eb="2">
      <t>ヒコウ</t>
    </rPh>
    <rPh sb="2" eb="4">
      <t>ジョウホウ</t>
    </rPh>
    <rPh sb="4" eb="6">
      <t>ホウソウ</t>
    </rPh>
    <rPh sb="6" eb="8">
      <t>ギョウム</t>
    </rPh>
    <rPh sb="8" eb="10">
      <t>タンマツ</t>
    </rPh>
    <rPh sb="10" eb="12">
      <t>チョウセイ</t>
    </rPh>
    <rPh sb="12" eb="14">
      <t>サギョウ</t>
    </rPh>
    <phoneticPr fontId="5"/>
  </si>
  <si>
    <t>飛行情報管理処理システム調整作業等</t>
    <rPh sb="0" eb="2">
      <t>ヒコウ</t>
    </rPh>
    <rPh sb="2" eb="4">
      <t>ジョウホウ</t>
    </rPh>
    <rPh sb="4" eb="6">
      <t>カンリ</t>
    </rPh>
    <rPh sb="6" eb="8">
      <t>ショリ</t>
    </rPh>
    <rPh sb="12" eb="14">
      <t>チョウセイ</t>
    </rPh>
    <rPh sb="14" eb="16">
      <t>サギョウ</t>
    </rPh>
    <rPh sb="16" eb="17">
      <t>トウ</t>
    </rPh>
    <phoneticPr fontId="5"/>
  </si>
  <si>
    <t>広域マルチラテレーション装置の部品購入等</t>
    <rPh sb="0" eb="2">
      <t>コウイキ</t>
    </rPh>
    <rPh sb="12" eb="14">
      <t>ソウチ</t>
    </rPh>
    <rPh sb="15" eb="17">
      <t>ブヒン</t>
    </rPh>
    <rPh sb="17" eb="19">
      <t>コウニュウ</t>
    </rPh>
    <rPh sb="19" eb="20">
      <t>トウ</t>
    </rPh>
    <phoneticPr fontId="5"/>
  </si>
  <si>
    <t>空港監視レーダー装置の部品購入</t>
    <rPh sb="0" eb="2">
      <t>クウコウ</t>
    </rPh>
    <rPh sb="2" eb="4">
      <t>カンシ</t>
    </rPh>
    <rPh sb="8" eb="10">
      <t>ソウチ</t>
    </rPh>
    <rPh sb="11" eb="13">
      <t>ブヒン</t>
    </rPh>
    <rPh sb="13" eb="15">
      <t>コウニュウ</t>
    </rPh>
    <phoneticPr fontId="5"/>
  </si>
  <si>
    <t>空港面探知レーダー装置の部品購入</t>
    <rPh sb="0" eb="2">
      <t>クウコウ</t>
    </rPh>
    <rPh sb="2" eb="3">
      <t>メン</t>
    </rPh>
    <rPh sb="3" eb="5">
      <t>タンチ</t>
    </rPh>
    <rPh sb="9" eb="11">
      <t>ソウチ</t>
    </rPh>
    <rPh sb="12" eb="14">
      <t>ブヒン</t>
    </rPh>
    <rPh sb="14" eb="16">
      <t>コウニュウ</t>
    </rPh>
    <phoneticPr fontId="5"/>
  </si>
  <si>
    <t>ドローン登録システムの構築</t>
    <rPh sb="4" eb="6">
      <t>トウロク</t>
    </rPh>
    <rPh sb="11" eb="13">
      <t>コウチク</t>
    </rPh>
    <phoneticPr fontId="5"/>
  </si>
  <si>
    <t>ドローン情報基盤システム改修</t>
    <rPh sb="4" eb="6">
      <t>ジョウホウ</t>
    </rPh>
    <rPh sb="6" eb="8">
      <t>キバン</t>
    </rPh>
    <rPh sb="12" eb="14">
      <t>カイシュウ</t>
    </rPh>
    <phoneticPr fontId="5"/>
  </si>
  <si>
    <t>次期ドローン情報基盤システム構築</t>
    <rPh sb="0" eb="2">
      <t>ジキ</t>
    </rPh>
    <rPh sb="6" eb="8">
      <t>ジョウホウ</t>
    </rPh>
    <rPh sb="8" eb="10">
      <t>キバン</t>
    </rPh>
    <rPh sb="14" eb="16">
      <t>コウチク</t>
    </rPh>
    <phoneticPr fontId="5"/>
  </si>
  <si>
    <t>次期ドローン情報基盤システム構築</t>
    <rPh sb="0" eb="2">
      <t>ジキ</t>
    </rPh>
    <rPh sb="6" eb="8">
      <t>ジョウホウ</t>
    </rPh>
    <rPh sb="8" eb="10">
      <t>キバン</t>
    </rPh>
    <rPh sb="14" eb="16">
      <t>コウチク</t>
    </rPh>
    <phoneticPr fontId="5"/>
  </si>
  <si>
    <t>情報提供・意見把握検討等業務</t>
    <rPh sb="0" eb="2">
      <t>ジョウホウ</t>
    </rPh>
    <rPh sb="2" eb="4">
      <t>テイキョウ</t>
    </rPh>
    <rPh sb="5" eb="7">
      <t>イケン</t>
    </rPh>
    <rPh sb="7" eb="9">
      <t>ハアク</t>
    </rPh>
    <rPh sb="9" eb="11">
      <t>ケントウ</t>
    </rPh>
    <rPh sb="11" eb="12">
      <t>トウ</t>
    </rPh>
    <rPh sb="12" eb="14">
      <t>ギョウム</t>
    </rPh>
    <phoneticPr fontId="5"/>
  </si>
  <si>
    <t>無人航空機登録制度等情報提供業務</t>
    <rPh sb="0" eb="2">
      <t>ムジン</t>
    </rPh>
    <rPh sb="2" eb="5">
      <t>コウクウキ</t>
    </rPh>
    <rPh sb="5" eb="7">
      <t>トウロク</t>
    </rPh>
    <rPh sb="7" eb="9">
      <t>セイド</t>
    </rPh>
    <rPh sb="9" eb="10">
      <t>トウ</t>
    </rPh>
    <rPh sb="10" eb="12">
      <t>ジョウホウ</t>
    </rPh>
    <rPh sb="12" eb="14">
      <t>テイキョウ</t>
    </rPh>
    <rPh sb="14" eb="16">
      <t>ギョウム</t>
    </rPh>
    <phoneticPr fontId="5"/>
  </si>
  <si>
    <t>運用・信頼性管理装置の機器製造</t>
    <rPh sb="0" eb="2">
      <t>ウンヨウ</t>
    </rPh>
    <rPh sb="3" eb="6">
      <t>シンライセイ</t>
    </rPh>
    <rPh sb="6" eb="8">
      <t>カンリ</t>
    </rPh>
    <rPh sb="8" eb="10">
      <t>ソウチ</t>
    </rPh>
    <rPh sb="11" eb="13">
      <t>キキ</t>
    </rPh>
    <rPh sb="13" eb="15">
      <t>セイゾウ</t>
    </rPh>
    <phoneticPr fontId="5"/>
  </si>
  <si>
    <t>遠隔制御回復装置の機器製造</t>
    <rPh sb="0" eb="2">
      <t>エンカク</t>
    </rPh>
    <rPh sb="2" eb="4">
      <t>セイギョ</t>
    </rPh>
    <rPh sb="4" eb="6">
      <t>カイフク</t>
    </rPh>
    <rPh sb="6" eb="8">
      <t>ソウチ</t>
    </rPh>
    <rPh sb="9" eb="11">
      <t>キキ</t>
    </rPh>
    <rPh sb="11" eb="13">
      <t>セイゾウ</t>
    </rPh>
    <phoneticPr fontId="5"/>
  </si>
  <si>
    <t>無線電話制御監視装置の機器製造等</t>
    <rPh sb="0" eb="2">
      <t>ムセン</t>
    </rPh>
    <rPh sb="2" eb="4">
      <t>デンワ</t>
    </rPh>
    <rPh sb="4" eb="6">
      <t>セイギョ</t>
    </rPh>
    <rPh sb="6" eb="8">
      <t>カンシ</t>
    </rPh>
    <rPh sb="8" eb="10">
      <t>ソウチ</t>
    </rPh>
    <rPh sb="11" eb="13">
      <t>キキ</t>
    </rPh>
    <rPh sb="13" eb="15">
      <t>セイゾウ</t>
    </rPh>
    <rPh sb="15" eb="16">
      <t>トウ</t>
    </rPh>
    <phoneticPr fontId="5"/>
  </si>
  <si>
    <t>無線電話監視制御装置の部品購入</t>
    <rPh sb="0" eb="2">
      <t>ムセン</t>
    </rPh>
    <rPh sb="2" eb="4">
      <t>デンワ</t>
    </rPh>
    <rPh sb="4" eb="6">
      <t>カンシ</t>
    </rPh>
    <rPh sb="6" eb="8">
      <t>セイギョ</t>
    </rPh>
    <rPh sb="8" eb="10">
      <t>ソウチ</t>
    </rPh>
    <rPh sb="11" eb="13">
      <t>ブヒン</t>
    </rPh>
    <rPh sb="13" eb="15">
      <t>コウニュウ</t>
    </rPh>
    <phoneticPr fontId="5"/>
  </si>
  <si>
    <t>空港使用料システム改良</t>
    <rPh sb="0" eb="2">
      <t>クウコウ</t>
    </rPh>
    <rPh sb="2" eb="5">
      <t>シヨウリョウ</t>
    </rPh>
    <rPh sb="9" eb="11">
      <t>カイリョウ</t>
    </rPh>
    <phoneticPr fontId="5"/>
  </si>
  <si>
    <t>航空事業者基盤システム改良検討調査</t>
    <rPh sb="0" eb="2">
      <t>コウクウ</t>
    </rPh>
    <rPh sb="2" eb="5">
      <t>ジギョウシャ</t>
    </rPh>
    <rPh sb="5" eb="7">
      <t>キバン</t>
    </rPh>
    <rPh sb="11" eb="13">
      <t>カイリョウ</t>
    </rPh>
    <rPh sb="13" eb="15">
      <t>ケントウ</t>
    </rPh>
    <rPh sb="15" eb="17">
      <t>チョウサ</t>
    </rPh>
    <phoneticPr fontId="5"/>
  </si>
  <si>
    <t>無線着陸援助装置の部品購入</t>
    <rPh sb="0" eb="2">
      <t>ムセン</t>
    </rPh>
    <rPh sb="2" eb="4">
      <t>チャクリク</t>
    </rPh>
    <rPh sb="4" eb="6">
      <t>エンジョ</t>
    </rPh>
    <rPh sb="6" eb="8">
      <t>ソウチ</t>
    </rPh>
    <rPh sb="9" eb="11">
      <t>ブヒン</t>
    </rPh>
    <rPh sb="11" eb="13">
      <t>コウニュウ</t>
    </rPh>
    <phoneticPr fontId="5"/>
  </si>
  <si>
    <t>無線着陸援助装置の機器製造</t>
    <rPh sb="0" eb="2">
      <t>ムセン</t>
    </rPh>
    <rPh sb="2" eb="4">
      <t>チャクリク</t>
    </rPh>
    <rPh sb="4" eb="6">
      <t>エンジョ</t>
    </rPh>
    <rPh sb="6" eb="8">
      <t>ソウチ</t>
    </rPh>
    <rPh sb="9" eb="11">
      <t>キキ</t>
    </rPh>
    <rPh sb="11" eb="13">
      <t>セイゾウ</t>
    </rPh>
    <phoneticPr fontId="5"/>
  </si>
  <si>
    <t>非常用管制塔装置の部品購入</t>
    <rPh sb="0" eb="3">
      <t>ヒジョウヨウ</t>
    </rPh>
    <rPh sb="3" eb="5">
      <t>カンセイ</t>
    </rPh>
    <rPh sb="5" eb="6">
      <t>トウ</t>
    </rPh>
    <rPh sb="6" eb="8">
      <t>ソウチ</t>
    </rPh>
    <rPh sb="9" eb="11">
      <t>ブヒン</t>
    </rPh>
    <rPh sb="11" eb="13">
      <t>コウニュウ</t>
    </rPh>
    <phoneticPr fontId="5"/>
  </si>
  <si>
    <t>航空管制シミュレータ用ソフトウェアの購入</t>
    <rPh sb="0" eb="2">
      <t>コウクウ</t>
    </rPh>
    <rPh sb="2" eb="4">
      <t>カンセイ</t>
    </rPh>
    <rPh sb="10" eb="11">
      <t>ヨウ</t>
    </rPh>
    <rPh sb="18" eb="20">
      <t>コウニュウ</t>
    </rPh>
    <phoneticPr fontId="5"/>
  </si>
  <si>
    <t>-</t>
    <phoneticPr fontId="5"/>
  </si>
  <si>
    <t>空港管制処理システム機器の調整</t>
    <rPh sb="0" eb="2">
      <t>クウコウ</t>
    </rPh>
    <rPh sb="2" eb="4">
      <t>カンセイ</t>
    </rPh>
    <rPh sb="4" eb="6">
      <t>ショリ</t>
    </rPh>
    <rPh sb="10" eb="12">
      <t>キキ</t>
    </rPh>
    <rPh sb="13" eb="15">
      <t>チョウセイ</t>
    </rPh>
    <phoneticPr fontId="5"/>
  </si>
  <si>
    <t>非常用レーダー管制装置の機器製造</t>
    <rPh sb="0" eb="3">
      <t>ヒジョウヨウ</t>
    </rPh>
    <rPh sb="7" eb="9">
      <t>カンセイ</t>
    </rPh>
    <rPh sb="9" eb="11">
      <t>ソウチ</t>
    </rPh>
    <rPh sb="12" eb="14">
      <t>キキ</t>
    </rPh>
    <rPh sb="14" eb="16">
      <t>セイゾウ</t>
    </rPh>
    <phoneticPr fontId="5"/>
  </si>
  <si>
    <t>通信制御装置の部品購入</t>
    <rPh sb="0" eb="2">
      <t>ツウシン</t>
    </rPh>
    <rPh sb="2" eb="4">
      <t>セイギョ</t>
    </rPh>
    <rPh sb="4" eb="6">
      <t>ソウチ</t>
    </rPh>
    <rPh sb="7" eb="9">
      <t>ブヒン</t>
    </rPh>
    <rPh sb="9" eb="11">
      <t>コウニュウ</t>
    </rPh>
    <phoneticPr fontId="5"/>
  </si>
  <si>
    <t>-</t>
    <phoneticPr fontId="5"/>
  </si>
  <si>
    <t>地盤改良工事</t>
    <rPh sb="0" eb="2">
      <t>ジバン</t>
    </rPh>
    <rPh sb="2" eb="4">
      <t>カイリョウ</t>
    </rPh>
    <rPh sb="4" eb="6">
      <t>コウジ</t>
    </rPh>
    <phoneticPr fontId="5"/>
  </si>
  <si>
    <t>旧貴賓室解体工事等</t>
    <rPh sb="0" eb="1">
      <t>キュウ</t>
    </rPh>
    <rPh sb="1" eb="4">
      <t>キヒンシツ</t>
    </rPh>
    <rPh sb="4" eb="6">
      <t>カイタイ</t>
    </rPh>
    <rPh sb="6" eb="8">
      <t>コウジ</t>
    </rPh>
    <rPh sb="8" eb="9">
      <t>トウ</t>
    </rPh>
    <phoneticPr fontId="5"/>
  </si>
  <si>
    <r>
      <t>庁舎(管理棟</t>
    </r>
    <r>
      <rPr>
        <sz val="11"/>
        <rFont val="ＭＳ Ｐゴシック"/>
        <family val="3"/>
        <charset val="128"/>
      </rPr>
      <t>)新築工事</t>
    </r>
    <rPh sb="0" eb="2">
      <t>チョウシャ</t>
    </rPh>
    <rPh sb="3" eb="6">
      <t>カンリトウ</t>
    </rPh>
    <rPh sb="7" eb="9">
      <t>シンチク</t>
    </rPh>
    <rPh sb="9" eb="11">
      <t>コウジ</t>
    </rPh>
    <phoneticPr fontId="5"/>
  </si>
  <si>
    <t>無人航空機の飛行試験実証検討業務</t>
    <rPh sb="0" eb="2">
      <t>ムジン</t>
    </rPh>
    <rPh sb="2" eb="5">
      <t>コウクウキ</t>
    </rPh>
    <rPh sb="6" eb="8">
      <t>ヒコウ</t>
    </rPh>
    <rPh sb="8" eb="10">
      <t>シケン</t>
    </rPh>
    <rPh sb="10" eb="12">
      <t>ジッショウ</t>
    </rPh>
    <rPh sb="12" eb="14">
      <t>ケントウ</t>
    </rPh>
    <rPh sb="14" eb="16">
      <t>ギョウム</t>
    </rPh>
    <phoneticPr fontId="5"/>
  </si>
  <si>
    <t>航空の安全に直結し専門性が高く十分な知見がないこと、開発には莫大なコストを要することが要因と考えられる。
今後の調達にあたっては、年度当初における発注説明会の実施や年間調達計画の公開に加え、昨年度初めて開催した施設見学会を引き続き実施することで理解を促し、入札意欲を高める。</t>
  </si>
  <si>
    <t>航空の安全に直結し専門性が高く十分な知見がないこと、開発には莫大なコストを要することが要因と考えられる。
今後の調達にあたっては、年度当初における発注説明会の実施や年間調達計画の公開に加え、昨年度初めて開催した施設見学会を引き続き実施することで理解を促し、入札意欲を高める。</t>
    <phoneticPr fontId="5"/>
  </si>
  <si>
    <t>〃</t>
  </si>
  <si>
    <t>〃</t>
    <phoneticPr fontId="5"/>
  </si>
  <si>
    <t>-</t>
    <phoneticPr fontId="5"/>
  </si>
  <si>
    <t>歩道庇工事</t>
  </si>
  <si>
    <t>エプロン舗装設計業務</t>
    <rPh sb="4" eb="6">
      <t>ホソウ</t>
    </rPh>
    <rPh sb="6" eb="8">
      <t>セッケイ</t>
    </rPh>
    <rPh sb="8" eb="10">
      <t>ギョウム</t>
    </rPh>
    <phoneticPr fontId="5"/>
  </si>
  <si>
    <t>空港土木施設管理検討業務</t>
    <rPh sb="0" eb="2">
      <t>クウコウ</t>
    </rPh>
    <rPh sb="2" eb="4">
      <t>ドボク</t>
    </rPh>
    <rPh sb="4" eb="6">
      <t>シセツ</t>
    </rPh>
    <rPh sb="6" eb="8">
      <t>カンリ</t>
    </rPh>
    <rPh sb="8" eb="10">
      <t>ケントウ</t>
    </rPh>
    <rPh sb="10" eb="12">
      <t>ギョウム</t>
    </rPh>
    <phoneticPr fontId="5"/>
  </si>
  <si>
    <t>監督補助業務等</t>
    <rPh sb="0" eb="2">
      <t>カントク</t>
    </rPh>
    <rPh sb="2" eb="4">
      <t>ホジョ</t>
    </rPh>
    <rPh sb="4" eb="6">
      <t>ギョウム</t>
    </rPh>
    <rPh sb="6" eb="7">
      <t>トウ</t>
    </rPh>
    <phoneticPr fontId="5"/>
  </si>
  <si>
    <t>エプロン舗装設計業務等</t>
    <rPh sb="4" eb="6">
      <t>ホソウ</t>
    </rPh>
    <rPh sb="6" eb="8">
      <t>セッケイ</t>
    </rPh>
    <rPh sb="8" eb="10">
      <t>ギョウム</t>
    </rPh>
    <rPh sb="10" eb="11">
      <t>トウ</t>
    </rPh>
    <phoneticPr fontId="5"/>
  </si>
  <si>
    <t>航空保安施設設計業務等</t>
    <rPh sb="0" eb="2">
      <t>コウクウ</t>
    </rPh>
    <rPh sb="2" eb="4">
      <t>ホアン</t>
    </rPh>
    <rPh sb="4" eb="6">
      <t>シセツ</t>
    </rPh>
    <rPh sb="6" eb="8">
      <t>セッケイ</t>
    </rPh>
    <rPh sb="8" eb="10">
      <t>ギョウム</t>
    </rPh>
    <rPh sb="10" eb="11">
      <t>トウ</t>
    </rPh>
    <phoneticPr fontId="5"/>
  </si>
  <si>
    <t>共同溝防災設備設計業務</t>
    <rPh sb="0" eb="2">
      <t>キョウドウ</t>
    </rPh>
    <rPh sb="2" eb="3">
      <t>コウ</t>
    </rPh>
    <rPh sb="3" eb="5">
      <t>ボウサイ</t>
    </rPh>
    <rPh sb="5" eb="7">
      <t>セツビ</t>
    </rPh>
    <rPh sb="7" eb="9">
      <t>セッケイ</t>
    </rPh>
    <rPh sb="9" eb="11">
      <t>ギョウム</t>
    </rPh>
    <phoneticPr fontId="5"/>
  </si>
  <si>
    <t>空港使用料システム改修</t>
    <phoneticPr fontId="5"/>
  </si>
  <si>
    <t>ドローン情報基盤システム改修</t>
    <phoneticPr fontId="5"/>
  </si>
  <si>
    <t>既存システムの改修であるため、既存システムの構築を行った事業者以外の者が、構築を行った者との既存システムに関する知見の差により生じうる価格競争上の劣後を忌避したためと考えられる。
今後の調達にあたっては、発注説明会の実施に加え、可能な限り既存システムの環境・構成を公開することで、入札意欲を高める。</t>
    <phoneticPr fontId="5"/>
  </si>
  <si>
    <t>国土交通省成長戦略会議報告（平成22年5月17日）
未来投資戦略2018（平成30年6月15日閣議決定）
観光ビジョン実現プログラム2020
　（令和2年7月14日観光立国推進閣僚会議決定）
社会資本整備重点計画（令和3年5月28日閣議決定）
交通政策基本計画（令和3年5月28日閣議決定）</t>
    <rPh sb="0" eb="2">
      <t>コクド</t>
    </rPh>
    <rPh sb="2" eb="4">
      <t>コウツウ</t>
    </rPh>
    <rPh sb="4" eb="5">
      <t>ショウ</t>
    </rPh>
    <rPh sb="5" eb="7">
      <t>セイチョウ</t>
    </rPh>
    <rPh sb="7" eb="9">
      <t>センリャク</t>
    </rPh>
    <rPh sb="9" eb="11">
      <t>カイギ</t>
    </rPh>
    <rPh sb="11" eb="13">
      <t>ホウコク</t>
    </rPh>
    <rPh sb="14" eb="16">
      <t>ヘイセイ</t>
    </rPh>
    <rPh sb="18" eb="19">
      <t>ネン</t>
    </rPh>
    <rPh sb="20" eb="21">
      <t>ガツ</t>
    </rPh>
    <rPh sb="23" eb="24">
      <t>ニチ</t>
    </rPh>
    <rPh sb="26" eb="28">
      <t>ミライ</t>
    </rPh>
    <rPh sb="28" eb="30">
      <t>トウシ</t>
    </rPh>
    <rPh sb="30" eb="32">
      <t>センリャク</t>
    </rPh>
    <rPh sb="37" eb="39">
      <t>ヘイセイ</t>
    </rPh>
    <rPh sb="41" eb="42">
      <t>ネン</t>
    </rPh>
    <rPh sb="43" eb="44">
      <t>ガツ</t>
    </rPh>
    <rPh sb="46" eb="47">
      <t>ニチ</t>
    </rPh>
    <rPh sb="47" eb="49">
      <t>カクギ</t>
    </rPh>
    <rPh sb="49" eb="51">
      <t>ケッテイ</t>
    </rPh>
    <rPh sb="53" eb="55">
      <t>カンコウ</t>
    </rPh>
    <rPh sb="59" eb="61">
      <t>ジツゲン</t>
    </rPh>
    <rPh sb="73" eb="75">
      <t>レイワ</t>
    </rPh>
    <rPh sb="76" eb="77">
      <t>ネン</t>
    </rPh>
    <rPh sb="78" eb="79">
      <t>ガツ</t>
    </rPh>
    <rPh sb="81" eb="82">
      <t>ニチ</t>
    </rPh>
    <rPh sb="82" eb="84">
      <t>カンコウ</t>
    </rPh>
    <rPh sb="84" eb="86">
      <t>リッコク</t>
    </rPh>
    <rPh sb="86" eb="88">
      <t>スイシン</t>
    </rPh>
    <rPh sb="88" eb="90">
      <t>カクリョウ</t>
    </rPh>
    <rPh sb="90" eb="92">
      <t>カイギ</t>
    </rPh>
    <rPh sb="92" eb="94">
      <t>ケッテイ</t>
    </rPh>
    <rPh sb="122" eb="124">
      <t>コウツウ</t>
    </rPh>
    <rPh sb="124" eb="126">
      <t>セイサク</t>
    </rPh>
    <rPh sb="126" eb="128">
      <t>キホン</t>
    </rPh>
    <rPh sb="128" eb="130">
      <t>ケイカク</t>
    </rPh>
    <phoneticPr fontId="30"/>
  </si>
  <si>
    <t>空港管制処理システム機器の調整等</t>
    <rPh sb="13" eb="15">
      <t>チョウセイ</t>
    </rPh>
    <rPh sb="15" eb="16">
      <t>トウ</t>
    </rPh>
    <phoneticPr fontId="5"/>
  </si>
  <si>
    <t>地下連絡通路内装解体工事等</t>
    <rPh sb="0" eb="2">
      <t>チカ</t>
    </rPh>
    <rPh sb="2" eb="4">
      <t>レンラク</t>
    </rPh>
    <rPh sb="4" eb="5">
      <t>ツウ</t>
    </rPh>
    <rPh sb="6" eb="8">
      <t>ナイソウ</t>
    </rPh>
    <rPh sb="8" eb="10">
      <t>カイタイ</t>
    </rPh>
    <rPh sb="10" eb="12">
      <t>コウジ</t>
    </rPh>
    <rPh sb="12" eb="13">
      <t>トウ</t>
    </rPh>
    <phoneticPr fontId="5"/>
  </si>
  <si>
    <t>航空安全監視システム改良</t>
    <rPh sb="0" eb="2">
      <t>コウクウ</t>
    </rPh>
    <rPh sb="2" eb="4">
      <t>アンゼン</t>
    </rPh>
    <rPh sb="4" eb="6">
      <t>カンシ</t>
    </rPh>
    <rPh sb="10" eb="12">
      <t>カイリョウ</t>
    </rPh>
    <phoneticPr fontId="5"/>
  </si>
  <si>
    <t>管制塔新築設計業務</t>
    <rPh sb="0" eb="3">
      <t>カンセイトウ</t>
    </rPh>
    <rPh sb="3" eb="5">
      <t>シンチク</t>
    </rPh>
    <rPh sb="5" eb="7">
      <t>セッケイ</t>
    </rPh>
    <rPh sb="7" eb="9">
      <t>ギョウム</t>
    </rPh>
    <phoneticPr fontId="5"/>
  </si>
  <si>
    <t>空港使用料算定システムは、専門性が高く市場性の低いシステムの調達のため、年間調達計画の公開を実施することにより入札参加を促進する。</t>
    <phoneticPr fontId="5"/>
  </si>
  <si>
    <t>B.東洋・りんかい日産・本間特定建設工事
共同企業体</t>
    <phoneticPr fontId="5"/>
  </si>
  <si>
    <t>C.国立研究開発法人海上・港湾・航空技術研究所</t>
    <rPh sb="10" eb="12">
      <t>カイジョウ</t>
    </rPh>
    <rPh sb="13" eb="15">
      <t>コウワン</t>
    </rPh>
    <rPh sb="16" eb="18">
      <t>コウクウ</t>
    </rPh>
    <rPh sb="18" eb="20">
      <t>ギジュツ</t>
    </rPh>
    <rPh sb="20" eb="23">
      <t>ケンキュウショ</t>
    </rPh>
    <phoneticPr fontId="5"/>
  </si>
  <si>
    <t>D.三菱電機株式会社</t>
    <rPh sb="2" eb="4">
      <t>ミツビシ</t>
    </rPh>
    <rPh sb="4" eb="6">
      <t>デンキ</t>
    </rPh>
    <rPh sb="6" eb="10">
      <t>カブシキガイシャ</t>
    </rPh>
    <phoneticPr fontId="5"/>
  </si>
  <si>
    <t>E.国立研究開発法人宇宙航空研究開発機構</t>
    <phoneticPr fontId="5"/>
  </si>
  <si>
    <t>F. 成田国際空港株式会社</t>
    <rPh sb="3" eb="5">
      <t>ナリタ</t>
    </rPh>
    <rPh sb="5" eb="7">
      <t>コクサイ</t>
    </rPh>
    <rPh sb="7" eb="9">
      <t>クウコウ</t>
    </rPh>
    <rPh sb="9" eb="13">
      <t>カブシキガイシャ</t>
    </rPh>
    <phoneticPr fontId="5"/>
  </si>
  <si>
    <t>東洋・りんかい日産・本間特定建設工事共同企業体</t>
    <phoneticPr fontId="5"/>
  </si>
  <si>
    <t>五洋・大成・みらい特定建設工事共同企業体</t>
    <phoneticPr fontId="5"/>
  </si>
  <si>
    <t>株式会社NIPPO</t>
    <rPh sb="0" eb="4">
      <t>カブシキガイシャ</t>
    </rPh>
    <phoneticPr fontId="5"/>
  </si>
  <si>
    <t>若築建設株式会社</t>
    <rPh sb="4" eb="8">
      <t>カブシキガイシャ</t>
    </rPh>
    <phoneticPr fontId="5"/>
  </si>
  <si>
    <t>若築・あおみ特定建設工事共同企業体</t>
    <phoneticPr fontId="5"/>
  </si>
  <si>
    <t>大成建設株式会社</t>
    <rPh sb="0" eb="2">
      <t>タイセイ</t>
    </rPh>
    <rPh sb="2" eb="4">
      <t>ケンセツ</t>
    </rPh>
    <rPh sb="4" eb="8">
      <t>カブシキガイシャ</t>
    </rPh>
    <phoneticPr fontId="5"/>
  </si>
  <si>
    <t>株式会社日本空港コンサルタンツ</t>
    <rPh sb="0" eb="4">
      <t>カブシキガイシャ</t>
    </rPh>
    <rPh sb="4" eb="6">
      <t>ニホン</t>
    </rPh>
    <phoneticPr fontId="5"/>
  </si>
  <si>
    <t>一般財団法人港湾空港総合技術センター</t>
    <phoneticPr fontId="5"/>
  </si>
  <si>
    <t>戸田建設株式会社</t>
    <rPh sb="4" eb="8">
      <t>カブシキガイシャ</t>
    </rPh>
    <phoneticPr fontId="5"/>
  </si>
  <si>
    <t>国立研究開発法人海上・港湾・航空技術研究所</t>
    <rPh sb="8" eb="10">
      <t>カイジョウ</t>
    </rPh>
    <rPh sb="11" eb="13">
      <t>コウワン</t>
    </rPh>
    <rPh sb="14" eb="16">
      <t>コウクウ</t>
    </rPh>
    <rPh sb="16" eb="18">
      <t>ギジュツ</t>
    </rPh>
    <rPh sb="18" eb="21">
      <t>ケンキュウショ</t>
    </rPh>
    <phoneticPr fontId="5"/>
  </si>
  <si>
    <t>国立大学法人東京大学</t>
    <rPh sb="0" eb="2">
      <t>コクリツ</t>
    </rPh>
    <rPh sb="2" eb="4">
      <t>ダイガク</t>
    </rPh>
    <rPh sb="4" eb="6">
      <t>ホウジン</t>
    </rPh>
    <rPh sb="6" eb="8">
      <t>トウキョウ</t>
    </rPh>
    <rPh sb="8" eb="10">
      <t>ダイガク</t>
    </rPh>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</si>
  <si>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</si>
  <si>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学校法人東京理科大学</t>
    <rPh sb="0" eb="2">
      <t>ガッコウ</t>
    </rPh>
    <rPh sb="2" eb="4">
      <t>ホウジン</t>
    </rPh>
    <rPh sb="4" eb="6">
      <t>トウキョウ</t>
    </rPh>
    <rPh sb="6" eb="8">
      <t>リカ</t>
    </rPh>
    <rPh sb="8" eb="10">
      <t>ダイガク</t>
    </rPh>
    <phoneticPr fontId="5"/>
  </si>
  <si>
    <t>学校法人千葉工業大学</t>
    <rPh sb="0" eb="2">
      <t>ガッコウ</t>
    </rPh>
    <rPh sb="2" eb="4">
      <t>ホウジン</t>
    </rPh>
    <rPh sb="4" eb="6">
      <t>チバ</t>
    </rPh>
    <rPh sb="6" eb="8">
      <t>コウギョウ</t>
    </rPh>
    <rPh sb="8" eb="10">
      <t>ダイガク</t>
    </rPh>
    <phoneticPr fontId="5"/>
  </si>
  <si>
    <t>三菱電機株式会社</t>
    <rPh sb="4" eb="8">
      <t>カブシキガイシャ</t>
    </rPh>
    <phoneticPr fontId="5"/>
  </si>
  <si>
    <t>日本電気株式会社</t>
    <rPh sb="4" eb="8">
      <t>カブシキガイシャ</t>
    </rPh>
    <phoneticPr fontId="5"/>
  </si>
  <si>
    <t>株式会社エヌ・ティ・ティ・データ</t>
    <rPh sb="0" eb="4">
      <t>カブシキガイシャ</t>
    </rPh>
    <phoneticPr fontId="5"/>
  </si>
  <si>
    <t>株式会社博報堂</t>
    <rPh sb="0" eb="4">
      <t>カブシキガイシャ</t>
    </rPh>
    <rPh sb="4" eb="7">
      <t>ハクホウドウ</t>
    </rPh>
    <phoneticPr fontId="5"/>
  </si>
  <si>
    <t>沖電気工業株式会社</t>
    <rPh sb="5" eb="9">
      <t>カブシキガイシャ</t>
    </rPh>
    <phoneticPr fontId="5"/>
  </si>
  <si>
    <t>ネットチャート株式会社</t>
    <rPh sb="7" eb="11">
      <t>カブシキガイシャ</t>
    </rPh>
    <phoneticPr fontId="5"/>
  </si>
  <si>
    <t>株式会社石川コンピュータ・センター</t>
    <rPh sb="0" eb="4">
      <t>カブシキガイシャ</t>
    </rPh>
    <phoneticPr fontId="5"/>
  </si>
  <si>
    <t>東芝インフラシステムズ株式会社</t>
    <rPh sb="11" eb="15">
      <t>カブシキガイシャ</t>
    </rPh>
    <phoneticPr fontId="5"/>
  </si>
  <si>
    <t>明星電気株式会社</t>
    <rPh sb="4" eb="8">
      <t>カブシキガイシャ</t>
    </rPh>
    <phoneticPr fontId="5"/>
  </si>
  <si>
    <t>日精株式会社</t>
    <rPh sb="2" eb="6">
      <t>カブシキガイシャ</t>
    </rPh>
    <phoneticPr fontId="5"/>
  </si>
  <si>
    <t>国立研究開発法人宇宙航空研究開発機構</t>
    <phoneticPr fontId="5"/>
  </si>
  <si>
    <t>成田国際空港株式会社</t>
    <rPh sb="0" eb="2">
      <t>ナリタ</t>
    </rPh>
    <rPh sb="2" eb="4">
      <t>コクサイ</t>
    </rPh>
    <rPh sb="4" eb="6">
      <t>クウコウ</t>
    </rPh>
    <rPh sb="6" eb="10">
      <t>カブシキガイシャ</t>
    </rPh>
    <phoneticPr fontId="5"/>
  </si>
  <si>
    <t>日本電気株式会社</t>
    <rPh sb="0" eb="2">
      <t>ニホン</t>
    </rPh>
    <rPh sb="2" eb="4">
      <t>デンキ</t>
    </rPh>
    <rPh sb="4" eb="8">
      <t>カブシキガイシャ</t>
    </rPh>
    <phoneticPr fontId="5"/>
  </si>
  <si>
    <t>三菱電機株式会社</t>
    <rPh sb="0" eb="2">
      <t>ミツビシ</t>
    </rPh>
    <rPh sb="2" eb="4">
      <t>デンキ</t>
    </rPh>
    <rPh sb="4" eb="8">
      <t>カブシキガイシャ</t>
    </rPh>
    <phoneticPr fontId="5"/>
  </si>
  <si>
    <t>日本道路株式会社</t>
    <rPh sb="0" eb="2">
      <t>ニホン</t>
    </rPh>
    <rPh sb="2" eb="4">
      <t>ドウロ</t>
    </rPh>
    <rPh sb="4" eb="8">
      <t>カブシキガイシャ</t>
    </rPh>
    <phoneticPr fontId="5"/>
  </si>
  <si>
    <t>鹿島道路株式会社</t>
    <rPh sb="0" eb="2">
      <t>カジマ</t>
    </rPh>
    <rPh sb="2" eb="4">
      <t>ドウロ</t>
    </rPh>
    <rPh sb="4" eb="8">
      <t>カブシキガイシャ</t>
    </rPh>
    <phoneticPr fontId="5"/>
  </si>
  <si>
    <t>株式会社日本空港コンサルタンツ</t>
    <rPh sb="0" eb="4">
      <t>カブシキガイシャ</t>
    </rPh>
    <rPh sb="4" eb="6">
      <t>ニホン</t>
    </rPh>
    <rPh sb="6" eb="8">
      <t>クウコウ</t>
    </rPh>
    <phoneticPr fontId="5"/>
  </si>
  <si>
    <t>国光施設工業株式会社</t>
    <rPh sb="0" eb="2">
      <t>クニミツ</t>
    </rPh>
    <rPh sb="2" eb="4">
      <t>シセツ</t>
    </rPh>
    <rPh sb="4" eb="6">
      <t>コウギョウ</t>
    </rPh>
    <rPh sb="6" eb="10">
      <t>カブシキガイシャ</t>
    </rPh>
    <phoneticPr fontId="5"/>
  </si>
  <si>
    <t>株式会社安井建築設計事務所</t>
    <rPh sb="0" eb="4">
      <t>カブシキガイシャ</t>
    </rPh>
    <rPh sb="4" eb="6">
      <t>ヤスイ</t>
    </rPh>
    <rPh sb="6" eb="8">
      <t>ケンチク</t>
    </rPh>
    <rPh sb="8" eb="10">
      <t>セッケイ</t>
    </rPh>
    <rPh sb="10" eb="13">
      <t>ジムショ</t>
    </rPh>
    <phoneticPr fontId="5"/>
  </si>
  <si>
    <t>羽田空港国際線エプロンＰＦＩ株式会社</t>
    <rPh sb="14" eb="18">
      <t>カブシキガイシャ</t>
    </rPh>
    <phoneticPr fontId="5"/>
  </si>
  <si>
    <t>　「C 国立研究開発法人海上・港湾・航空技術研究所」の1.2億円の随意契約（その他）は、落札率が100％で異様な印象です。なぜ、随契ではなければならなかったのかも含めて気になりました。</t>
    <phoneticPr fontId="5"/>
  </si>
  <si>
    <t>契約方式等の精査を行うとともに、引き続き、緊急性・優先度等を精査し、更なる効率的な予算執行、競争性の確保に努めるべき。</t>
    <rPh sb="0" eb="2">
      <t>ケイヤク</t>
    </rPh>
    <rPh sb="2" eb="4">
      <t>ホウシキ</t>
    </rPh>
    <rPh sb="4" eb="5">
      <t>トウ</t>
    </rPh>
    <rPh sb="6" eb="8">
      <t>セイサ</t>
    </rPh>
    <rPh sb="9" eb="10">
      <t>オコナ</t>
    </rPh>
    <rPh sb="16" eb="17">
      <t>ヒ</t>
    </rPh>
    <rPh sb="18" eb="19">
      <t>ツヅ</t>
    </rPh>
    <rPh sb="21" eb="24">
      <t>キンキュウセイ</t>
    </rPh>
    <rPh sb="25" eb="28">
      <t>ユウセンド</t>
    </rPh>
    <rPh sb="28" eb="29">
      <t>トウ</t>
    </rPh>
    <rPh sb="30" eb="32">
      <t>セイサ</t>
    </rPh>
    <rPh sb="34" eb="35">
      <t>サラ</t>
    </rPh>
    <rPh sb="37" eb="40">
      <t>コウリツテキ</t>
    </rPh>
    <rPh sb="41" eb="45">
      <t>ヨサンシッコウ</t>
    </rPh>
    <rPh sb="46" eb="49">
      <t>キョウソウセイ</t>
    </rPh>
    <rPh sb="50" eb="52">
      <t>カクホ</t>
    </rPh>
    <rPh sb="53" eb="54">
      <t>ツト</t>
    </rPh>
    <phoneticPr fontId="5"/>
  </si>
  <si>
    <t>-</t>
    <phoneticPr fontId="5"/>
  </si>
  <si>
    <t>　国際競争力強化等の基盤となる国際拠点空港として、空港機能拡充に資する取り組み及び、航空機の安全かつ円滑な航空交通の確保に必要不可欠な機器の更新・改良について、緊急性・優先度等の精査を行ったうえで必要な額を計上したため。
　なお、成田国際空港については、成田国際空港株式会社が実施するB滑走路の延伸及びC滑走路の新設等の整備が着実に行えるように、整備進捗に応じて無利子貸付金を空港会社に投入し支援を行う。また、東京国際空港においても、首都圏空港における需要回復・増大に的確に対応するため、東京国際空港ターミナル株式会社に対し、無利子貸付を実施し支援を行う。</t>
    <phoneticPr fontId="5"/>
  </si>
  <si>
    <t>執行等改善</t>
  </si>
  <si>
    <t>随意契約に至る前の公募段階での参入促進を図るとともに、事業の優先度の更なる精査を行い、国際競争力強化等に資する施設整備及び航空機の安全運航の確保に不可欠な老朽化した施設の更新・改良等の緊急性の高い事業に重点化を図る。</t>
    <phoneticPr fontId="5"/>
  </si>
  <si>
    <t>https://www.mlit.go.jp/seisakutokatsu/hyouka/seisakutokatsu_hyouka_tk_000037.html</t>
    <phoneticPr fontId="5"/>
  </si>
  <si>
    <t>P45（全体版）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</si>
</sst>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0</xdr:colOff>
      <xdr:row>39</xdr:row>
      <xdr:rowOff>0</xdr:rowOff>
    </xdr:from>
    <xdr:to>
      <xdr:col>49</xdr:col>
      <xdr:colOff>475176</xdr:colOff>
      <xdr:row>40</xdr:row>
      <xdr:rowOff>69168</xdr:rowOff>
    </xdr:to>
    <xdr:sp macro="" textlink="">
      <xdr:nvSpPr>
        <xdr:cNvPr id="3" name="テキスト ボックス 2"/>
        <xdr:cNvSpPr txBox="1"/>
      </xdr:nvSpPr>
      <xdr:spPr>
        <a:xfrm>
          <a:off x="9278471" y="14590059"/>
          <a:ext cx="1080293" cy="36052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ＭＳ Ｐゴシック"/>
              <a:ea typeface="ＭＳ Ｐゴシック"/>
            </a:rPr>
            <a:t>約</a:t>
          </a:r>
          <a:r>
            <a:rPr kumimoji="1" lang="en-US" altLang="ja-JP" sz="1100">
              <a:latin typeface="ＭＳ Ｐゴシック"/>
              <a:ea typeface="ＭＳ Ｐゴシック"/>
            </a:rPr>
            <a:t>100</a:t>
          </a:r>
          <a:endParaRPr kumimoji="1" lang="ja-JP" altLang="en-US" sz="1100">
            <a:latin typeface="ＭＳ Ｐゴシック"/>
            <a:ea typeface="ＭＳ Ｐゴシック"/>
          </a:endParaRPr>
        </a:p>
      </xdr:txBody>
    </xdr:sp>
    <xdr:clientData/>
  </xdr:twoCellAnchor>
  <xdr:twoCellAnchor>
    <xdr:from>
      <xdr:col>6</xdr:col>
      <xdr:colOff>201705</xdr:colOff>
      <xdr:row>269</xdr:row>
      <xdr:rowOff>44822</xdr:rowOff>
    </xdr:from>
    <xdr:to>
      <xdr:col>45</xdr:col>
      <xdr:colOff>194729</xdr:colOff>
      <xdr:row>291</xdr:row>
      <xdr:rowOff>330834</xdr:rowOff>
    </xdr:to>
    <xdr:grpSp>
      <xdr:nvGrpSpPr>
        <xdr:cNvPr id="4" name="グループ化 3"/>
        <xdr:cNvGrpSpPr/>
      </xdr:nvGrpSpPr>
      <xdr:grpSpPr>
        <a:xfrm>
          <a:off x="1426348" y="40022608"/>
          <a:ext cx="7953202" cy="8994583"/>
          <a:chOff x="1804146" y="48330970"/>
          <a:chExt cx="7859554" cy="8903335"/>
        </a:xfrm>
      </xdr:grpSpPr>
      <xdr:grpSp>
        <xdr:nvGrpSpPr>
          <xdr:cNvPr id="2" name="グループ化 1"/>
          <xdr:cNvGrpSpPr/>
        </xdr:nvGrpSpPr>
        <xdr:grpSpPr>
          <a:xfrm>
            <a:off x="1804146" y="48330970"/>
            <a:ext cx="7859554" cy="8903335"/>
            <a:chOff x="1804146" y="48330970"/>
            <a:chExt cx="7859554" cy="8903335"/>
          </a:xfrm>
        </xdr:grpSpPr>
        <xdr:grpSp>
          <xdr:nvGrpSpPr>
            <xdr:cNvPr id="105" name="グループ化 104"/>
            <xdr:cNvGrpSpPr/>
          </xdr:nvGrpSpPr>
          <xdr:grpSpPr>
            <a:xfrm>
              <a:off x="1804146" y="48330970"/>
              <a:ext cx="7859554" cy="8903335"/>
              <a:chOff x="2271441" y="39332242"/>
              <a:chExt cx="8101561" cy="8901735"/>
            </a:xfrm>
          </xdr:grpSpPr>
          <xdr:grpSp>
            <xdr:nvGrpSpPr>
              <xdr:cNvPr id="111" name="グループ化 110"/>
              <xdr:cNvGrpSpPr/>
            </xdr:nvGrpSpPr>
            <xdr:grpSpPr>
              <a:xfrm>
                <a:off x="2271441" y="39332242"/>
                <a:ext cx="8101561" cy="8901735"/>
                <a:chOff x="2528875" y="53375181"/>
                <a:chExt cx="8101561" cy="8901734"/>
              </a:xfrm>
            </xdr:grpSpPr>
            <xdr:sp macro="" textlink="">
              <xdr:nvSpPr>
                <xdr:cNvPr id="117" name="テキスト ボックス 116"/>
                <xdr:cNvSpPr txBox="1"/>
              </xdr:nvSpPr>
              <xdr:spPr>
                <a:xfrm>
                  <a:off x="2528875" y="53375181"/>
                  <a:ext cx="1872000"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en-US" altLang="ja-JP" sz="1100">
                      <a:latin typeface="+mn-ea"/>
                      <a:ea typeface="+mn-ea"/>
                    </a:rPr>
                    <a:t>42,703</a:t>
                  </a:r>
                  <a:r>
                    <a:rPr kumimoji="1" lang="ja-JP" altLang="en-US" sz="1100">
                      <a:latin typeface="+mn-ea"/>
                      <a:ea typeface="+mn-ea"/>
                    </a:rPr>
                    <a:t>百万円</a:t>
                  </a:r>
                </a:p>
              </xdr:txBody>
            </xdr:sp>
            <xdr:sp macro="" textlink="">
              <xdr:nvSpPr>
                <xdr:cNvPr id="118" name="大かっこ 117"/>
                <xdr:cNvSpPr/>
              </xdr:nvSpPr>
              <xdr:spPr>
                <a:xfrm>
                  <a:off x="2548583" y="54164200"/>
                  <a:ext cx="1818000"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9" name="テキスト ボックス 118"/>
                <xdr:cNvSpPr txBox="1"/>
              </xdr:nvSpPr>
              <xdr:spPr>
                <a:xfrm>
                  <a:off x="2606106" y="54186618"/>
                  <a:ext cx="1855363"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空港整備にかかる工事、</a:t>
                  </a:r>
                  <a:endParaRPr kumimoji="1" lang="en-US" altLang="ja-JP" sz="1100"/>
                </a:p>
                <a:p>
                  <a:r>
                    <a:rPr kumimoji="1" lang="ja-JP" altLang="en-US" sz="1100"/>
                    <a:t>調査・設計等</a:t>
                  </a:r>
                </a:p>
              </xdr:txBody>
            </xdr:sp>
            <xdr:sp macro="" textlink="">
              <xdr:nvSpPr>
                <xdr:cNvPr id="120" name="テキスト ボックス 119"/>
                <xdr:cNvSpPr txBox="1"/>
              </xdr:nvSpPr>
              <xdr:spPr>
                <a:xfrm>
                  <a:off x="4933656" y="54792574"/>
                  <a:ext cx="1929577"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Ａ：地方整備局等（</a:t>
                  </a:r>
                  <a:r>
                    <a:rPr kumimoji="1" lang="en-US" altLang="ja-JP" sz="1100">
                      <a:latin typeface="+mn-ea"/>
                      <a:ea typeface="+mn-ea"/>
                    </a:rPr>
                    <a:t>5</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32,352</a:t>
                  </a:r>
                  <a:r>
                    <a:rPr kumimoji="1" lang="ja-JP" altLang="en-US" sz="1100">
                      <a:latin typeface="+mn-ea"/>
                      <a:ea typeface="+mn-ea"/>
                    </a:rPr>
                    <a:t>百万円</a:t>
                  </a:r>
                </a:p>
              </xdr:txBody>
            </xdr:sp>
            <xdr:sp macro="" textlink="">
              <xdr:nvSpPr>
                <xdr:cNvPr id="121" name="大かっこ 120"/>
                <xdr:cNvSpPr/>
              </xdr:nvSpPr>
              <xdr:spPr>
                <a:xfrm>
                  <a:off x="4985816" y="55593422"/>
                  <a:ext cx="1817594"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2" name="テキスト ボックス 121"/>
                <xdr:cNvSpPr txBox="1"/>
              </xdr:nvSpPr>
              <xdr:spPr>
                <a:xfrm>
                  <a:off x="4986513" y="55620636"/>
                  <a:ext cx="1855364"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工事の実施及び工事に</a:t>
                  </a:r>
                  <a:endParaRPr kumimoji="1" lang="en-US" altLang="ja-JP" sz="1100"/>
                </a:p>
                <a:p>
                  <a:pPr algn="ctr"/>
                  <a:r>
                    <a:rPr kumimoji="1" lang="ja-JP" altLang="en-US" sz="1100"/>
                    <a:t>かかる調査・設計等</a:t>
                  </a:r>
                </a:p>
              </xdr:txBody>
            </xdr:sp>
            <xdr:sp macro="" textlink="">
              <xdr:nvSpPr>
                <xdr:cNvPr id="123" name="テキスト ボックス 122"/>
                <xdr:cNvSpPr txBox="1"/>
              </xdr:nvSpPr>
              <xdr:spPr>
                <a:xfrm>
                  <a:off x="8475960" y="54786250"/>
                  <a:ext cx="1929575"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Ｂ：民間企業等（</a:t>
                  </a:r>
                  <a:r>
                    <a:rPr kumimoji="1" lang="en-US" altLang="ja-JP" sz="1100">
                      <a:latin typeface="+mn-ea"/>
                      <a:ea typeface="+mn-ea"/>
                    </a:rPr>
                    <a:t>215</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32,220</a:t>
                  </a:r>
                  <a:r>
                    <a:rPr kumimoji="1" lang="ja-JP" altLang="en-US" sz="1100">
                      <a:latin typeface="+mn-ea"/>
                      <a:ea typeface="+mn-ea"/>
                    </a:rPr>
                    <a:t>百万円</a:t>
                  </a:r>
                </a:p>
              </xdr:txBody>
            </xdr:sp>
            <xdr:sp macro="" textlink="">
              <xdr:nvSpPr>
                <xdr:cNvPr id="124" name="大かっこ 123"/>
                <xdr:cNvSpPr/>
              </xdr:nvSpPr>
              <xdr:spPr>
                <a:xfrm>
                  <a:off x="8525828" y="55587100"/>
                  <a:ext cx="1817597"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5" name="テキスト ボックス 124"/>
                <xdr:cNvSpPr txBox="1"/>
              </xdr:nvSpPr>
              <xdr:spPr>
                <a:xfrm>
                  <a:off x="8524769" y="55715168"/>
                  <a:ext cx="1855364" cy="3599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latin typeface="+mn-ea"/>
                      <a:ea typeface="+mn-ea"/>
                    </a:rPr>
                    <a:t>工事、調査・設計等</a:t>
                  </a:r>
                </a:p>
              </xdr:txBody>
            </xdr:sp>
            <xdr:sp macro="" textlink="">
              <xdr:nvSpPr>
                <xdr:cNvPr id="126" name="テキスト ボックス 125"/>
                <xdr:cNvSpPr txBox="1"/>
              </xdr:nvSpPr>
              <xdr:spPr>
                <a:xfrm>
                  <a:off x="4926391" y="59099734"/>
                  <a:ext cx="1929577"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Ｅ：国立研究開発法人</a:t>
                  </a:r>
                  <a:endParaRPr kumimoji="1" lang="en-US" altLang="ja-JP" sz="1100"/>
                </a:p>
                <a:p>
                  <a:pPr algn="ctr"/>
                  <a:r>
                    <a:rPr kumimoji="1" lang="ja-JP" altLang="en-US" sz="1100">
                      <a:latin typeface="+mn-ea"/>
                      <a:ea typeface="+mn-ea"/>
                    </a:rPr>
                    <a:t>（</a:t>
                  </a:r>
                  <a:r>
                    <a:rPr kumimoji="1" lang="en-US" altLang="ja-JP" sz="1100">
                      <a:latin typeface="+mn-ea"/>
                      <a:ea typeface="+mn-ea"/>
                    </a:rPr>
                    <a:t>1</a:t>
                  </a:r>
                  <a:r>
                    <a:rPr kumimoji="1" lang="ja-JP" altLang="en-US" sz="1100">
                      <a:latin typeface="+mn-ea"/>
                      <a:ea typeface="+mn-ea"/>
                    </a:rPr>
                    <a:t>法人）　</a:t>
                  </a:r>
                  <a:r>
                    <a:rPr kumimoji="1" lang="en-US" altLang="ja-JP" sz="1100">
                      <a:latin typeface="+mn-ea"/>
                      <a:ea typeface="+mn-ea"/>
                    </a:rPr>
                    <a:t>3</a:t>
                  </a:r>
                  <a:r>
                    <a:rPr kumimoji="1" lang="ja-JP" altLang="en-US" sz="1100">
                      <a:latin typeface="+mn-ea"/>
                      <a:ea typeface="+mn-ea"/>
                    </a:rPr>
                    <a:t>百万円</a:t>
                  </a:r>
                </a:p>
              </xdr:txBody>
            </xdr:sp>
            <xdr:sp macro="" textlink="">
              <xdr:nvSpPr>
                <xdr:cNvPr id="127" name="大かっこ 126"/>
                <xdr:cNvSpPr/>
              </xdr:nvSpPr>
              <xdr:spPr>
                <a:xfrm>
                  <a:off x="4977745" y="59882495"/>
                  <a:ext cx="1818000"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8" name="テキスト ボックス 127"/>
                <xdr:cNvSpPr txBox="1"/>
              </xdr:nvSpPr>
              <xdr:spPr>
                <a:xfrm>
                  <a:off x="4970280" y="61664927"/>
                  <a:ext cx="1855362" cy="61198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成田国際空港整備事業</a:t>
                  </a:r>
                  <a:endParaRPr kumimoji="1" lang="en-US" altLang="ja-JP" sz="1100"/>
                </a:p>
                <a:p>
                  <a:pPr algn="ctr"/>
                  <a:r>
                    <a:rPr kumimoji="1" lang="ja-JP" altLang="en-US" sz="1100"/>
                    <a:t>資金貸付金</a:t>
                  </a:r>
                </a:p>
              </xdr:txBody>
            </xdr:sp>
            <xdr:cxnSp macro="">
              <xdr:nvCxnSpPr>
                <xdr:cNvPr id="129" name="直線コネクタ 22"/>
                <xdr:cNvCxnSpPr/>
              </xdr:nvCxnSpPr>
              <xdr:spPr>
                <a:xfrm>
                  <a:off x="3308057" y="54794975"/>
                  <a:ext cx="0" cy="637187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0" name="直線矢印コネクタ 129"/>
                <xdr:cNvCxnSpPr/>
              </xdr:nvCxnSpPr>
              <xdr:spPr>
                <a:xfrm>
                  <a:off x="3308791" y="59440711"/>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1" name="直線矢印コネクタ 130"/>
                <xdr:cNvCxnSpPr/>
              </xdr:nvCxnSpPr>
              <xdr:spPr>
                <a:xfrm>
                  <a:off x="3308058" y="55150576"/>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2" name="直線コネクタ 25"/>
                <xdr:cNvCxnSpPr/>
              </xdr:nvCxnSpPr>
              <xdr:spPr>
                <a:xfrm>
                  <a:off x="7582681" y="55140611"/>
                  <a:ext cx="0" cy="179996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3" name="直線矢印コネクタ 132"/>
                <xdr:cNvCxnSpPr/>
              </xdr:nvCxnSpPr>
              <xdr:spPr>
                <a:xfrm>
                  <a:off x="6858612" y="55154457"/>
                  <a:ext cx="151768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4" name="直線矢印コネクタ 133"/>
                <xdr:cNvCxnSpPr/>
              </xdr:nvCxnSpPr>
              <xdr:spPr>
                <a:xfrm>
                  <a:off x="7583583" y="56932458"/>
                  <a:ext cx="779252"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5" name="テキスト ボックス 134"/>
                <xdr:cNvSpPr txBox="1"/>
              </xdr:nvSpPr>
              <xdr:spPr>
                <a:xfrm>
                  <a:off x="8487177" y="56597955"/>
                  <a:ext cx="1929577" cy="68238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Ｃ：国立研究開発法人等</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法人）　</a:t>
                  </a:r>
                  <a:r>
                    <a:rPr kumimoji="1" lang="en-US" altLang="ja-JP" sz="1100">
                      <a:latin typeface="+mn-ea"/>
                      <a:ea typeface="+mn-ea"/>
                    </a:rPr>
                    <a:t>132</a:t>
                  </a:r>
                  <a:r>
                    <a:rPr kumimoji="1" lang="ja-JP" altLang="en-US" sz="1100">
                      <a:latin typeface="+mn-ea"/>
                      <a:ea typeface="+mn-ea"/>
                    </a:rPr>
                    <a:t>百万円</a:t>
                  </a:r>
                </a:p>
              </xdr:txBody>
            </xdr:sp>
            <xdr:sp macro="" textlink="">
              <xdr:nvSpPr>
                <xdr:cNvPr id="136" name="大かっこ 135"/>
                <xdr:cNvSpPr/>
              </xdr:nvSpPr>
              <xdr:spPr>
                <a:xfrm>
                  <a:off x="8538531" y="57392398"/>
                  <a:ext cx="1818256"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7" name="テキスト ボックス 136"/>
                <xdr:cNvSpPr txBox="1"/>
              </xdr:nvSpPr>
              <xdr:spPr>
                <a:xfrm>
                  <a:off x="8547324" y="57506123"/>
                  <a:ext cx="1855364" cy="35999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調査</a:t>
                  </a:r>
                </a:p>
              </xdr:txBody>
            </xdr:sp>
            <xdr:sp macro="" textlink="">
              <xdr:nvSpPr>
                <xdr:cNvPr id="138" name="テキスト ボックス 137"/>
                <xdr:cNvSpPr txBox="1"/>
              </xdr:nvSpPr>
              <xdr:spPr>
                <a:xfrm>
                  <a:off x="8415239" y="56338618"/>
                  <a:ext cx="1943960" cy="28756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139" name="テキスト ボックス 138"/>
                <xdr:cNvSpPr txBox="1"/>
              </xdr:nvSpPr>
              <xdr:spPr>
                <a:xfrm>
                  <a:off x="8178425" y="54514696"/>
                  <a:ext cx="2452011" cy="3011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一般競争契約（総合評価）等</a:t>
                  </a:r>
                  <a:r>
                    <a:rPr kumimoji="1" lang="en-US" altLang="ja-JP" sz="1100">
                      <a:latin typeface="+mn-ea"/>
                      <a:ea typeface="+mn-ea"/>
                    </a:rPr>
                    <a:t>】</a:t>
                  </a:r>
                  <a:endParaRPr kumimoji="1" lang="ja-JP" altLang="en-US" sz="1100">
                    <a:latin typeface="+mn-ea"/>
                    <a:ea typeface="+mn-ea"/>
                  </a:endParaRPr>
                </a:p>
              </xdr:txBody>
            </xdr:sp>
            <xdr:sp macro="" textlink="">
              <xdr:nvSpPr>
                <xdr:cNvPr id="140" name="テキスト ボックス 139"/>
                <xdr:cNvSpPr txBox="1"/>
              </xdr:nvSpPr>
              <xdr:spPr>
                <a:xfrm>
                  <a:off x="4522395" y="58829864"/>
                  <a:ext cx="2627992" cy="326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grpSp>
          <xdr:sp macro="" textlink="">
            <xdr:nvSpPr>
              <xdr:cNvPr id="112" name="テキスト ボックス 111"/>
              <xdr:cNvSpPr txBox="1"/>
            </xdr:nvSpPr>
            <xdr:spPr>
              <a:xfrm>
                <a:off x="4668171" y="46770864"/>
                <a:ext cx="1929577" cy="6840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mn-ea"/>
                    <a:ea typeface="+mn-ea"/>
                  </a:rPr>
                  <a:t>Ｆ：民間企業（</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5,000</a:t>
                </a:r>
                <a:r>
                  <a:rPr kumimoji="1" lang="ja-JP" altLang="en-US" sz="1100">
                    <a:latin typeface="+mn-ea"/>
                    <a:ea typeface="+mn-ea"/>
                  </a:rPr>
                  <a:t>百万円</a:t>
                </a:r>
              </a:p>
            </xdr:txBody>
          </xdr:sp>
          <xdr:sp macro="" textlink="">
            <xdr:nvSpPr>
              <xdr:cNvPr id="113" name="大かっこ 112"/>
              <xdr:cNvSpPr/>
            </xdr:nvSpPr>
            <xdr:spPr>
              <a:xfrm>
                <a:off x="4719527" y="47553629"/>
                <a:ext cx="1818000" cy="539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115" name="直線矢印コネクタ 114"/>
              <xdr:cNvCxnSpPr/>
            </xdr:nvCxnSpPr>
            <xdr:spPr>
              <a:xfrm>
                <a:off x="3050572" y="47111838"/>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xdr:cNvSpPr txBox="1"/>
            </xdr:nvSpPr>
            <xdr:spPr>
              <a:xfrm>
                <a:off x="4264175" y="46500991"/>
                <a:ext cx="2627992" cy="326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貸付金</a:t>
                </a:r>
                <a:r>
                  <a:rPr kumimoji="1" lang="en-US" altLang="ja-JP" sz="1100"/>
                  <a:t>】</a:t>
                </a:r>
                <a:endParaRPr kumimoji="1" lang="ja-JP" altLang="en-US" sz="1100"/>
              </a:p>
            </xdr:txBody>
          </xdr:sp>
        </xdr:grpSp>
        <xdr:sp macro="" textlink="">
          <xdr:nvSpPr>
            <xdr:cNvPr id="106" name="テキスト ボックス 105"/>
            <xdr:cNvSpPr txBox="1"/>
          </xdr:nvSpPr>
          <xdr:spPr>
            <a:xfrm>
              <a:off x="4135400" y="52340006"/>
              <a:ext cx="1871938" cy="68414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Ｄ：民間企業</a:t>
              </a:r>
              <a:r>
                <a:rPr kumimoji="1" lang="ja-JP" altLang="en-US" sz="1100">
                  <a:latin typeface="+mn-ea"/>
                  <a:ea typeface="+mn-ea"/>
                </a:rPr>
                <a:t>等（</a:t>
              </a:r>
              <a:r>
                <a:rPr kumimoji="1" lang="en-US" altLang="ja-JP" sz="1100">
                  <a:latin typeface="+mn-ea"/>
                  <a:ea typeface="+mn-ea"/>
                </a:rPr>
                <a:t>37</a:t>
              </a:r>
              <a:r>
                <a:rPr kumimoji="1" lang="ja-JP" altLang="en-US" sz="1100">
                  <a:latin typeface="+mn-ea"/>
                  <a:ea typeface="+mn-ea"/>
                </a:rPr>
                <a:t>社）</a:t>
              </a:r>
              <a:endParaRPr kumimoji="1" lang="en-US" altLang="ja-JP" sz="1100">
                <a:latin typeface="+mn-ea"/>
                <a:ea typeface="+mn-ea"/>
              </a:endParaRPr>
            </a:p>
            <a:p>
              <a:pPr algn="ctr"/>
              <a:r>
                <a:rPr kumimoji="1" lang="en-US" altLang="ja-JP" sz="1100">
                  <a:solidFill>
                    <a:sysClr val="windowText" lastClr="000000"/>
                  </a:solidFill>
                  <a:latin typeface="+mn-ea"/>
                  <a:ea typeface="+mn-ea"/>
                </a:rPr>
                <a:t>5,347</a:t>
              </a:r>
              <a:r>
                <a:rPr kumimoji="1" lang="ja-JP" altLang="en-US" sz="1100">
                  <a:solidFill>
                    <a:sysClr val="windowText" lastClr="000000"/>
                  </a:solidFill>
                  <a:latin typeface="+mn-ea"/>
                  <a:ea typeface="+mn-ea"/>
                </a:rPr>
                <a:t>百万円</a:t>
              </a:r>
            </a:p>
          </xdr:txBody>
        </xdr:sp>
        <xdr:sp macro="" textlink="">
          <xdr:nvSpPr>
            <xdr:cNvPr id="107" name="大かっこ 106"/>
            <xdr:cNvSpPr/>
          </xdr:nvSpPr>
          <xdr:spPr>
            <a:xfrm>
              <a:off x="4185220" y="53122905"/>
              <a:ext cx="1763694" cy="540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8" name="テキスト ボックス 107"/>
            <xdr:cNvSpPr txBox="1"/>
          </xdr:nvSpPr>
          <xdr:spPr>
            <a:xfrm>
              <a:off x="4189883" y="53250433"/>
              <a:ext cx="1799940" cy="36005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機器製造、調査等</a:t>
              </a:r>
            </a:p>
          </xdr:txBody>
        </xdr:sp>
        <xdr:cxnSp macro="">
          <xdr:nvCxnSpPr>
            <xdr:cNvPr id="109" name="直線矢印コネクタ 108"/>
            <xdr:cNvCxnSpPr/>
          </xdr:nvCxnSpPr>
          <xdr:spPr>
            <a:xfrm>
              <a:off x="2566120" y="52681045"/>
              <a:ext cx="147231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xdr:cNvSpPr txBox="1"/>
          </xdr:nvSpPr>
          <xdr:spPr>
            <a:xfrm>
              <a:off x="3743472" y="52070089"/>
              <a:ext cx="2549490" cy="32662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grpSp>
      <xdr:sp macro="" textlink="">
        <xdr:nvSpPr>
          <xdr:cNvPr id="141" name="テキスト ボックス 140"/>
          <xdr:cNvSpPr txBox="1"/>
        </xdr:nvSpPr>
        <xdr:spPr>
          <a:xfrm>
            <a:off x="4191000" y="54942441"/>
            <a:ext cx="1799941" cy="36005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調査</a:t>
            </a:r>
          </a:p>
        </xdr:txBody>
      </xdr:sp>
    </xdr:grpSp>
    <xdr:clientData/>
  </xdr:twoCellAnchor>
  <xdr:twoCellAnchor>
    <xdr:from>
      <xdr:col>7</xdr:col>
      <xdr:colOff>22411</xdr:colOff>
      <xdr:row>291</xdr:row>
      <xdr:rowOff>369794</xdr:rowOff>
    </xdr:from>
    <xdr:to>
      <xdr:col>29</xdr:col>
      <xdr:colOff>84881</xdr:colOff>
      <xdr:row>306</xdr:row>
      <xdr:rowOff>276794</xdr:rowOff>
    </xdr:to>
    <xdr:sp macro="" textlink="">
      <xdr:nvSpPr>
        <xdr:cNvPr id="41" name="テキスト ボックス 40"/>
        <xdr:cNvSpPr txBox="1"/>
      </xdr:nvSpPr>
      <xdr:spPr>
        <a:xfrm>
          <a:off x="1434352" y="49193823"/>
          <a:ext cx="4500000" cy="288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l"/>
          <a:r>
            <a:rPr kumimoji="1" lang="en-US" altLang="ja-JP" sz="1050">
              <a:latin typeface="+mn-ea"/>
              <a:ea typeface="+mn-ea"/>
            </a:rPr>
            <a:t>※</a:t>
          </a:r>
          <a:r>
            <a:rPr kumimoji="1" lang="ja-JP" altLang="en-US" sz="1050">
              <a:latin typeface="+mn-ea"/>
              <a:ea typeface="+mn-ea"/>
            </a:rPr>
            <a:t>端数処理（四捨五入）の関係で、合計が一致しない場合がある。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D2" sqref="D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6">
        <v>2022</v>
      </c>
      <c r="AE2" s="856"/>
      <c r="AF2" s="856"/>
      <c r="AG2" s="856"/>
      <c r="AH2" s="856"/>
      <c r="AI2" s="75" t="s">
        <v>280</v>
      </c>
      <c r="AJ2" s="856" t="s">
        <v>647</v>
      </c>
      <c r="AK2" s="856"/>
      <c r="AL2" s="856"/>
      <c r="AM2" s="856"/>
      <c r="AN2" s="75" t="s">
        <v>280</v>
      </c>
      <c r="AO2" s="856">
        <v>21</v>
      </c>
      <c r="AP2" s="856"/>
      <c r="AQ2" s="856"/>
      <c r="AR2" s="76" t="s">
        <v>280</v>
      </c>
      <c r="AS2" s="857">
        <v>291</v>
      </c>
      <c r="AT2" s="857"/>
      <c r="AU2" s="857"/>
      <c r="AV2" s="75" t="str">
        <f>IF(AW2="","","-")</f>
        <v/>
      </c>
      <c r="AW2" s="858"/>
      <c r="AX2" s="858"/>
    </row>
    <row r="3" spans="1:50" ht="21" customHeight="1" thickBot="1" x14ac:dyDescent="0.2">
      <c r="A3" s="859" t="s">
        <v>593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59</v>
      </c>
      <c r="AJ3" s="861" t="s">
        <v>646</v>
      </c>
      <c r="AK3" s="861"/>
      <c r="AL3" s="861"/>
      <c r="AM3" s="861"/>
      <c r="AN3" s="861"/>
      <c r="AO3" s="861"/>
      <c r="AP3" s="861"/>
      <c r="AQ3" s="861"/>
      <c r="AR3" s="861"/>
      <c r="AS3" s="861"/>
      <c r="AT3" s="861"/>
      <c r="AU3" s="861"/>
      <c r="AV3" s="861"/>
      <c r="AW3" s="861"/>
      <c r="AX3" s="24" t="s">
        <v>60</v>
      </c>
    </row>
    <row r="4" spans="1:50" ht="24.75" customHeight="1" x14ac:dyDescent="0.15">
      <c r="A4" s="831" t="s">
        <v>23</v>
      </c>
      <c r="B4" s="832"/>
      <c r="C4" s="832"/>
      <c r="D4" s="832"/>
      <c r="E4" s="832"/>
      <c r="F4" s="832"/>
      <c r="G4" s="833" t="s">
        <v>603</v>
      </c>
      <c r="H4" s="834"/>
      <c r="I4" s="834"/>
      <c r="J4" s="834"/>
      <c r="K4" s="834"/>
      <c r="L4" s="834"/>
      <c r="M4" s="834"/>
      <c r="N4" s="834"/>
      <c r="O4" s="834"/>
      <c r="P4" s="834"/>
      <c r="Q4" s="834"/>
      <c r="R4" s="834"/>
      <c r="S4" s="834"/>
      <c r="T4" s="834"/>
      <c r="U4" s="834"/>
      <c r="V4" s="834"/>
      <c r="W4" s="834"/>
      <c r="X4" s="834"/>
      <c r="Y4" s="835" t="s">
        <v>1</v>
      </c>
      <c r="Z4" s="836"/>
      <c r="AA4" s="836"/>
      <c r="AB4" s="836"/>
      <c r="AC4" s="836"/>
      <c r="AD4" s="837"/>
      <c r="AE4" s="838" t="s">
        <v>604</v>
      </c>
      <c r="AF4" s="839"/>
      <c r="AG4" s="839"/>
      <c r="AH4" s="839"/>
      <c r="AI4" s="839"/>
      <c r="AJ4" s="839"/>
      <c r="AK4" s="839"/>
      <c r="AL4" s="839"/>
      <c r="AM4" s="839"/>
      <c r="AN4" s="839"/>
      <c r="AO4" s="839"/>
      <c r="AP4" s="840"/>
      <c r="AQ4" s="841" t="s">
        <v>2</v>
      </c>
      <c r="AR4" s="836"/>
      <c r="AS4" s="836"/>
      <c r="AT4" s="836"/>
      <c r="AU4" s="836"/>
      <c r="AV4" s="836"/>
      <c r="AW4" s="836"/>
      <c r="AX4" s="842"/>
    </row>
    <row r="5" spans="1:50" ht="30" customHeight="1" x14ac:dyDescent="0.15">
      <c r="A5" s="843" t="s">
        <v>62</v>
      </c>
      <c r="B5" s="844"/>
      <c r="C5" s="844"/>
      <c r="D5" s="844"/>
      <c r="E5" s="844"/>
      <c r="F5" s="845"/>
      <c r="G5" s="846" t="s">
        <v>313</v>
      </c>
      <c r="H5" s="847"/>
      <c r="I5" s="847"/>
      <c r="J5" s="847"/>
      <c r="K5" s="847"/>
      <c r="L5" s="847"/>
      <c r="M5" s="848" t="s">
        <v>61</v>
      </c>
      <c r="N5" s="849"/>
      <c r="O5" s="849"/>
      <c r="P5" s="849"/>
      <c r="Q5" s="849"/>
      <c r="R5" s="850"/>
      <c r="S5" s="851" t="s">
        <v>65</v>
      </c>
      <c r="T5" s="847"/>
      <c r="U5" s="847"/>
      <c r="V5" s="847"/>
      <c r="W5" s="847"/>
      <c r="X5" s="852"/>
      <c r="Y5" s="853" t="s">
        <v>3</v>
      </c>
      <c r="Z5" s="854"/>
      <c r="AA5" s="854"/>
      <c r="AB5" s="854"/>
      <c r="AC5" s="854"/>
      <c r="AD5" s="855"/>
      <c r="AE5" s="876" t="s">
        <v>605</v>
      </c>
      <c r="AF5" s="876"/>
      <c r="AG5" s="876"/>
      <c r="AH5" s="876"/>
      <c r="AI5" s="876"/>
      <c r="AJ5" s="876"/>
      <c r="AK5" s="876"/>
      <c r="AL5" s="876"/>
      <c r="AM5" s="876"/>
      <c r="AN5" s="876"/>
      <c r="AO5" s="876"/>
      <c r="AP5" s="877"/>
      <c r="AQ5" s="878" t="s">
        <v>606</v>
      </c>
      <c r="AR5" s="879"/>
      <c r="AS5" s="879"/>
      <c r="AT5" s="879"/>
      <c r="AU5" s="879"/>
      <c r="AV5" s="879"/>
      <c r="AW5" s="879"/>
      <c r="AX5" s="880"/>
    </row>
    <row r="6" spans="1:50" ht="39" customHeight="1" x14ac:dyDescent="0.15">
      <c r="A6" s="881" t="s">
        <v>4</v>
      </c>
      <c r="B6" s="882"/>
      <c r="C6" s="882"/>
      <c r="D6" s="882"/>
      <c r="E6" s="882"/>
      <c r="F6" s="882"/>
      <c r="G6" s="883" t="str">
        <f>入力規則等!F39</f>
        <v>自動車安全特別会計空港整備勘定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90" customHeight="1" x14ac:dyDescent="0.15">
      <c r="A7" s="862" t="s">
        <v>20</v>
      </c>
      <c r="B7" s="863"/>
      <c r="C7" s="863"/>
      <c r="D7" s="863"/>
      <c r="E7" s="863"/>
      <c r="F7" s="864"/>
      <c r="G7" s="886" t="s">
        <v>608</v>
      </c>
      <c r="H7" s="887"/>
      <c r="I7" s="887"/>
      <c r="J7" s="887"/>
      <c r="K7" s="887"/>
      <c r="L7" s="887"/>
      <c r="M7" s="887"/>
      <c r="N7" s="887"/>
      <c r="O7" s="887"/>
      <c r="P7" s="887"/>
      <c r="Q7" s="887"/>
      <c r="R7" s="887"/>
      <c r="S7" s="887"/>
      <c r="T7" s="887"/>
      <c r="U7" s="887"/>
      <c r="V7" s="887"/>
      <c r="W7" s="887"/>
      <c r="X7" s="888"/>
      <c r="Y7" s="889" t="s">
        <v>265</v>
      </c>
      <c r="Z7" s="710"/>
      <c r="AA7" s="710"/>
      <c r="AB7" s="710"/>
      <c r="AC7" s="710"/>
      <c r="AD7" s="890"/>
      <c r="AE7" s="818" t="s">
        <v>747</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862" t="s">
        <v>185</v>
      </c>
      <c r="B8" s="863"/>
      <c r="C8" s="863"/>
      <c r="D8" s="863"/>
      <c r="E8" s="863"/>
      <c r="F8" s="864"/>
      <c r="G8" s="865" t="str">
        <f>入力規則等!A27</f>
        <v>観光立国、交通安全対策、国土強靱化施策</v>
      </c>
      <c r="H8" s="866"/>
      <c r="I8" s="866"/>
      <c r="J8" s="866"/>
      <c r="K8" s="866"/>
      <c r="L8" s="866"/>
      <c r="M8" s="866"/>
      <c r="N8" s="866"/>
      <c r="O8" s="866"/>
      <c r="P8" s="866"/>
      <c r="Q8" s="866"/>
      <c r="R8" s="866"/>
      <c r="S8" s="866"/>
      <c r="T8" s="866"/>
      <c r="U8" s="866"/>
      <c r="V8" s="866"/>
      <c r="W8" s="866"/>
      <c r="X8" s="867"/>
      <c r="Y8" s="868" t="s">
        <v>186</v>
      </c>
      <c r="Z8" s="869"/>
      <c r="AA8" s="869"/>
      <c r="AB8" s="869"/>
      <c r="AC8" s="869"/>
      <c r="AD8" s="870"/>
      <c r="AE8" s="871" t="str">
        <f>入力規則等!K13</f>
        <v>公共事業</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91" t="s">
        <v>21</v>
      </c>
      <c r="B9" s="792"/>
      <c r="C9" s="792"/>
      <c r="D9" s="792"/>
      <c r="E9" s="792"/>
      <c r="F9" s="792"/>
      <c r="G9" s="873" t="s">
        <v>609</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779" t="s">
        <v>27</v>
      </c>
      <c r="B10" s="780"/>
      <c r="C10" s="780"/>
      <c r="D10" s="780"/>
      <c r="E10" s="780"/>
      <c r="F10" s="780"/>
      <c r="G10" s="781" t="s">
        <v>656</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779" t="s">
        <v>5</v>
      </c>
      <c r="B11" s="780"/>
      <c r="C11" s="780"/>
      <c r="D11" s="780"/>
      <c r="E11" s="780"/>
      <c r="F11" s="784"/>
      <c r="G11" s="785" t="str">
        <f>入力規則等!P10</f>
        <v>委託・請負、貸付</v>
      </c>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c r="AK11" s="786"/>
      <c r="AL11" s="786"/>
      <c r="AM11" s="786"/>
      <c r="AN11" s="786"/>
      <c r="AO11" s="786"/>
      <c r="AP11" s="786"/>
      <c r="AQ11" s="786"/>
      <c r="AR11" s="786"/>
      <c r="AS11" s="786"/>
      <c r="AT11" s="786"/>
      <c r="AU11" s="786"/>
      <c r="AV11" s="786"/>
      <c r="AW11" s="786"/>
      <c r="AX11" s="787"/>
    </row>
    <row r="12" spans="1:50" ht="21" customHeight="1" x14ac:dyDescent="0.15">
      <c r="A12" s="788" t="s">
        <v>22</v>
      </c>
      <c r="B12" s="789"/>
      <c r="C12" s="789"/>
      <c r="D12" s="789"/>
      <c r="E12" s="789"/>
      <c r="F12" s="790"/>
      <c r="G12" s="794"/>
      <c r="H12" s="795"/>
      <c r="I12" s="795"/>
      <c r="J12" s="795"/>
      <c r="K12" s="795"/>
      <c r="L12" s="795"/>
      <c r="M12" s="795"/>
      <c r="N12" s="795"/>
      <c r="O12" s="795"/>
      <c r="P12" s="175" t="s">
        <v>412</v>
      </c>
      <c r="Q12" s="176"/>
      <c r="R12" s="176"/>
      <c r="S12" s="176"/>
      <c r="T12" s="176"/>
      <c r="U12" s="176"/>
      <c r="V12" s="177"/>
      <c r="W12" s="175" t="s">
        <v>564</v>
      </c>
      <c r="X12" s="176"/>
      <c r="Y12" s="176"/>
      <c r="Z12" s="176"/>
      <c r="AA12" s="176"/>
      <c r="AB12" s="176"/>
      <c r="AC12" s="177"/>
      <c r="AD12" s="175" t="s">
        <v>566</v>
      </c>
      <c r="AE12" s="176"/>
      <c r="AF12" s="176"/>
      <c r="AG12" s="176"/>
      <c r="AH12" s="176"/>
      <c r="AI12" s="176"/>
      <c r="AJ12" s="177"/>
      <c r="AK12" s="175" t="s">
        <v>584</v>
      </c>
      <c r="AL12" s="176"/>
      <c r="AM12" s="176"/>
      <c r="AN12" s="176"/>
      <c r="AO12" s="176"/>
      <c r="AP12" s="176"/>
      <c r="AQ12" s="177"/>
      <c r="AR12" s="175" t="s">
        <v>585</v>
      </c>
      <c r="AS12" s="176"/>
      <c r="AT12" s="176"/>
      <c r="AU12" s="176"/>
      <c r="AV12" s="176"/>
      <c r="AW12" s="176"/>
      <c r="AX12" s="824"/>
    </row>
    <row r="13" spans="1:50" ht="21" customHeight="1" x14ac:dyDescent="0.15">
      <c r="A13" s="330"/>
      <c r="B13" s="331"/>
      <c r="C13" s="331"/>
      <c r="D13" s="331"/>
      <c r="E13" s="331"/>
      <c r="F13" s="332"/>
      <c r="G13" s="808" t="s">
        <v>6</v>
      </c>
      <c r="H13" s="809"/>
      <c r="I13" s="825" t="s">
        <v>7</v>
      </c>
      <c r="J13" s="826"/>
      <c r="K13" s="826"/>
      <c r="L13" s="826"/>
      <c r="M13" s="826"/>
      <c r="N13" s="826"/>
      <c r="O13" s="827"/>
      <c r="P13" s="722">
        <v>80316</v>
      </c>
      <c r="Q13" s="723"/>
      <c r="R13" s="723"/>
      <c r="S13" s="723"/>
      <c r="T13" s="723"/>
      <c r="U13" s="723"/>
      <c r="V13" s="724"/>
      <c r="W13" s="722">
        <v>103432</v>
      </c>
      <c r="X13" s="723"/>
      <c r="Y13" s="723"/>
      <c r="Z13" s="723"/>
      <c r="AA13" s="723"/>
      <c r="AB13" s="723"/>
      <c r="AC13" s="724"/>
      <c r="AD13" s="722">
        <v>56769</v>
      </c>
      <c r="AE13" s="723"/>
      <c r="AF13" s="723"/>
      <c r="AG13" s="723"/>
      <c r="AH13" s="723"/>
      <c r="AI13" s="723"/>
      <c r="AJ13" s="724"/>
      <c r="AK13" s="722">
        <v>65321</v>
      </c>
      <c r="AL13" s="723"/>
      <c r="AM13" s="723"/>
      <c r="AN13" s="723"/>
      <c r="AO13" s="723"/>
      <c r="AP13" s="723"/>
      <c r="AQ13" s="724"/>
      <c r="AR13" s="756">
        <v>70060</v>
      </c>
      <c r="AS13" s="757"/>
      <c r="AT13" s="757"/>
      <c r="AU13" s="757"/>
      <c r="AV13" s="757"/>
      <c r="AW13" s="757"/>
      <c r="AX13" s="828"/>
    </row>
    <row r="14" spans="1:50" ht="21" customHeight="1" x14ac:dyDescent="0.15">
      <c r="A14" s="330"/>
      <c r="B14" s="331"/>
      <c r="C14" s="331"/>
      <c r="D14" s="331"/>
      <c r="E14" s="331"/>
      <c r="F14" s="332"/>
      <c r="G14" s="810"/>
      <c r="H14" s="811"/>
      <c r="I14" s="803" t="s">
        <v>8</v>
      </c>
      <c r="J14" s="804"/>
      <c r="K14" s="804"/>
      <c r="L14" s="804"/>
      <c r="M14" s="804"/>
      <c r="N14" s="804"/>
      <c r="O14" s="805"/>
      <c r="P14" s="722">
        <v>280</v>
      </c>
      <c r="Q14" s="723"/>
      <c r="R14" s="723"/>
      <c r="S14" s="723"/>
      <c r="T14" s="723"/>
      <c r="U14" s="723"/>
      <c r="V14" s="724"/>
      <c r="W14" s="722" t="s">
        <v>610</v>
      </c>
      <c r="X14" s="723"/>
      <c r="Y14" s="723"/>
      <c r="Z14" s="723"/>
      <c r="AA14" s="723"/>
      <c r="AB14" s="723"/>
      <c r="AC14" s="724"/>
      <c r="AD14" s="722" t="s">
        <v>610</v>
      </c>
      <c r="AE14" s="723"/>
      <c r="AF14" s="723"/>
      <c r="AG14" s="723"/>
      <c r="AH14" s="723"/>
      <c r="AI14" s="723"/>
      <c r="AJ14" s="724"/>
      <c r="AK14" s="722" t="s">
        <v>611</v>
      </c>
      <c r="AL14" s="723"/>
      <c r="AM14" s="723"/>
      <c r="AN14" s="723"/>
      <c r="AO14" s="723"/>
      <c r="AP14" s="723"/>
      <c r="AQ14" s="724"/>
      <c r="AR14" s="814"/>
      <c r="AS14" s="814"/>
      <c r="AT14" s="814"/>
      <c r="AU14" s="814"/>
      <c r="AV14" s="814"/>
      <c r="AW14" s="814"/>
      <c r="AX14" s="815"/>
    </row>
    <row r="15" spans="1:50" ht="21" customHeight="1" x14ac:dyDescent="0.15">
      <c r="A15" s="330"/>
      <c r="B15" s="331"/>
      <c r="C15" s="331"/>
      <c r="D15" s="331"/>
      <c r="E15" s="331"/>
      <c r="F15" s="332"/>
      <c r="G15" s="810"/>
      <c r="H15" s="811"/>
      <c r="I15" s="803" t="s">
        <v>47</v>
      </c>
      <c r="J15" s="816"/>
      <c r="K15" s="816"/>
      <c r="L15" s="816"/>
      <c r="M15" s="816"/>
      <c r="N15" s="816"/>
      <c r="O15" s="817"/>
      <c r="P15" s="722">
        <v>40037</v>
      </c>
      <c r="Q15" s="723"/>
      <c r="R15" s="723"/>
      <c r="S15" s="723"/>
      <c r="T15" s="723"/>
      <c r="U15" s="723"/>
      <c r="V15" s="724"/>
      <c r="W15" s="722">
        <v>24862</v>
      </c>
      <c r="X15" s="723"/>
      <c r="Y15" s="723"/>
      <c r="Z15" s="723"/>
      <c r="AA15" s="723"/>
      <c r="AB15" s="723"/>
      <c r="AC15" s="724"/>
      <c r="AD15" s="722">
        <v>24355</v>
      </c>
      <c r="AE15" s="723"/>
      <c r="AF15" s="723"/>
      <c r="AG15" s="723"/>
      <c r="AH15" s="723"/>
      <c r="AI15" s="723"/>
      <c r="AJ15" s="724"/>
      <c r="AK15" s="722">
        <v>32382</v>
      </c>
      <c r="AL15" s="723"/>
      <c r="AM15" s="723"/>
      <c r="AN15" s="723"/>
      <c r="AO15" s="723"/>
      <c r="AP15" s="723"/>
      <c r="AQ15" s="724"/>
      <c r="AR15" s="722" t="s">
        <v>794</v>
      </c>
      <c r="AS15" s="723"/>
      <c r="AT15" s="723"/>
      <c r="AU15" s="723"/>
      <c r="AV15" s="723"/>
      <c r="AW15" s="723"/>
      <c r="AX15" s="829"/>
    </row>
    <row r="16" spans="1:50" ht="21" customHeight="1" x14ac:dyDescent="0.15">
      <c r="A16" s="330"/>
      <c r="B16" s="331"/>
      <c r="C16" s="331"/>
      <c r="D16" s="331"/>
      <c r="E16" s="331"/>
      <c r="F16" s="332"/>
      <c r="G16" s="810"/>
      <c r="H16" s="811"/>
      <c r="I16" s="803" t="s">
        <v>48</v>
      </c>
      <c r="J16" s="816"/>
      <c r="K16" s="816"/>
      <c r="L16" s="816"/>
      <c r="M16" s="816"/>
      <c r="N16" s="816"/>
      <c r="O16" s="817"/>
      <c r="P16" s="722">
        <v>-24862</v>
      </c>
      <c r="Q16" s="723"/>
      <c r="R16" s="723"/>
      <c r="S16" s="723"/>
      <c r="T16" s="723"/>
      <c r="U16" s="723"/>
      <c r="V16" s="724"/>
      <c r="W16" s="722">
        <v>-24355</v>
      </c>
      <c r="X16" s="723"/>
      <c r="Y16" s="723"/>
      <c r="Z16" s="723"/>
      <c r="AA16" s="723"/>
      <c r="AB16" s="723"/>
      <c r="AC16" s="724"/>
      <c r="AD16" s="722">
        <v>-32382</v>
      </c>
      <c r="AE16" s="723"/>
      <c r="AF16" s="723"/>
      <c r="AG16" s="723"/>
      <c r="AH16" s="723"/>
      <c r="AI16" s="723"/>
      <c r="AJ16" s="724"/>
      <c r="AK16" s="722" t="s">
        <v>611</v>
      </c>
      <c r="AL16" s="723"/>
      <c r="AM16" s="723"/>
      <c r="AN16" s="723"/>
      <c r="AO16" s="723"/>
      <c r="AP16" s="723"/>
      <c r="AQ16" s="724"/>
      <c r="AR16" s="821"/>
      <c r="AS16" s="822"/>
      <c r="AT16" s="822"/>
      <c r="AU16" s="822"/>
      <c r="AV16" s="822"/>
      <c r="AW16" s="822"/>
      <c r="AX16" s="823"/>
    </row>
    <row r="17" spans="1:50" ht="24.75" customHeight="1" x14ac:dyDescent="0.15">
      <c r="A17" s="330"/>
      <c r="B17" s="331"/>
      <c r="C17" s="331"/>
      <c r="D17" s="331"/>
      <c r="E17" s="331"/>
      <c r="F17" s="332"/>
      <c r="G17" s="810"/>
      <c r="H17" s="811"/>
      <c r="I17" s="803" t="s">
        <v>46</v>
      </c>
      <c r="J17" s="804"/>
      <c r="K17" s="804"/>
      <c r="L17" s="804"/>
      <c r="M17" s="804"/>
      <c r="N17" s="804"/>
      <c r="O17" s="805"/>
      <c r="P17" s="722" t="s">
        <v>610</v>
      </c>
      <c r="Q17" s="723"/>
      <c r="R17" s="723"/>
      <c r="S17" s="723"/>
      <c r="T17" s="723"/>
      <c r="U17" s="723"/>
      <c r="V17" s="724"/>
      <c r="W17" s="722" t="s">
        <v>610</v>
      </c>
      <c r="X17" s="723"/>
      <c r="Y17" s="723"/>
      <c r="Z17" s="723"/>
      <c r="AA17" s="723"/>
      <c r="AB17" s="723"/>
      <c r="AC17" s="724"/>
      <c r="AD17" s="722" t="s">
        <v>610</v>
      </c>
      <c r="AE17" s="723"/>
      <c r="AF17" s="723"/>
      <c r="AG17" s="723"/>
      <c r="AH17" s="723"/>
      <c r="AI17" s="723"/>
      <c r="AJ17" s="724"/>
      <c r="AK17" s="722" t="s">
        <v>611</v>
      </c>
      <c r="AL17" s="723"/>
      <c r="AM17" s="723"/>
      <c r="AN17" s="723"/>
      <c r="AO17" s="723"/>
      <c r="AP17" s="723"/>
      <c r="AQ17" s="724"/>
      <c r="AR17" s="806"/>
      <c r="AS17" s="806"/>
      <c r="AT17" s="806"/>
      <c r="AU17" s="806"/>
      <c r="AV17" s="806"/>
      <c r="AW17" s="806"/>
      <c r="AX17" s="807"/>
    </row>
    <row r="18" spans="1:50" ht="24.75" customHeight="1" x14ac:dyDescent="0.15">
      <c r="A18" s="330"/>
      <c r="B18" s="331"/>
      <c r="C18" s="331"/>
      <c r="D18" s="331"/>
      <c r="E18" s="331"/>
      <c r="F18" s="332"/>
      <c r="G18" s="812"/>
      <c r="H18" s="813"/>
      <c r="I18" s="796" t="s">
        <v>18</v>
      </c>
      <c r="J18" s="797"/>
      <c r="K18" s="797"/>
      <c r="L18" s="797"/>
      <c r="M18" s="797"/>
      <c r="N18" s="797"/>
      <c r="O18" s="798"/>
      <c r="P18" s="799">
        <f>SUM(P13:V17)</f>
        <v>95771</v>
      </c>
      <c r="Q18" s="800"/>
      <c r="R18" s="800"/>
      <c r="S18" s="800"/>
      <c r="T18" s="800"/>
      <c r="U18" s="800"/>
      <c r="V18" s="801"/>
      <c r="W18" s="799">
        <f>SUM(W13:AC17)</f>
        <v>103939</v>
      </c>
      <c r="X18" s="800"/>
      <c r="Y18" s="800"/>
      <c r="Z18" s="800"/>
      <c r="AA18" s="800"/>
      <c r="AB18" s="800"/>
      <c r="AC18" s="801"/>
      <c r="AD18" s="799">
        <f>SUM(AD13:AJ17)</f>
        <v>48742</v>
      </c>
      <c r="AE18" s="800"/>
      <c r="AF18" s="800"/>
      <c r="AG18" s="800"/>
      <c r="AH18" s="800"/>
      <c r="AI18" s="800"/>
      <c r="AJ18" s="801"/>
      <c r="AK18" s="799">
        <f>SUM(AK13:AQ17)</f>
        <v>97703</v>
      </c>
      <c r="AL18" s="800"/>
      <c r="AM18" s="800"/>
      <c r="AN18" s="800"/>
      <c r="AO18" s="800"/>
      <c r="AP18" s="800"/>
      <c r="AQ18" s="801"/>
      <c r="AR18" s="799">
        <f>SUM(AR13:AX17)</f>
        <v>70060</v>
      </c>
      <c r="AS18" s="800"/>
      <c r="AT18" s="800"/>
      <c r="AU18" s="800"/>
      <c r="AV18" s="800"/>
      <c r="AW18" s="800"/>
      <c r="AX18" s="802"/>
    </row>
    <row r="19" spans="1:50" ht="24.75" customHeight="1" x14ac:dyDescent="0.15">
      <c r="A19" s="330"/>
      <c r="B19" s="331"/>
      <c r="C19" s="331"/>
      <c r="D19" s="331"/>
      <c r="E19" s="331"/>
      <c r="F19" s="332"/>
      <c r="G19" s="771" t="s">
        <v>9</v>
      </c>
      <c r="H19" s="772"/>
      <c r="I19" s="772"/>
      <c r="J19" s="772"/>
      <c r="K19" s="772"/>
      <c r="L19" s="772"/>
      <c r="M19" s="772"/>
      <c r="N19" s="772"/>
      <c r="O19" s="772"/>
      <c r="P19" s="722">
        <v>93976</v>
      </c>
      <c r="Q19" s="723"/>
      <c r="R19" s="723"/>
      <c r="S19" s="723"/>
      <c r="T19" s="723"/>
      <c r="U19" s="723"/>
      <c r="V19" s="724"/>
      <c r="W19" s="722">
        <v>92328</v>
      </c>
      <c r="X19" s="723"/>
      <c r="Y19" s="723"/>
      <c r="Z19" s="723"/>
      <c r="AA19" s="723"/>
      <c r="AB19" s="723"/>
      <c r="AC19" s="724"/>
      <c r="AD19" s="722">
        <v>42703</v>
      </c>
      <c r="AE19" s="723"/>
      <c r="AF19" s="723"/>
      <c r="AG19" s="723"/>
      <c r="AH19" s="723"/>
      <c r="AI19" s="723"/>
      <c r="AJ19" s="724"/>
      <c r="AK19" s="768"/>
      <c r="AL19" s="768"/>
      <c r="AM19" s="768"/>
      <c r="AN19" s="768"/>
      <c r="AO19" s="768"/>
      <c r="AP19" s="768"/>
      <c r="AQ19" s="768"/>
      <c r="AR19" s="768"/>
      <c r="AS19" s="768"/>
      <c r="AT19" s="768"/>
      <c r="AU19" s="768"/>
      <c r="AV19" s="768"/>
      <c r="AW19" s="768"/>
      <c r="AX19" s="770"/>
    </row>
    <row r="20" spans="1:50" ht="24.75" customHeight="1" x14ac:dyDescent="0.15">
      <c r="A20" s="330"/>
      <c r="B20" s="331"/>
      <c r="C20" s="331"/>
      <c r="D20" s="331"/>
      <c r="E20" s="331"/>
      <c r="F20" s="332"/>
      <c r="G20" s="771" t="s">
        <v>10</v>
      </c>
      <c r="H20" s="772"/>
      <c r="I20" s="772"/>
      <c r="J20" s="772"/>
      <c r="K20" s="772"/>
      <c r="L20" s="772"/>
      <c r="M20" s="772"/>
      <c r="N20" s="772"/>
      <c r="O20" s="772"/>
      <c r="P20" s="767">
        <f>IF(P18=0, "-", SUM(P19)/P18)</f>
        <v>0.98125737436175875</v>
      </c>
      <c r="Q20" s="767"/>
      <c r="R20" s="767"/>
      <c r="S20" s="767"/>
      <c r="T20" s="767"/>
      <c r="U20" s="767"/>
      <c r="V20" s="767"/>
      <c r="W20" s="767">
        <f>IF(W18=0, "-", SUM(W19)/W18)</f>
        <v>0.88829024716420213</v>
      </c>
      <c r="X20" s="767"/>
      <c r="Y20" s="767"/>
      <c r="Z20" s="767"/>
      <c r="AA20" s="767"/>
      <c r="AB20" s="767"/>
      <c r="AC20" s="767"/>
      <c r="AD20" s="767">
        <f>IF(AD18=0, "-", SUM(AD19)/AD18)</f>
        <v>0.87610274506585695</v>
      </c>
      <c r="AE20" s="767"/>
      <c r="AF20" s="767"/>
      <c r="AG20" s="767"/>
      <c r="AH20" s="767"/>
      <c r="AI20" s="767"/>
      <c r="AJ20" s="767"/>
      <c r="AK20" s="768"/>
      <c r="AL20" s="768"/>
      <c r="AM20" s="768"/>
      <c r="AN20" s="768"/>
      <c r="AO20" s="768"/>
      <c r="AP20" s="768"/>
      <c r="AQ20" s="769"/>
      <c r="AR20" s="769"/>
      <c r="AS20" s="769"/>
      <c r="AT20" s="769"/>
      <c r="AU20" s="768"/>
      <c r="AV20" s="768"/>
      <c r="AW20" s="768"/>
      <c r="AX20" s="770"/>
    </row>
    <row r="21" spans="1:50" ht="25.5" customHeight="1" x14ac:dyDescent="0.15">
      <c r="A21" s="791"/>
      <c r="B21" s="792"/>
      <c r="C21" s="792"/>
      <c r="D21" s="792"/>
      <c r="E21" s="792"/>
      <c r="F21" s="793"/>
      <c r="G21" s="765" t="s">
        <v>235</v>
      </c>
      <c r="H21" s="766"/>
      <c r="I21" s="766"/>
      <c r="J21" s="766"/>
      <c r="K21" s="766"/>
      <c r="L21" s="766"/>
      <c r="M21" s="766"/>
      <c r="N21" s="766"/>
      <c r="O21" s="766"/>
      <c r="P21" s="767">
        <f>IF(P19=0, "-", SUM(P19)/SUM(P13,P14))</f>
        <v>1.1660132016477245</v>
      </c>
      <c r="Q21" s="767"/>
      <c r="R21" s="767"/>
      <c r="S21" s="767"/>
      <c r="T21" s="767"/>
      <c r="U21" s="767"/>
      <c r="V21" s="767"/>
      <c r="W21" s="767">
        <f>IF(W19=0, "-", SUM(W19)/SUM(W13,W14))</f>
        <v>0.89264444272565546</v>
      </c>
      <c r="X21" s="767"/>
      <c r="Y21" s="767"/>
      <c r="Z21" s="767"/>
      <c r="AA21" s="767"/>
      <c r="AB21" s="767"/>
      <c r="AC21" s="767"/>
      <c r="AD21" s="767">
        <f>IF(AD19=0, "-", SUM(AD19)/SUM(AD13,AD14))</f>
        <v>0.75222392502950552</v>
      </c>
      <c r="AE21" s="767"/>
      <c r="AF21" s="767"/>
      <c r="AG21" s="767"/>
      <c r="AH21" s="767"/>
      <c r="AI21" s="767"/>
      <c r="AJ21" s="767"/>
      <c r="AK21" s="768"/>
      <c r="AL21" s="768"/>
      <c r="AM21" s="768"/>
      <c r="AN21" s="768"/>
      <c r="AO21" s="768"/>
      <c r="AP21" s="768"/>
      <c r="AQ21" s="769"/>
      <c r="AR21" s="769"/>
      <c r="AS21" s="769"/>
      <c r="AT21" s="769"/>
      <c r="AU21" s="768"/>
      <c r="AV21" s="768"/>
      <c r="AW21" s="768"/>
      <c r="AX21" s="770"/>
    </row>
    <row r="22" spans="1:50" ht="18.75" customHeight="1" x14ac:dyDescent="0.15">
      <c r="A22" s="728" t="s">
        <v>588</v>
      </c>
      <c r="B22" s="729"/>
      <c r="C22" s="729"/>
      <c r="D22" s="729"/>
      <c r="E22" s="729"/>
      <c r="F22" s="730"/>
      <c r="G22" s="734" t="s">
        <v>225</v>
      </c>
      <c r="H22" s="573"/>
      <c r="I22" s="573"/>
      <c r="J22" s="573"/>
      <c r="K22" s="573"/>
      <c r="L22" s="573"/>
      <c r="M22" s="573"/>
      <c r="N22" s="573"/>
      <c r="O22" s="574"/>
      <c r="P22" s="735" t="s">
        <v>586</v>
      </c>
      <c r="Q22" s="573"/>
      <c r="R22" s="573"/>
      <c r="S22" s="573"/>
      <c r="T22" s="573"/>
      <c r="U22" s="573"/>
      <c r="V22" s="574"/>
      <c r="W22" s="735" t="s">
        <v>587</v>
      </c>
      <c r="X22" s="573"/>
      <c r="Y22" s="573"/>
      <c r="Z22" s="573"/>
      <c r="AA22" s="573"/>
      <c r="AB22" s="573"/>
      <c r="AC22" s="574"/>
      <c r="AD22" s="735" t="s">
        <v>224</v>
      </c>
      <c r="AE22" s="573"/>
      <c r="AF22" s="573"/>
      <c r="AG22" s="573"/>
      <c r="AH22" s="573"/>
      <c r="AI22" s="573"/>
      <c r="AJ22" s="573"/>
      <c r="AK22" s="573"/>
      <c r="AL22" s="573"/>
      <c r="AM22" s="573"/>
      <c r="AN22" s="573"/>
      <c r="AO22" s="573"/>
      <c r="AP22" s="573"/>
      <c r="AQ22" s="573"/>
      <c r="AR22" s="573"/>
      <c r="AS22" s="573"/>
      <c r="AT22" s="573"/>
      <c r="AU22" s="573"/>
      <c r="AV22" s="573"/>
      <c r="AW22" s="573"/>
      <c r="AX22" s="752"/>
    </row>
    <row r="23" spans="1:50" ht="25.5" customHeight="1" x14ac:dyDescent="0.15">
      <c r="A23" s="731"/>
      <c r="B23" s="732"/>
      <c r="C23" s="732"/>
      <c r="D23" s="732"/>
      <c r="E23" s="732"/>
      <c r="F23" s="733"/>
      <c r="G23" s="753" t="s">
        <v>612</v>
      </c>
      <c r="H23" s="754"/>
      <c r="I23" s="754"/>
      <c r="J23" s="754"/>
      <c r="K23" s="754"/>
      <c r="L23" s="754"/>
      <c r="M23" s="754"/>
      <c r="N23" s="754"/>
      <c r="O23" s="755"/>
      <c r="P23" s="756">
        <v>49177</v>
      </c>
      <c r="Q23" s="757"/>
      <c r="R23" s="757"/>
      <c r="S23" s="757"/>
      <c r="T23" s="757"/>
      <c r="U23" s="757"/>
      <c r="V23" s="758"/>
      <c r="W23" s="756">
        <v>57011</v>
      </c>
      <c r="X23" s="757"/>
      <c r="Y23" s="757"/>
      <c r="Z23" s="757"/>
      <c r="AA23" s="757"/>
      <c r="AB23" s="757"/>
      <c r="AC23" s="758"/>
      <c r="AD23" s="759" t="s">
        <v>795</v>
      </c>
      <c r="AE23" s="760"/>
      <c r="AF23" s="760"/>
      <c r="AG23" s="760"/>
      <c r="AH23" s="760"/>
      <c r="AI23" s="760"/>
      <c r="AJ23" s="760"/>
      <c r="AK23" s="760"/>
      <c r="AL23" s="760"/>
      <c r="AM23" s="760"/>
      <c r="AN23" s="760"/>
      <c r="AO23" s="760"/>
      <c r="AP23" s="760"/>
      <c r="AQ23" s="760"/>
      <c r="AR23" s="760"/>
      <c r="AS23" s="760"/>
      <c r="AT23" s="760"/>
      <c r="AU23" s="760"/>
      <c r="AV23" s="760"/>
      <c r="AW23" s="760"/>
      <c r="AX23" s="761"/>
    </row>
    <row r="24" spans="1:50" ht="25.5" customHeight="1" x14ac:dyDescent="0.15">
      <c r="A24" s="731"/>
      <c r="B24" s="732"/>
      <c r="C24" s="732"/>
      <c r="D24" s="732"/>
      <c r="E24" s="732"/>
      <c r="F24" s="733"/>
      <c r="G24" s="725" t="s">
        <v>613</v>
      </c>
      <c r="H24" s="726"/>
      <c r="I24" s="726"/>
      <c r="J24" s="726"/>
      <c r="K24" s="726"/>
      <c r="L24" s="726"/>
      <c r="M24" s="726"/>
      <c r="N24" s="726"/>
      <c r="O24" s="727"/>
      <c r="P24" s="722">
        <v>15400</v>
      </c>
      <c r="Q24" s="723"/>
      <c r="R24" s="723"/>
      <c r="S24" s="723"/>
      <c r="T24" s="723"/>
      <c r="U24" s="723"/>
      <c r="V24" s="724"/>
      <c r="W24" s="722">
        <v>12000</v>
      </c>
      <c r="X24" s="723"/>
      <c r="Y24" s="723"/>
      <c r="Z24" s="723"/>
      <c r="AA24" s="723"/>
      <c r="AB24" s="723"/>
      <c r="AC24" s="724"/>
      <c r="AD24" s="762"/>
      <c r="AE24" s="763"/>
      <c r="AF24" s="763"/>
      <c r="AG24" s="763"/>
      <c r="AH24" s="763"/>
      <c r="AI24" s="763"/>
      <c r="AJ24" s="763"/>
      <c r="AK24" s="763"/>
      <c r="AL24" s="763"/>
      <c r="AM24" s="763"/>
      <c r="AN24" s="763"/>
      <c r="AO24" s="763"/>
      <c r="AP24" s="763"/>
      <c r="AQ24" s="763"/>
      <c r="AR24" s="763"/>
      <c r="AS24" s="763"/>
      <c r="AT24" s="763"/>
      <c r="AU24" s="763"/>
      <c r="AV24" s="763"/>
      <c r="AW24" s="763"/>
      <c r="AX24" s="764"/>
    </row>
    <row r="25" spans="1:50" ht="25.5" customHeight="1" x14ac:dyDescent="0.15">
      <c r="A25" s="731"/>
      <c r="B25" s="732"/>
      <c r="C25" s="732"/>
      <c r="D25" s="732"/>
      <c r="E25" s="732"/>
      <c r="F25" s="733"/>
      <c r="G25" s="725" t="s">
        <v>614</v>
      </c>
      <c r="H25" s="726"/>
      <c r="I25" s="726"/>
      <c r="J25" s="726"/>
      <c r="K25" s="726"/>
      <c r="L25" s="726"/>
      <c r="M25" s="726"/>
      <c r="N25" s="726"/>
      <c r="O25" s="727"/>
      <c r="P25" s="722">
        <v>700</v>
      </c>
      <c r="Q25" s="723"/>
      <c r="R25" s="723"/>
      <c r="S25" s="723"/>
      <c r="T25" s="723"/>
      <c r="U25" s="723"/>
      <c r="V25" s="724"/>
      <c r="W25" s="722">
        <v>1000</v>
      </c>
      <c r="X25" s="723"/>
      <c r="Y25" s="723"/>
      <c r="Z25" s="723"/>
      <c r="AA25" s="723"/>
      <c r="AB25" s="723"/>
      <c r="AC25" s="724"/>
      <c r="AD25" s="762"/>
      <c r="AE25" s="763"/>
      <c r="AF25" s="763"/>
      <c r="AG25" s="763"/>
      <c r="AH25" s="763"/>
      <c r="AI25" s="763"/>
      <c r="AJ25" s="763"/>
      <c r="AK25" s="763"/>
      <c r="AL25" s="763"/>
      <c r="AM25" s="763"/>
      <c r="AN25" s="763"/>
      <c r="AO25" s="763"/>
      <c r="AP25" s="763"/>
      <c r="AQ25" s="763"/>
      <c r="AR25" s="763"/>
      <c r="AS25" s="763"/>
      <c r="AT25" s="763"/>
      <c r="AU25" s="763"/>
      <c r="AV25" s="763"/>
      <c r="AW25" s="763"/>
      <c r="AX25" s="764"/>
    </row>
    <row r="26" spans="1:50" ht="25.5" customHeight="1" x14ac:dyDescent="0.15">
      <c r="A26" s="731"/>
      <c r="B26" s="732"/>
      <c r="C26" s="732"/>
      <c r="D26" s="732"/>
      <c r="E26" s="732"/>
      <c r="F26" s="733"/>
      <c r="G26" s="725" t="s">
        <v>615</v>
      </c>
      <c r="H26" s="726"/>
      <c r="I26" s="726"/>
      <c r="J26" s="726"/>
      <c r="K26" s="726"/>
      <c r="L26" s="726"/>
      <c r="M26" s="726"/>
      <c r="N26" s="726"/>
      <c r="O26" s="727"/>
      <c r="P26" s="722">
        <v>37</v>
      </c>
      <c r="Q26" s="723"/>
      <c r="R26" s="723"/>
      <c r="S26" s="723"/>
      <c r="T26" s="723"/>
      <c r="U26" s="723"/>
      <c r="V26" s="724"/>
      <c r="W26" s="722">
        <v>42</v>
      </c>
      <c r="X26" s="723"/>
      <c r="Y26" s="723"/>
      <c r="Z26" s="723"/>
      <c r="AA26" s="723"/>
      <c r="AB26" s="723"/>
      <c r="AC26" s="724"/>
      <c r="AD26" s="762"/>
      <c r="AE26" s="763"/>
      <c r="AF26" s="763"/>
      <c r="AG26" s="763"/>
      <c r="AH26" s="763"/>
      <c r="AI26" s="763"/>
      <c r="AJ26" s="763"/>
      <c r="AK26" s="763"/>
      <c r="AL26" s="763"/>
      <c r="AM26" s="763"/>
      <c r="AN26" s="763"/>
      <c r="AO26" s="763"/>
      <c r="AP26" s="763"/>
      <c r="AQ26" s="763"/>
      <c r="AR26" s="763"/>
      <c r="AS26" s="763"/>
      <c r="AT26" s="763"/>
      <c r="AU26" s="763"/>
      <c r="AV26" s="763"/>
      <c r="AW26" s="763"/>
      <c r="AX26" s="764"/>
    </row>
    <row r="27" spans="1:50" ht="25.5" customHeight="1" x14ac:dyDescent="0.15">
      <c r="A27" s="731"/>
      <c r="B27" s="732"/>
      <c r="C27" s="732"/>
      <c r="D27" s="732"/>
      <c r="E27" s="732"/>
      <c r="F27" s="733"/>
      <c r="G27" s="725" t="s">
        <v>616</v>
      </c>
      <c r="H27" s="726"/>
      <c r="I27" s="726"/>
      <c r="J27" s="726"/>
      <c r="K27" s="726"/>
      <c r="L27" s="726"/>
      <c r="M27" s="726"/>
      <c r="N27" s="726"/>
      <c r="O27" s="727"/>
      <c r="P27" s="722">
        <v>7</v>
      </c>
      <c r="Q27" s="723"/>
      <c r="R27" s="723"/>
      <c r="S27" s="723"/>
      <c r="T27" s="723"/>
      <c r="U27" s="723"/>
      <c r="V27" s="724"/>
      <c r="W27" s="722">
        <v>7</v>
      </c>
      <c r="X27" s="723"/>
      <c r="Y27" s="723"/>
      <c r="Z27" s="723"/>
      <c r="AA27" s="723"/>
      <c r="AB27" s="723"/>
      <c r="AC27" s="724"/>
      <c r="AD27" s="762"/>
      <c r="AE27" s="763"/>
      <c r="AF27" s="763"/>
      <c r="AG27" s="763"/>
      <c r="AH27" s="763"/>
      <c r="AI27" s="763"/>
      <c r="AJ27" s="763"/>
      <c r="AK27" s="763"/>
      <c r="AL27" s="763"/>
      <c r="AM27" s="763"/>
      <c r="AN27" s="763"/>
      <c r="AO27" s="763"/>
      <c r="AP27" s="763"/>
      <c r="AQ27" s="763"/>
      <c r="AR27" s="763"/>
      <c r="AS27" s="763"/>
      <c r="AT27" s="763"/>
      <c r="AU27" s="763"/>
      <c r="AV27" s="763"/>
      <c r="AW27" s="763"/>
      <c r="AX27" s="764"/>
    </row>
    <row r="28" spans="1:50" ht="25.5" hidden="1" customHeight="1" x14ac:dyDescent="0.15">
      <c r="A28" s="731"/>
      <c r="B28" s="732"/>
      <c r="C28" s="732"/>
      <c r="D28" s="732"/>
      <c r="E28" s="732"/>
      <c r="F28" s="733"/>
      <c r="G28" s="773"/>
      <c r="H28" s="774"/>
      <c r="I28" s="774"/>
      <c r="J28" s="774"/>
      <c r="K28" s="774"/>
      <c r="L28" s="774"/>
      <c r="M28" s="774"/>
      <c r="N28" s="774"/>
      <c r="O28" s="775"/>
      <c r="P28" s="776"/>
      <c r="Q28" s="777"/>
      <c r="R28" s="777"/>
      <c r="S28" s="777"/>
      <c r="T28" s="777"/>
      <c r="U28" s="777"/>
      <c r="V28" s="778"/>
      <c r="W28" s="776"/>
      <c r="X28" s="777"/>
      <c r="Y28" s="777"/>
      <c r="Z28" s="777"/>
      <c r="AA28" s="777"/>
      <c r="AB28" s="777"/>
      <c r="AC28" s="778"/>
      <c r="AD28" s="762"/>
      <c r="AE28" s="763"/>
      <c r="AF28" s="763"/>
      <c r="AG28" s="763"/>
      <c r="AH28" s="763"/>
      <c r="AI28" s="763"/>
      <c r="AJ28" s="763"/>
      <c r="AK28" s="763"/>
      <c r="AL28" s="763"/>
      <c r="AM28" s="763"/>
      <c r="AN28" s="763"/>
      <c r="AO28" s="763"/>
      <c r="AP28" s="763"/>
      <c r="AQ28" s="763"/>
      <c r="AR28" s="763"/>
      <c r="AS28" s="763"/>
      <c r="AT28" s="763"/>
      <c r="AU28" s="763"/>
      <c r="AV28" s="763"/>
      <c r="AW28" s="763"/>
      <c r="AX28" s="764"/>
    </row>
    <row r="29" spans="1:50" ht="25.5" customHeight="1" thickBot="1" x14ac:dyDescent="0.2">
      <c r="A29" s="731"/>
      <c r="B29" s="732"/>
      <c r="C29" s="732"/>
      <c r="D29" s="732"/>
      <c r="E29" s="732"/>
      <c r="F29" s="733"/>
      <c r="G29" s="321" t="s">
        <v>18</v>
      </c>
      <c r="H29" s="742"/>
      <c r="I29" s="742"/>
      <c r="J29" s="742"/>
      <c r="K29" s="742"/>
      <c r="L29" s="742"/>
      <c r="M29" s="742"/>
      <c r="N29" s="742"/>
      <c r="O29" s="743"/>
      <c r="P29" s="744">
        <f>AK13</f>
        <v>65321</v>
      </c>
      <c r="Q29" s="745"/>
      <c r="R29" s="745"/>
      <c r="S29" s="745"/>
      <c r="T29" s="745"/>
      <c r="U29" s="745"/>
      <c r="V29" s="746"/>
      <c r="W29" s="744">
        <f>AR13</f>
        <v>70060</v>
      </c>
      <c r="X29" s="745"/>
      <c r="Y29" s="745"/>
      <c r="Z29" s="745"/>
      <c r="AA29" s="745"/>
      <c r="AB29" s="745"/>
      <c r="AC29" s="746"/>
      <c r="AD29" s="763"/>
      <c r="AE29" s="763"/>
      <c r="AF29" s="763"/>
      <c r="AG29" s="763"/>
      <c r="AH29" s="763"/>
      <c r="AI29" s="763"/>
      <c r="AJ29" s="763"/>
      <c r="AK29" s="763"/>
      <c r="AL29" s="763"/>
      <c r="AM29" s="763"/>
      <c r="AN29" s="763"/>
      <c r="AO29" s="763"/>
      <c r="AP29" s="763"/>
      <c r="AQ29" s="763"/>
      <c r="AR29" s="763"/>
      <c r="AS29" s="763"/>
      <c r="AT29" s="763"/>
      <c r="AU29" s="763"/>
      <c r="AV29" s="763"/>
      <c r="AW29" s="763"/>
      <c r="AX29" s="764"/>
    </row>
    <row r="30" spans="1:50" ht="47.25" customHeight="1" x14ac:dyDescent="0.15">
      <c r="A30" s="747" t="s">
        <v>575</v>
      </c>
      <c r="B30" s="748"/>
      <c r="C30" s="748"/>
      <c r="D30" s="748"/>
      <c r="E30" s="748"/>
      <c r="F30" s="749"/>
      <c r="G30" s="750" t="s">
        <v>655</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x14ac:dyDescent="0.15">
      <c r="A31" s="671" t="s">
        <v>576</v>
      </c>
      <c r="B31" s="153"/>
      <c r="C31" s="153"/>
      <c r="D31" s="153"/>
      <c r="E31" s="153"/>
      <c r="F31" s="154"/>
      <c r="G31" s="712" t="s">
        <v>568</v>
      </c>
      <c r="H31" s="713"/>
      <c r="I31" s="713"/>
      <c r="J31" s="713"/>
      <c r="K31" s="713"/>
      <c r="L31" s="713"/>
      <c r="M31" s="713"/>
      <c r="N31" s="713"/>
      <c r="O31" s="713"/>
      <c r="P31" s="714" t="s">
        <v>567</v>
      </c>
      <c r="Q31" s="713"/>
      <c r="R31" s="713"/>
      <c r="S31" s="713"/>
      <c r="T31" s="713"/>
      <c r="U31" s="713"/>
      <c r="V31" s="713"/>
      <c r="W31" s="713"/>
      <c r="X31" s="715"/>
      <c r="Y31" s="716"/>
      <c r="Z31" s="717"/>
      <c r="AA31" s="718"/>
      <c r="AB31" s="649" t="s">
        <v>11</v>
      </c>
      <c r="AC31" s="649"/>
      <c r="AD31" s="649"/>
      <c r="AE31" s="116" t="s">
        <v>412</v>
      </c>
      <c r="AF31" s="719"/>
      <c r="AG31" s="719"/>
      <c r="AH31" s="720"/>
      <c r="AI31" s="116" t="s">
        <v>564</v>
      </c>
      <c r="AJ31" s="719"/>
      <c r="AK31" s="719"/>
      <c r="AL31" s="720"/>
      <c r="AM31" s="116" t="s">
        <v>380</v>
      </c>
      <c r="AN31" s="719"/>
      <c r="AO31" s="719"/>
      <c r="AP31" s="720"/>
      <c r="AQ31" s="646" t="s">
        <v>411</v>
      </c>
      <c r="AR31" s="647"/>
      <c r="AS31" s="647"/>
      <c r="AT31" s="648"/>
      <c r="AU31" s="646" t="s">
        <v>589</v>
      </c>
      <c r="AV31" s="647"/>
      <c r="AW31" s="647"/>
      <c r="AX31" s="656"/>
    </row>
    <row r="32" spans="1:50" ht="106.5" customHeight="1" x14ac:dyDescent="0.15">
      <c r="A32" s="671"/>
      <c r="B32" s="153"/>
      <c r="C32" s="153"/>
      <c r="D32" s="153"/>
      <c r="E32" s="153"/>
      <c r="F32" s="154"/>
      <c r="G32" s="751" t="s">
        <v>653</v>
      </c>
      <c r="H32" s="658"/>
      <c r="I32" s="658"/>
      <c r="J32" s="658"/>
      <c r="K32" s="658"/>
      <c r="L32" s="658"/>
      <c r="M32" s="658"/>
      <c r="N32" s="658"/>
      <c r="O32" s="658"/>
      <c r="P32" s="408" t="s">
        <v>657</v>
      </c>
      <c r="Q32" s="662"/>
      <c r="R32" s="662"/>
      <c r="S32" s="662"/>
      <c r="T32" s="662"/>
      <c r="U32" s="662"/>
      <c r="V32" s="662"/>
      <c r="W32" s="662"/>
      <c r="X32" s="663"/>
      <c r="Y32" s="667" t="s">
        <v>51</v>
      </c>
      <c r="Z32" s="668"/>
      <c r="AA32" s="669"/>
      <c r="AB32" s="670" t="s">
        <v>620</v>
      </c>
      <c r="AC32" s="670"/>
      <c r="AD32" s="670"/>
      <c r="AE32" s="639">
        <v>93296</v>
      </c>
      <c r="AF32" s="639"/>
      <c r="AG32" s="639"/>
      <c r="AH32" s="639"/>
      <c r="AI32" s="639">
        <v>62243</v>
      </c>
      <c r="AJ32" s="639"/>
      <c r="AK32" s="639"/>
      <c r="AL32" s="639"/>
      <c r="AM32" s="639">
        <v>37698</v>
      </c>
      <c r="AN32" s="639"/>
      <c r="AO32" s="639"/>
      <c r="AP32" s="639"/>
      <c r="AQ32" s="685" t="s">
        <v>611</v>
      </c>
      <c r="AR32" s="639"/>
      <c r="AS32" s="639"/>
      <c r="AT32" s="639"/>
      <c r="AU32" s="93" t="s">
        <v>611</v>
      </c>
      <c r="AV32" s="641"/>
      <c r="AW32" s="641"/>
      <c r="AX32" s="642"/>
    </row>
    <row r="33" spans="1:51" ht="105" customHeight="1" x14ac:dyDescent="0.15">
      <c r="A33" s="188"/>
      <c r="B33" s="158"/>
      <c r="C33" s="158"/>
      <c r="D33" s="158"/>
      <c r="E33" s="158"/>
      <c r="F33" s="159"/>
      <c r="G33" s="659"/>
      <c r="H33" s="660"/>
      <c r="I33" s="660"/>
      <c r="J33" s="660"/>
      <c r="K33" s="660"/>
      <c r="L33" s="660"/>
      <c r="M33" s="660"/>
      <c r="N33" s="660"/>
      <c r="O33" s="660"/>
      <c r="P33" s="664"/>
      <c r="Q33" s="665"/>
      <c r="R33" s="665"/>
      <c r="S33" s="665"/>
      <c r="T33" s="665"/>
      <c r="U33" s="665"/>
      <c r="V33" s="665"/>
      <c r="W33" s="665"/>
      <c r="X33" s="666"/>
      <c r="Y33" s="643" t="s">
        <v>52</v>
      </c>
      <c r="Z33" s="644"/>
      <c r="AA33" s="645"/>
      <c r="AB33" s="670" t="s">
        <v>620</v>
      </c>
      <c r="AC33" s="670"/>
      <c r="AD33" s="670"/>
      <c r="AE33" s="639">
        <v>119672</v>
      </c>
      <c r="AF33" s="639"/>
      <c r="AG33" s="639"/>
      <c r="AH33" s="639"/>
      <c r="AI33" s="639">
        <v>98209</v>
      </c>
      <c r="AJ33" s="639"/>
      <c r="AK33" s="639"/>
      <c r="AL33" s="639"/>
      <c r="AM33" s="639">
        <v>76118</v>
      </c>
      <c r="AN33" s="639"/>
      <c r="AO33" s="639"/>
      <c r="AP33" s="639"/>
      <c r="AQ33" s="640">
        <v>81597</v>
      </c>
      <c r="AR33" s="641"/>
      <c r="AS33" s="641"/>
      <c r="AT33" s="721"/>
      <c r="AU33" s="640">
        <v>57053</v>
      </c>
      <c r="AV33" s="641"/>
      <c r="AW33" s="641"/>
      <c r="AX33" s="642"/>
    </row>
    <row r="34" spans="1:51" ht="23.25" customHeight="1" x14ac:dyDescent="0.15">
      <c r="A34" s="703" t="s">
        <v>577</v>
      </c>
      <c r="B34" s="704"/>
      <c r="C34" s="704"/>
      <c r="D34" s="704"/>
      <c r="E34" s="704"/>
      <c r="F34" s="705"/>
      <c r="G34" s="176" t="s">
        <v>578</v>
      </c>
      <c r="H34" s="176"/>
      <c r="I34" s="176"/>
      <c r="J34" s="176"/>
      <c r="K34" s="176"/>
      <c r="L34" s="176"/>
      <c r="M34" s="176"/>
      <c r="N34" s="176"/>
      <c r="O34" s="176"/>
      <c r="P34" s="176"/>
      <c r="Q34" s="176"/>
      <c r="R34" s="176"/>
      <c r="S34" s="176"/>
      <c r="T34" s="176"/>
      <c r="U34" s="176"/>
      <c r="V34" s="176"/>
      <c r="W34" s="176"/>
      <c r="X34" s="177"/>
      <c r="Y34" s="653"/>
      <c r="Z34" s="654"/>
      <c r="AA34" s="655"/>
      <c r="AB34" s="175" t="s">
        <v>11</v>
      </c>
      <c r="AC34" s="176"/>
      <c r="AD34" s="177"/>
      <c r="AE34" s="175" t="s">
        <v>412</v>
      </c>
      <c r="AF34" s="176"/>
      <c r="AG34" s="176"/>
      <c r="AH34" s="177"/>
      <c r="AI34" s="175" t="s">
        <v>564</v>
      </c>
      <c r="AJ34" s="176"/>
      <c r="AK34" s="176"/>
      <c r="AL34" s="177"/>
      <c r="AM34" s="175" t="s">
        <v>380</v>
      </c>
      <c r="AN34" s="176"/>
      <c r="AO34" s="176"/>
      <c r="AP34" s="177"/>
      <c r="AQ34" s="650" t="s">
        <v>590</v>
      </c>
      <c r="AR34" s="651"/>
      <c r="AS34" s="651"/>
      <c r="AT34" s="651"/>
      <c r="AU34" s="651"/>
      <c r="AV34" s="651"/>
      <c r="AW34" s="651"/>
      <c r="AX34" s="652"/>
    </row>
    <row r="35" spans="1:51" ht="23.25" customHeight="1" x14ac:dyDescent="0.15">
      <c r="A35" s="706"/>
      <c r="B35" s="707"/>
      <c r="C35" s="707"/>
      <c r="D35" s="707"/>
      <c r="E35" s="707"/>
      <c r="F35" s="708"/>
      <c r="G35" s="675" t="s">
        <v>652</v>
      </c>
      <c r="H35" s="676"/>
      <c r="I35" s="676"/>
      <c r="J35" s="676"/>
      <c r="K35" s="676"/>
      <c r="L35" s="676"/>
      <c r="M35" s="676"/>
      <c r="N35" s="676"/>
      <c r="O35" s="676"/>
      <c r="P35" s="676"/>
      <c r="Q35" s="676"/>
      <c r="R35" s="676"/>
      <c r="S35" s="676"/>
      <c r="T35" s="676"/>
      <c r="U35" s="676"/>
      <c r="V35" s="676"/>
      <c r="W35" s="676"/>
      <c r="X35" s="676"/>
      <c r="Y35" s="679" t="s">
        <v>577</v>
      </c>
      <c r="Z35" s="680"/>
      <c r="AA35" s="681"/>
      <c r="AB35" s="682" t="s">
        <v>620</v>
      </c>
      <c r="AC35" s="683"/>
      <c r="AD35" s="684"/>
      <c r="AE35" s="685">
        <v>46648</v>
      </c>
      <c r="AF35" s="685"/>
      <c r="AG35" s="685"/>
      <c r="AH35" s="685"/>
      <c r="AI35" s="685">
        <v>31121</v>
      </c>
      <c r="AJ35" s="685"/>
      <c r="AK35" s="685"/>
      <c r="AL35" s="685"/>
      <c r="AM35" s="685">
        <v>18849</v>
      </c>
      <c r="AN35" s="685"/>
      <c r="AO35" s="685"/>
      <c r="AP35" s="685"/>
      <c r="AQ35" s="93">
        <v>40798</v>
      </c>
      <c r="AR35" s="87"/>
      <c r="AS35" s="87"/>
      <c r="AT35" s="87"/>
      <c r="AU35" s="87"/>
      <c r="AV35" s="87"/>
      <c r="AW35" s="87"/>
      <c r="AX35" s="88"/>
    </row>
    <row r="36" spans="1:51" ht="46.5" customHeight="1" x14ac:dyDescent="0.15">
      <c r="A36" s="709"/>
      <c r="B36" s="710"/>
      <c r="C36" s="710"/>
      <c r="D36" s="710"/>
      <c r="E36" s="710"/>
      <c r="F36" s="711"/>
      <c r="G36" s="677"/>
      <c r="H36" s="678"/>
      <c r="I36" s="678"/>
      <c r="J36" s="678"/>
      <c r="K36" s="678"/>
      <c r="L36" s="678"/>
      <c r="M36" s="678"/>
      <c r="N36" s="678"/>
      <c r="O36" s="678"/>
      <c r="P36" s="678"/>
      <c r="Q36" s="678"/>
      <c r="R36" s="678"/>
      <c r="S36" s="678"/>
      <c r="T36" s="678"/>
      <c r="U36" s="678"/>
      <c r="V36" s="678"/>
      <c r="W36" s="678"/>
      <c r="X36" s="678"/>
      <c r="Y36" s="219" t="s">
        <v>580</v>
      </c>
      <c r="Z36" s="672"/>
      <c r="AA36" s="673"/>
      <c r="AB36" s="635" t="s">
        <v>581</v>
      </c>
      <c r="AC36" s="636"/>
      <c r="AD36" s="637"/>
      <c r="AE36" s="638" t="s">
        <v>621</v>
      </c>
      <c r="AF36" s="638"/>
      <c r="AG36" s="638"/>
      <c r="AH36" s="638"/>
      <c r="AI36" s="638" t="s">
        <v>622</v>
      </c>
      <c r="AJ36" s="638"/>
      <c r="AK36" s="638"/>
      <c r="AL36" s="638"/>
      <c r="AM36" s="638" t="s">
        <v>658</v>
      </c>
      <c r="AN36" s="638"/>
      <c r="AO36" s="638"/>
      <c r="AP36" s="638"/>
      <c r="AQ36" s="638" t="s">
        <v>659</v>
      </c>
      <c r="AR36" s="638"/>
      <c r="AS36" s="638"/>
      <c r="AT36" s="638"/>
      <c r="AU36" s="638"/>
      <c r="AV36" s="638"/>
      <c r="AW36" s="638"/>
      <c r="AX36" s="674"/>
    </row>
    <row r="37" spans="1:51" ht="18.75" customHeight="1" x14ac:dyDescent="0.15">
      <c r="A37" s="691" t="s">
        <v>232</v>
      </c>
      <c r="B37" s="692"/>
      <c r="C37" s="692"/>
      <c r="D37" s="692"/>
      <c r="E37" s="692"/>
      <c r="F37" s="693"/>
      <c r="G37" s="625" t="s">
        <v>139</v>
      </c>
      <c r="H37" s="197"/>
      <c r="I37" s="197"/>
      <c r="J37" s="197"/>
      <c r="K37" s="197"/>
      <c r="L37" s="197"/>
      <c r="M37" s="197"/>
      <c r="N37" s="197"/>
      <c r="O37" s="198"/>
      <c r="P37" s="199" t="s">
        <v>55</v>
      </c>
      <c r="Q37" s="197"/>
      <c r="R37" s="197"/>
      <c r="S37" s="197"/>
      <c r="T37" s="197"/>
      <c r="U37" s="197"/>
      <c r="V37" s="197"/>
      <c r="W37" s="197"/>
      <c r="X37" s="198"/>
      <c r="Y37" s="626"/>
      <c r="Z37" s="627"/>
      <c r="AA37" s="628"/>
      <c r="AB37" s="632" t="s">
        <v>11</v>
      </c>
      <c r="AC37" s="633"/>
      <c r="AD37" s="634"/>
      <c r="AE37" s="632" t="s">
        <v>412</v>
      </c>
      <c r="AF37" s="633"/>
      <c r="AG37" s="633"/>
      <c r="AH37" s="634"/>
      <c r="AI37" s="701" t="s">
        <v>564</v>
      </c>
      <c r="AJ37" s="701"/>
      <c r="AK37" s="701"/>
      <c r="AL37" s="632"/>
      <c r="AM37" s="701" t="s">
        <v>380</v>
      </c>
      <c r="AN37" s="701"/>
      <c r="AO37" s="701"/>
      <c r="AP37" s="632"/>
      <c r="AQ37" s="216" t="s">
        <v>174</v>
      </c>
      <c r="AR37" s="217"/>
      <c r="AS37" s="217"/>
      <c r="AT37" s="218"/>
      <c r="AU37" s="197" t="s">
        <v>128</v>
      </c>
      <c r="AV37" s="197"/>
      <c r="AW37" s="197"/>
      <c r="AX37" s="200"/>
    </row>
    <row r="38" spans="1:51" ht="18.75" customHeight="1" x14ac:dyDescent="0.15">
      <c r="A38" s="694"/>
      <c r="B38" s="695"/>
      <c r="C38" s="695"/>
      <c r="D38" s="695"/>
      <c r="E38" s="695"/>
      <c r="F38" s="696"/>
      <c r="G38" s="156"/>
      <c r="H38" s="108"/>
      <c r="I38" s="108"/>
      <c r="J38" s="108"/>
      <c r="K38" s="108"/>
      <c r="L38" s="108"/>
      <c r="M38" s="108"/>
      <c r="N38" s="108"/>
      <c r="O38" s="109"/>
      <c r="P38" s="107"/>
      <c r="Q38" s="108"/>
      <c r="R38" s="108"/>
      <c r="S38" s="108"/>
      <c r="T38" s="108"/>
      <c r="U38" s="108"/>
      <c r="V38" s="108"/>
      <c r="W38" s="108"/>
      <c r="X38" s="109"/>
      <c r="Y38" s="629"/>
      <c r="Z38" s="630"/>
      <c r="AA38" s="631"/>
      <c r="AB38" s="116"/>
      <c r="AC38" s="117"/>
      <c r="AD38" s="118"/>
      <c r="AE38" s="116"/>
      <c r="AF38" s="117"/>
      <c r="AG38" s="117"/>
      <c r="AH38" s="118"/>
      <c r="AI38" s="702"/>
      <c r="AJ38" s="702"/>
      <c r="AK38" s="702"/>
      <c r="AL38" s="116"/>
      <c r="AM38" s="702"/>
      <c r="AN38" s="702"/>
      <c r="AO38" s="702"/>
      <c r="AP38" s="116"/>
      <c r="AQ38" s="530" t="s">
        <v>611</v>
      </c>
      <c r="AR38" s="531"/>
      <c r="AS38" s="127" t="s">
        <v>175</v>
      </c>
      <c r="AT38" s="128"/>
      <c r="AU38" s="126">
        <v>12</v>
      </c>
      <c r="AV38" s="126"/>
      <c r="AW38" s="108" t="s">
        <v>166</v>
      </c>
      <c r="AX38" s="129"/>
    </row>
    <row r="39" spans="1:51" ht="23.25" customHeight="1" x14ac:dyDescent="0.15">
      <c r="A39" s="697"/>
      <c r="B39" s="695"/>
      <c r="C39" s="695"/>
      <c r="D39" s="695"/>
      <c r="E39" s="695"/>
      <c r="F39" s="696"/>
      <c r="G39" s="178" t="s">
        <v>654</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82.6</v>
      </c>
      <c r="AF39" s="87"/>
      <c r="AG39" s="87"/>
      <c r="AH39" s="87"/>
      <c r="AI39" s="93">
        <v>82.6</v>
      </c>
      <c r="AJ39" s="87"/>
      <c r="AK39" s="87"/>
      <c r="AL39" s="87"/>
      <c r="AM39" s="93">
        <v>82.6</v>
      </c>
      <c r="AN39" s="87"/>
      <c r="AO39" s="87"/>
      <c r="AP39" s="87"/>
      <c r="AQ39" s="94" t="s">
        <v>611</v>
      </c>
      <c r="AR39" s="95"/>
      <c r="AS39" s="95"/>
      <c r="AT39" s="96"/>
      <c r="AU39" s="87" t="s">
        <v>611</v>
      </c>
      <c r="AV39" s="87"/>
      <c r="AW39" s="87"/>
      <c r="AX39" s="88"/>
    </row>
    <row r="40" spans="1:51" ht="23.25" customHeight="1" x14ac:dyDescent="0.15">
      <c r="A40" s="698"/>
      <c r="B40" s="699"/>
      <c r="C40" s="699"/>
      <c r="D40" s="699"/>
      <c r="E40" s="699"/>
      <c r="F40" s="70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82.6</v>
      </c>
      <c r="AF40" s="87"/>
      <c r="AG40" s="87"/>
      <c r="AH40" s="87"/>
      <c r="AI40" s="93">
        <v>82.6</v>
      </c>
      <c r="AJ40" s="87"/>
      <c r="AK40" s="87"/>
      <c r="AL40" s="87"/>
      <c r="AM40" s="93">
        <v>82.6</v>
      </c>
      <c r="AN40" s="87"/>
      <c r="AO40" s="87"/>
      <c r="AP40" s="87"/>
      <c r="AQ40" s="94" t="s">
        <v>611</v>
      </c>
      <c r="AR40" s="95"/>
      <c r="AS40" s="95"/>
      <c r="AT40" s="96"/>
      <c r="AU40" s="87"/>
      <c r="AV40" s="87"/>
      <c r="AW40" s="87"/>
      <c r="AX40" s="88"/>
    </row>
    <row r="41" spans="1:51" ht="23.25" customHeight="1" x14ac:dyDescent="0.15">
      <c r="A41" s="697"/>
      <c r="B41" s="695"/>
      <c r="C41" s="695"/>
      <c r="D41" s="695"/>
      <c r="E41" s="695"/>
      <c r="F41" s="696"/>
      <c r="G41" s="184"/>
      <c r="H41" s="185"/>
      <c r="I41" s="185"/>
      <c r="J41" s="185"/>
      <c r="K41" s="185"/>
      <c r="L41" s="185"/>
      <c r="M41" s="185"/>
      <c r="N41" s="185"/>
      <c r="O41" s="186"/>
      <c r="P41" s="137"/>
      <c r="Q41" s="137"/>
      <c r="R41" s="137"/>
      <c r="S41" s="137"/>
      <c r="T41" s="137"/>
      <c r="U41" s="137"/>
      <c r="V41" s="137"/>
      <c r="W41" s="137"/>
      <c r="X41" s="138"/>
      <c r="Y41" s="175" t="s">
        <v>13</v>
      </c>
      <c r="Z41" s="176"/>
      <c r="AA41" s="177"/>
      <c r="AB41" s="615" t="s">
        <v>14</v>
      </c>
      <c r="AC41" s="615"/>
      <c r="AD41" s="615"/>
      <c r="AE41" s="93">
        <v>100</v>
      </c>
      <c r="AF41" s="87"/>
      <c r="AG41" s="87"/>
      <c r="AH41" s="87"/>
      <c r="AI41" s="93">
        <v>100</v>
      </c>
      <c r="AJ41" s="87"/>
      <c r="AK41" s="87"/>
      <c r="AL41" s="87"/>
      <c r="AM41" s="93">
        <v>100</v>
      </c>
      <c r="AN41" s="87"/>
      <c r="AO41" s="87"/>
      <c r="AP41" s="87"/>
      <c r="AQ41" s="94" t="s">
        <v>611</v>
      </c>
      <c r="AR41" s="95"/>
      <c r="AS41" s="95"/>
      <c r="AT41" s="96"/>
      <c r="AU41" s="87" t="s">
        <v>611</v>
      </c>
      <c r="AV41" s="87"/>
      <c r="AW41" s="87"/>
      <c r="AX41" s="88"/>
    </row>
    <row r="42" spans="1:51" ht="23.25" customHeight="1" x14ac:dyDescent="0.15">
      <c r="A42" s="187" t="s">
        <v>256</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569</v>
      </c>
      <c r="B44" s="152" t="s">
        <v>570</v>
      </c>
      <c r="C44" s="153"/>
      <c r="D44" s="153"/>
      <c r="E44" s="153"/>
      <c r="F44" s="154"/>
      <c r="G44" s="197" t="s">
        <v>571</v>
      </c>
      <c r="H44" s="197"/>
      <c r="I44" s="197"/>
      <c r="J44" s="197"/>
      <c r="K44" s="197"/>
      <c r="L44" s="197"/>
      <c r="M44" s="197"/>
      <c r="N44" s="197"/>
      <c r="O44" s="197"/>
      <c r="P44" s="197"/>
      <c r="Q44" s="197"/>
      <c r="R44" s="197"/>
      <c r="S44" s="197"/>
      <c r="T44" s="197"/>
      <c r="U44" s="197"/>
      <c r="V44" s="197"/>
      <c r="W44" s="197"/>
      <c r="X44" s="197"/>
      <c r="Y44" s="197"/>
      <c r="Z44" s="197"/>
      <c r="AA44" s="198"/>
      <c r="AB44" s="199" t="s">
        <v>591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412</v>
      </c>
      <c r="AF49" s="119"/>
      <c r="AG49" s="119"/>
      <c r="AH49" s="119"/>
      <c r="AI49" s="119" t="s">
        <v>564</v>
      </c>
      <c r="AJ49" s="119"/>
      <c r="AK49" s="119"/>
      <c r="AL49" s="119"/>
      <c r="AM49" s="119" t="s">
        <v>380</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412</v>
      </c>
      <c r="AF54" s="119"/>
      <c r="AG54" s="119"/>
      <c r="AH54" s="119"/>
      <c r="AI54" s="119" t="s">
        <v>564</v>
      </c>
      <c r="AJ54" s="119"/>
      <c r="AK54" s="119"/>
      <c r="AL54" s="119"/>
      <c r="AM54" s="119" t="s">
        <v>380</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412</v>
      </c>
      <c r="AF59" s="119"/>
      <c r="AG59" s="119"/>
      <c r="AH59" s="119"/>
      <c r="AI59" s="119" t="s">
        <v>564</v>
      </c>
      <c r="AJ59" s="119"/>
      <c r="AK59" s="119"/>
      <c r="AL59" s="119"/>
      <c r="AM59" s="119" t="s">
        <v>380</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47" t="s">
        <v>575</v>
      </c>
      <c r="B64" s="748"/>
      <c r="C64" s="748"/>
      <c r="D64" s="748"/>
      <c r="E64" s="748"/>
      <c r="F64" s="749"/>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0</v>
      </c>
    </row>
    <row r="65" spans="1:51" ht="31.5" hidden="1" customHeight="1" x14ac:dyDescent="0.15">
      <c r="A65" s="671" t="s">
        <v>576</v>
      </c>
      <c r="B65" s="153"/>
      <c r="C65" s="153"/>
      <c r="D65" s="153"/>
      <c r="E65" s="153"/>
      <c r="F65" s="154"/>
      <c r="G65" s="712" t="s">
        <v>568</v>
      </c>
      <c r="H65" s="713"/>
      <c r="I65" s="713"/>
      <c r="J65" s="713"/>
      <c r="K65" s="713"/>
      <c r="L65" s="713"/>
      <c r="M65" s="713"/>
      <c r="N65" s="713"/>
      <c r="O65" s="713"/>
      <c r="P65" s="714" t="s">
        <v>567</v>
      </c>
      <c r="Q65" s="713"/>
      <c r="R65" s="713"/>
      <c r="S65" s="713"/>
      <c r="T65" s="713"/>
      <c r="U65" s="713"/>
      <c r="V65" s="713"/>
      <c r="W65" s="713"/>
      <c r="X65" s="715"/>
      <c r="Y65" s="716"/>
      <c r="Z65" s="717"/>
      <c r="AA65" s="718"/>
      <c r="AB65" s="649" t="s">
        <v>11</v>
      </c>
      <c r="AC65" s="649"/>
      <c r="AD65" s="649"/>
      <c r="AE65" s="116" t="s">
        <v>412</v>
      </c>
      <c r="AF65" s="719"/>
      <c r="AG65" s="719"/>
      <c r="AH65" s="720"/>
      <c r="AI65" s="116" t="s">
        <v>564</v>
      </c>
      <c r="AJ65" s="719"/>
      <c r="AK65" s="719"/>
      <c r="AL65" s="720"/>
      <c r="AM65" s="116" t="s">
        <v>380</v>
      </c>
      <c r="AN65" s="719"/>
      <c r="AO65" s="719"/>
      <c r="AP65" s="720"/>
      <c r="AQ65" s="646" t="s">
        <v>411</v>
      </c>
      <c r="AR65" s="647"/>
      <c r="AS65" s="647"/>
      <c r="AT65" s="648"/>
      <c r="AU65" s="646" t="s">
        <v>589</v>
      </c>
      <c r="AV65" s="647"/>
      <c r="AW65" s="647"/>
      <c r="AX65" s="656"/>
      <c r="AY65">
        <f>COUNTA($G$66)</f>
        <v>0</v>
      </c>
    </row>
    <row r="66" spans="1:51" ht="23.25" hidden="1" customHeight="1" x14ac:dyDescent="0.15">
      <c r="A66" s="671"/>
      <c r="B66" s="153"/>
      <c r="C66" s="153"/>
      <c r="D66" s="153"/>
      <c r="E66" s="153"/>
      <c r="F66" s="154"/>
      <c r="G66" s="657"/>
      <c r="H66" s="658"/>
      <c r="I66" s="658"/>
      <c r="J66" s="658"/>
      <c r="K66" s="658"/>
      <c r="L66" s="658"/>
      <c r="M66" s="658"/>
      <c r="N66" s="658"/>
      <c r="O66" s="658"/>
      <c r="P66" s="661"/>
      <c r="Q66" s="662"/>
      <c r="R66" s="662"/>
      <c r="S66" s="662"/>
      <c r="T66" s="662"/>
      <c r="U66" s="662"/>
      <c r="V66" s="662"/>
      <c r="W66" s="662"/>
      <c r="X66" s="663"/>
      <c r="Y66" s="667" t="s">
        <v>51</v>
      </c>
      <c r="Z66" s="668"/>
      <c r="AA66" s="669"/>
      <c r="AB66" s="670"/>
      <c r="AC66" s="670"/>
      <c r="AD66" s="670"/>
      <c r="AE66" s="639"/>
      <c r="AF66" s="639"/>
      <c r="AG66" s="639"/>
      <c r="AH66" s="639"/>
      <c r="AI66" s="639"/>
      <c r="AJ66" s="639"/>
      <c r="AK66" s="639"/>
      <c r="AL66" s="639"/>
      <c r="AM66" s="639"/>
      <c r="AN66" s="639"/>
      <c r="AO66" s="639"/>
      <c r="AP66" s="639"/>
      <c r="AQ66" s="639"/>
      <c r="AR66" s="639"/>
      <c r="AS66" s="639"/>
      <c r="AT66" s="639"/>
      <c r="AU66" s="640"/>
      <c r="AV66" s="641"/>
      <c r="AW66" s="641"/>
      <c r="AX66" s="642"/>
      <c r="AY66">
        <f>$AY$65</f>
        <v>0</v>
      </c>
    </row>
    <row r="67" spans="1:51" ht="23.25" hidden="1" customHeight="1" x14ac:dyDescent="0.15">
      <c r="A67" s="188"/>
      <c r="B67" s="158"/>
      <c r="C67" s="158"/>
      <c r="D67" s="158"/>
      <c r="E67" s="158"/>
      <c r="F67" s="159"/>
      <c r="G67" s="659"/>
      <c r="H67" s="660"/>
      <c r="I67" s="660"/>
      <c r="J67" s="660"/>
      <c r="K67" s="660"/>
      <c r="L67" s="660"/>
      <c r="M67" s="660"/>
      <c r="N67" s="660"/>
      <c r="O67" s="660"/>
      <c r="P67" s="664"/>
      <c r="Q67" s="665"/>
      <c r="R67" s="665"/>
      <c r="S67" s="665"/>
      <c r="T67" s="665"/>
      <c r="U67" s="665"/>
      <c r="V67" s="665"/>
      <c r="W67" s="665"/>
      <c r="X67" s="666"/>
      <c r="Y67" s="643" t="s">
        <v>52</v>
      </c>
      <c r="Z67" s="644"/>
      <c r="AA67" s="645"/>
      <c r="AB67" s="670"/>
      <c r="AC67" s="670"/>
      <c r="AD67" s="670"/>
      <c r="AE67" s="639"/>
      <c r="AF67" s="639"/>
      <c r="AG67" s="639"/>
      <c r="AH67" s="639"/>
      <c r="AI67" s="639"/>
      <c r="AJ67" s="639"/>
      <c r="AK67" s="639"/>
      <c r="AL67" s="639"/>
      <c r="AM67" s="639"/>
      <c r="AN67" s="639"/>
      <c r="AO67" s="639"/>
      <c r="AP67" s="639"/>
      <c r="AQ67" s="639"/>
      <c r="AR67" s="639"/>
      <c r="AS67" s="639"/>
      <c r="AT67" s="639"/>
      <c r="AU67" s="640"/>
      <c r="AV67" s="641"/>
      <c r="AW67" s="641"/>
      <c r="AX67" s="642"/>
      <c r="AY67">
        <f>$AY$65</f>
        <v>0</v>
      </c>
    </row>
    <row r="68" spans="1:51" ht="23.25" hidden="1" customHeight="1" x14ac:dyDescent="0.15">
      <c r="A68" s="703" t="s">
        <v>577</v>
      </c>
      <c r="B68" s="704"/>
      <c r="C68" s="704"/>
      <c r="D68" s="704"/>
      <c r="E68" s="704"/>
      <c r="F68" s="705"/>
      <c r="G68" s="176" t="s">
        <v>578</v>
      </c>
      <c r="H68" s="176"/>
      <c r="I68" s="176"/>
      <c r="J68" s="176"/>
      <c r="K68" s="176"/>
      <c r="L68" s="176"/>
      <c r="M68" s="176"/>
      <c r="N68" s="176"/>
      <c r="O68" s="176"/>
      <c r="P68" s="176"/>
      <c r="Q68" s="176"/>
      <c r="R68" s="176"/>
      <c r="S68" s="176"/>
      <c r="T68" s="176"/>
      <c r="U68" s="176"/>
      <c r="V68" s="176"/>
      <c r="W68" s="176"/>
      <c r="X68" s="177"/>
      <c r="Y68" s="653"/>
      <c r="Z68" s="654"/>
      <c r="AA68" s="655"/>
      <c r="AB68" s="175" t="s">
        <v>11</v>
      </c>
      <c r="AC68" s="176"/>
      <c r="AD68" s="177"/>
      <c r="AE68" s="119" t="s">
        <v>412</v>
      </c>
      <c r="AF68" s="119"/>
      <c r="AG68" s="119"/>
      <c r="AH68" s="119"/>
      <c r="AI68" s="119" t="s">
        <v>564</v>
      </c>
      <c r="AJ68" s="119"/>
      <c r="AK68" s="119"/>
      <c r="AL68" s="119"/>
      <c r="AM68" s="119" t="s">
        <v>380</v>
      </c>
      <c r="AN68" s="119"/>
      <c r="AO68" s="119"/>
      <c r="AP68" s="119"/>
      <c r="AQ68" s="650" t="s">
        <v>590</v>
      </c>
      <c r="AR68" s="651"/>
      <c r="AS68" s="651"/>
      <c r="AT68" s="651"/>
      <c r="AU68" s="651"/>
      <c r="AV68" s="651"/>
      <c r="AW68" s="651"/>
      <c r="AX68" s="652"/>
      <c r="AY68">
        <f>IF(SUBSTITUTE(SUBSTITUTE($G$69,"／",""),"　","")="",0,1)</f>
        <v>0</v>
      </c>
    </row>
    <row r="69" spans="1:51" ht="23.25" hidden="1" customHeight="1" x14ac:dyDescent="0.15">
      <c r="A69" s="706"/>
      <c r="B69" s="707"/>
      <c r="C69" s="707"/>
      <c r="D69" s="707"/>
      <c r="E69" s="707"/>
      <c r="F69" s="708"/>
      <c r="G69" s="675" t="s">
        <v>579</v>
      </c>
      <c r="H69" s="676"/>
      <c r="I69" s="676"/>
      <c r="J69" s="676"/>
      <c r="K69" s="676"/>
      <c r="L69" s="676"/>
      <c r="M69" s="676"/>
      <c r="N69" s="676"/>
      <c r="O69" s="676"/>
      <c r="P69" s="676"/>
      <c r="Q69" s="676"/>
      <c r="R69" s="676"/>
      <c r="S69" s="676"/>
      <c r="T69" s="676"/>
      <c r="U69" s="676"/>
      <c r="V69" s="676"/>
      <c r="W69" s="676"/>
      <c r="X69" s="676"/>
      <c r="Y69" s="679" t="s">
        <v>577</v>
      </c>
      <c r="Z69" s="680"/>
      <c r="AA69" s="681"/>
      <c r="AB69" s="682"/>
      <c r="AC69" s="683"/>
      <c r="AD69" s="684"/>
      <c r="AE69" s="685"/>
      <c r="AF69" s="685"/>
      <c r="AG69" s="685"/>
      <c r="AH69" s="685"/>
      <c r="AI69" s="685"/>
      <c r="AJ69" s="685"/>
      <c r="AK69" s="685"/>
      <c r="AL69" s="685"/>
      <c r="AM69" s="685"/>
      <c r="AN69" s="685"/>
      <c r="AO69" s="685"/>
      <c r="AP69" s="685"/>
      <c r="AQ69" s="93"/>
      <c r="AR69" s="87"/>
      <c r="AS69" s="87"/>
      <c r="AT69" s="87"/>
      <c r="AU69" s="87"/>
      <c r="AV69" s="87"/>
      <c r="AW69" s="87"/>
      <c r="AX69" s="88"/>
      <c r="AY69">
        <f>$AY$68</f>
        <v>0</v>
      </c>
    </row>
    <row r="70" spans="1:51" ht="46.5" hidden="1" customHeight="1" x14ac:dyDescent="0.15">
      <c r="A70" s="709"/>
      <c r="B70" s="710"/>
      <c r="C70" s="710"/>
      <c r="D70" s="710"/>
      <c r="E70" s="710"/>
      <c r="F70" s="711"/>
      <c r="G70" s="677"/>
      <c r="H70" s="678"/>
      <c r="I70" s="678"/>
      <c r="J70" s="678"/>
      <c r="K70" s="678"/>
      <c r="L70" s="678"/>
      <c r="M70" s="678"/>
      <c r="N70" s="678"/>
      <c r="O70" s="678"/>
      <c r="P70" s="678"/>
      <c r="Q70" s="678"/>
      <c r="R70" s="678"/>
      <c r="S70" s="678"/>
      <c r="T70" s="678"/>
      <c r="U70" s="678"/>
      <c r="V70" s="678"/>
      <c r="W70" s="678"/>
      <c r="X70" s="678"/>
      <c r="Y70" s="219" t="s">
        <v>580</v>
      </c>
      <c r="Z70" s="672"/>
      <c r="AA70" s="673"/>
      <c r="AB70" s="635" t="s">
        <v>581</v>
      </c>
      <c r="AC70" s="636"/>
      <c r="AD70" s="637"/>
      <c r="AE70" s="638"/>
      <c r="AF70" s="638"/>
      <c r="AG70" s="638"/>
      <c r="AH70" s="638"/>
      <c r="AI70" s="638"/>
      <c r="AJ70" s="638"/>
      <c r="AK70" s="638"/>
      <c r="AL70" s="638"/>
      <c r="AM70" s="638"/>
      <c r="AN70" s="638"/>
      <c r="AO70" s="638"/>
      <c r="AP70" s="638"/>
      <c r="AQ70" s="638"/>
      <c r="AR70" s="638"/>
      <c r="AS70" s="638"/>
      <c r="AT70" s="638"/>
      <c r="AU70" s="638"/>
      <c r="AV70" s="638"/>
      <c r="AW70" s="638"/>
      <c r="AX70" s="674"/>
      <c r="AY70">
        <f>$AY$68</f>
        <v>0</v>
      </c>
    </row>
    <row r="71" spans="1:51" ht="18.75" hidden="1" customHeight="1" x14ac:dyDescent="0.15">
      <c r="A71" s="440" t="s">
        <v>232</v>
      </c>
      <c r="B71" s="616"/>
      <c r="C71" s="616"/>
      <c r="D71" s="616"/>
      <c r="E71" s="616"/>
      <c r="F71" s="617"/>
      <c r="G71" s="625" t="s">
        <v>139</v>
      </c>
      <c r="H71" s="197"/>
      <c r="I71" s="197"/>
      <c r="J71" s="197"/>
      <c r="K71" s="197"/>
      <c r="L71" s="197"/>
      <c r="M71" s="197"/>
      <c r="N71" s="197"/>
      <c r="O71" s="198"/>
      <c r="P71" s="199" t="s">
        <v>55</v>
      </c>
      <c r="Q71" s="197"/>
      <c r="R71" s="197"/>
      <c r="S71" s="197"/>
      <c r="T71" s="197"/>
      <c r="U71" s="197"/>
      <c r="V71" s="197"/>
      <c r="W71" s="197"/>
      <c r="X71" s="198"/>
      <c r="Y71" s="626"/>
      <c r="Z71" s="627"/>
      <c r="AA71" s="628"/>
      <c r="AB71" s="632" t="s">
        <v>11</v>
      </c>
      <c r="AC71" s="633"/>
      <c r="AD71" s="634"/>
      <c r="AE71" s="119" t="s">
        <v>412</v>
      </c>
      <c r="AF71" s="119"/>
      <c r="AG71" s="119"/>
      <c r="AH71" s="119"/>
      <c r="AI71" s="119" t="s">
        <v>564</v>
      </c>
      <c r="AJ71" s="119"/>
      <c r="AK71" s="119"/>
      <c r="AL71" s="119"/>
      <c r="AM71" s="119" t="s">
        <v>380</v>
      </c>
      <c r="AN71" s="119"/>
      <c r="AO71" s="119"/>
      <c r="AP71" s="119"/>
      <c r="AQ71" s="216" t="s">
        <v>174</v>
      </c>
      <c r="AR71" s="217"/>
      <c r="AS71" s="217"/>
      <c r="AT71" s="218"/>
      <c r="AU71" s="197" t="s">
        <v>128</v>
      </c>
      <c r="AV71" s="197"/>
      <c r="AW71" s="197"/>
      <c r="AX71" s="200"/>
      <c r="AY71">
        <f>COUNTA($G$73)</f>
        <v>0</v>
      </c>
    </row>
    <row r="72" spans="1:51" ht="18.75" hidden="1" customHeight="1" x14ac:dyDescent="0.15">
      <c r="A72" s="618"/>
      <c r="B72" s="619"/>
      <c r="C72" s="619"/>
      <c r="D72" s="619"/>
      <c r="E72" s="619"/>
      <c r="F72" s="620"/>
      <c r="G72" s="156"/>
      <c r="H72" s="108"/>
      <c r="I72" s="108"/>
      <c r="J72" s="108"/>
      <c r="K72" s="108"/>
      <c r="L72" s="108"/>
      <c r="M72" s="108"/>
      <c r="N72" s="108"/>
      <c r="O72" s="109"/>
      <c r="P72" s="107"/>
      <c r="Q72" s="108"/>
      <c r="R72" s="108"/>
      <c r="S72" s="108"/>
      <c r="T72" s="108"/>
      <c r="U72" s="108"/>
      <c r="V72" s="108"/>
      <c r="W72" s="108"/>
      <c r="X72" s="109"/>
      <c r="Y72" s="629"/>
      <c r="Z72" s="630"/>
      <c r="AA72" s="631"/>
      <c r="AB72" s="116"/>
      <c r="AC72" s="117"/>
      <c r="AD72" s="118"/>
      <c r="AE72" s="119"/>
      <c r="AF72" s="119"/>
      <c r="AG72" s="119"/>
      <c r="AH72" s="119"/>
      <c r="AI72" s="119"/>
      <c r="AJ72" s="119"/>
      <c r="AK72" s="119"/>
      <c r="AL72" s="119"/>
      <c r="AM72" s="119"/>
      <c r="AN72" s="119"/>
      <c r="AO72" s="119"/>
      <c r="AP72" s="119"/>
      <c r="AQ72" s="530"/>
      <c r="AR72" s="531"/>
      <c r="AS72" s="127" t="s">
        <v>175</v>
      </c>
      <c r="AT72" s="128"/>
      <c r="AU72" s="126"/>
      <c r="AV72" s="126"/>
      <c r="AW72" s="108" t="s">
        <v>166</v>
      </c>
      <c r="AX72" s="129"/>
      <c r="AY72">
        <f t="shared" ref="AY72:AY77" si="1">$AY$71</f>
        <v>0</v>
      </c>
    </row>
    <row r="73" spans="1:51" ht="23.25" hidden="1" customHeight="1" x14ac:dyDescent="0.15">
      <c r="A73" s="621"/>
      <c r="B73" s="619"/>
      <c r="C73" s="619"/>
      <c r="D73" s="619"/>
      <c r="E73" s="619"/>
      <c r="F73" s="62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22"/>
      <c r="B74" s="623"/>
      <c r="C74" s="623"/>
      <c r="D74" s="623"/>
      <c r="E74" s="623"/>
      <c r="F74" s="62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21"/>
      <c r="B75" s="619"/>
      <c r="C75" s="619"/>
      <c r="D75" s="619"/>
      <c r="E75" s="619"/>
      <c r="F75" s="620"/>
      <c r="G75" s="184"/>
      <c r="H75" s="185"/>
      <c r="I75" s="185"/>
      <c r="J75" s="185"/>
      <c r="K75" s="185"/>
      <c r="L75" s="185"/>
      <c r="M75" s="185"/>
      <c r="N75" s="185"/>
      <c r="O75" s="186"/>
      <c r="P75" s="137"/>
      <c r="Q75" s="137"/>
      <c r="R75" s="137"/>
      <c r="S75" s="137"/>
      <c r="T75" s="137"/>
      <c r="U75" s="137"/>
      <c r="V75" s="137"/>
      <c r="W75" s="137"/>
      <c r="X75" s="138"/>
      <c r="Y75" s="175" t="s">
        <v>13</v>
      </c>
      <c r="Z75" s="176"/>
      <c r="AA75" s="177"/>
      <c r="AB75" s="615" t="s">
        <v>14</v>
      </c>
      <c r="AC75" s="615"/>
      <c r="AD75" s="61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256</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569</v>
      </c>
      <c r="B78" s="152" t="s">
        <v>570</v>
      </c>
      <c r="C78" s="153"/>
      <c r="D78" s="153"/>
      <c r="E78" s="153"/>
      <c r="F78" s="154"/>
      <c r="G78" s="197" t="s">
        <v>571</v>
      </c>
      <c r="H78" s="197"/>
      <c r="I78" s="197"/>
      <c r="J78" s="197"/>
      <c r="K78" s="197"/>
      <c r="L78" s="197"/>
      <c r="M78" s="197"/>
      <c r="N78" s="197"/>
      <c r="O78" s="197"/>
      <c r="P78" s="197"/>
      <c r="Q78" s="197"/>
      <c r="R78" s="197"/>
      <c r="S78" s="197"/>
      <c r="T78" s="197"/>
      <c r="U78" s="197"/>
      <c r="V78" s="197"/>
      <c r="W78" s="197"/>
      <c r="X78" s="197"/>
      <c r="Y78" s="197"/>
      <c r="Z78" s="197"/>
      <c r="AA78" s="198"/>
      <c r="AB78" s="199" t="s">
        <v>591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412</v>
      </c>
      <c r="AF83" s="119"/>
      <c r="AG83" s="119"/>
      <c r="AH83" s="119"/>
      <c r="AI83" s="119" t="s">
        <v>564</v>
      </c>
      <c r="AJ83" s="119"/>
      <c r="AK83" s="119"/>
      <c r="AL83" s="119"/>
      <c r="AM83" s="119" t="s">
        <v>380</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412</v>
      </c>
      <c r="AF88" s="119"/>
      <c r="AG88" s="119"/>
      <c r="AH88" s="119"/>
      <c r="AI88" s="119" t="s">
        <v>564</v>
      </c>
      <c r="AJ88" s="119"/>
      <c r="AK88" s="119"/>
      <c r="AL88" s="119"/>
      <c r="AM88" s="119" t="s">
        <v>380</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412</v>
      </c>
      <c r="AF93" s="119"/>
      <c r="AG93" s="119"/>
      <c r="AH93" s="119"/>
      <c r="AI93" s="119" t="s">
        <v>564</v>
      </c>
      <c r="AJ93" s="119"/>
      <c r="AK93" s="119"/>
      <c r="AL93" s="119"/>
      <c r="AM93" s="119" t="s">
        <v>380</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36" t="s">
        <v>575</v>
      </c>
      <c r="B98" s="737"/>
      <c r="C98" s="737"/>
      <c r="D98" s="737"/>
      <c r="E98" s="737"/>
      <c r="F98" s="738"/>
      <c r="G98" s="739"/>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0</v>
      </c>
    </row>
    <row r="99" spans="1:60" ht="31.5" hidden="1" customHeight="1" x14ac:dyDescent="0.15">
      <c r="A99" s="671" t="s">
        <v>576</v>
      </c>
      <c r="B99" s="153"/>
      <c r="C99" s="153"/>
      <c r="D99" s="153"/>
      <c r="E99" s="153"/>
      <c r="F99" s="154"/>
      <c r="G99" s="712" t="s">
        <v>568</v>
      </c>
      <c r="H99" s="713"/>
      <c r="I99" s="713"/>
      <c r="J99" s="713"/>
      <c r="K99" s="713"/>
      <c r="L99" s="713"/>
      <c r="M99" s="713"/>
      <c r="N99" s="713"/>
      <c r="O99" s="713"/>
      <c r="P99" s="714" t="s">
        <v>567</v>
      </c>
      <c r="Q99" s="713"/>
      <c r="R99" s="713"/>
      <c r="S99" s="713"/>
      <c r="T99" s="713"/>
      <c r="U99" s="713"/>
      <c r="V99" s="713"/>
      <c r="W99" s="713"/>
      <c r="X99" s="715"/>
      <c r="Y99" s="716"/>
      <c r="Z99" s="717"/>
      <c r="AA99" s="718"/>
      <c r="AB99" s="649" t="s">
        <v>11</v>
      </c>
      <c r="AC99" s="649"/>
      <c r="AD99" s="649"/>
      <c r="AE99" s="119" t="s">
        <v>412</v>
      </c>
      <c r="AF99" s="119"/>
      <c r="AG99" s="119"/>
      <c r="AH99" s="119"/>
      <c r="AI99" s="119" t="s">
        <v>564</v>
      </c>
      <c r="AJ99" s="119"/>
      <c r="AK99" s="119"/>
      <c r="AL99" s="119"/>
      <c r="AM99" s="119" t="s">
        <v>380</v>
      </c>
      <c r="AN99" s="119"/>
      <c r="AO99" s="119"/>
      <c r="AP99" s="119"/>
      <c r="AQ99" s="646" t="s">
        <v>411</v>
      </c>
      <c r="AR99" s="647"/>
      <c r="AS99" s="647"/>
      <c r="AT99" s="648"/>
      <c r="AU99" s="646" t="s">
        <v>589</v>
      </c>
      <c r="AV99" s="647"/>
      <c r="AW99" s="647"/>
      <c r="AX99" s="656"/>
      <c r="AY99">
        <f>COUNTA($G$100)</f>
        <v>0</v>
      </c>
    </row>
    <row r="100" spans="1:60" ht="23.25" hidden="1" customHeight="1" x14ac:dyDescent="0.15">
      <c r="A100" s="671"/>
      <c r="B100" s="153"/>
      <c r="C100" s="153"/>
      <c r="D100" s="153"/>
      <c r="E100" s="153"/>
      <c r="F100" s="154"/>
      <c r="G100" s="657"/>
      <c r="H100" s="658"/>
      <c r="I100" s="658"/>
      <c r="J100" s="658"/>
      <c r="K100" s="658"/>
      <c r="L100" s="658"/>
      <c r="M100" s="658"/>
      <c r="N100" s="658"/>
      <c r="O100" s="658"/>
      <c r="P100" s="661"/>
      <c r="Q100" s="662"/>
      <c r="R100" s="662"/>
      <c r="S100" s="662"/>
      <c r="T100" s="662"/>
      <c r="U100" s="662"/>
      <c r="V100" s="662"/>
      <c r="W100" s="662"/>
      <c r="X100" s="663"/>
      <c r="Y100" s="667" t="s">
        <v>51</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15">
      <c r="A101" s="188"/>
      <c r="B101" s="158"/>
      <c r="C101" s="158"/>
      <c r="D101" s="158"/>
      <c r="E101" s="158"/>
      <c r="F101" s="159"/>
      <c r="G101" s="659"/>
      <c r="H101" s="660"/>
      <c r="I101" s="660"/>
      <c r="J101" s="660"/>
      <c r="K101" s="660"/>
      <c r="L101" s="660"/>
      <c r="M101" s="660"/>
      <c r="N101" s="660"/>
      <c r="O101" s="660"/>
      <c r="P101" s="664"/>
      <c r="Q101" s="665"/>
      <c r="R101" s="665"/>
      <c r="S101" s="665"/>
      <c r="T101" s="665"/>
      <c r="U101" s="665"/>
      <c r="V101" s="665"/>
      <c r="W101" s="665"/>
      <c r="X101" s="666"/>
      <c r="Y101" s="643" t="s">
        <v>52</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15">
      <c r="A102" s="187" t="s">
        <v>577</v>
      </c>
      <c r="B102" s="105"/>
      <c r="C102" s="105"/>
      <c r="D102" s="105"/>
      <c r="E102" s="105"/>
      <c r="F102" s="686"/>
      <c r="G102" s="176" t="s">
        <v>578</v>
      </c>
      <c r="H102" s="176"/>
      <c r="I102" s="176"/>
      <c r="J102" s="176"/>
      <c r="K102" s="176"/>
      <c r="L102" s="176"/>
      <c r="M102" s="176"/>
      <c r="N102" s="176"/>
      <c r="O102" s="176"/>
      <c r="P102" s="176"/>
      <c r="Q102" s="176"/>
      <c r="R102" s="176"/>
      <c r="S102" s="176"/>
      <c r="T102" s="176"/>
      <c r="U102" s="176"/>
      <c r="V102" s="176"/>
      <c r="W102" s="176"/>
      <c r="X102" s="177"/>
      <c r="Y102" s="653"/>
      <c r="Z102" s="654"/>
      <c r="AA102" s="655"/>
      <c r="AB102" s="175" t="s">
        <v>11</v>
      </c>
      <c r="AC102" s="176"/>
      <c r="AD102" s="177"/>
      <c r="AE102" s="119" t="s">
        <v>412</v>
      </c>
      <c r="AF102" s="119"/>
      <c r="AG102" s="119"/>
      <c r="AH102" s="119"/>
      <c r="AI102" s="119" t="s">
        <v>564</v>
      </c>
      <c r="AJ102" s="119"/>
      <c r="AK102" s="119"/>
      <c r="AL102" s="119"/>
      <c r="AM102" s="119" t="s">
        <v>380</v>
      </c>
      <c r="AN102" s="119"/>
      <c r="AO102" s="119"/>
      <c r="AP102" s="119"/>
      <c r="AQ102" s="650" t="s">
        <v>590</v>
      </c>
      <c r="AR102" s="651"/>
      <c r="AS102" s="651"/>
      <c r="AT102" s="651"/>
      <c r="AU102" s="651"/>
      <c r="AV102" s="651"/>
      <c r="AW102" s="651"/>
      <c r="AX102" s="652"/>
      <c r="AY102">
        <f>IF(SUBSTITUTE(SUBSTITUTE($G$103,"／",""),"　","")="",0,1)</f>
        <v>0</v>
      </c>
    </row>
    <row r="103" spans="1:60" ht="23.25" hidden="1" customHeight="1" x14ac:dyDescent="0.15">
      <c r="A103" s="687"/>
      <c r="B103" s="197"/>
      <c r="C103" s="197"/>
      <c r="D103" s="197"/>
      <c r="E103" s="197"/>
      <c r="F103" s="688"/>
      <c r="G103" s="675" t="s">
        <v>579</v>
      </c>
      <c r="H103" s="676"/>
      <c r="I103" s="676"/>
      <c r="J103" s="676"/>
      <c r="K103" s="676"/>
      <c r="L103" s="676"/>
      <c r="M103" s="676"/>
      <c r="N103" s="676"/>
      <c r="O103" s="676"/>
      <c r="P103" s="676"/>
      <c r="Q103" s="676"/>
      <c r="R103" s="676"/>
      <c r="S103" s="676"/>
      <c r="T103" s="676"/>
      <c r="U103" s="676"/>
      <c r="V103" s="676"/>
      <c r="W103" s="676"/>
      <c r="X103" s="676"/>
      <c r="Y103" s="679" t="s">
        <v>577</v>
      </c>
      <c r="Z103" s="680"/>
      <c r="AA103" s="681"/>
      <c r="AB103" s="682"/>
      <c r="AC103" s="683"/>
      <c r="AD103" s="684"/>
      <c r="AE103" s="685"/>
      <c r="AF103" s="685"/>
      <c r="AG103" s="685"/>
      <c r="AH103" s="685"/>
      <c r="AI103" s="685"/>
      <c r="AJ103" s="685"/>
      <c r="AK103" s="685"/>
      <c r="AL103" s="685"/>
      <c r="AM103" s="685"/>
      <c r="AN103" s="685"/>
      <c r="AO103" s="685"/>
      <c r="AP103" s="685"/>
      <c r="AQ103" s="93"/>
      <c r="AR103" s="87"/>
      <c r="AS103" s="87"/>
      <c r="AT103" s="87"/>
      <c r="AU103" s="87"/>
      <c r="AV103" s="87"/>
      <c r="AW103" s="87"/>
      <c r="AX103" s="88"/>
      <c r="AY103">
        <f>$AY$102</f>
        <v>0</v>
      </c>
    </row>
    <row r="104" spans="1:60" ht="46.5" hidden="1" customHeight="1" x14ac:dyDescent="0.15">
      <c r="A104" s="689"/>
      <c r="B104" s="108"/>
      <c r="C104" s="108"/>
      <c r="D104" s="108"/>
      <c r="E104" s="108"/>
      <c r="F104" s="690"/>
      <c r="G104" s="677"/>
      <c r="H104" s="678"/>
      <c r="I104" s="678"/>
      <c r="J104" s="678"/>
      <c r="K104" s="678"/>
      <c r="L104" s="678"/>
      <c r="M104" s="678"/>
      <c r="N104" s="678"/>
      <c r="O104" s="678"/>
      <c r="P104" s="678"/>
      <c r="Q104" s="678"/>
      <c r="R104" s="678"/>
      <c r="S104" s="678"/>
      <c r="T104" s="678"/>
      <c r="U104" s="678"/>
      <c r="V104" s="678"/>
      <c r="W104" s="678"/>
      <c r="X104" s="678"/>
      <c r="Y104" s="219" t="s">
        <v>580</v>
      </c>
      <c r="Z104" s="672"/>
      <c r="AA104" s="673"/>
      <c r="AB104" s="635" t="s">
        <v>581</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4"/>
      <c r="AY104">
        <f>$AY$102</f>
        <v>0</v>
      </c>
    </row>
    <row r="105" spans="1:60" ht="18.75" hidden="1" customHeight="1" x14ac:dyDescent="0.15">
      <c r="A105" s="440" t="s">
        <v>232</v>
      </c>
      <c r="B105" s="616"/>
      <c r="C105" s="616"/>
      <c r="D105" s="616"/>
      <c r="E105" s="616"/>
      <c r="F105" s="617"/>
      <c r="G105" s="625" t="s">
        <v>139</v>
      </c>
      <c r="H105" s="197"/>
      <c r="I105" s="197"/>
      <c r="J105" s="197"/>
      <c r="K105" s="197"/>
      <c r="L105" s="197"/>
      <c r="M105" s="197"/>
      <c r="N105" s="197"/>
      <c r="O105" s="198"/>
      <c r="P105" s="199" t="s">
        <v>55</v>
      </c>
      <c r="Q105" s="197"/>
      <c r="R105" s="197"/>
      <c r="S105" s="197"/>
      <c r="T105" s="197"/>
      <c r="U105" s="197"/>
      <c r="V105" s="197"/>
      <c r="W105" s="197"/>
      <c r="X105" s="198"/>
      <c r="Y105" s="626"/>
      <c r="Z105" s="627"/>
      <c r="AA105" s="628"/>
      <c r="AB105" s="632" t="s">
        <v>11</v>
      </c>
      <c r="AC105" s="633"/>
      <c r="AD105" s="634"/>
      <c r="AE105" s="119" t="s">
        <v>412</v>
      </c>
      <c r="AF105" s="119"/>
      <c r="AG105" s="119"/>
      <c r="AH105" s="119"/>
      <c r="AI105" s="119" t="s">
        <v>564</v>
      </c>
      <c r="AJ105" s="119"/>
      <c r="AK105" s="119"/>
      <c r="AL105" s="119"/>
      <c r="AM105" s="119" t="s">
        <v>380</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18"/>
      <c r="B106" s="619"/>
      <c r="C106" s="619"/>
      <c r="D106" s="619"/>
      <c r="E106" s="619"/>
      <c r="F106" s="620"/>
      <c r="G106" s="156"/>
      <c r="H106" s="108"/>
      <c r="I106" s="108"/>
      <c r="J106" s="108"/>
      <c r="K106" s="108"/>
      <c r="L106" s="108"/>
      <c r="M106" s="108"/>
      <c r="N106" s="108"/>
      <c r="O106" s="109"/>
      <c r="P106" s="107"/>
      <c r="Q106" s="108"/>
      <c r="R106" s="108"/>
      <c r="S106" s="108"/>
      <c r="T106" s="108"/>
      <c r="U106" s="108"/>
      <c r="V106" s="108"/>
      <c r="W106" s="108"/>
      <c r="X106" s="109"/>
      <c r="Y106" s="629"/>
      <c r="Z106" s="630"/>
      <c r="AA106" s="631"/>
      <c r="AB106" s="116"/>
      <c r="AC106" s="117"/>
      <c r="AD106" s="118"/>
      <c r="AE106" s="119"/>
      <c r="AF106" s="119"/>
      <c r="AG106" s="119"/>
      <c r="AH106" s="119"/>
      <c r="AI106" s="119"/>
      <c r="AJ106" s="119"/>
      <c r="AK106" s="119"/>
      <c r="AL106" s="119"/>
      <c r="AM106" s="119"/>
      <c r="AN106" s="119"/>
      <c r="AO106" s="119"/>
      <c r="AP106" s="119"/>
      <c r="AQ106" s="530"/>
      <c r="AR106" s="531"/>
      <c r="AS106" s="127" t="s">
        <v>175</v>
      </c>
      <c r="AT106" s="128"/>
      <c r="AU106" s="126"/>
      <c r="AV106" s="126"/>
      <c r="AW106" s="108" t="s">
        <v>166</v>
      </c>
      <c r="AX106" s="129"/>
      <c r="AY106">
        <f t="shared" ref="AY106:AY111" si="3">$AY$105</f>
        <v>0</v>
      </c>
    </row>
    <row r="107" spans="1:60" ht="23.25" hidden="1" customHeight="1" x14ac:dyDescent="0.15">
      <c r="A107" s="621"/>
      <c r="B107" s="619"/>
      <c r="C107" s="619"/>
      <c r="D107" s="619"/>
      <c r="E107" s="619"/>
      <c r="F107" s="62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22"/>
      <c r="B108" s="623"/>
      <c r="C108" s="623"/>
      <c r="D108" s="623"/>
      <c r="E108" s="623"/>
      <c r="F108" s="62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21"/>
      <c r="B109" s="619"/>
      <c r="C109" s="619"/>
      <c r="D109" s="619"/>
      <c r="E109" s="619"/>
      <c r="F109" s="62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15" t="s">
        <v>14</v>
      </c>
      <c r="AC109" s="615"/>
      <c r="AD109" s="61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256</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569</v>
      </c>
      <c r="B112" s="152" t="s">
        <v>570</v>
      </c>
      <c r="C112" s="153"/>
      <c r="D112" s="153"/>
      <c r="E112" s="153"/>
      <c r="F112" s="154"/>
      <c r="G112" s="197" t="s">
        <v>571</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412</v>
      </c>
      <c r="AF117" s="119"/>
      <c r="AG117" s="119"/>
      <c r="AH117" s="119"/>
      <c r="AI117" s="119" t="s">
        <v>564</v>
      </c>
      <c r="AJ117" s="119"/>
      <c r="AK117" s="119"/>
      <c r="AL117" s="119"/>
      <c r="AM117" s="119" t="s">
        <v>380</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412</v>
      </c>
      <c r="AF122" s="119"/>
      <c r="AG122" s="119"/>
      <c r="AH122" s="119"/>
      <c r="AI122" s="119" t="s">
        <v>564</v>
      </c>
      <c r="AJ122" s="119"/>
      <c r="AK122" s="119"/>
      <c r="AL122" s="119"/>
      <c r="AM122" s="119" t="s">
        <v>380</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412</v>
      </c>
      <c r="AF127" s="119"/>
      <c r="AG127" s="119"/>
      <c r="AH127" s="119"/>
      <c r="AI127" s="119" t="s">
        <v>564</v>
      </c>
      <c r="AJ127" s="119"/>
      <c r="AK127" s="119"/>
      <c r="AL127" s="119"/>
      <c r="AM127" s="119" t="s">
        <v>380</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36" t="s">
        <v>575</v>
      </c>
      <c r="B132" s="737"/>
      <c r="C132" s="737"/>
      <c r="D132" s="737"/>
      <c r="E132" s="737"/>
      <c r="F132" s="738"/>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60" ht="31.5" hidden="1" customHeight="1" x14ac:dyDescent="0.15">
      <c r="A133" s="671" t="s">
        <v>576</v>
      </c>
      <c r="B133" s="153"/>
      <c r="C133" s="153"/>
      <c r="D133" s="153"/>
      <c r="E133" s="153"/>
      <c r="F133" s="154"/>
      <c r="G133" s="712" t="s">
        <v>568</v>
      </c>
      <c r="H133" s="713"/>
      <c r="I133" s="713"/>
      <c r="J133" s="713"/>
      <c r="K133" s="713"/>
      <c r="L133" s="713"/>
      <c r="M133" s="713"/>
      <c r="N133" s="713"/>
      <c r="O133" s="713"/>
      <c r="P133" s="714" t="s">
        <v>567</v>
      </c>
      <c r="Q133" s="713"/>
      <c r="R133" s="713"/>
      <c r="S133" s="713"/>
      <c r="T133" s="713"/>
      <c r="U133" s="713"/>
      <c r="V133" s="713"/>
      <c r="W133" s="713"/>
      <c r="X133" s="715"/>
      <c r="Y133" s="716"/>
      <c r="Z133" s="717"/>
      <c r="AA133" s="718"/>
      <c r="AB133" s="649" t="s">
        <v>11</v>
      </c>
      <c r="AC133" s="649"/>
      <c r="AD133" s="649"/>
      <c r="AE133" s="119" t="s">
        <v>412</v>
      </c>
      <c r="AF133" s="119"/>
      <c r="AG133" s="119"/>
      <c r="AH133" s="119"/>
      <c r="AI133" s="119" t="s">
        <v>564</v>
      </c>
      <c r="AJ133" s="119"/>
      <c r="AK133" s="119"/>
      <c r="AL133" s="119"/>
      <c r="AM133" s="119" t="s">
        <v>380</v>
      </c>
      <c r="AN133" s="119"/>
      <c r="AO133" s="119"/>
      <c r="AP133" s="119"/>
      <c r="AQ133" s="646" t="s">
        <v>411</v>
      </c>
      <c r="AR133" s="647"/>
      <c r="AS133" s="647"/>
      <c r="AT133" s="648"/>
      <c r="AU133" s="646" t="s">
        <v>589</v>
      </c>
      <c r="AV133" s="647"/>
      <c r="AW133" s="647"/>
      <c r="AX133" s="656"/>
      <c r="AY133">
        <f>COUNTA($G$134)</f>
        <v>0</v>
      </c>
    </row>
    <row r="134" spans="1:60" ht="23.25" hidden="1" customHeight="1" x14ac:dyDescent="0.15">
      <c r="A134" s="671"/>
      <c r="B134" s="153"/>
      <c r="C134" s="153"/>
      <c r="D134" s="153"/>
      <c r="E134" s="153"/>
      <c r="F134" s="154"/>
      <c r="G134" s="657"/>
      <c r="H134" s="658"/>
      <c r="I134" s="658"/>
      <c r="J134" s="658"/>
      <c r="K134" s="658"/>
      <c r="L134" s="658"/>
      <c r="M134" s="658"/>
      <c r="N134" s="658"/>
      <c r="O134" s="658"/>
      <c r="P134" s="661"/>
      <c r="Q134" s="662"/>
      <c r="R134" s="662"/>
      <c r="S134" s="662"/>
      <c r="T134" s="662"/>
      <c r="U134" s="662"/>
      <c r="V134" s="662"/>
      <c r="W134" s="662"/>
      <c r="X134" s="663"/>
      <c r="Y134" s="667" t="s">
        <v>51</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188"/>
      <c r="B135" s="158"/>
      <c r="C135" s="158"/>
      <c r="D135" s="158"/>
      <c r="E135" s="158"/>
      <c r="F135" s="159"/>
      <c r="G135" s="659"/>
      <c r="H135" s="660"/>
      <c r="I135" s="660"/>
      <c r="J135" s="660"/>
      <c r="K135" s="660"/>
      <c r="L135" s="660"/>
      <c r="M135" s="660"/>
      <c r="N135" s="660"/>
      <c r="O135" s="660"/>
      <c r="P135" s="664"/>
      <c r="Q135" s="665"/>
      <c r="R135" s="665"/>
      <c r="S135" s="665"/>
      <c r="T135" s="665"/>
      <c r="U135" s="665"/>
      <c r="V135" s="665"/>
      <c r="W135" s="665"/>
      <c r="X135" s="666"/>
      <c r="Y135" s="643" t="s">
        <v>52</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187" t="s">
        <v>577</v>
      </c>
      <c r="B136" s="105"/>
      <c r="C136" s="105"/>
      <c r="D136" s="105"/>
      <c r="E136" s="105"/>
      <c r="F136" s="686"/>
      <c r="G136" s="176" t="s">
        <v>578</v>
      </c>
      <c r="H136" s="176"/>
      <c r="I136" s="176"/>
      <c r="J136" s="176"/>
      <c r="K136" s="176"/>
      <c r="L136" s="176"/>
      <c r="M136" s="176"/>
      <c r="N136" s="176"/>
      <c r="O136" s="176"/>
      <c r="P136" s="176"/>
      <c r="Q136" s="176"/>
      <c r="R136" s="176"/>
      <c r="S136" s="176"/>
      <c r="T136" s="176"/>
      <c r="U136" s="176"/>
      <c r="V136" s="176"/>
      <c r="W136" s="176"/>
      <c r="X136" s="177"/>
      <c r="Y136" s="653"/>
      <c r="Z136" s="654"/>
      <c r="AA136" s="655"/>
      <c r="AB136" s="175" t="s">
        <v>11</v>
      </c>
      <c r="AC136" s="176"/>
      <c r="AD136" s="177"/>
      <c r="AE136" s="119" t="s">
        <v>412</v>
      </c>
      <c r="AF136" s="119"/>
      <c r="AG136" s="119"/>
      <c r="AH136" s="119"/>
      <c r="AI136" s="119" t="s">
        <v>564</v>
      </c>
      <c r="AJ136" s="119"/>
      <c r="AK136" s="119"/>
      <c r="AL136" s="119"/>
      <c r="AM136" s="119" t="s">
        <v>380</v>
      </c>
      <c r="AN136" s="119"/>
      <c r="AO136" s="119"/>
      <c r="AP136" s="119"/>
      <c r="AQ136" s="650" t="s">
        <v>590</v>
      </c>
      <c r="AR136" s="651"/>
      <c r="AS136" s="651"/>
      <c r="AT136" s="651"/>
      <c r="AU136" s="651"/>
      <c r="AV136" s="651"/>
      <c r="AW136" s="651"/>
      <c r="AX136" s="652"/>
      <c r="AY136">
        <f>IF(SUBSTITUTE(SUBSTITUTE($G$137,"／",""),"　","")="",0,1)</f>
        <v>0</v>
      </c>
    </row>
    <row r="137" spans="1:60" ht="23.25" hidden="1" customHeight="1" x14ac:dyDescent="0.15">
      <c r="A137" s="687"/>
      <c r="B137" s="197"/>
      <c r="C137" s="197"/>
      <c r="D137" s="197"/>
      <c r="E137" s="197"/>
      <c r="F137" s="688"/>
      <c r="G137" s="675" t="s">
        <v>579</v>
      </c>
      <c r="H137" s="676"/>
      <c r="I137" s="676"/>
      <c r="J137" s="676"/>
      <c r="K137" s="676"/>
      <c r="L137" s="676"/>
      <c r="M137" s="676"/>
      <c r="N137" s="676"/>
      <c r="O137" s="676"/>
      <c r="P137" s="676"/>
      <c r="Q137" s="676"/>
      <c r="R137" s="676"/>
      <c r="S137" s="676"/>
      <c r="T137" s="676"/>
      <c r="U137" s="676"/>
      <c r="V137" s="676"/>
      <c r="W137" s="676"/>
      <c r="X137" s="676"/>
      <c r="Y137" s="679" t="s">
        <v>577</v>
      </c>
      <c r="Z137" s="680"/>
      <c r="AA137" s="681"/>
      <c r="AB137" s="682"/>
      <c r="AC137" s="683"/>
      <c r="AD137" s="684"/>
      <c r="AE137" s="685"/>
      <c r="AF137" s="685"/>
      <c r="AG137" s="685"/>
      <c r="AH137" s="685"/>
      <c r="AI137" s="685"/>
      <c r="AJ137" s="685"/>
      <c r="AK137" s="685"/>
      <c r="AL137" s="685"/>
      <c r="AM137" s="685"/>
      <c r="AN137" s="685"/>
      <c r="AO137" s="685"/>
      <c r="AP137" s="685"/>
      <c r="AQ137" s="93"/>
      <c r="AR137" s="87"/>
      <c r="AS137" s="87"/>
      <c r="AT137" s="87"/>
      <c r="AU137" s="87"/>
      <c r="AV137" s="87"/>
      <c r="AW137" s="87"/>
      <c r="AX137" s="88"/>
      <c r="AY137">
        <f>$AY$136</f>
        <v>0</v>
      </c>
    </row>
    <row r="138" spans="1:60" ht="46.5" hidden="1" customHeight="1" x14ac:dyDescent="0.15">
      <c r="A138" s="689"/>
      <c r="B138" s="108"/>
      <c r="C138" s="108"/>
      <c r="D138" s="108"/>
      <c r="E138" s="108"/>
      <c r="F138" s="690"/>
      <c r="G138" s="677"/>
      <c r="H138" s="678"/>
      <c r="I138" s="678"/>
      <c r="J138" s="678"/>
      <c r="K138" s="678"/>
      <c r="L138" s="678"/>
      <c r="M138" s="678"/>
      <c r="N138" s="678"/>
      <c r="O138" s="678"/>
      <c r="P138" s="678"/>
      <c r="Q138" s="678"/>
      <c r="R138" s="678"/>
      <c r="S138" s="678"/>
      <c r="T138" s="678"/>
      <c r="U138" s="678"/>
      <c r="V138" s="678"/>
      <c r="W138" s="678"/>
      <c r="X138" s="678"/>
      <c r="Y138" s="219" t="s">
        <v>580</v>
      </c>
      <c r="Z138" s="672"/>
      <c r="AA138" s="673"/>
      <c r="AB138" s="635" t="s">
        <v>581</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4"/>
      <c r="AY138">
        <f>$AY$136</f>
        <v>0</v>
      </c>
    </row>
    <row r="139" spans="1:60" ht="18.75" hidden="1" customHeight="1" x14ac:dyDescent="0.15">
      <c r="A139" s="440" t="s">
        <v>232</v>
      </c>
      <c r="B139" s="616"/>
      <c r="C139" s="616"/>
      <c r="D139" s="616"/>
      <c r="E139" s="616"/>
      <c r="F139" s="617"/>
      <c r="G139" s="625" t="s">
        <v>139</v>
      </c>
      <c r="H139" s="197"/>
      <c r="I139" s="197"/>
      <c r="J139" s="197"/>
      <c r="K139" s="197"/>
      <c r="L139" s="197"/>
      <c r="M139" s="197"/>
      <c r="N139" s="197"/>
      <c r="O139" s="198"/>
      <c r="P139" s="199" t="s">
        <v>55</v>
      </c>
      <c r="Q139" s="197"/>
      <c r="R139" s="197"/>
      <c r="S139" s="197"/>
      <c r="T139" s="197"/>
      <c r="U139" s="197"/>
      <c r="V139" s="197"/>
      <c r="W139" s="197"/>
      <c r="X139" s="198"/>
      <c r="Y139" s="626"/>
      <c r="Z139" s="627"/>
      <c r="AA139" s="628"/>
      <c r="AB139" s="632" t="s">
        <v>11</v>
      </c>
      <c r="AC139" s="633"/>
      <c r="AD139" s="634"/>
      <c r="AE139" s="119" t="s">
        <v>412</v>
      </c>
      <c r="AF139" s="119"/>
      <c r="AG139" s="119"/>
      <c r="AH139" s="119"/>
      <c r="AI139" s="119" t="s">
        <v>564</v>
      </c>
      <c r="AJ139" s="119"/>
      <c r="AK139" s="119"/>
      <c r="AL139" s="119"/>
      <c r="AM139" s="119" t="s">
        <v>380</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18"/>
      <c r="B140" s="619"/>
      <c r="C140" s="619"/>
      <c r="D140" s="619"/>
      <c r="E140" s="619"/>
      <c r="F140" s="620"/>
      <c r="G140" s="156"/>
      <c r="H140" s="108"/>
      <c r="I140" s="108"/>
      <c r="J140" s="108"/>
      <c r="K140" s="108"/>
      <c r="L140" s="108"/>
      <c r="M140" s="108"/>
      <c r="N140" s="108"/>
      <c r="O140" s="109"/>
      <c r="P140" s="107"/>
      <c r="Q140" s="108"/>
      <c r="R140" s="108"/>
      <c r="S140" s="108"/>
      <c r="T140" s="108"/>
      <c r="U140" s="108"/>
      <c r="V140" s="108"/>
      <c r="W140" s="108"/>
      <c r="X140" s="109"/>
      <c r="Y140" s="629"/>
      <c r="Z140" s="630"/>
      <c r="AA140" s="631"/>
      <c r="AB140" s="116"/>
      <c r="AC140" s="117"/>
      <c r="AD140" s="118"/>
      <c r="AE140" s="119"/>
      <c r="AF140" s="119"/>
      <c r="AG140" s="119"/>
      <c r="AH140" s="119"/>
      <c r="AI140" s="119"/>
      <c r="AJ140" s="119"/>
      <c r="AK140" s="119"/>
      <c r="AL140" s="119"/>
      <c r="AM140" s="119"/>
      <c r="AN140" s="119"/>
      <c r="AO140" s="119"/>
      <c r="AP140" s="119"/>
      <c r="AQ140" s="530"/>
      <c r="AR140" s="531"/>
      <c r="AS140" s="127" t="s">
        <v>175</v>
      </c>
      <c r="AT140" s="128"/>
      <c r="AU140" s="126"/>
      <c r="AV140" s="126"/>
      <c r="AW140" s="108" t="s">
        <v>166</v>
      </c>
      <c r="AX140" s="129"/>
      <c r="AY140">
        <f t="shared" ref="AY140:AY145" si="5">$AY$139</f>
        <v>0</v>
      </c>
    </row>
    <row r="141" spans="1:60" ht="23.25" hidden="1" customHeight="1" x14ac:dyDescent="0.15">
      <c r="A141" s="621"/>
      <c r="B141" s="619"/>
      <c r="C141" s="619"/>
      <c r="D141" s="619"/>
      <c r="E141" s="619"/>
      <c r="F141" s="62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22"/>
      <c r="B142" s="623"/>
      <c r="C142" s="623"/>
      <c r="D142" s="623"/>
      <c r="E142" s="623"/>
      <c r="F142" s="62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21"/>
      <c r="B143" s="619"/>
      <c r="C143" s="619"/>
      <c r="D143" s="619"/>
      <c r="E143" s="619"/>
      <c r="F143" s="62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15" t="s">
        <v>14</v>
      </c>
      <c r="AC143" s="615"/>
      <c r="AD143" s="61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256</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569</v>
      </c>
      <c r="B146" s="152" t="s">
        <v>570</v>
      </c>
      <c r="C146" s="153"/>
      <c r="D146" s="153"/>
      <c r="E146" s="153"/>
      <c r="F146" s="154"/>
      <c r="G146" s="197" t="s">
        <v>571</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412</v>
      </c>
      <c r="AF151" s="119"/>
      <c r="AG151" s="119"/>
      <c r="AH151" s="119"/>
      <c r="AI151" s="119" t="s">
        <v>564</v>
      </c>
      <c r="AJ151" s="119"/>
      <c r="AK151" s="119"/>
      <c r="AL151" s="119"/>
      <c r="AM151" s="119" t="s">
        <v>380</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412</v>
      </c>
      <c r="AF156" s="119"/>
      <c r="AG156" s="119"/>
      <c r="AH156" s="119"/>
      <c r="AI156" s="119" t="s">
        <v>564</v>
      </c>
      <c r="AJ156" s="119"/>
      <c r="AK156" s="119"/>
      <c r="AL156" s="119"/>
      <c r="AM156" s="119" t="s">
        <v>380</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412</v>
      </c>
      <c r="AF161" s="119"/>
      <c r="AG161" s="119"/>
      <c r="AH161" s="119"/>
      <c r="AI161" s="119" t="s">
        <v>564</v>
      </c>
      <c r="AJ161" s="119"/>
      <c r="AK161" s="119"/>
      <c r="AL161" s="119"/>
      <c r="AM161" s="119" t="s">
        <v>380</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36" t="s">
        <v>575</v>
      </c>
      <c r="B166" s="737"/>
      <c r="C166" s="737"/>
      <c r="D166" s="737"/>
      <c r="E166" s="737"/>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60" ht="31.5" hidden="1" customHeight="1" x14ac:dyDescent="0.15">
      <c r="A167" s="671" t="s">
        <v>576</v>
      </c>
      <c r="B167" s="153"/>
      <c r="C167" s="153"/>
      <c r="D167" s="153"/>
      <c r="E167" s="153"/>
      <c r="F167" s="154"/>
      <c r="G167" s="712" t="s">
        <v>568</v>
      </c>
      <c r="H167" s="713"/>
      <c r="I167" s="713"/>
      <c r="J167" s="713"/>
      <c r="K167" s="713"/>
      <c r="L167" s="713"/>
      <c r="M167" s="713"/>
      <c r="N167" s="713"/>
      <c r="O167" s="713"/>
      <c r="P167" s="714" t="s">
        <v>567</v>
      </c>
      <c r="Q167" s="713"/>
      <c r="R167" s="713"/>
      <c r="S167" s="713"/>
      <c r="T167" s="713"/>
      <c r="U167" s="713"/>
      <c r="V167" s="713"/>
      <c r="W167" s="713"/>
      <c r="X167" s="715"/>
      <c r="Y167" s="716"/>
      <c r="Z167" s="717"/>
      <c r="AA167" s="718"/>
      <c r="AB167" s="649" t="s">
        <v>11</v>
      </c>
      <c r="AC167" s="649"/>
      <c r="AD167" s="649"/>
      <c r="AE167" s="119" t="s">
        <v>412</v>
      </c>
      <c r="AF167" s="119"/>
      <c r="AG167" s="119"/>
      <c r="AH167" s="119"/>
      <c r="AI167" s="119" t="s">
        <v>564</v>
      </c>
      <c r="AJ167" s="119"/>
      <c r="AK167" s="119"/>
      <c r="AL167" s="119"/>
      <c r="AM167" s="119" t="s">
        <v>380</v>
      </c>
      <c r="AN167" s="119"/>
      <c r="AO167" s="119"/>
      <c r="AP167" s="119"/>
      <c r="AQ167" s="646" t="s">
        <v>411</v>
      </c>
      <c r="AR167" s="647"/>
      <c r="AS167" s="647"/>
      <c r="AT167" s="648"/>
      <c r="AU167" s="646" t="s">
        <v>589</v>
      </c>
      <c r="AV167" s="647"/>
      <c r="AW167" s="647"/>
      <c r="AX167" s="656"/>
      <c r="AY167">
        <f>COUNTA($G$168)</f>
        <v>0</v>
      </c>
    </row>
    <row r="168" spans="1:60" ht="23.25" hidden="1" customHeight="1" x14ac:dyDescent="0.15">
      <c r="A168" s="671"/>
      <c r="B168" s="153"/>
      <c r="C168" s="153"/>
      <c r="D168" s="153"/>
      <c r="E168" s="153"/>
      <c r="F168" s="154"/>
      <c r="G168" s="657"/>
      <c r="H168" s="658"/>
      <c r="I168" s="658"/>
      <c r="J168" s="658"/>
      <c r="K168" s="658"/>
      <c r="L168" s="658"/>
      <c r="M168" s="658"/>
      <c r="N168" s="658"/>
      <c r="O168" s="658"/>
      <c r="P168" s="661"/>
      <c r="Q168" s="662"/>
      <c r="R168" s="662"/>
      <c r="S168" s="662"/>
      <c r="T168" s="662"/>
      <c r="U168" s="662"/>
      <c r="V168" s="662"/>
      <c r="W168" s="662"/>
      <c r="X168" s="663"/>
      <c r="Y168" s="667" t="s">
        <v>51</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188"/>
      <c r="B169" s="158"/>
      <c r="C169" s="158"/>
      <c r="D169" s="158"/>
      <c r="E169" s="158"/>
      <c r="F169" s="159"/>
      <c r="G169" s="659"/>
      <c r="H169" s="660"/>
      <c r="I169" s="660"/>
      <c r="J169" s="660"/>
      <c r="K169" s="660"/>
      <c r="L169" s="660"/>
      <c r="M169" s="660"/>
      <c r="N169" s="660"/>
      <c r="O169" s="660"/>
      <c r="P169" s="664"/>
      <c r="Q169" s="665"/>
      <c r="R169" s="665"/>
      <c r="S169" s="665"/>
      <c r="T169" s="665"/>
      <c r="U169" s="665"/>
      <c r="V169" s="665"/>
      <c r="W169" s="665"/>
      <c r="X169" s="666"/>
      <c r="Y169" s="643" t="s">
        <v>52</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187" t="s">
        <v>577</v>
      </c>
      <c r="B170" s="105"/>
      <c r="C170" s="105"/>
      <c r="D170" s="105"/>
      <c r="E170" s="105"/>
      <c r="F170" s="686"/>
      <c r="G170" s="176" t="s">
        <v>578</v>
      </c>
      <c r="H170" s="176"/>
      <c r="I170" s="176"/>
      <c r="J170" s="176"/>
      <c r="K170" s="176"/>
      <c r="L170" s="176"/>
      <c r="M170" s="176"/>
      <c r="N170" s="176"/>
      <c r="O170" s="176"/>
      <c r="P170" s="176"/>
      <c r="Q170" s="176"/>
      <c r="R170" s="176"/>
      <c r="S170" s="176"/>
      <c r="T170" s="176"/>
      <c r="U170" s="176"/>
      <c r="V170" s="176"/>
      <c r="W170" s="176"/>
      <c r="X170" s="177"/>
      <c r="Y170" s="653"/>
      <c r="Z170" s="654"/>
      <c r="AA170" s="655"/>
      <c r="AB170" s="175" t="s">
        <v>11</v>
      </c>
      <c r="AC170" s="176"/>
      <c r="AD170" s="177"/>
      <c r="AE170" s="119" t="s">
        <v>412</v>
      </c>
      <c r="AF170" s="119"/>
      <c r="AG170" s="119"/>
      <c r="AH170" s="119"/>
      <c r="AI170" s="119" t="s">
        <v>564</v>
      </c>
      <c r="AJ170" s="119"/>
      <c r="AK170" s="119"/>
      <c r="AL170" s="119"/>
      <c r="AM170" s="119" t="s">
        <v>380</v>
      </c>
      <c r="AN170" s="119"/>
      <c r="AO170" s="119"/>
      <c r="AP170" s="119"/>
      <c r="AQ170" s="650" t="s">
        <v>590</v>
      </c>
      <c r="AR170" s="651"/>
      <c r="AS170" s="651"/>
      <c r="AT170" s="651"/>
      <c r="AU170" s="651"/>
      <c r="AV170" s="651"/>
      <c r="AW170" s="651"/>
      <c r="AX170" s="652"/>
      <c r="AY170">
        <f>IF(SUBSTITUTE(SUBSTITUTE($G$171,"／",""),"　","")="",0,1)</f>
        <v>0</v>
      </c>
    </row>
    <row r="171" spans="1:60" ht="23.25" hidden="1" customHeight="1" x14ac:dyDescent="0.15">
      <c r="A171" s="687"/>
      <c r="B171" s="197"/>
      <c r="C171" s="197"/>
      <c r="D171" s="197"/>
      <c r="E171" s="197"/>
      <c r="F171" s="688"/>
      <c r="G171" s="675" t="s">
        <v>579</v>
      </c>
      <c r="H171" s="676"/>
      <c r="I171" s="676"/>
      <c r="J171" s="676"/>
      <c r="K171" s="676"/>
      <c r="L171" s="676"/>
      <c r="M171" s="676"/>
      <c r="N171" s="676"/>
      <c r="O171" s="676"/>
      <c r="P171" s="676"/>
      <c r="Q171" s="676"/>
      <c r="R171" s="676"/>
      <c r="S171" s="676"/>
      <c r="T171" s="676"/>
      <c r="U171" s="676"/>
      <c r="V171" s="676"/>
      <c r="W171" s="676"/>
      <c r="X171" s="676"/>
      <c r="Y171" s="679" t="s">
        <v>577</v>
      </c>
      <c r="Z171" s="680"/>
      <c r="AA171" s="681"/>
      <c r="AB171" s="682"/>
      <c r="AC171" s="683"/>
      <c r="AD171" s="684"/>
      <c r="AE171" s="685"/>
      <c r="AF171" s="685"/>
      <c r="AG171" s="685"/>
      <c r="AH171" s="685"/>
      <c r="AI171" s="685"/>
      <c r="AJ171" s="685"/>
      <c r="AK171" s="685"/>
      <c r="AL171" s="685"/>
      <c r="AM171" s="685"/>
      <c r="AN171" s="685"/>
      <c r="AO171" s="685"/>
      <c r="AP171" s="685"/>
      <c r="AQ171" s="93"/>
      <c r="AR171" s="87"/>
      <c r="AS171" s="87"/>
      <c r="AT171" s="87"/>
      <c r="AU171" s="87"/>
      <c r="AV171" s="87"/>
      <c r="AW171" s="87"/>
      <c r="AX171" s="88"/>
      <c r="AY171">
        <f>$AY$170</f>
        <v>0</v>
      </c>
    </row>
    <row r="172" spans="1:60" ht="46.5" hidden="1" customHeight="1" x14ac:dyDescent="0.15">
      <c r="A172" s="689"/>
      <c r="B172" s="108"/>
      <c r="C172" s="108"/>
      <c r="D172" s="108"/>
      <c r="E172" s="108"/>
      <c r="F172" s="690"/>
      <c r="G172" s="677"/>
      <c r="H172" s="678"/>
      <c r="I172" s="678"/>
      <c r="J172" s="678"/>
      <c r="K172" s="678"/>
      <c r="L172" s="678"/>
      <c r="M172" s="678"/>
      <c r="N172" s="678"/>
      <c r="O172" s="678"/>
      <c r="P172" s="678"/>
      <c r="Q172" s="678"/>
      <c r="R172" s="678"/>
      <c r="S172" s="678"/>
      <c r="T172" s="678"/>
      <c r="U172" s="678"/>
      <c r="V172" s="678"/>
      <c r="W172" s="678"/>
      <c r="X172" s="678"/>
      <c r="Y172" s="219" t="s">
        <v>580</v>
      </c>
      <c r="Z172" s="672"/>
      <c r="AA172" s="673"/>
      <c r="AB172" s="635" t="s">
        <v>581</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4"/>
      <c r="AY172">
        <f>$AY$170</f>
        <v>0</v>
      </c>
    </row>
    <row r="173" spans="1:60" ht="18.75" hidden="1" customHeight="1" x14ac:dyDescent="0.15">
      <c r="A173" s="440" t="s">
        <v>232</v>
      </c>
      <c r="B173" s="616"/>
      <c r="C173" s="616"/>
      <c r="D173" s="616"/>
      <c r="E173" s="616"/>
      <c r="F173" s="617"/>
      <c r="G173" s="625" t="s">
        <v>139</v>
      </c>
      <c r="H173" s="197"/>
      <c r="I173" s="197"/>
      <c r="J173" s="197"/>
      <c r="K173" s="197"/>
      <c r="L173" s="197"/>
      <c r="M173" s="197"/>
      <c r="N173" s="197"/>
      <c r="O173" s="198"/>
      <c r="P173" s="199" t="s">
        <v>55</v>
      </c>
      <c r="Q173" s="197"/>
      <c r="R173" s="197"/>
      <c r="S173" s="197"/>
      <c r="T173" s="197"/>
      <c r="U173" s="197"/>
      <c r="V173" s="197"/>
      <c r="W173" s="197"/>
      <c r="X173" s="198"/>
      <c r="Y173" s="626"/>
      <c r="Z173" s="627"/>
      <c r="AA173" s="628"/>
      <c r="AB173" s="632" t="s">
        <v>11</v>
      </c>
      <c r="AC173" s="633"/>
      <c r="AD173" s="634"/>
      <c r="AE173" s="119" t="s">
        <v>412</v>
      </c>
      <c r="AF173" s="119"/>
      <c r="AG173" s="119"/>
      <c r="AH173" s="119"/>
      <c r="AI173" s="119" t="s">
        <v>564</v>
      </c>
      <c r="AJ173" s="119"/>
      <c r="AK173" s="119"/>
      <c r="AL173" s="119"/>
      <c r="AM173" s="119" t="s">
        <v>380</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18"/>
      <c r="B174" s="619"/>
      <c r="C174" s="619"/>
      <c r="D174" s="619"/>
      <c r="E174" s="619"/>
      <c r="F174" s="620"/>
      <c r="G174" s="156"/>
      <c r="H174" s="108"/>
      <c r="I174" s="108"/>
      <c r="J174" s="108"/>
      <c r="K174" s="108"/>
      <c r="L174" s="108"/>
      <c r="M174" s="108"/>
      <c r="N174" s="108"/>
      <c r="O174" s="109"/>
      <c r="P174" s="107"/>
      <c r="Q174" s="108"/>
      <c r="R174" s="108"/>
      <c r="S174" s="108"/>
      <c r="T174" s="108"/>
      <c r="U174" s="108"/>
      <c r="V174" s="108"/>
      <c r="W174" s="108"/>
      <c r="X174" s="109"/>
      <c r="Y174" s="629"/>
      <c r="Z174" s="630"/>
      <c r="AA174" s="631"/>
      <c r="AB174" s="116"/>
      <c r="AC174" s="117"/>
      <c r="AD174" s="118"/>
      <c r="AE174" s="119"/>
      <c r="AF174" s="119"/>
      <c r="AG174" s="119"/>
      <c r="AH174" s="119"/>
      <c r="AI174" s="119"/>
      <c r="AJ174" s="119"/>
      <c r="AK174" s="119"/>
      <c r="AL174" s="119"/>
      <c r="AM174" s="119"/>
      <c r="AN174" s="119"/>
      <c r="AO174" s="119"/>
      <c r="AP174" s="119"/>
      <c r="AQ174" s="530"/>
      <c r="AR174" s="531"/>
      <c r="AS174" s="127" t="s">
        <v>175</v>
      </c>
      <c r="AT174" s="128"/>
      <c r="AU174" s="126"/>
      <c r="AV174" s="126"/>
      <c r="AW174" s="108" t="s">
        <v>166</v>
      </c>
      <c r="AX174" s="129"/>
      <c r="AY174">
        <f t="shared" ref="AY174:AY179" si="7">$AY$173</f>
        <v>0</v>
      </c>
    </row>
    <row r="175" spans="1:60" ht="23.25" hidden="1" customHeight="1" x14ac:dyDescent="0.15">
      <c r="A175" s="621"/>
      <c r="B175" s="619"/>
      <c r="C175" s="619"/>
      <c r="D175" s="619"/>
      <c r="E175" s="619"/>
      <c r="F175" s="62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22"/>
      <c r="B176" s="623"/>
      <c r="C176" s="623"/>
      <c r="D176" s="623"/>
      <c r="E176" s="623"/>
      <c r="F176" s="62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21"/>
      <c r="B177" s="619"/>
      <c r="C177" s="619"/>
      <c r="D177" s="619"/>
      <c r="E177" s="619"/>
      <c r="F177" s="62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15" t="s">
        <v>14</v>
      </c>
      <c r="AC177" s="615"/>
      <c r="AD177" s="61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256</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569</v>
      </c>
      <c r="B180" s="152" t="s">
        <v>570</v>
      </c>
      <c r="C180" s="153"/>
      <c r="D180" s="153"/>
      <c r="E180" s="153"/>
      <c r="F180" s="154"/>
      <c r="G180" s="197" t="s">
        <v>571</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412</v>
      </c>
      <c r="AF185" s="119"/>
      <c r="AG185" s="119"/>
      <c r="AH185" s="119"/>
      <c r="AI185" s="119" t="s">
        <v>564</v>
      </c>
      <c r="AJ185" s="119"/>
      <c r="AK185" s="119"/>
      <c r="AL185" s="119"/>
      <c r="AM185" s="119" t="s">
        <v>380</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412</v>
      </c>
      <c r="AF190" s="119"/>
      <c r="AG190" s="119"/>
      <c r="AH190" s="119"/>
      <c r="AI190" s="119" t="s">
        <v>564</v>
      </c>
      <c r="AJ190" s="119"/>
      <c r="AK190" s="119"/>
      <c r="AL190" s="119"/>
      <c r="AM190" s="119" t="s">
        <v>380</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412</v>
      </c>
      <c r="AF195" s="119"/>
      <c r="AG195" s="119"/>
      <c r="AH195" s="119"/>
      <c r="AI195" s="119" t="s">
        <v>564</v>
      </c>
      <c r="AJ195" s="119"/>
      <c r="AK195" s="119"/>
      <c r="AL195" s="119"/>
      <c r="AM195" s="119" t="s">
        <v>380</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75" t="s">
        <v>233</v>
      </c>
      <c r="B200" s="576"/>
      <c r="C200" s="576"/>
      <c r="D200" s="576"/>
      <c r="E200" s="576"/>
      <c r="F200" s="577"/>
      <c r="G200" s="600"/>
      <c r="H200" s="602" t="s">
        <v>139</v>
      </c>
      <c r="I200" s="602"/>
      <c r="J200" s="602"/>
      <c r="K200" s="602"/>
      <c r="L200" s="602"/>
      <c r="M200" s="602"/>
      <c r="N200" s="602"/>
      <c r="O200" s="603"/>
      <c r="P200" s="605" t="s">
        <v>55</v>
      </c>
      <c r="Q200" s="602"/>
      <c r="R200" s="602"/>
      <c r="S200" s="602"/>
      <c r="T200" s="602"/>
      <c r="U200" s="602"/>
      <c r="V200" s="603"/>
      <c r="W200" s="607" t="s">
        <v>229</v>
      </c>
      <c r="X200" s="608"/>
      <c r="Y200" s="611"/>
      <c r="Z200" s="611"/>
      <c r="AA200" s="612"/>
      <c r="AB200" s="605" t="s">
        <v>11</v>
      </c>
      <c r="AC200" s="602"/>
      <c r="AD200" s="603"/>
      <c r="AE200" s="119" t="s">
        <v>412</v>
      </c>
      <c r="AF200" s="119"/>
      <c r="AG200" s="119"/>
      <c r="AH200" s="119"/>
      <c r="AI200" s="119" t="s">
        <v>564</v>
      </c>
      <c r="AJ200" s="119"/>
      <c r="AK200" s="119"/>
      <c r="AL200" s="119"/>
      <c r="AM200" s="119" t="s">
        <v>380</v>
      </c>
      <c r="AN200" s="119"/>
      <c r="AO200" s="119"/>
      <c r="AP200" s="119"/>
      <c r="AQ200" s="120" t="s">
        <v>174</v>
      </c>
      <c r="AR200" s="121"/>
      <c r="AS200" s="121"/>
      <c r="AT200" s="122"/>
      <c r="AU200" s="596" t="s">
        <v>128</v>
      </c>
      <c r="AV200" s="596"/>
      <c r="AW200" s="596"/>
      <c r="AX200" s="597"/>
      <c r="AY200">
        <f>COUNTA($H$202)</f>
        <v>0</v>
      </c>
    </row>
    <row r="201" spans="1:60" ht="18.75" hidden="1" customHeight="1" x14ac:dyDescent="0.1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19"/>
      <c r="AF201" s="119"/>
      <c r="AG201" s="119"/>
      <c r="AH201" s="119"/>
      <c r="AI201" s="119"/>
      <c r="AJ201" s="119"/>
      <c r="AK201" s="119"/>
      <c r="AL201" s="119"/>
      <c r="AM201" s="119"/>
      <c r="AN201" s="119"/>
      <c r="AO201" s="119"/>
      <c r="AP201" s="119"/>
      <c r="AQ201" s="530"/>
      <c r="AR201" s="531"/>
      <c r="AS201" s="127" t="s">
        <v>175</v>
      </c>
      <c r="AT201" s="128"/>
      <c r="AU201" s="126"/>
      <c r="AV201" s="126"/>
      <c r="AW201" s="598" t="s">
        <v>166</v>
      </c>
      <c r="AX201" s="599"/>
      <c r="AY201">
        <f t="shared" ref="AY201:AY207" si="10">$AY$200</f>
        <v>0</v>
      </c>
    </row>
    <row r="202" spans="1:60" ht="23.25" hidden="1" customHeight="1" x14ac:dyDescent="0.15">
      <c r="A202" s="536"/>
      <c r="B202" s="537"/>
      <c r="C202" s="537"/>
      <c r="D202" s="537"/>
      <c r="E202" s="537"/>
      <c r="F202" s="538"/>
      <c r="G202" s="582" t="s">
        <v>176</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246</v>
      </c>
      <c r="AC202" s="581"/>
      <c r="AD202" s="581"/>
      <c r="AE202" s="93"/>
      <c r="AF202" s="87"/>
      <c r="AG202" s="87"/>
      <c r="AH202" s="87"/>
      <c r="AI202" s="93"/>
      <c r="AJ202" s="87"/>
      <c r="AK202" s="87"/>
      <c r="AL202" s="87"/>
      <c r="AM202" s="93"/>
      <c r="AN202" s="87"/>
      <c r="AO202" s="87"/>
      <c r="AP202" s="87"/>
      <c r="AQ202" s="93"/>
      <c r="AR202" s="87"/>
      <c r="AS202" s="87"/>
      <c r="AT202" s="526"/>
      <c r="AU202" s="87"/>
      <c r="AV202" s="87"/>
      <c r="AW202" s="87"/>
      <c r="AX202" s="88"/>
      <c r="AY202">
        <f t="shared" si="10"/>
        <v>0</v>
      </c>
    </row>
    <row r="203" spans="1:60" ht="23.25" hidden="1" customHeight="1" x14ac:dyDescent="0.1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50</v>
      </c>
      <c r="Z203" s="573"/>
      <c r="AA203" s="574"/>
      <c r="AB203" s="580" t="s">
        <v>246</v>
      </c>
      <c r="AC203" s="580"/>
      <c r="AD203" s="580"/>
      <c r="AE203" s="93"/>
      <c r="AF203" s="87"/>
      <c r="AG203" s="87"/>
      <c r="AH203" s="87"/>
      <c r="AI203" s="93"/>
      <c r="AJ203" s="87"/>
      <c r="AK203" s="87"/>
      <c r="AL203" s="87"/>
      <c r="AM203" s="93"/>
      <c r="AN203" s="87"/>
      <c r="AO203" s="87"/>
      <c r="AP203" s="87"/>
      <c r="AQ203" s="93"/>
      <c r="AR203" s="87"/>
      <c r="AS203" s="87"/>
      <c r="AT203" s="526"/>
      <c r="AU203" s="87"/>
      <c r="AV203" s="87"/>
      <c r="AW203" s="87"/>
      <c r="AX203" s="88"/>
      <c r="AY203">
        <f t="shared" si="10"/>
        <v>0</v>
      </c>
    </row>
    <row r="204" spans="1:60" ht="23.25" hidden="1" customHeight="1" x14ac:dyDescent="0.1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247</v>
      </c>
      <c r="AC204" s="578"/>
      <c r="AD204" s="578"/>
      <c r="AE204" s="98"/>
      <c r="AF204" s="99"/>
      <c r="AG204" s="99"/>
      <c r="AH204" s="99"/>
      <c r="AI204" s="98"/>
      <c r="AJ204" s="99"/>
      <c r="AK204" s="99"/>
      <c r="AL204" s="99"/>
      <c r="AM204" s="98"/>
      <c r="AN204" s="99"/>
      <c r="AO204" s="99"/>
      <c r="AP204" s="99"/>
      <c r="AQ204" s="93"/>
      <c r="AR204" s="87"/>
      <c r="AS204" s="87"/>
      <c r="AT204" s="526"/>
      <c r="AU204" s="87"/>
      <c r="AV204" s="87"/>
      <c r="AW204" s="87"/>
      <c r="AX204" s="88"/>
      <c r="AY204">
        <f t="shared" si="10"/>
        <v>0</v>
      </c>
    </row>
    <row r="205" spans="1:60" ht="23.25" hidden="1" customHeight="1" x14ac:dyDescent="0.15">
      <c r="A205" s="536" t="s">
        <v>236</v>
      </c>
      <c r="B205" s="537"/>
      <c r="C205" s="537"/>
      <c r="D205" s="537"/>
      <c r="E205" s="537"/>
      <c r="F205" s="538"/>
      <c r="G205" s="561" t="s">
        <v>177</v>
      </c>
      <c r="H205" s="562"/>
      <c r="I205" s="562"/>
      <c r="J205" s="562"/>
      <c r="K205" s="562"/>
      <c r="L205" s="562"/>
      <c r="M205" s="562"/>
      <c r="N205" s="562"/>
      <c r="O205" s="562"/>
      <c r="P205" s="562"/>
      <c r="Q205" s="562"/>
      <c r="R205" s="562"/>
      <c r="S205" s="562"/>
      <c r="T205" s="562"/>
      <c r="U205" s="562"/>
      <c r="V205" s="562"/>
      <c r="W205" s="565" t="s">
        <v>245</v>
      </c>
      <c r="X205" s="566"/>
      <c r="Y205" s="571" t="s">
        <v>12</v>
      </c>
      <c r="Z205" s="571"/>
      <c r="AA205" s="572"/>
      <c r="AB205" s="581" t="s">
        <v>246</v>
      </c>
      <c r="AC205" s="581"/>
      <c r="AD205" s="581"/>
      <c r="AE205" s="93"/>
      <c r="AF205" s="87"/>
      <c r="AG205" s="87"/>
      <c r="AH205" s="87"/>
      <c r="AI205" s="93"/>
      <c r="AJ205" s="87"/>
      <c r="AK205" s="87"/>
      <c r="AL205" s="87"/>
      <c r="AM205" s="93"/>
      <c r="AN205" s="87"/>
      <c r="AO205" s="87"/>
      <c r="AP205" s="87"/>
      <c r="AQ205" s="93"/>
      <c r="AR205" s="87"/>
      <c r="AS205" s="87"/>
      <c r="AT205" s="526"/>
      <c r="AU205" s="87"/>
      <c r="AV205" s="87"/>
      <c r="AW205" s="87"/>
      <c r="AX205" s="88"/>
      <c r="AY205">
        <f t="shared" si="10"/>
        <v>0</v>
      </c>
    </row>
    <row r="206" spans="1:60" ht="23.25" hidden="1" customHeight="1" x14ac:dyDescent="0.1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50</v>
      </c>
      <c r="Z206" s="573"/>
      <c r="AA206" s="574"/>
      <c r="AB206" s="580" t="s">
        <v>246</v>
      </c>
      <c r="AC206" s="580"/>
      <c r="AD206" s="580"/>
      <c r="AE206" s="93"/>
      <c r="AF206" s="87"/>
      <c r="AG206" s="87"/>
      <c r="AH206" s="87"/>
      <c r="AI206" s="93"/>
      <c r="AJ206" s="87"/>
      <c r="AK206" s="87"/>
      <c r="AL206" s="87"/>
      <c r="AM206" s="93"/>
      <c r="AN206" s="87"/>
      <c r="AO206" s="87"/>
      <c r="AP206" s="87"/>
      <c r="AQ206" s="93"/>
      <c r="AR206" s="87"/>
      <c r="AS206" s="87"/>
      <c r="AT206" s="526"/>
      <c r="AU206" s="87"/>
      <c r="AV206" s="87"/>
      <c r="AW206" s="87"/>
      <c r="AX206" s="88"/>
      <c r="AY206">
        <f t="shared" si="10"/>
        <v>0</v>
      </c>
    </row>
    <row r="207" spans="1:60" ht="23.25" hidden="1" customHeight="1" x14ac:dyDescent="0.1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247</v>
      </c>
      <c r="AC207" s="578"/>
      <c r="AD207" s="578"/>
      <c r="AE207" s="98"/>
      <c r="AF207" s="99"/>
      <c r="AG207" s="99"/>
      <c r="AH207" s="99"/>
      <c r="AI207" s="98"/>
      <c r="AJ207" s="99"/>
      <c r="AK207" s="99"/>
      <c r="AL207" s="99"/>
      <c r="AM207" s="98"/>
      <c r="AN207" s="99"/>
      <c r="AO207" s="99"/>
      <c r="AP207" s="579"/>
      <c r="AQ207" s="93"/>
      <c r="AR207" s="87"/>
      <c r="AS207" s="87"/>
      <c r="AT207" s="526"/>
      <c r="AU207" s="87"/>
      <c r="AV207" s="87"/>
      <c r="AW207" s="87"/>
      <c r="AX207" s="88"/>
      <c r="AY207">
        <f t="shared" si="10"/>
        <v>0</v>
      </c>
    </row>
    <row r="208" spans="1:60" ht="18.75" hidden="1" customHeight="1" x14ac:dyDescent="0.15">
      <c r="A208" s="533" t="s">
        <v>233</v>
      </c>
      <c r="B208" s="534"/>
      <c r="C208" s="534"/>
      <c r="D208" s="534"/>
      <c r="E208" s="534"/>
      <c r="F208" s="535"/>
      <c r="G208" s="539"/>
      <c r="H208" s="121" t="s">
        <v>139</v>
      </c>
      <c r="I208" s="121"/>
      <c r="J208" s="121"/>
      <c r="K208" s="121"/>
      <c r="L208" s="121"/>
      <c r="M208" s="121"/>
      <c r="N208" s="121"/>
      <c r="O208" s="122"/>
      <c r="P208" s="120" t="s">
        <v>55</v>
      </c>
      <c r="Q208" s="121"/>
      <c r="R208" s="121"/>
      <c r="S208" s="121"/>
      <c r="T208" s="121"/>
      <c r="U208" s="121"/>
      <c r="V208" s="121"/>
      <c r="W208" s="121"/>
      <c r="X208" s="122"/>
      <c r="Y208" s="542"/>
      <c r="Z208" s="543"/>
      <c r="AA208" s="544"/>
      <c r="AB208" s="104" t="s">
        <v>11</v>
      </c>
      <c r="AC208" s="105"/>
      <c r="AD208" s="106"/>
      <c r="AE208" s="256" t="s">
        <v>412</v>
      </c>
      <c r="AF208" s="256"/>
      <c r="AG208" s="256"/>
      <c r="AH208" s="256"/>
      <c r="AI208" s="119" t="s">
        <v>564</v>
      </c>
      <c r="AJ208" s="119"/>
      <c r="AK208" s="119"/>
      <c r="AL208" s="119"/>
      <c r="AM208" s="119" t="s">
        <v>380</v>
      </c>
      <c r="AN208" s="119"/>
      <c r="AO208" s="119"/>
      <c r="AP208" s="119"/>
      <c r="AQ208" s="120" t="s">
        <v>174</v>
      </c>
      <c r="AR208" s="121"/>
      <c r="AS208" s="121"/>
      <c r="AT208" s="122"/>
      <c r="AU208" s="527" t="s">
        <v>128</v>
      </c>
      <c r="AV208" s="528"/>
      <c r="AW208" s="528"/>
      <c r="AX208" s="529"/>
      <c r="AY208">
        <f>COUNTA($H$210)</f>
        <v>0</v>
      </c>
    </row>
    <row r="209" spans="1:51" ht="18.75" hidden="1" customHeight="1" x14ac:dyDescent="0.15">
      <c r="A209" s="536"/>
      <c r="B209" s="537"/>
      <c r="C209" s="537"/>
      <c r="D209" s="537"/>
      <c r="E209" s="537"/>
      <c r="F209" s="538"/>
      <c r="G209" s="540"/>
      <c r="H209" s="127"/>
      <c r="I209" s="127"/>
      <c r="J209" s="127"/>
      <c r="K209" s="127"/>
      <c r="L209" s="127"/>
      <c r="M209" s="127"/>
      <c r="N209" s="127"/>
      <c r="O209" s="128"/>
      <c r="P209" s="541"/>
      <c r="Q209" s="127"/>
      <c r="R209" s="127"/>
      <c r="S209" s="127"/>
      <c r="T209" s="127"/>
      <c r="U209" s="127"/>
      <c r="V209" s="127"/>
      <c r="W209" s="127"/>
      <c r="X209" s="128"/>
      <c r="Y209" s="545"/>
      <c r="Z209" s="546"/>
      <c r="AA209" s="547"/>
      <c r="AB209" s="107"/>
      <c r="AC209" s="108"/>
      <c r="AD209" s="109"/>
      <c r="AE209" s="256"/>
      <c r="AF209" s="256"/>
      <c r="AG209" s="256"/>
      <c r="AH209" s="256"/>
      <c r="AI209" s="119"/>
      <c r="AJ209" s="119"/>
      <c r="AK209" s="119"/>
      <c r="AL209" s="119"/>
      <c r="AM209" s="119"/>
      <c r="AN209" s="119"/>
      <c r="AO209" s="119"/>
      <c r="AP209" s="119"/>
      <c r="AQ209" s="530"/>
      <c r="AR209" s="531"/>
      <c r="AS209" s="127" t="s">
        <v>175</v>
      </c>
      <c r="AT209" s="128"/>
      <c r="AU209" s="530"/>
      <c r="AV209" s="531"/>
      <c r="AW209" s="127" t="s">
        <v>166</v>
      </c>
      <c r="AX209" s="532"/>
      <c r="AY209">
        <f>$AY$208</f>
        <v>0</v>
      </c>
    </row>
    <row r="210" spans="1:51" ht="23.25" hidden="1" customHeight="1" x14ac:dyDescent="0.15">
      <c r="A210" s="536"/>
      <c r="B210" s="537"/>
      <c r="C210" s="537"/>
      <c r="D210" s="537"/>
      <c r="E210" s="537"/>
      <c r="F210" s="538"/>
      <c r="G210" s="548" t="s">
        <v>176</v>
      </c>
      <c r="H210" s="131"/>
      <c r="I210" s="131"/>
      <c r="J210" s="131"/>
      <c r="K210" s="131"/>
      <c r="L210" s="131"/>
      <c r="M210" s="131"/>
      <c r="N210" s="131"/>
      <c r="O210" s="132"/>
      <c r="P210" s="131"/>
      <c r="Q210" s="131"/>
      <c r="R210" s="131"/>
      <c r="S210" s="131"/>
      <c r="T210" s="131"/>
      <c r="U210" s="131"/>
      <c r="V210" s="131"/>
      <c r="W210" s="131"/>
      <c r="X210" s="132"/>
      <c r="Y210" s="551" t="s">
        <v>12</v>
      </c>
      <c r="Z210" s="552"/>
      <c r="AA210" s="553"/>
      <c r="AB210" s="491"/>
      <c r="AC210" s="491"/>
      <c r="AD210" s="49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36"/>
      <c r="B211" s="537"/>
      <c r="C211" s="537"/>
      <c r="D211" s="537"/>
      <c r="E211" s="537"/>
      <c r="F211" s="538"/>
      <c r="G211" s="549"/>
      <c r="H211" s="134"/>
      <c r="I211" s="134"/>
      <c r="J211" s="134"/>
      <c r="K211" s="134"/>
      <c r="L211" s="134"/>
      <c r="M211" s="134"/>
      <c r="N211" s="134"/>
      <c r="O211" s="135"/>
      <c r="P211" s="134"/>
      <c r="Q211" s="134"/>
      <c r="R211" s="134"/>
      <c r="S211" s="134"/>
      <c r="T211" s="134"/>
      <c r="U211" s="134"/>
      <c r="V211" s="134"/>
      <c r="W211" s="134"/>
      <c r="X211" s="135"/>
      <c r="Y211" s="557" t="s">
        <v>50</v>
      </c>
      <c r="Z211" s="558"/>
      <c r="AA211" s="559"/>
      <c r="AB211" s="490"/>
      <c r="AC211" s="490"/>
      <c r="AD211" s="49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36"/>
      <c r="B212" s="537"/>
      <c r="C212" s="537"/>
      <c r="D212" s="537"/>
      <c r="E212" s="537"/>
      <c r="F212" s="538"/>
      <c r="G212" s="55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54" t="s">
        <v>14</v>
      </c>
      <c r="AC212" s="554"/>
      <c r="AD212" s="554"/>
      <c r="AE212" s="555"/>
      <c r="AF212" s="556"/>
      <c r="AG212" s="556"/>
      <c r="AH212" s="556"/>
      <c r="AI212" s="555"/>
      <c r="AJ212" s="556"/>
      <c r="AK212" s="556"/>
      <c r="AL212" s="556"/>
      <c r="AM212" s="555"/>
      <c r="AN212" s="556"/>
      <c r="AO212" s="556"/>
      <c r="AP212" s="556"/>
      <c r="AQ212" s="94"/>
      <c r="AR212" s="95"/>
      <c r="AS212" s="95"/>
      <c r="AT212" s="96"/>
      <c r="AU212" s="87"/>
      <c r="AV212" s="87"/>
      <c r="AW212" s="87"/>
      <c r="AX212" s="88"/>
      <c r="AY212">
        <f>$AY$208</f>
        <v>0</v>
      </c>
    </row>
    <row r="213" spans="1:51" ht="69.75" hidden="1" customHeight="1" x14ac:dyDescent="0.15">
      <c r="A213" s="519" t="s">
        <v>259</v>
      </c>
      <c r="B213" s="520"/>
      <c r="C213" s="520"/>
      <c r="D213" s="520"/>
      <c r="E213" s="521" t="s">
        <v>221</v>
      </c>
      <c r="F213" s="522"/>
      <c r="G213" s="82" t="s">
        <v>177</v>
      </c>
      <c r="H213" s="492"/>
      <c r="I213" s="493"/>
      <c r="J213" s="493"/>
      <c r="K213" s="493"/>
      <c r="L213" s="493"/>
      <c r="M213" s="493"/>
      <c r="N213" s="493"/>
      <c r="O213" s="523"/>
      <c r="P213" s="240"/>
      <c r="Q213" s="240"/>
      <c r="R213" s="240"/>
      <c r="S213" s="240"/>
      <c r="T213" s="240"/>
      <c r="U213" s="240"/>
      <c r="V213" s="240"/>
      <c r="W213" s="240"/>
      <c r="X213" s="240"/>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hidden="1" customHeight="1" thickBot="1" x14ac:dyDescent="0.2">
      <c r="A214" s="440" t="s">
        <v>572</v>
      </c>
      <c r="B214" s="441"/>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41"/>
      <c r="AO214" s="442" t="s">
        <v>228</v>
      </c>
      <c r="AP214" s="443"/>
      <c r="AQ214" s="443"/>
      <c r="AR214" s="81"/>
      <c r="AS214" s="442"/>
      <c r="AT214" s="443"/>
      <c r="AU214" s="443"/>
      <c r="AV214" s="443"/>
      <c r="AW214" s="443"/>
      <c r="AX214" s="444"/>
      <c r="AY214">
        <f>COUNTIF($AR$214,"☑")</f>
        <v>0</v>
      </c>
    </row>
    <row r="215" spans="1:51" ht="45" customHeight="1" x14ac:dyDescent="0.15">
      <c r="A215" s="429" t="s">
        <v>279</v>
      </c>
      <c r="B215" s="430"/>
      <c r="C215" s="433" t="s">
        <v>178</v>
      </c>
      <c r="D215" s="430"/>
      <c r="E215" s="435" t="s">
        <v>194</v>
      </c>
      <c r="F215" s="436"/>
      <c r="G215" s="437" t="s">
        <v>623</v>
      </c>
      <c r="H215" s="438"/>
      <c r="I215" s="438"/>
      <c r="J215" s="438"/>
      <c r="K215" s="438"/>
      <c r="L215" s="438"/>
      <c r="M215" s="438"/>
      <c r="N215" s="438"/>
      <c r="O215" s="438"/>
      <c r="P215" s="438"/>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c r="AX215" s="439"/>
    </row>
    <row r="216" spans="1:51" ht="32.25" customHeight="1" x14ac:dyDescent="0.15">
      <c r="A216" s="431"/>
      <c r="B216" s="432"/>
      <c r="C216" s="434"/>
      <c r="D216" s="432"/>
      <c r="E216" s="149" t="s">
        <v>193</v>
      </c>
      <c r="F216" s="151"/>
      <c r="G216" s="130" t="s">
        <v>624</v>
      </c>
      <c r="H216" s="131"/>
      <c r="I216" s="131"/>
      <c r="J216" s="131"/>
      <c r="K216" s="131"/>
      <c r="L216" s="131"/>
      <c r="M216" s="131"/>
      <c r="N216" s="131"/>
      <c r="O216" s="131"/>
      <c r="P216" s="131"/>
      <c r="Q216" s="131"/>
      <c r="R216" s="131"/>
      <c r="S216" s="131"/>
      <c r="T216" s="131"/>
      <c r="U216" s="131"/>
      <c r="V216" s="132"/>
      <c r="W216" s="505" t="s">
        <v>582</v>
      </c>
      <c r="X216" s="506"/>
      <c r="Y216" s="506"/>
      <c r="Z216" s="506"/>
      <c r="AA216" s="507"/>
      <c r="AB216" s="508" t="s">
        <v>798</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15">
      <c r="A217" s="431"/>
      <c r="B217" s="432"/>
      <c r="C217" s="434"/>
      <c r="D217" s="432"/>
      <c r="E217" s="157"/>
      <c r="F217" s="159"/>
      <c r="G217" s="136"/>
      <c r="H217" s="137"/>
      <c r="I217" s="137"/>
      <c r="J217" s="137"/>
      <c r="K217" s="137"/>
      <c r="L217" s="137"/>
      <c r="M217" s="137"/>
      <c r="N217" s="137"/>
      <c r="O217" s="137"/>
      <c r="P217" s="137"/>
      <c r="Q217" s="137"/>
      <c r="R217" s="137"/>
      <c r="S217" s="137"/>
      <c r="T217" s="137"/>
      <c r="U217" s="137"/>
      <c r="V217" s="138"/>
      <c r="W217" s="511" t="s">
        <v>583</v>
      </c>
      <c r="X217" s="512"/>
      <c r="Y217" s="512"/>
      <c r="Z217" s="512"/>
      <c r="AA217" s="513"/>
      <c r="AB217" s="508" t="s">
        <v>799</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15">
      <c r="A218" s="431"/>
      <c r="B218" s="432"/>
      <c r="C218" s="514" t="s">
        <v>595</v>
      </c>
      <c r="D218" s="515"/>
      <c r="E218" s="149" t="s">
        <v>275</v>
      </c>
      <c r="F218" s="151"/>
      <c r="G218" s="495" t="s">
        <v>181</v>
      </c>
      <c r="H218" s="496"/>
      <c r="I218" s="496"/>
      <c r="J218" s="516" t="s">
        <v>610</v>
      </c>
      <c r="K218" s="517"/>
      <c r="L218" s="517"/>
      <c r="M218" s="517"/>
      <c r="N218" s="517"/>
      <c r="O218" s="517"/>
      <c r="P218" s="517"/>
      <c r="Q218" s="517"/>
      <c r="R218" s="517"/>
      <c r="S218" s="517"/>
      <c r="T218" s="518"/>
      <c r="U218" s="493" t="s">
        <v>611</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70"/>
    </row>
    <row r="219" spans="1:51" ht="34.5" customHeight="1" x14ac:dyDescent="0.15">
      <c r="A219" s="431"/>
      <c r="B219" s="432"/>
      <c r="C219" s="434"/>
      <c r="D219" s="432"/>
      <c r="E219" s="152"/>
      <c r="F219" s="154"/>
      <c r="G219" s="495" t="s">
        <v>596</v>
      </c>
      <c r="H219" s="496"/>
      <c r="I219" s="496"/>
      <c r="J219" s="496"/>
      <c r="K219" s="496"/>
      <c r="L219" s="496"/>
      <c r="M219" s="496"/>
      <c r="N219" s="496"/>
      <c r="O219" s="496"/>
      <c r="P219" s="496"/>
      <c r="Q219" s="496"/>
      <c r="R219" s="496"/>
      <c r="S219" s="496"/>
      <c r="T219" s="496"/>
      <c r="U219" s="492" t="s">
        <v>650</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70"/>
    </row>
    <row r="220" spans="1:51" ht="34.5" customHeight="1" thickBot="1" x14ac:dyDescent="0.2">
      <c r="A220" s="431"/>
      <c r="B220" s="432"/>
      <c r="C220" s="434"/>
      <c r="D220" s="432"/>
      <c r="E220" s="157"/>
      <c r="F220" s="159"/>
      <c r="G220" s="495" t="s">
        <v>583</v>
      </c>
      <c r="H220" s="496"/>
      <c r="I220" s="496"/>
      <c r="J220" s="496"/>
      <c r="K220" s="496"/>
      <c r="L220" s="496"/>
      <c r="M220" s="496"/>
      <c r="N220" s="496"/>
      <c r="O220" s="496"/>
      <c r="P220" s="496"/>
      <c r="Q220" s="496"/>
      <c r="R220" s="496"/>
      <c r="S220" s="496"/>
      <c r="T220" s="496"/>
      <c r="U220" s="830" t="s">
        <v>650</v>
      </c>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7"/>
      <c r="AY220" s="70"/>
    </row>
    <row r="221" spans="1:51" ht="27" customHeight="1" x14ac:dyDescent="0.15">
      <c r="A221" s="497" t="s">
        <v>44</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15">
      <c r="A222" s="5"/>
      <c r="B222" s="6"/>
      <c r="C222" s="500" t="s">
        <v>29</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33</v>
      </c>
      <c r="AE222" s="501"/>
      <c r="AF222" s="501"/>
      <c r="AG222" s="503" t="s">
        <v>28</v>
      </c>
      <c r="AH222" s="501"/>
      <c r="AI222" s="501"/>
      <c r="AJ222" s="501"/>
      <c r="AK222" s="501"/>
      <c r="AL222" s="501"/>
      <c r="AM222" s="501"/>
      <c r="AN222" s="501"/>
      <c r="AO222" s="501"/>
      <c r="AP222" s="501"/>
      <c r="AQ222" s="501"/>
      <c r="AR222" s="501"/>
      <c r="AS222" s="501"/>
      <c r="AT222" s="501"/>
      <c r="AU222" s="501"/>
      <c r="AV222" s="501"/>
      <c r="AW222" s="501"/>
      <c r="AX222" s="504"/>
    </row>
    <row r="223" spans="1:51" ht="60" customHeight="1" x14ac:dyDescent="0.15">
      <c r="A223" s="465" t="s">
        <v>133</v>
      </c>
      <c r="B223" s="466"/>
      <c r="C223" s="471" t="s">
        <v>134</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607</v>
      </c>
      <c r="AE223" s="475"/>
      <c r="AF223" s="475"/>
      <c r="AG223" s="476" t="s">
        <v>625</v>
      </c>
      <c r="AH223" s="477"/>
      <c r="AI223" s="477"/>
      <c r="AJ223" s="477"/>
      <c r="AK223" s="477"/>
      <c r="AL223" s="477"/>
      <c r="AM223" s="477"/>
      <c r="AN223" s="477"/>
      <c r="AO223" s="477"/>
      <c r="AP223" s="477"/>
      <c r="AQ223" s="477"/>
      <c r="AR223" s="477"/>
      <c r="AS223" s="477"/>
      <c r="AT223" s="477"/>
      <c r="AU223" s="477"/>
      <c r="AV223" s="477"/>
      <c r="AW223" s="477"/>
      <c r="AX223" s="478"/>
    </row>
    <row r="224" spans="1:51" ht="60" customHeight="1" x14ac:dyDescent="0.15">
      <c r="A224" s="467"/>
      <c r="B224" s="468"/>
      <c r="C224" s="479" t="s">
        <v>34</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6"/>
      <c r="AD224" s="387" t="s">
        <v>607</v>
      </c>
      <c r="AE224" s="388"/>
      <c r="AF224" s="388"/>
      <c r="AG224" s="382" t="s">
        <v>626</v>
      </c>
      <c r="AH224" s="383"/>
      <c r="AI224" s="383"/>
      <c r="AJ224" s="383"/>
      <c r="AK224" s="383"/>
      <c r="AL224" s="383"/>
      <c r="AM224" s="383"/>
      <c r="AN224" s="383"/>
      <c r="AO224" s="383"/>
      <c r="AP224" s="383"/>
      <c r="AQ224" s="383"/>
      <c r="AR224" s="383"/>
      <c r="AS224" s="383"/>
      <c r="AT224" s="383"/>
      <c r="AU224" s="383"/>
      <c r="AV224" s="383"/>
      <c r="AW224" s="383"/>
      <c r="AX224" s="384"/>
    </row>
    <row r="225" spans="1:50" ht="60" customHeight="1" x14ac:dyDescent="0.15">
      <c r="A225" s="469"/>
      <c r="B225" s="470"/>
      <c r="C225" s="481" t="s">
        <v>135</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4" t="s">
        <v>607</v>
      </c>
      <c r="AE225" s="425"/>
      <c r="AF225" s="425"/>
      <c r="AG225" s="410" t="s">
        <v>627</v>
      </c>
      <c r="AH225" s="134"/>
      <c r="AI225" s="134"/>
      <c r="AJ225" s="134"/>
      <c r="AK225" s="134"/>
      <c r="AL225" s="134"/>
      <c r="AM225" s="134"/>
      <c r="AN225" s="134"/>
      <c r="AO225" s="134"/>
      <c r="AP225" s="134"/>
      <c r="AQ225" s="134"/>
      <c r="AR225" s="134"/>
      <c r="AS225" s="134"/>
      <c r="AT225" s="134"/>
      <c r="AU225" s="134"/>
      <c r="AV225" s="134"/>
      <c r="AW225" s="134"/>
      <c r="AX225" s="411"/>
    </row>
    <row r="226" spans="1:50" ht="26.25" customHeight="1" x14ac:dyDescent="0.15">
      <c r="A226" s="362" t="s">
        <v>36</v>
      </c>
      <c r="B226" s="445"/>
      <c r="C226" s="447" t="s">
        <v>38</v>
      </c>
      <c r="D226" s="404"/>
      <c r="E226" s="448"/>
      <c r="F226" s="448"/>
      <c r="G226" s="448"/>
      <c r="H226" s="448"/>
      <c r="I226" s="448"/>
      <c r="J226" s="448"/>
      <c r="K226" s="448"/>
      <c r="L226" s="448"/>
      <c r="M226" s="448"/>
      <c r="N226" s="448"/>
      <c r="O226" s="448"/>
      <c r="P226" s="448"/>
      <c r="Q226" s="448"/>
      <c r="R226" s="448"/>
      <c r="S226" s="448"/>
      <c r="T226" s="448"/>
      <c r="U226" s="448"/>
      <c r="V226" s="448"/>
      <c r="W226" s="448"/>
      <c r="X226" s="448"/>
      <c r="Y226" s="448"/>
      <c r="Z226" s="448"/>
      <c r="AA226" s="448"/>
      <c r="AB226" s="448"/>
      <c r="AC226" s="449"/>
      <c r="AD226" s="405" t="s">
        <v>607</v>
      </c>
      <c r="AE226" s="406"/>
      <c r="AF226" s="406"/>
      <c r="AG226" s="408" t="s">
        <v>629</v>
      </c>
      <c r="AH226" s="131"/>
      <c r="AI226" s="131"/>
      <c r="AJ226" s="131"/>
      <c r="AK226" s="131"/>
      <c r="AL226" s="131"/>
      <c r="AM226" s="131"/>
      <c r="AN226" s="131"/>
      <c r="AO226" s="131"/>
      <c r="AP226" s="131"/>
      <c r="AQ226" s="131"/>
      <c r="AR226" s="131"/>
      <c r="AS226" s="131"/>
      <c r="AT226" s="131"/>
      <c r="AU226" s="131"/>
      <c r="AV226" s="131"/>
      <c r="AW226" s="131"/>
      <c r="AX226" s="409"/>
    </row>
    <row r="227" spans="1:50" ht="36" customHeight="1" x14ac:dyDescent="0.15">
      <c r="A227" s="364"/>
      <c r="B227" s="446"/>
      <c r="C227" s="450"/>
      <c r="D227" s="451"/>
      <c r="E227" s="454" t="s">
        <v>257</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7" t="s">
        <v>628</v>
      </c>
      <c r="AE227" s="388"/>
      <c r="AF227" s="457"/>
      <c r="AG227" s="410"/>
      <c r="AH227" s="134"/>
      <c r="AI227" s="134"/>
      <c r="AJ227" s="134"/>
      <c r="AK227" s="134"/>
      <c r="AL227" s="134"/>
      <c r="AM227" s="134"/>
      <c r="AN227" s="134"/>
      <c r="AO227" s="134"/>
      <c r="AP227" s="134"/>
      <c r="AQ227" s="134"/>
      <c r="AR227" s="134"/>
      <c r="AS227" s="134"/>
      <c r="AT227" s="134"/>
      <c r="AU227" s="134"/>
      <c r="AV227" s="134"/>
      <c r="AW227" s="134"/>
      <c r="AX227" s="411"/>
    </row>
    <row r="228" spans="1:50" ht="36" customHeight="1" x14ac:dyDescent="0.15">
      <c r="A228" s="364"/>
      <c r="B228" s="446"/>
      <c r="C228" s="452"/>
      <c r="D228" s="453"/>
      <c r="E228" s="458" t="s">
        <v>215</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628</v>
      </c>
      <c r="AE228" s="462"/>
      <c r="AF228" s="462"/>
      <c r="AG228" s="410"/>
      <c r="AH228" s="134"/>
      <c r="AI228" s="134"/>
      <c r="AJ228" s="134"/>
      <c r="AK228" s="134"/>
      <c r="AL228" s="134"/>
      <c r="AM228" s="134"/>
      <c r="AN228" s="134"/>
      <c r="AO228" s="134"/>
      <c r="AP228" s="134"/>
      <c r="AQ228" s="134"/>
      <c r="AR228" s="134"/>
      <c r="AS228" s="134"/>
      <c r="AT228" s="134"/>
      <c r="AU228" s="134"/>
      <c r="AV228" s="134"/>
      <c r="AW228" s="134"/>
      <c r="AX228" s="411"/>
    </row>
    <row r="229" spans="1:50" ht="26.25" customHeight="1" x14ac:dyDescent="0.15">
      <c r="A229" s="364"/>
      <c r="B229" s="365"/>
      <c r="C229" s="463" t="s">
        <v>39</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1" t="s">
        <v>630</v>
      </c>
      <c r="AE229" s="372"/>
      <c r="AF229" s="372"/>
      <c r="AG229" s="374"/>
      <c r="AH229" s="375"/>
      <c r="AI229" s="375"/>
      <c r="AJ229" s="375"/>
      <c r="AK229" s="375"/>
      <c r="AL229" s="375"/>
      <c r="AM229" s="375"/>
      <c r="AN229" s="375"/>
      <c r="AO229" s="375"/>
      <c r="AP229" s="375"/>
      <c r="AQ229" s="375"/>
      <c r="AR229" s="375"/>
      <c r="AS229" s="375"/>
      <c r="AT229" s="375"/>
      <c r="AU229" s="375"/>
      <c r="AV229" s="375"/>
      <c r="AW229" s="375"/>
      <c r="AX229" s="376"/>
    </row>
    <row r="230" spans="1:50" ht="26.25" customHeight="1" x14ac:dyDescent="0.15">
      <c r="A230" s="364"/>
      <c r="B230" s="365"/>
      <c r="C230" s="385" t="s">
        <v>136</v>
      </c>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7" t="s">
        <v>607</v>
      </c>
      <c r="AE230" s="388"/>
      <c r="AF230" s="388"/>
      <c r="AG230" s="382" t="s">
        <v>631</v>
      </c>
      <c r="AH230" s="383"/>
      <c r="AI230" s="383"/>
      <c r="AJ230" s="383"/>
      <c r="AK230" s="383"/>
      <c r="AL230" s="383"/>
      <c r="AM230" s="383"/>
      <c r="AN230" s="383"/>
      <c r="AO230" s="383"/>
      <c r="AP230" s="383"/>
      <c r="AQ230" s="383"/>
      <c r="AR230" s="383"/>
      <c r="AS230" s="383"/>
      <c r="AT230" s="383"/>
      <c r="AU230" s="383"/>
      <c r="AV230" s="383"/>
      <c r="AW230" s="383"/>
      <c r="AX230" s="384"/>
    </row>
    <row r="231" spans="1:50" ht="26.25" customHeight="1" x14ac:dyDescent="0.15">
      <c r="A231" s="364"/>
      <c r="B231" s="365"/>
      <c r="C231" s="385" t="s">
        <v>35</v>
      </c>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7" t="s">
        <v>607</v>
      </c>
      <c r="AE231" s="388"/>
      <c r="AF231" s="388"/>
      <c r="AG231" s="382" t="s">
        <v>632</v>
      </c>
      <c r="AH231" s="383"/>
      <c r="AI231" s="383"/>
      <c r="AJ231" s="383"/>
      <c r="AK231" s="383"/>
      <c r="AL231" s="383"/>
      <c r="AM231" s="383"/>
      <c r="AN231" s="383"/>
      <c r="AO231" s="383"/>
      <c r="AP231" s="383"/>
      <c r="AQ231" s="383"/>
      <c r="AR231" s="383"/>
      <c r="AS231" s="383"/>
      <c r="AT231" s="383"/>
      <c r="AU231" s="383"/>
      <c r="AV231" s="383"/>
      <c r="AW231" s="383"/>
      <c r="AX231" s="384"/>
    </row>
    <row r="232" spans="1:50" ht="26.25" customHeight="1" x14ac:dyDescent="0.15">
      <c r="A232" s="364"/>
      <c r="B232" s="365"/>
      <c r="C232" s="385" t="s">
        <v>40</v>
      </c>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423"/>
      <c r="AD232" s="387" t="s">
        <v>607</v>
      </c>
      <c r="AE232" s="388"/>
      <c r="AF232" s="388"/>
      <c r="AG232" s="382" t="s">
        <v>633</v>
      </c>
      <c r="AH232" s="383"/>
      <c r="AI232" s="383"/>
      <c r="AJ232" s="383"/>
      <c r="AK232" s="383"/>
      <c r="AL232" s="383"/>
      <c r="AM232" s="383"/>
      <c r="AN232" s="383"/>
      <c r="AO232" s="383"/>
      <c r="AP232" s="383"/>
      <c r="AQ232" s="383"/>
      <c r="AR232" s="383"/>
      <c r="AS232" s="383"/>
      <c r="AT232" s="383"/>
      <c r="AU232" s="383"/>
      <c r="AV232" s="383"/>
      <c r="AW232" s="383"/>
      <c r="AX232" s="384"/>
    </row>
    <row r="233" spans="1:50" ht="26.25" customHeight="1" x14ac:dyDescent="0.15">
      <c r="A233" s="364"/>
      <c r="B233" s="365"/>
      <c r="C233" s="385" t="s">
        <v>230</v>
      </c>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423"/>
      <c r="AD233" s="424" t="s">
        <v>630</v>
      </c>
      <c r="AE233" s="425"/>
      <c r="AF233" s="425"/>
      <c r="AG233" s="426"/>
      <c r="AH233" s="427"/>
      <c r="AI233" s="427"/>
      <c r="AJ233" s="427"/>
      <c r="AK233" s="427"/>
      <c r="AL233" s="427"/>
      <c r="AM233" s="427"/>
      <c r="AN233" s="427"/>
      <c r="AO233" s="427"/>
      <c r="AP233" s="427"/>
      <c r="AQ233" s="427"/>
      <c r="AR233" s="427"/>
      <c r="AS233" s="427"/>
      <c r="AT233" s="427"/>
      <c r="AU233" s="427"/>
      <c r="AV233" s="427"/>
      <c r="AW233" s="427"/>
      <c r="AX233" s="428"/>
    </row>
    <row r="234" spans="1:50" ht="26.25" customHeight="1" x14ac:dyDescent="0.15">
      <c r="A234" s="364"/>
      <c r="B234" s="365"/>
      <c r="C234" s="484" t="s">
        <v>231</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7" t="s">
        <v>607</v>
      </c>
      <c r="AE234" s="388"/>
      <c r="AF234" s="457"/>
      <c r="AG234" s="382" t="s">
        <v>634</v>
      </c>
      <c r="AH234" s="383"/>
      <c r="AI234" s="383"/>
      <c r="AJ234" s="383"/>
      <c r="AK234" s="383"/>
      <c r="AL234" s="383"/>
      <c r="AM234" s="383"/>
      <c r="AN234" s="383"/>
      <c r="AO234" s="383"/>
      <c r="AP234" s="383"/>
      <c r="AQ234" s="383"/>
      <c r="AR234" s="383"/>
      <c r="AS234" s="383"/>
      <c r="AT234" s="383"/>
      <c r="AU234" s="383"/>
      <c r="AV234" s="383"/>
      <c r="AW234" s="383"/>
      <c r="AX234" s="384"/>
    </row>
    <row r="235" spans="1:50" ht="26.25" customHeight="1" x14ac:dyDescent="0.15">
      <c r="A235" s="366"/>
      <c r="B235" s="367"/>
      <c r="C235" s="487" t="s">
        <v>218</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7" t="s">
        <v>607</v>
      </c>
      <c r="AE235" s="418"/>
      <c r="AF235" s="419"/>
      <c r="AG235" s="420" t="s">
        <v>635</v>
      </c>
      <c r="AH235" s="421"/>
      <c r="AI235" s="421"/>
      <c r="AJ235" s="421"/>
      <c r="AK235" s="421"/>
      <c r="AL235" s="421"/>
      <c r="AM235" s="421"/>
      <c r="AN235" s="421"/>
      <c r="AO235" s="421"/>
      <c r="AP235" s="421"/>
      <c r="AQ235" s="421"/>
      <c r="AR235" s="421"/>
      <c r="AS235" s="421"/>
      <c r="AT235" s="421"/>
      <c r="AU235" s="421"/>
      <c r="AV235" s="421"/>
      <c r="AW235" s="421"/>
      <c r="AX235" s="422"/>
    </row>
    <row r="236" spans="1:50" ht="26.25" customHeight="1" x14ac:dyDescent="0.15">
      <c r="A236" s="362" t="s">
        <v>37</v>
      </c>
      <c r="B236" s="363"/>
      <c r="C236" s="368" t="s">
        <v>219</v>
      </c>
      <c r="D236" s="369"/>
      <c r="E236" s="369"/>
      <c r="F236" s="369"/>
      <c r="G236" s="369"/>
      <c r="H236" s="369"/>
      <c r="I236" s="369"/>
      <c r="J236" s="369"/>
      <c r="K236" s="369"/>
      <c r="L236" s="369"/>
      <c r="M236" s="369"/>
      <c r="N236" s="369"/>
      <c r="O236" s="369"/>
      <c r="P236" s="369"/>
      <c r="Q236" s="369"/>
      <c r="R236" s="369"/>
      <c r="S236" s="369"/>
      <c r="T236" s="369"/>
      <c r="U236" s="369"/>
      <c r="V236" s="369"/>
      <c r="W236" s="369"/>
      <c r="X236" s="369"/>
      <c r="Y236" s="369"/>
      <c r="Z236" s="369"/>
      <c r="AA236" s="369"/>
      <c r="AB236" s="369"/>
      <c r="AC236" s="370"/>
      <c r="AD236" s="371" t="s">
        <v>607</v>
      </c>
      <c r="AE236" s="372"/>
      <c r="AF236" s="373"/>
      <c r="AG236" s="374" t="s">
        <v>649</v>
      </c>
      <c r="AH236" s="375"/>
      <c r="AI236" s="375"/>
      <c r="AJ236" s="375"/>
      <c r="AK236" s="375"/>
      <c r="AL236" s="375"/>
      <c r="AM236" s="375"/>
      <c r="AN236" s="375"/>
      <c r="AO236" s="375"/>
      <c r="AP236" s="375"/>
      <c r="AQ236" s="375"/>
      <c r="AR236" s="375"/>
      <c r="AS236" s="375"/>
      <c r="AT236" s="375"/>
      <c r="AU236" s="375"/>
      <c r="AV236" s="375"/>
      <c r="AW236" s="375"/>
      <c r="AX236" s="376"/>
    </row>
    <row r="237" spans="1:50" ht="35.25" customHeight="1" x14ac:dyDescent="0.15">
      <c r="A237" s="364"/>
      <c r="B237" s="365"/>
      <c r="C237" s="377" t="s">
        <v>42</v>
      </c>
      <c r="D237" s="378"/>
      <c r="E237" s="378"/>
      <c r="F237" s="378"/>
      <c r="G237" s="378"/>
      <c r="H237" s="378"/>
      <c r="I237" s="378"/>
      <c r="J237" s="378"/>
      <c r="K237" s="378"/>
      <c r="L237" s="378"/>
      <c r="M237" s="378"/>
      <c r="N237" s="378"/>
      <c r="O237" s="378"/>
      <c r="P237" s="378"/>
      <c r="Q237" s="378"/>
      <c r="R237" s="378"/>
      <c r="S237" s="378"/>
      <c r="T237" s="378"/>
      <c r="U237" s="378"/>
      <c r="V237" s="378"/>
      <c r="W237" s="378"/>
      <c r="X237" s="378"/>
      <c r="Y237" s="378"/>
      <c r="Z237" s="378"/>
      <c r="AA237" s="378"/>
      <c r="AB237" s="378"/>
      <c r="AC237" s="379"/>
      <c r="AD237" s="380" t="s">
        <v>607</v>
      </c>
      <c r="AE237" s="381"/>
      <c r="AF237" s="381"/>
      <c r="AG237" s="382" t="s">
        <v>636</v>
      </c>
      <c r="AH237" s="383"/>
      <c r="AI237" s="383"/>
      <c r="AJ237" s="383"/>
      <c r="AK237" s="383"/>
      <c r="AL237" s="383"/>
      <c r="AM237" s="383"/>
      <c r="AN237" s="383"/>
      <c r="AO237" s="383"/>
      <c r="AP237" s="383"/>
      <c r="AQ237" s="383"/>
      <c r="AR237" s="383"/>
      <c r="AS237" s="383"/>
      <c r="AT237" s="383"/>
      <c r="AU237" s="383"/>
      <c r="AV237" s="383"/>
      <c r="AW237" s="383"/>
      <c r="AX237" s="384"/>
    </row>
    <row r="238" spans="1:50" ht="26.25" customHeight="1" x14ac:dyDescent="0.15">
      <c r="A238" s="364"/>
      <c r="B238" s="365"/>
      <c r="C238" s="385" t="s">
        <v>179</v>
      </c>
      <c r="D238" s="386"/>
      <c r="E238" s="386"/>
      <c r="F238" s="386"/>
      <c r="G238" s="386"/>
      <c r="H238" s="386"/>
      <c r="I238" s="386"/>
      <c r="J238" s="386"/>
      <c r="K238" s="386"/>
      <c r="L238" s="386"/>
      <c r="M238" s="386"/>
      <c r="N238" s="386"/>
      <c r="O238" s="386"/>
      <c r="P238" s="386"/>
      <c r="Q238" s="386"/>
      <c r="R238" s="386"/>
      <c r="S238" s="386"/>
      <c r="T238" s="386"/>
      <c r="U238" s="386"/>
      <c r="V238" s="386"/>
      <c r="W238" s="386"/>
      <c r="X238" s="386"/>
      <c r="Y238" s="386"/>
      <c r="Z238" s="386"/>
      <c r="AA238" s="386"/>
      <c r="AB238" s="386"/>
      <c r="AC238" s="386"/>
      <c r="AD238" s="387" t="s">
        <v>607</v>
      </c>
      <c r="AE238" s="388"/>
      <c r="AF238" s="388"/>
      <c r="AG238" s="382" t="s">
        <v>637</v>
      </c>
      <c r="AH238" s="383"/>
      <c r="AI238" s="383"/>
      <c r="AJ238" s="383"/>
      <c r="AK238" s="383"/>
      <c r="AL238" s="383"/>
      <c r="AM238" s="383"/>
      <c r="AN238" s="383"/>
      <c r="AO238" s="383"/>
      <c r="AP238" s="383"/>
      <c r="AQ238" s="383"/>
      <c r="AR238" s="383"/>
      <c r="AS238" s="383"/>
      <c r="AT238" s="383"/>
      <c r="AU238" s="383"/>
      <c r="AV238" s="383"/>
      <c r="AW238" s="383"/>
      <c r="AX238" s="384"/>
    </row>
    <row r="239" spans="1:50" ht="26.25" customHeight="1" x14ac:dyDescent="0.15">
      <c r="A239" s="366"/>
      <c r="B239" s="367"/>
      <c r="C239" s="385" t="s">
        <v>41</v>
      </c>
      <c r="D239" s="386"/>
      <c r="E239" s="386"/>
      <c r="F239" s="386"/>
      <c r="G239" s="386"/>
      <c r="H239" s="386"/>
      <c r="I239" s="386"/>
      <c r="J239" s="386"/>
      <c r="K239" s="386"/>
      <c r="L239" s="386"/>
      <c r="M239" s="386"/>
      <c r="N239" s="386"/>
      <c r="O239" s="386"/>
      <c r="P239" s="386"/>
      <c r="Q239" s="386"/>
      <c r="R239" s="386"/>
      <c r="S239" s="386"/>
      <c r="T239" s="386"/>
      <c r="U239" s="386"/>
      <c r="V239" s="386"/>
      <c r="W239" s="386"/>
      <c r="X239" s="386"/>
      <c r="Y239" s="386"/>
      <c r="Z239" s="386"/>
      <c r="AA239" s="386"/>
      <c r="AB239" s="386"/>
      <c r="AC239" s="386"/>
      <c r="AD239" s="387" t="s">
        <v>607</v>
      </c>
      <c r="AE239" s="388"/>
      <c r="AF239" s="388"/>
      <c r="AG239" s="412" t="s">
        <v>638</v>
      </c>
      <c r="AH239" s="137"/>
      <c r="AI239" s="137"/>
      <c r="AJ239" s="137"/>
      <c r="AK239" s="137"/>
      <c r="AL239" s="137"/>
      <c r="AM239" s="137"/>
      <c r="AN239" s="137"/>
      <c r="AO239" s="137"/>
      <c r="AP239" s="137"/>
      <c r="AQ239" s="137"/>
      <c r="AR239" s="137"/>
      <c r="AS239" s="137"/>
      <c r="AT239" s="137"/>
      <c r="AU239" s="137"/>
      <c r="AV239" s="137"/>
      <c r="AW239" s="137"/>
      <c r="AX239" s="413"/>
    </row>
    <row r="240" spans="1:50" ht="41.25" customHeight="1" x14ac:dyDescent="0.15">
      <c r="A240" s="396" t="s">
        <v>54</v>
      </c>
      <c r="B240" s="397"/>
      <c r="C240" s="402" t="s">
        <v>137</v>
      </c>
      <c r="D240" s="403"/>
      <c r="E240" s="403"/>
      <c r="F240" s="403"/>
      <c r="G240" s="403"/>
      <c r="H240" s="403"/>
      <c r="I240" s="403"/>
      <c r="J240" s="403"/>
      <c r="K240" s="403"/>
      <c r="L240" s="403"/>
      <c r="M240" s="403"/>
      <c r="N240" s="403"/>
      <c r="O240" s="403"/>
      <c r="P240" s="403"/>
      <c r="Q240" s="403"/>
      <c r="R240" s="403"/>
      <c r="S240" s="403"/>
      <c r="T240" s="403"/>
      <c r="U240" s="403"/>
      <c r="V240" s="403"/>
      <c r="W240" s="403"/>
      <c r="X240" s="403"/>
      <c r="Y240" s="403"/>
      <c r="Z240" s="403"/>
      <c r="AA240" s="403"/>
      <c r="AB240" s="403"/>
      <c r="AC240" s="404"/>
      <c r="AD240" s="405" t="s">
        <v>630</v>
      </c>
      <c r="AE240" s="406"/>
      <c r="AF240" s="407"/>
      <c r="AG240" s="408"/>
      <c r="AH240" s="131"/>
      <c r="AI240" s="131"/>
      <c r="AJ240" s="131"/>
      <c r="AK240" s="131"/>
      <c r="AL240" s="131"/>
      <c r="AM240" s="131"/>
      <c r="AN240" s="131"/>
      <c r="AO240" s="131"/>
      <c r="AP240" s="131"/>
      <c r="AQ240" s="131"/>
      <c r="AR240" s="131"/>
      <c r="AS240" s="131"/>
      <c r="AT240" s="131"/>
      <c r="AU240" s="131"/>
      <c r="AV240" s="131"/>
      <c r="AW240" s="131"/>
      <c r="AX240" s="409"/>
    </row>
    <row r="241" spans="1:50" ht="19.7" customHeight="1" x14ac:dyDescent="0.15">
      <c r="A241" s="398"/>
      <c r="B241" s="399"/>
      <c r="C241" s="909" t="s">
        <v>0</v>
      </c>
      <c r="D241" s="910"/>
      <c r="E241" s="910"/>
      <c r="F241" s="910"/>
      <c r="G241" s="910"/>
      <c r="H241" s="910"/>
      <c r="I241" s="910"/>
      <c r="J241" s="910"/>
      <c r="K241" s="910"/>
      <c r="L241" s="910"/>
      <c r="M241" s="910"/>
      <c r="N241" s="910"/>
      <c r="O241" s="906" t="s">
        <v>601</v>
      </c>
      <c r="P241" s="907"/>
      <c r="Q241" s="907"/>
      <c r="R241" s="907"/>
      <c r="S241" s="907"/>
      <c r="T241" s="907"/>
      <c r="U241" s="907"/>
      <c r="V241" s="907"/>
      <c r="W241" s="907"/>
      <c r="X241" s="907"/>
      <c r="Y241" s="907"/>
      <c r="Z241" s="907"/>
      <c r="AA241" s="907"/>
      <c r="AB241" s="907"/>
      <c r="AC241" s="907"/>
      <c r="AD241" s="907"/>
      <c r="AE241" s="907"/>
      <c r="AF241" s="908"/>
      <c r="AG241" s="410"/>
      <c r="AH241" s="134"/>
      <c r="AI241" s="134"/>
      <c r="AJ241" s="134"/>
      <c r="AK241" s="134"/>
      <c r="AL241" s="134"/>
      <c r="AM241" s="134"/>
      <c r="AN241" s="134"/>
      <c r="AO241" s="134"/>
      <c r="AP241" s="134"/>
      <c r="AQ241" s="134"/>
      <c r="AR241" s="134"/>
      <c r="AS241" s="134"/>
      <c r="AT241" s="134"/>
      <c r="AU241" s="134"/>
      <c r="AV241" s="134"/>
      <c r="AW241" s="134"/>
      <c r="AX241" s="411"/>
    </row>
    <row r="242" spans="1:50" ht="24.75" customHeight="1" x14ac:dyDescent="0.15">
      <c r="A242" s="398"/>
      <c r="B242" s="399"/>
      <c r="C242" s="893"/>
      <c r="D242" s="894"/>
      <c r="E242" s="391"/>
      <c r="F242" s="391"/>
      <c r="G242" s="391"/>
      <c r="H242" s="392"/>
      <c r="I242" s="392"/>
      <c r="J242" s="895"/>
      <c r="K242" s="895"/>
      <c r="L242" s="895"/>
      <c r="M242" s="392"/>
      <c r="N242" s="896"/>
      <c r="O242" s="897"/>
      <c r="P242" s="898"/>
      <c r="Q242" s="898"/>
      <c r="R242" s="898"/>
      <c r="S242" s="898"/>
      <c r="T242" s="898"/>
      <c r="U242" s="898"/>
      <c r="V242" s="898"/>
      <c r="W242" s="898"/>
      <c r="X242" s="898"/>
      <c r="Y242" s="898"/>
      <c r="Z242" s="898"/>
      <c r="AA242" s="898"/>
      <c r="AB242" s="898"/>
      <c r="AC242" s="898"/>
      <c r="AD242" s="898"/>
      <c r="AE242" s="898"/>
      <c r="AF242" s="899"/>
      <c r="AG242" s="410"/>
      <c r="AH242" s="134"/>
      <c r="AI242" s="134"/>
      <c r="AJ242" s="134"/>
      <c r="AK242" s="134"/>
      <c r="AL242" s="134"/>
      <c r="AM242" s="134"/>
      <c r="AN242" s="134"/>
      <c r="AO242" s="134"/>
      <c r="AP242" s="134"/>
      <c r="AQ242" s="134"/>
      <c r="AR242" s="134"/>
      <c r="AS242" s="134"/>
      <c r="AT242" s="134"/>
      <c r="AU242" s="134"/>
      <c r="AV242" s="134"/>
      <c r="AW242" s="134"/>
      <c r="AX242" s="411"/>
    </row>
    <row r="243" spans="1:50" ht="24.75" hidden="1" customHeight="1" x14ac:dyDescent="0.15">
      <c r="A243" s="398"/>
      <c r="B243" s="399"/>
      <c r="C243" s="389"/>
      <c r="D243" s="390"/>
      <c r="E243" s="391"/>
      <c r="F243" s="391"/>
      <c r="G243" s="391"/>
      <c r="H243" s="392"/>
      <c r="I243" s="392"/>
      <c r="J243" s="393"/>
      <c r="K243" s="393"/>
      <c r="L243" s="393"/>
      <c r="M243" s="394"/>
      <c r="N243" s="395"/>
      <c r="O243" s="900"/>
      <c r="P243" s="901"/>
      <c r="Q243" s="901"/>
      <c r="R243" s="901"/>
      <c r="S243" s="901"/>
      <c r="T243" s="901"/>
      <c r="U243" s="901"/>
      <c r="V243" s="901"/>
      <c r="W243" s="901"/>
      <c r="X243" s="901"/>
      <c r="Y243" s="901"/>
      <c r="Z243" s="901"/>
      <c r="AA243" s="901"/>
      <c r="AB243" s="901"/>
      <c r="AC243" s="901"/>
      <c r="AD243" s="901"/>
      <c r="AE243" s="901"/>
      <c r="AF243" s="902"/>
      <c r="AG243" s="410"/>
      <c r="AH243" s="134"/>
      <c r="AI243" s="134"/>
      <c r="AJ243" s="134"/>
      <c r="AK243" s="134"/>
      <c r="AL243" s="134"/>
      <c r="AM243" s="134"/>
      <c r="AN243" s="134"/>
      <c r="AO243" s="134"/>
      <c r="AP243" s="134"/>
      <c r="AQ243" s="134"/>
      <c r="AR243" s="134"/>
      <c r="AS243" s="134"/>
      <c r="AT243" s="134"/>
      <c r="AU243" s="134"/>
      <c r="AV243" s="134"/>
      <c r="AW243" s="134"/>
      <c r="AX243" s="411"/>
    </row>
    <row r="244" spans="1:50" ht="24.75" hidden="1" customHeight="1" x14ac:dyDescent="0.15">
      <c r="A244" s="398"/>
      <c r="B244" s="399"/>
      <c r="C244" s="389"/>
      <c r="D244" s="390"/>
      <c r="E244" s="391"/>
      <c r="F244" s="391"/>
      <c r="G244" s="391"/>
      <c r="H244" s="392"/>
      <c r="I244" s="392"/>
      <c r="J244" s="393"/>
      <c r="K244" s="393"/>
      <c r="L244" s="393"/>
      <c r="M244" s="394"/>
      <c r="N244" s="395"/>
      <c r="O244" s="900"/>
      <c r="P244" s="901"/>
      <c r="Q244" s="901"/>
      <c r="R244" s="901"/>
      <c r="S244" s="901"/>
      <c r="T244" s="901"/>
      <c r="U244" s="901"/>
      <c r="V244" s="901"/>
      <c r="W244" s="901"/>
      <c r="X244" s="901"/>
      <c r="Y244" s="901"/>
      <c r="Z244" s="901"/>
      <c r="AA244" s="901"/>
      <c r="AB244" s="901"/>
      <c r="AC244" s="901"/>
      <c r="AD244" s="901"/>
      <c r="AE244" s="901"/>
      <c r="AF244" s="902"/>
      <c r="AG244" s="410"/>
      <c r="AH244" s="134"/>
      <c r="AI244" s="134"/>
      <c r="AJ244" s="134"/>
      <c r="AK244" s="134"/>
      <c r="AL244" s="134"/>
      <c r="AM244" s="134"/>
      <c r="AN244" s="134"/>
      <c r="AO244" s="134"/>
      <c r="AP244" s="134"/>
      <c r="AQ244" s="134"/>
      <c r="AR244" s="134"/>
      <c r="AS244" s="134"/>
      <c r="AT244" s="134"/>
      <c r="AU244" s="134"/>
      <c r="AV244" s="134"/>
      <c r="AW244" s="134"/>
      <c r="AX244" s="411"/>
    </row>
    <row r="245" spans="1:50" ht="24.75" hidden="1" customHeight="1" x14ac:dyDescent="0.15">
      <c r="A245" s="398"/>
      <c r="B245" s="399"/>
      <c r="C245" s="389"/>
      <c r="D245" s="390"/>
      <c r="E245" s="391"/>
      <c r="F245" s="391"/>
      <c r="G245" s="391"/>
      <c r="H245" s="392"/>
      <c r="I245" s="392"/>
      <c r="J245" s="393"/>
      <c r="K245" s="393"/>
      <c r="L245" s="393"/>
      <c r="M245" s="394"/>
      <c r="N245" s="395"/>
      <c r="O245" s="900"/>
      <c r="P245" s="901"/>
      <c r="Q245" s="901"/>
      <c r="R245" s="901"/>
      <c r="S245" s="901"/>
      <c r="T245" s="901"/>
      <c r="U245" s="901"/>
      <c r="V245" s="901"/>
      <c r="W245" s="901"/>
      <c r="X245" s="901"/>
      <c r="Y245" s="901"/>
      <c r="Z245" s="901"/>
      <c r="AA245" s="901"/>
      <c r="AB245" s="901"/>
      <c r="AC245" s="901"/>
      <c r="AD245" s="901"/>
      <c r="AE245" s="901"/>
      <c r="AF245" s="902"/>
      <c r="AG245" s="410"/>
      <c r="AH245" s="134"/>
      <c r="AI245" s="134"/>
      <c r="AJ245" s="134"/>
      <c r="AK245" s="134"/>
      <c r="AL245" s="134"/>
      <c r="AM245" s="134"/>
      <c r="AN245" s="134"/>
      <c r="AO245" s="134"/>
      <c r="AP245" s="134"/>
      <c r="AQ245" s="134"/>
      <c r="AR245" s="134"/>
      <c r="AS245" s="134"/>
      <c r="AT245" s="134"/>
      <c r="AU245" s="134"/>
      <c r="AV245" s="134"/>
      <c r="AW245" s="134"/>
      <c r="AX245" s="411"/>
    </row>
    <row r="246" spans="1:50" ht="24.75" hidden="1" customHeight="1" x14ac:dyDescent="0.15">
      <c r="A246" s="400"/>
      <c r="B246" s="401"/>
      <c r="C246" s="414"/>
      <c r="D246" s="415"/>
      <c r="E246" s="391"/>
      <c r="F246" s="391"/>
      <c r="G246" s="391"/>
      <c r="H246" s="392"/>
      <c r="I246" s="392"/>
      <c r="J246" s="416"/>
      <c r="K246" s="416"/>
      <c r="L246" s="416"/>
      <c r="M246" s="891"/>
      <c r="N246" s="892"/>
      <c r="O246" s="903"/>
      <c r="P246" s="904"/>
      <c r="Q246" s="904"/>
      <c r="R246" s="904"/>
      <c r="S246" s="904"/>
      <c r="T246" s="904"/>
      <c r="U246" s="904"/>
      <c r="V246" s="904"/>
      <c r="W246" s="904"/>
      <c r="X246" s="904"/>
      <c r="Y246" s="904"/>
      <c r="Z246" s="904"/>
      <c r="AA246" s="904"/>
      <c r="AB246" s="904"/>
      <c r="AC246" s="904"/>
      <c r="AD246" s="904"/>
      <c r="AE246" s="904"/>
      <c r="AF246" s="905"/>
      <c r="AG246" s="412"/>
      <c r="AH246" s="137"/>
      <c r="AI246" s="137"/>
      <c r="AJ246" s="137"/>
      <c r="AK246" s="137"/>
      <c r="AL246" s="137"/>
      <c r="AM246" s="137"/>
      <c r="AN246" s="137"/>
      <c r="AO246" s="137"/>
      <c r="AP246" s="137"/>
      <c r="AQ246" s="137"/>
      <c r="AR246" s="137"/>
      <c r="AS246" s="137"/>
      <c r="AT246" s="137"/>
      <c r="AU246" s="137"/>
      <c r="AV246" s="137"/>
      <c r="AW246" s="137"/>
      <c r="AX246" s="413"/>
    </row>
    <row r="247" spans="1:50" ht="67.5" customHeight="1" x14ac:dyDescent="0.15">
      <c r="A247" s="362" t="s">
        <v>45</v>
      </c>
      <c r="B247" s="921"/>
      <c r="C247" s="321" t="s">
        <v>49</v>
      </c>
      <c r="D247" s="742"/>
      <c r="E247" s="742"/>
      <c r="F247" s="743"/>
      <c r="G247" s="924" t="s">
        <v>651</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67.5" customHeight="1" thickBot="1" x14ac:dyDescent="0.2">
      <c r="A248" s="922"/>
      <c r="B248" s="923"/>
      <c r="C248" s="926" t="s">
        <v>53</v>
      </c>
      <c r="D248" s="927"/>
      <c r="E248" s="927"/>
      <c r="F248" s="928"/>
      <c r="G248" s="929" t="s">
        <v>648</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x14ac:dyDescent="0.15">
      <c r="A249" s="911" t="s">
        <v>30</v>
      </c>
      <c r="B249" s="912"/>
      <c r="C249" s="912"/>
      <c r="D249" s="912"/>
      <c r="E249" s="912"/>
      <c r="F249" s="912"/>
      <c r="G249" s="912"/>
      <c r="H249" s="912"/>
      <c r="I249" s="912"/>
      <c r="J249" s="912"/>
      <c r="K249" s="912"/>
      <c r="L249" s="912"/>
      <c r="M249" s="912"/>
      <c r="N249" s="912"/>
      <c r="O249" s="912"/>
      <c r="P249" s="912"/>
      <c r="Q249" s="912"/>
      <c r="R249" s="912"/>
      <c r="S249" s="912"/>
      <c r="T249" s="912"/>
      <c r="U249" s="912"/>
      <c r="V249" s="912"/>
      <c r="W249" s="912"/>
      <c r="X249" s="912"/>
      <c r="Y249" s="912"/>
      <c r="Z249" s="912"/>
      <c r="AA249" s="912"/>
      <c r="AB249" s="912"/>
      <c r="AC249" s="912"/>
      <c r="AD249" s="912"/>
      <c r="AE249" s="912"/>
      <c r="AF249" s="912"/>
      <c r="AG249" s="912"/>
      <c r="AH249" s="912"/>
      <c r="AI249" s="912"/>
      <c r="AJ249" s="912"/>
      <c r="AK249" s="912"/>
      <c r="AL249" s="912"/>
      <c r="AM249" s="912"/>
      <c r="AN249" s="912"/>
      <c r="AO249" s="912"/>
      <c r="AP249" s="912"/>
      <c r="AQ249" s="912"/>
      <c r="AR249" s="912"/>
      <c r="AS249" s="912"/>
      <c r="AT249" s="912"/>
      <c r="AU249" s="912"/>
      <c r="AV249" s="912"/>
      <c r="AW249" s="912"/>
      <c r="AX249" s="913"/>
    </row>
    <row r="250" spans="1:50" ht="30" customHeight="1" thickBot="1" x14ac:dyDescent="0.2">
      <c r="A250" s="914" t="s">
        <v>792</v>
      </c>
      <c r="B250" s="915"/>
      <c r="C250" s="915"/>
      <c r="D250" s="915"/>
      <c r="E250" s="915"/>
      <c r="F250" s="915"/>
      <c r="G250" s="915"/>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24.75" customHeight="1" x14ac:dyDescent="0.15">
      <c r="A251" s="917" t="s">
        <v>31</v>
      </c>
      <c r="B251" s="918"/>
      <c r="C251" s="918"/>
      <c r="D251" s="918"/>
      <c r="E251" s="918"/>
      <c r="F251" s="918"/>
      <c r="G251" s="918"/>
      <c r="H251" s="918"/>
      <c r="I251" s="918"/>
      <c r="J251" s="918"/>
      <c r="K251" s="918"/>
      <c r="L251" s="918"/>
      <c r="M251" s="918"/>
      <c r="N251" s="918"/>
      <c r="O251" s="918"/>
      <c r="P251" s="918"/>
      <c r="Q251" s="918"/>
      <c r="R251" s="918"/>
      <c r="S251" s="918"/>
      <c r="T251" s="918"/>
      <c r="U251" s="918"/>
      <c r="V251" s="918"/>
      <c r="W251" s="918"/>
      <c r="X251" s="918"/>
      <c r="Y251" s="918"/>
      <c r="Z251" s="918"/>
      <c r="AA251" s="918"/>
      <c r="AB251" s="918"/>
      <c r="AC251" s="918"/>
      <c r="AD251" s="918"/>
      <c r="AE251" s="918"/>
      <c r="AF251" s="918"/>
      <c r="AG251" s="918"/>
      <c r="AH251" s="918"/>
      <c r="AI251" s="918"/>
      <c r="AJ251" s="918"/>
      <c r="AK251" s="918"/>
      <c r="AL251" s="918"/>
      <c r="AM251" s="918"/>
      <c r="AN251" s="918"/>
      <c r="AO251" s="918"/>
      <c r="AP251" s="918"/>
      <c r="AQ251" s="918"/>
      <c r="AR251" s="918"/>
      <c r="AS251" s="918"/>
      <c r="AT251" s="918"/>
      <c r="AU251" s="918"/>
      <c r="AV251" s="918"/>
      <c r="AW251" s="918"/>
      <c r="AX251" s="919"/>
    </row>
    <row r="252" spans="1:50" ht="30" customHeight="1" thickBot="1" x14ac:dyDescent="0.2">
      <c r="A252" s="346" t="s">
        <v>131</v>
      </c>
      <c r="B252" s="347"/>
      <c r="C252" s="347"/>
      <c r="D252" s="347"/>
      <c r="E252" s="348"/>
      <c r="F252" s="920" t="s">
        <v>793</v>
      </c>
      <c r="G252" s="915"/>
      <c r="H252" s="915"/>
      <c r="I252" s="915"/>
      <c r="J252" s="915"/>
      <c r="K252" s="915"/>
      <c r="L252" s="915"/>
      <c r="M252" s="915"/>
      <c r="N252" s="915"/>
      <c r="O252" s="915"/>
      <c r="P252" s="915"/>
      <c r="Q252" s="915"/>
      <c r="R252" s="915"/>
      <c r="S252" s="915"/>
      <c r="T252" s="915"/>
      <c r="U252" s="915"/>
      <c r="V252" s="915"/>
      <c r="W252" s="915"/>
      <c r="X252" s="915"/>
      <c r="Y252" s="915"/>
      <c r="Z252" s="915"/>
      <c r="AA252" s="915"/>
      <c r="AB252" s="915"/>
      <c r="AC252" s="915"/>
      <c r="AD252" s="915"/>
      <c r="AE252" s="915"/>
      <c r="AF252" s="915"/>
      <c r="AG252" s="915"/>
      <c r="AH252" s="915"/>
      <c r="AI252" s="915"/>
      <c r="AJ252" s="915"/>
      <c r="AK252" s="915"/>
      <c r="AL252" s="915"/>
      <c r="AM252" s="915"/>
      <c r="AN252" s="915"/>
      <c r="AO252" s="915"/>
      <c r="AP252" s="915"/>
      <c r="AQ252" s="915"/>
      <c r="AR252" s="915"/>
      <c r="AS252" s="915"/>
      <c r="AT252" s="915"/>
      <c r="AU252" s="915"/>
      <c r="AV252" s="915"/>
      <c r="AW252" s="915"/>
      <c r="AX252" s="916"/>
    </row>
    <row r="253" spans="1:50" ht="24.75" customHeight="1" x14ac:dyDescent="0.15">
      <c r="A253" s="917" t="s">
        <v>43</v>
      </c>
      <c r="B253" s="918"/>
      <c r="C253" s="918"/>
      <c r="D253" s="918"/>
      <c r="E253" s="918"/>
      <c r="F253" s="918"/>
      <c r="G253" s="918"/>
      <c r="H253" s="918"/>
      <c r="I253" s="918"/>
      <c r="J253" s="918"/>
      <c r="K253" s="918"/>
      <c r="L253" s="918"/>
      <c r="M253" s="918"/>
      <c r="N253" s="918"/>
      <c r="O253" s="918"/>
      <c r="P253" s="918"/>
      <c r="Q253" s="918"/>
      <c r="R253" s="918"/>
      <c r="S253" s="918"/>
      <c r="T253" s="918"/>
      <c r="U253" s="918"/>
      <c r="V253" s="918"/>
      <c r="W253" s="918"/>
      <c r="X253" s="918"/>
      <c r="Y253" s="918"/>
      <c r="Z253" s="918"/>
      <c r="AA253" s="918"/>
      <c r="AB253" s="918"/>
      <c r="AC253" s="918"/>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19"/>
    </row>
    <row r="254" spans="1:50" ht="30" customHeight="1" thickBot="1" x14ac:dyDescent="0.2">
      <c r="A254" s="346" t="s">
        <v>796</v>
      </c>
      <c r="B254" s="347"/>
      <c r="C254" s="347"/>
      <c r="D254" s="347"/>
      <c r="E254" s="348"/>
      <c r="F254" s="349" t="s">
        <v>797</v>
      </c>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c r="AH254" s="350"/>
      <c r="AI254" s="350"/>
      <c r="AJ254" s="350"/>
      <c r="AK254" s="350"/>
      <c r="AL254" s="350"/>
      <c r="AM254" s="350"/>
      <c r="AN254" s="350"/>
      <c r="AO254" s="350"/>
      <c r="AP254" s="350"/>
      <c r="AQ254" s="350"/>
      <c r="AR254" s="350"/>
      <c r="AS254" s="350"/>
      <c r="AT254" s="350"/>
      <c r="AU254" s="350"/>
      <c r="AV254" s="350"/>
      <c r="AW254" s="350"/>
      <c r="AX254" s="351"/>
    </row>
    <row r="255" spans="1:50" ht="24.75" customHeight="1" x14ac:dyDescent="0.15">
      <c r="A255" s="352" t="s">
        <v>32</v>
      </c>
      <c r="B255" s="353"/>
      <c r="C255" s="353"/>
      <c r="D255" s="353"/>
      <c r="E255" s="353"/>
      <c r="F255" s="353"/>
      <c r="G255" s="353"/>
      <c r="H255" s="353"/>
      <c r="I255" s="353"/>
      <c r="J255" s="353"/>
      <c r="K255" s="353"/>
      <c r="L255" s="353"/>
      <c r="M255" s="353"/>
      <c r="N255" s="353"/>
      <c r="O255" s="353"/>
      <c r="P255" s="353"/>
      <c r="Q255" s="353"/>
      <c r="R255" s="353"/>
      <c r="S255" s="353"/>
      <c r="T255" s="353"/>
      <c r="U255" s="353"/>
      <c r="V255" s="353"/>
      <c r="W255" s="353"/>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3"/>
      <c r="AT255" s="353"/>
      <c r="AU255" s="353"/>
      <c r="AV255" s="353"/>
      <c r="AW255" s="353"/>
      <c r="AX255" s="354"/>
    </row>
    <row r="256" spans="1:50" ht="150" customHeight="1" thickBot="1" x14ac:dyDescent="0.2">
      <c r="A256" s="355" t="s">
        <v>639</v>
      </c>
      <c r="B256" s="356"/>
      <c r="C256" s="356"/>
      <c r="D256" s="356"/>
      <c r="E256" s="356"/>
      <c r="F256" s="356"/>
      <c r="G256" s="356"/>
      <c r="H256" s="356"/>
      <c r="I256" s="356"/>
      <c r="J256" s="356"/>
      <c r="K256" s="356"/>
      <c r="L256" s="356"/>
      <c r="M256" s="356"/>
      <c r="N256" s="356"/>
      <c r="O256" s="356"/>
      <c r="P256" s="356"/>
      <c r="Q256" s="356"/>
      <c r="R256" s="356"/>
      <c r="S256" s="356"/>
      <c r="T256" s="356"/>
      <c r="U256" s="356"/>
      <c r="V256" s="356"/>
      <c r="W256" s="356"/>
      <c r="X256" s="356"/>
      <c r="Y256" s="356"/>
      <c r="Z256" s="356"/>
      <c r="AA256" s="356"/>
      <c r="AB256" s="356"/>
      <c r="AC256" s="356"/>
      <c r="AD256" s="356"/>
      <c r="AE256" s="356"/>
      <c r="AF256" s="356"/>
      <c r="AG256" s="356"/>
      <c r="AH256" s="356"/>
      <c r="AI256" s="356"/>
      <c r="AJ256" s="356"/>
      <c r="AK256" s="356"/>
      <c r="AL256" s="356"/>
      <c r="AM256" s="356"/>
      <c r="AN256" s="356"/>
      <c r="AO256" s="356"/>
      <c r="AP256" s="356"/>
      <c r="AQ256" s="356"/>
      <c r="AR256" s="356"/>
      <c r="AS256" s="356"/>
      <c r="AT256" s="356"/>
      <c r="AU256" s="356"/>
      <c r="AV256" s="356"/>
      <c r="AW256" s="356"/>
      <c r="AX256" s="357"/>
    </row>
    <row r="257" spans="1:52" ht="24.75" customHeight="1" x14ac:dyDescent="0.15">
      <c r="A257" s="358" t="s">
        <v>234</v>
      </c>
      <c r="B257" s="359"/>
      <c r="C257" s="359"/>
      <c r="D257" s="359"/>
      <c r="E257" s="359"/>
      <c r="F257" s="359"/>
      <c r="G257" s="359"/>
      <c r="H257" s="359"/>
      <c r="I257" s="359"/>
      <c r="J257" s="359"/>
      <c r="K257" s="359"/>
      <c r="L257" s="359"/>
      <c r="M257" s="359"/>
      <c r="N257" s="359"/>
      <c r="O257" s="359"/>
      <c r="P257" s="359"/>
      <c r="Q257" s="359"/>
      <c r="R257" s="359"/>
      <c r="S257" s="359"/>
      <c r="T257" s="359"/>
      <c r="U257" s="359"/>
      <c r="V257" s="359"/>
      <c r="W257" s="359"/>
      <c r="X257" s="359"/>
      <c r="Y257" s="359"/>
      <c r="Z257" s="359"/>
      <c r="AA257" s="359"/>
      <c r="AB257" s="359"/>
      <c r="AC257" s="359"/>
      <c r="AD257" s="359"/>
      <c r="AE257" s="359"/>
      <c r="AF257" s="359"/>
      <c r="AG257" s="359"/>
      <c r="AH257" s="359"/>
      <c r="AI257" s="359"/>
      <c r="AJ257" s="359"/>
      <c r="AK257" s="359"/>
      <c r="AL257" s="359"/>
      <c r="AM257" s="359"/>
      <c r="AN257" s="359"/>
      <c r="AO257" s="359"/>
      <c r="AP257" s="359"/>
      <c r="AQ257" s="359"/>
      <c r="AR257" s="359"/>
      <c r="AS257" s="359"/>
      <c r="AT257" s="359"/>
      <c r="AU257" s="359"/>
      <c r="AV257" s="359"/>
      <c r="AW257" s="359"/>
      <c r="AX257" s="360"/>
      <c r="AZ257" s="10"/>
    </row>
    <row r="258" spans="1:52" ht="24.75" customHeight="1" x14ac:dyDescent="0.15">
      <c r="A258" s="361" t="s">
        <v>273</v>
      </c>
      <c r="B258" s="90"/>
      <c r="C258" s="90"/>
      <c r="D258" s="91"/>
      <c r="E258" s="342" t="s">
        <v>640</v>
      </c>
      <c r="F258" s="343"/>
      <c r="G258" s="343"/>
      <c r="H258" s="343"/>
      <c r="I258" s="343"/>
      <c r="J258" s="343"/>
      <c r="K258" s="343"/>
      <c r="L258" s="343"/>
      <c r="M258" s="343"/>
      <c r="N258" s="343"/>
      <c r="O258" s="343"/>
      <c r="P258" s="344"/>
      <c r="Q258" s="342" t="s">
        <v>610</v>
      </c>
      <c r="R258" s="343"/>
      <c r="S258" s="343"/>
      <c r="T258" s="343"/>
      <c r="U258" s="343"/>
      <c r="V258" s="343"/>
      <c r="W258" s="343"/>
      <c r="X258" s="343"/>
      <c r="Y258" s="343"/>
      <c r="Z258" s="343"/>
      <c r="AA258" s="343"/>
      <c r="AB258" s="344"/>
      <c r="AC258" s="342" t="s">
        <v>610</v>
      </c>
      <c r="AD258" s="343"/>
      <c r="AE258" s="343"/>
      <c r="AF258" s="343"/>
      <c r="AG258" s="343"/>
      <c r="AH258" s="343"/>
      <c r="AI258" s="343"/>
      <c r="AJ258" s="343"/>
      <c r="AK258" s="343"/>
      <c r="AL258" s="343"/>
      <c r="AM258" s="343"/>
      <c r="AN258" s="344"/>
      <c r="AO258" s="342" t="s">
        <v>610</v>
      </c>
      <c r="AP258" s="343"/>
      <c r="AQ258" s="343"/>
      <c r="AR258" s="343"/>
      <c r="AS258" s="343"/>
      <c r="AT258" s="343"/>
      <c r="AU258" s="343"/>
      <c r="AV258" s="343"/>
      <c r="AW258" s="343"/>
      <c r="AX258" s="345"/>
      <c r="AY258" s="74"/>
    </row>
    <row r="259" spans="1:52" ht="24.75" customHeight="1" x14ac:dyDescent="0.15">
      <c r="A259" s="256" t="s">
        <v>272</v>
      </c>
      <c r="B259" s="256"/>
      <c r="C259" s="256"/>
      <c r="D259" s="256"/>
      <c r="E259" s="342" t="s">
        <v>641</v>
      </c>
      <c r="F259" s="343"/>
      <c r="G259" s="343"/>
      <c r="H259" s="343"/>
      <c r="I259" s="343"/>
      <c r="J259" s="343"/>
      <c r="K259" s="343"/>
      <c r="L259" s="343"/>
      <c r="M259" s="343"/>
      <c r="N259" s="343"/>
      <c r="O259" s="343"/>
      <c r="P259" s="344"/>
      <c r="Q259" s="342" t="s">
        <v>610</v>
      </c>
      <c r="R259" s="343"/>
      <c r="S259" s="343"/>
      <c r="T259" s="343"/>
      <c r="U259" s="343"/>
      <c r="V259" s="343"/>
      <c r="W259" s="343"/>
      <c r="X259" s="343"/>
      <c r="Y259" s="343"/>
      <c r="Z259" s="343"/>
      <c r="AA259" s="343"/>
      <c r="AB259" s="344"/>
      <c r="AC259" s="342" t="s">
        <v>610</v>
      </c>
      <c r="AD259" s="343"/>
      <c r="AE259" s="343"/>
      <c r="AF259" s="343"/>
      <c r="AG259" s="343"/>
      <c r="AH259" s="343"/>
      <c r="AI259" s="343"/>
      <c r="AJ259" s="343"/>
      <c r="AK259" s="343"/>
      <c r="AL259" s="343"/>
      <c r="AM259" s="343"/>
      <c r="AN259" s="344"/>
      <c r="AO259" s="342" t="s">
        <v>610</v>
      </c>
      <c r="AP259" s="343"/>
      <c r="AQ259" s="343"/>
      <c r="AR259" s="343"/>
      <c r="AS259" s="343"/>
      <c r="AT259" s="343"/>
      <c r="AU259" s="343"/>
      <c r="AV259" s="343"/>
      <c r="AW259" s="343"/>
      <c r="AX259" s="345"/>
    </row>
    <row r="260" spans="1:52" ht="24.75" customHeight="1" x14ac:dyDescent="0.15">
      <c r="A260" s="256" t="s">
        <v>271</v>
      </c>
      <c r="B260" s="256"/>
      <c r="C260" s="256"/>
      <c r="D260" s="256"/>
      <c r="E260" s="342" t="s">
        <v>642</v>
      </c>
      <c r="F260" s="343"/>
      <c r="G260" s="343"/>
      <c r="H260" s="343"/>
      <c r="I260" s="343"/>
      <c r="J260" s="343"/>
      <c r="K260" s="343"/>
      <c r="L260" s="343"/>
      <c r="M260" s="343"/>
      <c r="N260" s="343"/>
      <c r="O260" s="343"/>
      <c r="P260" s="344"/>
      <c r="Q260" s="342" t="s">
        <v>610</v>
      </c>
      <c r="R260" s="343"/>
      <c r="S260" s="343"/>
      <c r="T260" s="343"/>
      <c r="U260" s="343"/>
      <c r="V260" s="343"/>
      <c r="W260" s="343"/>
      <c r="X260" s="343"/>
      <c r="Y260" s="343"/>
      <c r="Z260" s="343"/>
      <c r="AA260" s="343"/>
      <c r="AB260" s="344"/>
      <c r="AC260" s="342" t="s">
        <v>610</v>
      </c>
      <c r="AD260" s="343"/>
      <c r="AE260" s="343"/>
      <c r="AF260" s="343"/>
      <c r="AG260" s="343"/>
      <c r="AH260" s="343"/>
      <c r="AI260" s="343"/>
      <c r="AJ260" s="343"/>
      <c r="AK260" s="343"/>
      <c r="AL260" s="343"/>
      <c r="AM260" s="343"/>
      <c r="AN260" s="344"/>
      <c r="AO260" s="342" t="s">
        <v>610</v>
      </c>
      <c r="AP260" s="343"/>
      <c r="AQ260" s="343"/>
      <c r="AR260" s="343"/>
      <c r="AS260" s="343"/>
      <c r="AT260" s="343"/>
      <c r="AU260" s="343"/>
      <c r="AV260" s="343"/>
      <c r="AW260" s="343"/>
      <c r="AX260" s="345"/>
    </row>
    <row r="261" spans="1:52" ht="24.75" customHeight="1" x14ac:dyDescent="0.15">
      <c r="A261" s="256" t="s">
        <v>270</v>
      </c>
      <c r="B261" s="256"/>
      <c r="C261" s="256"/>
      <c r="D261" s="256"/>
      <c r="E261" s="342" t="s">
        <v>643</v>
      </c>
      <c r="F261" s="343"/>
      <c r="G261" s="343"/>
      <c r="H261" s="343"/>
      <c r="I261" s="343"/>
      <c r="J261" s="343"/>
      <c r="K261" s="343"/>
      <c r="L261" s="343"/>
      <c r="M261" s="343"/>
      <c r="N261" s="343"/>
      <c r="O261" s="343"/>
      <c r="P261" s="344"/>
      <c r="Q261" s="342" t="s">
        <v>610</v>
      </c>
      <c r="R261" s="343"/>
      <c r="S261" s="343"/>
      <c r="T261" s="343"/>
      <c r="U261" s="343"/>
      <c r="V261" s="343"/>
      <c r="W261" s="343"/>
      <c r="X261" s="343"/>
      <c r="Y261" s="343"/>
      <c r="Z261" s="343"/>
      <c r="AA261" s="343"/>
      <c r="AB261" s="344"/>
      <c r="AC261" s="342" t="s">
        <v>610</v>
      </c>
      <c r="AD261" s="343"/>
      <c r="AE261" s="343"/>
      <c r="AF261" s="343"/>
      <c r="AG261" s="343"/>
      <c r="AH261" s="343"/>
      <c r="AI261" s="343"/>
      <c r="AJ261" s="343"/>
      <c r="AK261" s="343"/>
      <c r="AL261" s="343"/>
      <c r="AM261" s="343"/>
      <c r="AN261" s="344"/>
      <c r="AO261" s="342" t="s">
        <v>610</v>
      </c>
      <c r="AP261" s="343"/>
      <c r="AQ261" s="343"/>
      <c r="AR261" s="343"/>
      <c r="AS261" s="343"/>
      <c r="AT261" s="343"/>
      <c r="AU261" s="343"/>
      <c r="AV261" s="343"/>
      <c r="AW261" s="343"/>
      <c r="AX261" s="345"/>
    </row>
    <row r="262" spans="1:52" ht="24.75" customHeight="1" x14ac:dyDescent="0.15">
      <c r="A262" s="256" t="s">
        <v>269</v>
      </c>
      <c r="B262" s="256"/>
      <c r="C262" s="256"/>
      <c r="D262" s="256"/>
      <c r="E262" s="342" t="s">
        <v>644</v>
      </c>
      <c r="F262" s="343"/>
      <c r="G262" s="343"/>
      <c r="H262" s="343"/>
      <c r="I262" s="343"/>
      <c r="J262" s="343"/>
      <c r="K262" s="343"/>
      <c r="L262" s="343"/>
      <c r="M262" s="343"/>
      <c r="N262" s="343"/>
      <c r="O262" s="343"/>
      <c r="P262" s="344"/>
      <c r="Q262" s="342" t="s">
        <v>610</v>
      </c>
      <c r="R262" s="343"/>
      <c r="S262" s="343"/>
      <c r="T262" s="343"/>
      <c r="U262" s="343"/>
      <c r="V262" s="343"/>
      <c r="W262" s="343"/>
      <c r="X262" s="343"/>
      <c r="Y262" s="343"/>
      <c r="Z262" s="343"/>
      <c r="AA262" s="343"/>
      <c r="AB262" s="344"/>
      <c r="AC262" s="342" t="s">
        <v>610</v>
      </c>
      <c r="AD262" s="343"/>
      <c r="AE262" s="343"/>
      <c r="AF262" s="343"/>
      <c r="AG262" s="343"/>
      <c r="AH262" s="343"/>
      <c r="AI262" s="343"/>
      <c r="AJ262" s="343"/>
      <c r="AK262" s="343"/>
      <c r="AL262" s="343"/>
      <c r="AM262" s="343"/>
      <c r="AN262" s="344"/>
      <c r="AO262" s="342" t="s">
        <v>610</v>
      </c>
      <c r="AP262" s="343"/>
      <c r="AQ262" s="343"/>
      <c r="AR262" s="343"/>
      <c r="AS262" s="343"/>
      <c r="AT262" s="343"/>
      <c r="AU262" s="343"/>
      <c r="AV262" s="343"/>
      <c r="AW262" s="343"/>
      <c r="AX262" s="345"/>
    </row>
    <row r="263" spans="1:52" ht="24.75" customHeight="1" x14ac:dyDescent="0.15">
      <c r="A263" s="256" t="s">
        <v>268</v>
      </c>
      <c r="B263" s="256"/>
      <c r="C263" s="256"/>
      <c r="D263" s="256"/>
      <c r="E263" s="342" t="s">
        <v>645</v>
      </c>
      <c r="F263" s="343"/>
      <c r="G263" s="343"/>
      <c r="H263" s="343"/>
      <c r="I263" s="343"/>
      <c r="J263" s="343"/>
      <c r="K263" s="343"/>
      <c r="L263" s="343"/>
      <c r="M263" s="343"/>
      <c r="N263" s="343"/>
      <c r="O263" s="343"/>
      <c r="P263" s="344"/>
      <c r="Q263" s="342" t="s">
        <v>610</v>
      </c>
      <c r="R263" s="343"/>
      <c r="S263" s="343"/>
      <c r="T263" s="343"/>
      <c r="U263" s="343"/>
      <c r="V263" s="343"/>
      <c r="W263" s="343"/>
      <c r="X263" s="343"/>
      <c r="Y263" s="343"/>
      <c r="Z263" s="343"/>
      <c r="AA263" s="343"/>
      <c r="AB263" s="344"/>
      <c r="AC263" s="342" t="s">
        <v>610</v>
      </c>
      <c r="AD263" s="343"/>
      <c r="AE263" s="343"/>
      <c r="AF263" s="343"/>
      <c r="AG263" s="343"/>
      <c r="AH263" s="343"/>
      <c r="AI263" s="343"/>
      <c r="AJ263" s="343"/>
      <c r="AK263" s="343"/>
      <c r="AL263" s="343"/>
      <c r="AM263" s="343"/>
      <c r="AN263" s="344"/>
      <c r="AO263" s="342" t="s">
        <v>610</v>
      </c>
      <c r="AP263" s="343"/>
      <c r="AQ263" s="343"/>
      <c r="AR263" s="343"/>
      <c r="AS263" s="343"/>
      <c r="AT263" s="343"/>
      <c r="AU263" s="343"/>
      <c r="AV263" s="343"/>
      <c r="AW263" s="343"/>
      <c r="AX263" s="345"/>
    </row>
    <row r="264" spans="1:52" ht="24.75" customHeight="1" x14ac:dyDescent="0.15">
      <c r="A264" s="256" t="s">
        <v>267</v>
      </c>
      <c r="B264" s="256"/>
      <c r="C264" s="256"/>
      <c r="D264" s="256"/>
      <c r="E264" s="342" t="s">
        <v>643</v>
      </c>
      <c r="F264" s="343"/>
      <c r="G264" s="343"/>
      <c r="H264" s="343"/>
      <c r="I264" s="343"/>
      <c r="J264" s="343"/>
      <c r="K264" s="343"/>
      <c r="L264" s="343"/>
      <c r="M264" s="343"/>
      <c r="N264" s="343"/>
      <c r="O264" s="343"/>
      <c r="P264" s="344"/>
      <c r="Q264" s="342" t="s">
        <v>610</v>
      </c>
      <c r="R264" s="343"/>
      <c r="S264" s="343"/>
      <c r="T264" s="343"/>
      <c r="U264" s="343"/>
      <c r="V264" s="343"/>
      <c r="W264" s="343"/>
      <c r="X264" s="343"/>
      <c r="Y264" s="343"/>
      <c r="Z264" s="343"/>
      <c r="AA264" s="343"/>
      <c r="AB264" s="344"/>
      <c r="AC264" s="342" t="s">
        <v>610</v>
      </c>
      <c r="AD264" s="343"/>
      <c r="AE264" s="343"/>
      <c r="AF264" s="343"/>
      <c r="AG264" s="343"/>
      <c r="AH264" s="343"/>
      <c r="AI264" s="343"/>
      <c r="AJ264" s="343"/>
      <c r="AK264" s="343"/>
      <c r="AL264" s="343"/>
      <c r="AM264" s="343"/>
      <c r="AN264" s="344"/>
      <c r="AO264" s="342" t="s">
        <v>610</v>
      </c>
      <c r="AP264" s="343"/>
      <c r="AQ264" s="343"/>
      <c r="AR264" s="343"/>
      <c r="AS264" s="343"/>
      <c r="AT264" s="343"/>
      <c r="AU264" s="343"/>
      <c r="AV264" s="343"/>
      <c r="AW264" s="343"/>
      <c r="AX264" s="345"/>
    </row>
    <row r="265" spans="1:52" ht="24.75" customHeight="1" x14ac:dyDescent="0.15">
      <c r="A265" s="256" t="s">
        <v>266</v>
      </c>
      <c r="B265" s="256"/>
      <c r="C265" s="256"/>
      <c r="D265" s="256"/>
      <c r="E265" s="342" t="s">
        <v>643</v>
      </c>
      <c r="F265" s="343"/>
      <c r="G265" s="343"/>
      <c r="H265" s="343"/>
      <c r="I265" s="343"/>
      <c r="J265" s="343"/>
      <c r="K265" s="343"/>
      <c r="L265" s="343"/>
      <c r="M265" s="343"/>
      <c r="N265" s="343"/>
      <c r="O265" s="343"/>
      <c r="P265" s="344"/>
      <c r="Q265" s="342" t="s">
        <v>610</v>
      </c>
      <c r="R265" s="343"/>
      <c r="S265" s="343"/>
      <c r="T265" s="343"/>
      <c r="U265" s="343"/>
      <c r="V265" s="343"/>
      <c r="W265" s="343"/>
      <c r="X265" s="343"/>
      <c r="Y265" s="343"/>
      <c r="Z265" s="343"/>
      <c r="AA265" s="343"/>
      <c r="AB265" s="344"/>
      <c r="AC265" s="342" t="s">
        <v>610</v>
      </c>
      <c r="AD265" s="343"/>
      <c r="AE265" s="343"/>
      <c r="AF265" s="343"/>
      <c r="AG265" s="343"/>
      <c r="AH265" s="343"/>
      <c r="AI265" s="343"/>
      <c r="AJ265" s="343"/>
      <c r="AK265" s="343"/>
      <c r="AL265" s="343"/>
      <c r="AM265" s="343"/>
      <c r="AN265" s="344"/>
      <c r="AO265" s="342" t="s">
        <v>610</v>
      </c>
      <c r="AP265" s="343"/>
      <c r="AQ265" s="343"/>
      <c r="AR265" s="343"/>
      <c r="AS265" s="343"/>
      <c r="AT265" s="343"/>
      <c r="AU265" s="343"/>
      <c r="AV265" s="343"/>
      <c r="AW265" s="343"/>
      <c r="AX265" s="345"/>
    </row>
    <row r="266" spans="1:52" ht="24.75" customHeight="1" x14ac:dyDescent="0.15">
      <c r="A266" s="256" t="s">
        <v>412</v>
      </c>
      <c r="B266" s="256"/>
      <c r="C266" s="256"/>
      <c r="D266" s="256"/>
      <c r="E266" s="100" t="s">
        <v>646</v>
      </c>
      <c r="F266" s="86"/>
      <c r="G266" s="86"/>
      <c r="H266" s="77" t="str">
        <f>IF(E266="","","-")</f>
        <v>-</v>
      </c>
      <c r="I266" s="86"/>
      <c r="J266" s="86"/>
      <c r="K266" s="77" t="str">
        <f>IF(I266="","","-")</f>
        <v/>
      </c>
      <c r="L266" s="101">
        <v>252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592</v>
      </c>
      <c r="B267" s="256"/>
      <c r="C267" s="256"/>
      <c r="D267" s="256"/>
      <c r="E267" s="100" t="s">
        <v>646</v>
      </c>
      <c r="F267" s="86"/>
      <c r="G267" s="86"/>
      <c r="H267" s="77"/>
      <c r="I267" s="86"/>
      <c r="J267" s="86"/>
      <c r="K267" s="77"/>
      <c r="L267" s="101">
        <v>279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380</v>
      </c>
      <c r="B268" s="256"/>
      <c r="C268" s="256"/>
      <c r="D268" s="256"/>
      <c r="E268" s="84">
        <v>2021</v>
      </c>
      <c r="F268" s="85"/>
      <c r="G268" s="86" t="s">
        <v>647</v>
      </c>
      <c r="H268" s="86"/>
      <c r="I268" s="86"/>
      <c r="J268" s="85">
        <v>20</v>
      </c>
      <c r="K268" s="85"/>
      <c r="L268" s="101">
        <v>301</v>
      </c>
      <c r="M268" s="101"/>
      <c r="N268" s="101"/>
      <c r="O268" s="85"/>
      <c r="P268" s="85"/>
      <c r="Q268" s="84"/>
      <c r="R268" s="85"/>
      <c r="S268" s="86"/>
      <c r="T268" s="86"/>
      <c r="U268" s="86"/>
      <c r="V268" s="85"/>
      <c r="W268" s="85"/>
      <c r="X268" s="101"/>
      <c r="Y268" s="101"/>
      <c r="Z268" s="101"/>
      <c r="AA268" s="85"/>
      <c r="AB268" s="329"/>
      <c r="AC268" s="84"/>
      <c r="AD268" s="85"/>
      <c r="AE268" s="86"/>
      <c r="AF268" s="86"/>
      <c r="AG268" s="86"/>
      <c r="AH268" s="85"/>
      <c r="AI268" s="85"/>
      <c r="AJ268" s="101"/>
      <c r="AK268" s="101"/>
      <c r="AL268" s="101"/>
      <c r="AM268" s="85"/>
      <c r="AN268" s="329"/>
      <c r="AO268" s="84"/>
      <c r="AP268" s="85"/>
      <c r="AQ268" s="86"/>
      <c r="AR268" s="86"/>
      <c r="AS268" s="86"/>
      <c r="AT268" s="85"/>
      <c r="AU268" s="85"/>
      <c r="AV268" s="101"/>
      <c r="AW268" s="101"/>
      <c r="AX268" s="80"/>
    </row>
    <row r="269" spans="1:52" ht="28.35" customHeight="1" x14ac:dyDescent="0.15">
      <c r="A269" s="330" t="s">
        <v>260</v>
      </c>
      <c r="B269" s="331"/>
      <c r="C269" s="331"/>
      <c r="D269" s="331"/>
      <c r="E269" s="331"/>
      <c r="F269" s="332"/>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30"/>
      <c r="B270" s="331"/>
      <c r="C270" s="331"/>
      <c r="D270" s="331"/>
      <c r="E270" s="331"/>
      <c r="F270" s="33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30"/>
      <c r="B271" s="331"/>
      <c r="C271" s="331"/>
      <c r="D271" s="331"/>
      <c r="E271" s="331"/>
      <c r="F271" s="33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30"/>
      <c r="B272" s="331"/>
      <c r="C272" s="331"/>
      <c r="D272" s="331"/>
      <c r="E272" s="331"/>
      <c r="F272" s="33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30"/>
      <c r="B273" s="331"/>
      <c r="C273" s="331"/>
      <c r="D273" s="331"/>
      <c r="E273" s="331"/>
      <c r="F273" s="33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30"/>
      <c r="B274" s="331"/>
      <c r="C274" s="331"/>
      <c r="D274" s="331"/>
      <c r="E274" s="331"/>
      <c r="F274" s="33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30"/>
      <c r="B275" s="331"/>
      <c r="C275" s="331"/>
      <c r="D275" s="331"/>
      <c r="E275" s="331"/>
      <c r="F275" s="33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30"/>
      <c r="B276" s="331"/>
      <c r="C276" s="331"/>
      <c r="D276" s="331"/>
      <c r="E276" s="331"/>
      <c r="F276" s="33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30"/>
      <c r="B277" s="331"/>
      <c r="C277" s="331"/>
      <c r="D277" s="331"/>
      <c r="E277" s="331"/>
      <c r="F277" s="33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30"/>
      <c r="B278" s="331"/>
      <c r="C278" s="331"/>
      <c r="D278" s="331"/>
      <c r="E278" s="331"/>
      <c r="F278" s="33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30"/>
      <c r="B279" s="331"/>
      <c r="C279" s="331"/>
      <c r="D279" s="331"/>
      <c r="E279" s="331"/>
      <c r="F279" s="33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30"/>
      <c r="B280" s="331"/>
      <c r="C280" s="331"/>
      <c r="D280" s="331"/>
      <c r="E280" s="331"/>
      <c r="F280" s="33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30"/>
      <c r="B281" s="331"/>
      <c r="C281" s="331"/>
      <c r="D281" s="331"/>
      <c r="E281" s="331"/>
      <c r="F281" s="33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30"/>
      <c r="B282" s="331"/>
      <c r="C282" s="331"/>
      <c r="D282" s="331"/>
      <c r="E282" s="331"/>
      <c r="F282" s="33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30"/>
      <c r="B283" s="331"/>
      <c r="C283" s="331"/>
      <c r="D283" s="331"/>
      <c r="E283" s="331"/>
      <c r="F283" s="33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30"/>
      <c r="B284" s="331"/>
      <c r="C284" s="331"/>
      <c r="D284" s="331"/>
      <c r="E284" s="331"/>
      <c r="F284" s="33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30"/>
      <c r="B285" s="331"/>
      <c r="C285" s="331"/>
      <c r="D285" s="331"/>
      <c r="E285" s="331"/>
      <c r="F285" s="33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30"/>
      <c r="B286" s="331"/>
      <c r="C286" s="331"/>
      <c r="D286" s="331"/>
      <c r="E286" s="331"/>
      <c r="F286" s="33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30"/>
      <c r="B287" s="331"/>
      <c r="C287" s="331"/>
      <c r="D287" s="331"/>
      <c r="E287" s="331"/>
      <c r="F287" s="33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30"/>
      <c r="B288" s="331"/>
      <c r="C288" s="331"/>
      <c r="D288" s="331"/>
      <c r="E288" s="331"/>
      <c r="F288" s="33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30"/>
      <c r="B289" s="331"/>
      <c r="C289" s="331"/>
      <c r="D289" s="331"/>
      <c r="E289" s="331"/>
      <c r="F289" s="33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30"/>
      <c r="B290" s="331"/>
      <c r="C290" s="331"/>
      <c r="D290" s="331"/>
      <c r="E290" s="331"/>
      <c r="F290" s="33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30"/>
      <c r="B291" s="331"/>
      <c r="C291" s="331"/>
      <c r="D291" s="331"/>
      <c r="E291" s="331"/>
      <c r="F291" s="33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330"/>
      <c r="B292" s="331"/>
      <c r="C292" s="331"/>
      <c r="D292" s="331"/>
      <c r="E292" s="331"/>
      <c r="F292" s="33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30"/>
      <c r="B293" s="331"/>
      <c r="C293" s="331"/>
      <c r="D293" s="331"/>
      <c r="E293" s="331"/>
      <c r="F293" s="33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30"/>
      <c r="B294" s="331"/>
      <c r="C294" s="331"/>
      <c r="D294" s="331"/>
      <c r="E294" s="331"/>
      <c r="F294" s="33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30"/>
      <c r="B295" s="331"/>
      <c r="C295" s="331"/>
      <c r="D295" s="331"/>
      <c r="E295" s="331"/>
      <c r="F295" s="33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30"/>
      <c r="B296" s="331"/>
      <c r="C296" s="331"/>
      <c r="D296" s="331"/>
      <c r="E296" s="331"/>
      <c r="F296" s="33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30"/>
      <c r="B297" s="331"/>
      <c r="C297" s="331"/>
      <c r="D297" s="331"/>
      <c r="E297" s="331"/>
      <c r="F297" s="33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30"/>
      <c r="B298" s="331"/>
      <c r="C298" s="331"/>
      <c r="D298" s="331"/>
      <c r="E298" s="331"/>
      <c r="F298" s="33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0"/>
      <c r="B299" s="331"/>
      <c r="C299" s="331"/>
      <c r="D299" s="331"/>
      <c r="E299" s="331"/>
      <c r="F299" s="33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0"/>
      <c r="B300" s="331"/>
      <c r="C300" s="331"/>
      <c r="D300" s="331"/>
      <c r="E300" s="331"/>
      <c r="F300" s="33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0"/>
      <c r="B301" s="331"/>
      <c r="C301" s="331"/>
      <c r="D301" s="331"/>
      <c r="E301" s="331"/>
      <c r="F301" s="33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0"/>
      <c r="B302" s="331"/>
      <c r="C302" s="331"/>
      <c r="D302" s="331"/>
      <c r="E302" s="331"/>
      <c r="F302" s="33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0"/>
      <c r="B303" s="331"/>
      <c r="C303" s="331"/>
      <c r="D303" s="331"/>
      <c r="E303" s="331"/>
      <c r="F303" s="33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0"/>
      <c r="B304" s="331"/>
      <c r="C304" s="331"/>
      <c r="D304" s="331"/>
      <c r="E304" s="331"/>
      <c r="F304" s="33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0"/>
      <c r="B305" s="331"/>
      <c r="C305" s="331"/>
      <c r="D305" s="331"/>
      <c r="E305" s="331"/>
      <c r="F305" s="33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0"/>
      <c r="B306" s="331"/>
      <c r="C306" s="331"/>
      <c r="D306" s="331"/>
      <c r="E306" s="331"/>
      <c r="F306" s="33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33"/>
      <c r="B307" s="334"/>
      <c r="C307" s="334"/>
      <c r="D307" s="334"/>
      <c r="E307" s="334"/>
      <c r="F307" s="33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5" customHeight="1" x14ac:dyDescent="0.15">
      <c r="A308" s="336" t="s">
        <v>262</v>
      </c>
      <c r="B308" s="337"/>
      <c r="C308" s="337"/>
      <c r="D308" s="337"/>
      <c r="E308" s="337"/>
      <c r="F308" s="338"/>
      <c r="G308" s="317" t="s">
        <v>668</v>
      </c>
      <c r="H308" s="318"/>
      <c r="I308" s="318"/>
      <c r="J308" s="318"/>
      <c r="K308" s="318"/>
      <c r="L308" s="318"/>
      <c r="M308" s="318"/>
      <c r="N308" s="318"/>
      <c r="O308" s="318"/>
      <c r="P308" s="318"/>
      <c r="Q308" s="318"/>
      <c r="R308" s="318"/>
      <c r="S308" s="318"/>
      <c r="T308" s="318"/>
      <c r="U308" s="318"/>
      <c r="V308" s="318"/>
      <c r="W308" s="318"/>
      <c r="X308" s="318"/>
      <c r="Y308" s="318"/>
      <c r="Z308" s="318"/>
      <c r="AA308" s="318"/>
      <c r="AB308" s="319"/>
      <c r="AC308" s="317" t="s">
        <v>753</v>
      </c>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20"/>
    </row>
    <row r="309" spans="1:50" ht="24.75" customHeight="1" x14ac:dyDescent="0.15">
      <c r="A309" s="339"/>
      <c r="B309" s="340"/>
      <c r="C309" s="340"/>
      <c r="D309" s="340"/>
      <c r="E309" s="340"/>
      <c r="F309" s="341"/>
      <c r="G309" s="321" t="s">
        <v>15</v>
      </c>
      <c r="H309" s="322"/>
      <c r="I309" s="322"/>
      <c r="J309" s="322"/>
      <c r="K309" s="322"/>
      <c r="L309" s="323" t="s">
        <v>16</v>
      </c>
      <c r="M309" s="322"/>
      <c r="N309" s="322"/>
      <c r="O309" s="322"/>
      <c r="P309" s="322"/>
      <c r="Q309" s="322"/>
      <c r="R309" s="322"/>
      <c r="S309" s="322"/>
      <c r="T309" s="322"/>
      <c r="U309" s="322"/>
      <c r="V309" s="322"/>
      <c r="W309" s="322"/>
      <c r="X309" s="324"/>
      <c r="Y309" s="325" t="s">
        <v>17</v>
      </c>
      <c r="Z309" s="326"/>
      <c r="AA309" s="326"/>
      <c r="AB309" s="327"/>
      <c r="AC309" s="321" t="s">
        <v>15</v>
      </c>
      <c r="AD309" s="322"/>
      <c r="AE309" s="322"/>
      <c r="AF309" s="322"/>
      <c r="AG309" s="322"/>
      <c r="AH309" s="323" t="s">
        <v>16</v>
      </c>
      <c r="AI309" s="322"/>
      <c r="AJ309" s="322"/>
      <c r="AK309" s="322"/>
      <c r="AL309" s="322"/>
      <c r="AM309" s="322"/>
      <c r="AN309" s="322"/>
      <c r="AO309" s="322"/>
      <c r="AP309" s="322"/>
      <c r="AQ309" s="322"/>
      <c r="AR309" s="322"/>
      <c r="AS309" s="322"/>
      <c r="AT309" s="324"/>
      <c r="AU309" s="325" t="s">
        <v>17</v>
      </c>
      <c r="AV309" s="326"/>
      <c r="AW309" s="326"/>
      <c r="AX309" s="328"/>
    </row>
    <row r="310" spans="1:50" ht="24.75" customHeight="1" x14ac:dyDescent="0.15">
      <c r="A310" s="339"/>
      <c r="B310" s="340"/>
      <c r="C310" s="340"/>
      <c r="D310" s="340"/>
      <c r="E310" s="340"/>
      <c r="F310" s="341"/>
      <c r="G310" s="307" t="s">
        <v>669</v>
      </c>
      <c r="H310" s="308"/>
      <c r="I310" s="308"/>
      <c r="J310" s="308"/>
      <c r="K310" s="309"/>
      <c r="L310" s="310" t="s">
        <v>670</v>
      </c>
      <c r="M310" s="311"/>
      <c r="N310" s="311"/>
      <c r="O310" s="311"/>
      <c r="P310" s="311"/>
      <c r="Q310" s="311"/>
      <c r="R310" s="311"/>
      <c r="S310" s="311"/>
      <c r="T310" s="311"/>
      <c r="U310" s="311"/>
      <c r="V310" s="311"/>
      <c r="W310" s="311"/>
      <c r="X310" s="312"/>
      <c r="Y310" s="313">
        <v>21713</v>
      </c>
      <c r="Z310" s="314"/>
      <c r="AA310" s="314"/>
      <c r="AB310" s="315"/>
      <c r="AC310" s="307" t="s">
        <v>690</v>
      </c>
      <c r="AD310" s="308"/>
      <c r="AE310" s="308"/>
      <c r="AF310" s="308"/>
      <c r="AG310" s="309"/>
      <c r="AH310" s="310" t="s">
        <v>691</v>
      </c>
      <c r="AI310" s="311"/>
      <c r="AJ310" s="311"/>
      <c r="AK310" s="311"/>
      <c r="AL310" s="311"/>
      <c r="AM310" s="311"/>
      <c r="AN310" s="311"/>
      <c r="AO310" s="311"/>
      <c r="AP310" s="311"/>
      <c r="AQ310" s="311"/>
      <c r="AR310" s="311"/>
      <c r="AS310" s="311"/>
      <c r="AT310" s="312"/>
      <c r="AU310" s="313">
        <v>4831</v>
      </c>
      <c r="AV310" s="314"/>
      <c r="AW310" s="314"/>
      <c r="AX310" s="316"/>
    </row>
    <row r="311" spans="1:50" ht="24.75" hidden="1" customHeight="1" x14ac:dyDescent="0.15">
      <c r="A311" s="339"/>
      <c r="B311" s="340"/>
      <c r="C311" s="340"/>
      <c r="D311" s="340"/>
      <c r="E311" s="340"/>
      <c r="F311" s="341"/>
      <c r="G311" s="297"/>
      <c r="H311" s="298"/>
      <c r="I311" s="298"/>
      <c r="J311" s="298"/>
      <c r="K311" s="299"/>
      <c r="L311" s="300"/>
      <c r="M311" s="301"/>
      <c r="N311" s="301"/>
      <c r="O311" s="301"/>
      <c r="P311" s="301"/>
      <c r="Q311" s="301"/>
      <c r="R311" s="301"/>
      <c r="S311" s="301"/>
      <c r="T311" s="301"/>
      <c r="U311" s="301"/>
      <c r="V311" s="301"/>
      <c r="W311" s="301"/>
      <c r="X311" s="302"/>
      <c r="Y311" s="303"/>
      <c r="Z311" s="304"/>
      <c r="AA311" s="304"/>
      <c r="AB311" s="305"/>
      <c r="AC311" s="297"/>
      <c r="AD311" s="298"/>
      <c r="AE311" s="298"/>
      <c r="AF311" s="298"/>
      <c r="AG311" s="299"/>
      <c r="AH311" s="300"/>
      <c r="AI311" s="301"/>
      <c r="AJ311" s="301"/>
      <c r="AK311" s="301"/>
      <c r="AL311" s="301"/>
      <c r="AM311" s="301"/>
      <c r="AN311" s="301"/>
      <c r="AO311" s="301"/>
      <c r="AP311" s="301"/>
      <c r="AQ311" s="301"/>
      <c r="AR311" s="301"/>
      <c r="AS311" s="301"/>
      <c r="AT311" s="302"/>
      <c r="AU311" s="303"/>
      <c r="AV311" s="304"/>
      <c r="AW311" s="304"/>
      <c r="AX311" s="306"/>
    </row>
    <row r="312" spans="1:50" ht="24.75" hidden="1" customHeight="1" x14ac:dyDescent="0.15">
      <c r="A312" s="339"/>
      <c r="B312" s="340"/>
      <c r="C312" s="340"/>
      <c r="D312" s="340"/>
      <c r="E312" s="340"/>
      <c r="F312" s="341"/>
      <c r="G312" s="297"/>
      <c r="H312" s="298"/>
      <c r="I312" s="298"/>
      <c r="J312" s="298"/>
      <c r="K312" s="299"/>
      <c r="L312" s="300"/>
      <c r="M312" s="301"/>
      <c r="N312" s="301"/>
      <c r="O312" s="301"/>
      <c r="P312" s="301"/>
      <c r="Q312" s="301"/>
      <c r="R312" s="301"/>
      <c r="S312" s="301"/>
      <c r="T312" s="301"/>
      <c r="U312" s="301"/>
      <c r="V312" s="301"/>
      <c r="W312" s="301"/>
      <c r="X312" s="302"/>
      <c r="Y312" s="303"/>
      <c r="Z312" s="304"/>
      <c r="AA312" s="304"/>
      <c r="AB312" s="305"/>
      <c r="AC312" s="297"/>
      <c r="AD312" s="298"/>
      <c r="AE312" s="298"/>
      <c r="AF312" s="298"/>
      <c r="AG312" s="299"/>
      <c r="AH312" s="300"/>
      <c r="AI312" s="301"/>
      <c r="AJ312" s="301"/>
      <c r="AK312" s="301"/>
      <c r="AL312" s="301"/>
      <c r="AM312" s="301"/>
      <c r="AN312" s="301"/>
      <c r="AO312" s="301"/>
      <c r="AP312" s="301"/>
      <c r="AQ312" s="301"/>
      <c r="AR312" s="301"/>
      <c r="AS312" s="301"/>
      <c r="AT312" s="302"/>
      <c r="AU312" s="303"/>
      <c r="AV312" s="304"/>
      <c r="AW312" s="304"/>
      <c r="AX312" s="306"/>
    </row>
    <row r="313" spans="1:50" ht="24.75" hidden="1" customHeight="1" x14ac:dyDescent="0.15">
      <c r="A313" s="339"/>
      <c r="B313" s="340"/>
      <c r="C313" s="340"/>
      <c r="D313" s="340"/>
      <c r="E313" s="340"/>
      <c r="F313" s="341"/>
      <c r="G313" s="297"/>
      <c r="H313" s="298"/>
      <c r="I313" s="298"/>
      <c r="J313" s="298"/>
      <c r="K313" s="299"/>
      <c r="L313" s="300"/>
      <c r="M313" s="301"/>
      <c r="N313" s="301"/>
      <c r="O313" s="301"/>
      <c r="P313" s="301"/>
      <c r="Q313" s="301"/>
      <c r="R313" s="301"/>
      <c r="S313" s="301"/>
      <c r="T313" s="301"/>
      <c r="U313" s="301"/>
      <c r="V313" s="301"/>
      <c r="W313" s="301"/>
      <c r="X313" s="302"/>
      <c r="Y313" s="303"/>
      <c r="Z313" s="304"/>
      <c r="AA313" s="304"/>
      <c r="AB313" s="305"/>
      <c r="AC313" s="297"/>
      <c r="AD313" s="298"/>
      <c r="AE313" s="298"/>
      <c r="AF313" s="298"/>
      <c r="AG313" s="299"/>
      <c r="AH313" s="300"/>
      <c r="AI313" s="301"/>
      <c r="AJ313" s="301"/>
      <c r="AK313" s="301"/>
      <c r="AL313" s="301"/>
      <c r="AM313" s="301"/>
      <c r="AN313" s="301"/>
      <c r="AO313" s="301"/>
      <c r="AP313" s="301"/>
      <c r="AQ313" s="301"/>
      <c r="AR313" s="301"/>
      <c r="AS313" s="301"/>
      <c r="AT313" s="302"/>
      <c r="AU313" s="303"/>
      <c r="AV313" s="304"/>
      <c r="AW313" s="304"/>
      <c r="AX313" s="306"/>
    </row>
    <row r="314" spans="1:50" ht="24.75" hidden="1" customHeight="1" x14ac:dyDescent="0.15">
      <c r="A314" s="339"/>
      <c r="B314" s="340"/>
      <c r="C314" s="340"/>
      <c r="D314" s="340"/>
      <c r="E314" s="340"/>
      <c r="F314" s="341"/>
      <c r="G314" s="297"/>
      <c r="H314" s="298"/>
      <c r="I314" s="298"/>
      <c r="J314" s="298"/>
      <c r="K314" s="299"/>
      <c r="L314" s="300"/>
      <c r="M314" s="301"/>
      <c r="N314" s="301"/>
      <c r="O314" s="301"/>
      <c r="P314" s="301"/>
      <c r="Q314" s="301"/>
      <c r="R314" s="301"/>
      <c r="S314" s="301"/>
      <c r="T314" s="301"/>
      <c r="U314" s="301"/>
      <c r="V314" s="301"/>
      <c r="W314" s="301"/>
      <c r="X314" s="302"/>
      <c r="Y314" s="303"/>
      <c r="Z314" s="304"/>
      <c r="AA314" s="304"/>
      <c r="AB314" s="305"/>
      <c r="AC314" s="297"/>
      <c r="AD314" s="298"/>
      <c r="AE314" s="298"/>
      <c r="AF314" s="298"/>
      <c r="AG314" s="299"/>
      <c r="AH314" s="300"/>
      <c r="AI314" s="301"/>
      <c r="AJ314" s="301"/>
      <c r="AK314" s="301"/>
      <c r="AL314" s="301"/>
      <c r="AM314" s="301"/>
      <c r="AN314" s="301"/>
      <c r="AO314" s="301"/>
      <c r="AP314" s="301"/>
      <c r="AQ314" s="301"/>
      <c r="AR314" s="301"/>
      <c r="AS314" s="301"/>
      <c r="AT314" s="302"/>
      <c r="AU314" s="303"/>
      <c r="AV314" s="304"/>
      <c r="AW314" s="304"/>
      <c r="AX314" s="306"/>
    </row>
    <row r="315" spans="1:50" ht="24.75" hidden="1" customHeight="1" x14ac:dyDescent="0.15">
      <c r="A315" s="339"/>
      <c r="B315" s="340"/>
      <c r="C315" s="340"/>
      <c r="D315" s="340"/>
      <c r="E315" s="340"/>
      <c r="F315" s="341"/>
      <c r="G315" s="297"/>
      <c r="H315" s="298"/>
      <c r="I315" s="298"/>
      <c r="J315" s="298"/>
      <c r="K315" s="299"/>
      <c r="L315" s="300"/>
      <c r="M315" s="301"/>
      <c r="N315" s="301"/>
      <c r="O315" s="301"/>
      <c r="P315" s="301"/>
      <c r="Q315" s="301"/>
      <c r="R315" s="301"/>
      <c r="S315" s="301"/>
      <c r="T315" s="301"/>
      <c r="U315" s="301"/>
      <c r="V315" s="301"/>
      <c r="W315" s="301"/>
      <c r="X315" s="302"/>
      <c r="Y315" s="303"/>
      <c r="Z315" s="304"/>
      <c r="AA315" s="304"/>
      <c r="AB315" s="305"/>
      <c r="AC315" s="297"/>
      <c r="AD315" s="298"/>
      <c r="AE315" s="298"/>
      <c r="AF315" s="298"/>
      <c r="AG315" s="299"/>
      <c r="AH315" s="300"/>
      <c r="AI315" s="301"/>
      <c r="AJ315" s="301"/>
      <c r="AK315" s="301"/>
      <c r="AL315" s="301"/>
      <c r="AM315" s="301"/>
      <c r="AN315" s="301"/>
      <c r="AO315" s="301"/>
      <c r="AP315" s="301"/>
      <c r="AQ315" s="301"/>
      <c r="AR315" s="301"/>
      <c r="AS315" s="301"/>
      <c r="AT315" s="302"/>
      <c r="AU315" s="303"/>
      <c r="AV315" s="304"/>
      <c r="AW315" s="304"/>
      <c r="AX315" s="306"/>
    </row>
    <row r="316" spans="1:50" ht="24.75" hidden="1" customHeight="1" x14ac:dyDescent="0.15">
      <c r="A316" s="339"/>
      <c r="B316" s="340"/>
      <c r="C316" s="340"/>
      <c r="D316" s="340"/>
      <c r="E316" s="340"/>
      <c r="F316" s="341"/>
      <c r="G316" s="297"/>
      <c r="H316" s="298"/>
      <c r="I316" s="298"/>
      <c r="J316" s="298"/>
      <c r="K316" s="299"/>
      <c r="L316" s="300"/>
      <c r="M316" s="301"/>
      <c r="N316" s="301"/>
      <c r="O316" s="301"/>
      <c r="P316" s="301"/>
      <c r="Q316" s="301"/>
      <c r="R316" s="301"/>
      <c r="S316" s="301"/>
      <c r="T316" s="301"/>
      <c r="U316" s="301"/>
      <c r="V316" s="301"/>
      <c r="W316" s="301"/>
      <c r="X316" s="302"/>
      <c r="Y316" s="303"/>
      <c r="Z316" s="304"/>
      <c r="AA316" s="304"/>
      <c r="AB316" s="305"/>
      <c r="AC316" s="297"/>
      <c r="AD316" s="298"/>
      <c r="AE316" s="298"/>
      <c r="AF316" s="298"/>
      <c r="AG316" s="299"/>
      <c r="AH316" s="300"/>
      <c r="AI316" s="301"/>
      <c r="AJ316" s="301"/>
      <c r="AK316" s="301"/>
      <c r="AL316" s="301"/>
      <c r="AM316" s="301"/>
      <c r="AN316" s="301"/>
      <c r="AO316" s="301"/>
      <c r="AP316" s="301"/>
      <c r="AQ316" s="301"/>
      <c r="AR316" s="301"/>
      <c r="AS316" s="301"/>
      <c r="AT316" s="302"/>
      <c r="AU316" s="303"/>
      <c r="AV316" s="304"/>
      <c r="AW316" s="304"/>
      <c r="AX316" s="306"/>
    </row>
    <row r="317" spans="1:50" ht="24.75" hidden="1" customHeight="1" x14ac:dyDescent="0.15">
      <c r="A317" s="339"/>
      <c r="B317" s="340"/>
      <c r="C317" s="340"/>
      <c r="D317" s="340"/>
      <c r="E317" s="340"/>
      <c r="F317" s="341"/>
      <c r="G317" s="297"/>
      <c r="H317" s="298"/>
      <c r="I317" s="298"/>
      <c r="J317" s="298"/>
      <c r="K317" s="299"/>
      <c r="L317" s="300"/>
      <c r="M317" s="301"/>
      <c r="N317" s="301"/>
      <c r="O317" s="301"/>
      <c r="P317" s="301"/>
      <c r="Q317" s="301"/>
      <c r="R317" s="301"/>
      <c r="S317" s="301"/>
      <c r="T317" s="301"/>
      <c r="U317" s="301"/>
      <c r="V317" s="301"/>
      <c r="W317" s="301"/>
      <c r="X317" s="302"/>
      <c r="Y317" s="303"/>
      <c r="Z317" s="304"/>
      <c r="AA317" s="304"/>
      <c r="AB317" s="305"/>
      <c r="AC317" s="297"/>
      <c r="AD317" s="298"/>
      <c r="AE317" s="298"/>
      <c r="AF317" s="298"/>
      <c r="AG317" s="299"/>
      <c r="AH317" s="300"/>
      <c r="AI317" s="301"/>
      <c r="AJ317" s="301"/>
      <c r="AK317" s="301"/>
      <c r="AL317" s="301"/>
      <c r="AM317" s="301"/>
      <c r="AN317" s="301"/>
      <c r="AO317" s="301"/>
      <c r="AP317" s="301"/>
      <c r="AQ317" s="301"/>
      <c r="AR317" s="301"/>
      <c r="AS317" s="301"/>
      <c r="AT317" s="302"/>
      <c r="AU317" s="303"/>
      <c r="AV317" s="304"/>
      <c r="AW317" s="304"/>
      <c r="AX317" s="306"/>
    </row>
    <row r="318" spans="1:50" ht="24.75" hidden="1" customHeight="1" x14ac:dyDescent="0.15">
      <c r="A318" s="339"/>
      <c r="B318" s="340"/>
      <c r="C318" s="340"/>
      <c r="D318" s="340"/>
      <c r="E318" s="340"/>
      <c r="F318" s="341"/>
      <c r="G318" s="297"/>
      <c r="H318" s="298"/>
      <c r="I318" s="298"/>
      <c r="J318" s="298"/>
      <c r="K318" s="299"/>
      <c r="L318" s="300"/>
      <c r="M318" s="301"/>
      <c r="N318" s="301"/>
      <c r="O318" s="301"/>
      <c r="P318" s="301"/>
      <c r="Q318" s="301"/>
      <c r="R318" s="301"/>
      <c r="S318" s="301"/>
      <c r="T318" s="301"/>
      <c r="U318" s="301"/>
      <c r="V318" s="301"/>
      <c r="W318" s="301"/>
      <c r="X318" s="302"/>
      <c r="Y318" s="303"/>
      <c r="Z318" s="304"/>
      <c r="AA318" s="304"/>
      <c r="AB318" s="305"/>
      <c r="AC318" s="297"/>
      <c r="AD318" s="298"/>
      <c r="AE318" s="298"/>
      <c r="AF318" s="298"/>
      <c r="AG318" s="299"/>
      <c r="AH318" s="300"/>
      <c r="AI318" s="301"/>
      <c r="AJ318" s="301"/>
      <c r="AK318" s="301"/>
      <c r="AL318" s="301"/>
      <c r="AM318" s="301"/>
      <c r="AN318" s="301"/>
      <c r="AO318" s="301"/>
      <c r="AP318" s="301"/>
      <c r="AQ318" s="301"/>
      <c r="AR318" s="301"/>
      <c r="AS318" s="301"/>
      <c r="AT318" s="302"/>
      <c r="AU318" s="303"/>
      <c r="AV318" s="304"/>
      <c r="AW318" s="304"/>
      <c r="AX318" s="306"/>
    </row>
    <row r="319" spans="1:50" ht="24.75" hidden="1" customHeight="1" x14ac:dyDescent="0.15">
      <c r="A319" s="339"/>
      <c r="B319" s="340"/>
      <c r="C319" s="340"/>
      <c r="D319" s="340"/>
      <c r="E319" s="340"/>
      <c r="F319" s="341"/>
      <c r="G319" s="297"/>
      <c r="H319" s="298"/>
      <c r="I319" s="298"/>
      <c r="J319" s="298"/>
      <c r="K319" s="299"/>
      <c r="L319" s="300"/>
      <c r="M319" s="301"/>
      <c r="N319" s="301"/>
      <c r="O319" s="301"/>
      <c r="P319" s="301"/>
      <c r="Q319" s="301"/>
      <c r="R319" s="301"/>
      <c r="S319" s="301"/>
      <c r="T319" s="301"/>
      <c r="U319" s="301"/>
      <c r="V319" s="301"/>
      <c r="W319" s="301"/>
      <c r="X319" s="302"/>
      <c r="Y319" s="303"/>
      <c r="Z319" s="304"/>
      <c r="AA319" s="304"/>
      <c r="AB319" s="305"/>
      <c r="AC319" s="297"/>
      <c r="AD319" s="298"/>
      <c r="AE319" s="298"/>
      <c r="AF319" s="298"/>
      <c r="AG319" s="299"/>
      <c r="AH319" s="300"/>
      <c r="AI319" s="301"/>
      <c r="AJ319" s="301"/>
      <c r="AK319" s="301"/>
      <c r="AL319" s="301"/>
      <c r="AM319" s="301"/>
      <c r="AN319" s="301"/>
      <c r="AO319" s="301"/>
      <c r="AP319" s="301"/>
      <c r="AQ319" s="301"/>
      <c r="AR319" s="301"/>
      <c r="AS319" s="301"/>
      <c r="AT319" s="302"/>
      <c r="AU319" s="303"/>
      <c r="AV319" s="304"/>
      <c r="AW319" s="304"/>
      <c r="AX319" s="306"/>
    </row>
    <row r="320" spans="1:50" ht="24.75" customHeight="1" thickBot="1" x14ac:dyDescent="0.2">
      <c r="A320" s="339"/>
      <c r="B320" s="340"/>
      <c r="C320" s="340"/>
      <c r="D320" s="340"/>
      <c r="E320" s="340"/>
      <c r="F320" s="341"/>
      <c r="G320" s="288" t="s">
        <v>18</v>
      </c>
      <c r="H320" s="289"/>
      <c r="I320" s="289"/>
      <c r="J320" s="289"/>
      <c r="K320" s="289"/>
      <c r="L320" s="290"/>
      <c r="M320" s="291"/>
      <c r="N320" s="291"/>
      <c r="O320" s="291"/>
      <c r="P320" s="291"/>
      <c r="Q320" s="291"/>
      <c r="R320" s="291"/>
      <c r="S320" s="291"/>
      <c r="T320" s="291"/>
      <c r="U320" s="291"/>
      <c r="V320" s="291"/>
      <c r="W320" s="291"/>
      <c r="X320" s="292"/>
      <c r="Y320" s="293">
        <f>SUM(Y310:AB319)</f>
        <v>21713</v>
      </c>
      <c r="Z320" s="294"/>
      <c r="AA320" s="294"/>
      <c r="AB320" s="295"/>
      <c r="AC320" s="288" t="s">
        <v>18</v>
      </c>
      <c r="AD320" s="289"/>
      <c r="AE320" s="289"/>
      <c r="AF320" s="289"/>
      <c r="AG320" s="289"/>
      <c r="AH320" s="290"/>
      <c r="AI320" s="291"/>
      <c r="AJ320" s="291"/>
      <c r="AK320" s="291"/>
      <c r="AL320" s="291"/>
      <c r="AM320" s="291"/>
      <c r="AN320" s="291"/>
      <c r="AO320" s="291"/>
      <c r="AP320" s="291"/>
      <c r="AQ320" s="291"/>
      <c r="AR320" s="291"/>
      <c r="AS320" s="291"/>
      <c r="AT320" s="292"/>
      <c r="AU320" s="293">
        <f>SUM(AU310:AX319)</f>
        <v>4831</v>
      </c>
      <c r="AV320" s="294"/>
      <c r="AW320" s="294"/>
      <c r="AX320" s="296"/>
    </row>
    <row r="321" spans="1:51" ht="24.75" customHeight="1" x14ac:dyDescent="0.15">
      <c r="A321" s="339"/>
      <c r="B321" s="340"/>
      <c r="C321" s="340"/>
      <c r="D321" s="340"/>
      <c r="E321" s="340"/>
      <c r="F321" s="341"/>
      <c r="G321" s="317" t="s">
        <v>754</v>
      </c>
      <c r="H321" s="318"/>
      <c r="I321" s="318"/>
      <c r="J321" s="318"/>
      <c r="K321" s="318"/>
      <c r="L321" s="318"/>
      <c r="M321" s="318"/>
      <c r="N321" s="318"/>
      <c r="O321" s="318"/>
      <c r="P321" s="318"/>
      <c r="Q321" s="318"/>
      <c r="R321" s="318"/>
      <c r="S321" s="318"/>
      <c r="T321" s="318"/>
      <c r="U321" s="318"/>
      <c r="V321" s="318"/>
      <c r="W321" s="318"/>
      <c r="X321" s="318"/>
      <c r="Y321" s="318"/>
      <c r="Z321" s="318"/>
      <c r="AA321" s="318"/>
      <c r="AB321" s="319"/>
      <c r="AC321" s="317" t="s">
        <v>755</v>
      </c>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20"/>
      <c r="AY321">
        <f>COUNTA($G$323,$AC$323)</f>
        <v>2</v>
      </c>
    </row>
    <row r="322" spans="1:51" ht="24.75" customHeight="1" x14ac:dyDescent="0.15">
      <c r="A322" s="339"/>
      <c r="B322" s="340"/>
      <c r="C322" s="340"/>
      <c r="D322" s="340"/>
      <c r="E322" s="340"/>
      <c r="F322" s="341"/>
      <c r="G322" s="321" t="s">
        <v>15</v>
      </c>
      <c r="H322" s="322"/>
      <c r="I322" s="322"/>
      <c r="J322" s="322"/>
      <c r="K322" s="322"/>
      <c r="L322" s="323" t="s">
        <v>16</v>
      </c>
      <c r="M322" s="322"/>
      <c r="N322" s="322"/>
      <c r="O322" s="322"/>
      <c r="P322" s="322"/>
      <c r="Q322" s="322"/>
      <c r="R322" s="322"/>
      <c r="S322" s="322"/>
      <c r="T322" s="322"/>
      <c r="U322" s="322"/>
      <c r="V322" s="322"/>
      <c r="W322" s="322"/>
      <c r="X322" s="324"/>
      <c r="Y322" s="325" t="s">
        <v>17</v>
      </c>
      <c r="Z322" s="326"/>
      <c r="AA322" s="326"/>
      <c r="AB322" s="327"/>
      <c r="AC322" s="321" t="s">
        <v>15</v>
      </c>
      <c r="AD322" s="322"/>
      <c r="AE322" s="322"/>
      <c r="AF322" s="322"/>
      <c r="AG322" s="322"/>
      <c r="AH322" s="323" t="s">
        <v>16</v>
      </c>
      <c r="AI322" s="322"/>
      <c r="AJ322" s="322"/>
      <c r="AK322" s="322"/>
      <c r="AL322" s="322"/>
      <c r="AM322" s="322"/>
      <c r="AN322" s="322"/>
      <c r="AO322" s="322"/>
      <c r="AP322" s="322"/>
      <c r="AQ322" s="322"/>
      <c r="AR322" s="322"/>
      <c r="AS322" s="322"/>
      <c r="AT322" s="324"/>
      <c r="AU322" s="325" t="s">
        <v>17</v>
      </c>
      <c r="AV322" s="326"/>
      <c r="AW322" s="326"/>
      <c r="AX322" s="328"/>
      <c r="AY322">
        <f t="shared" ref="AY322:AY333" si="11">$AY$321</f>
        <v>2</v>
      </c>
    </row>
    <row r="323" spans="1:51" ht="24.75" customHeight="1" x14ac:dyDescent="0.15">
      <c r="A323" s="339"/>
      <c r="B323" s="340"/>
      <c r="C323" s="340"/>
      <c r="D323" s="340"/>
      <c r="E323" s="340"/>
      <c r="F323" s="341"/>
      <c r="G323" s="307" t="s">
        <v>669</v>
      </c>
      <c r="H323" s="308"/>
      <c r="I323" s="308"/>
      <c r="J323" s="308"/>
      <c r="K323" s="309"/>
      <c r="L323" s="310" t="s">
        <v>671</v>
      </c>
      <c r="M323" s="311"/>
      <c r="N323" s="311"/>
      <c r="O323" s="311"/>
      <c r="P323" s="311"/>
      <c r="Q323" s="311"/>
      <c r="R323" s="311"/>
      <c r="S323" s="311"/>
      <c r="T323" s="311"/>
      <c r="U323" s="311"/>
      <c r="V323" s="311"/>
      <c r="W323" s="311"/>
      <c r="X323" s="312"/>
      <c r="Y323" s="313">
        <v>123</v>
      </c>
      <c r="Z323" s="314"/>
      <c r="AA323" s="314"/>
      <c r="AB323" s="315"/>
      <c r="AC323" s="307" t="s">
        <v>690</v>
      </c>
      <c r="AD323" s="308"/>
      <c r="AE323" s="308"/>
      <c r="AF323" s="308"/>
      <c r="AG323" s="309"/>
      <c r="AH323" s="310" t="s">
        <v>748</v>
      </c>
      <c r="AI323" s="311"/>
      <c r="AJ323" s="311"/>
      <c r="AK323" s="311"/>
      <c r="AL323" s="311"/>
      <c r="AM323" s="311"/>
      <c r="AN323" s="311"/>
      <c r="AO323" s="311"/>
      <c r="AP323" s="311"/>
      <c r="AQ323" s="311"/>
      <c r="AR323" s="311"/>
      <c r="AS323" s="311"/>
      <c r="AT323" s="312"/>
      <c r="AU323" s="313">
        <v>2067</v>
      </c>
      <c r="AV323" s="314"/>
      <c r="AW323" s="314"/>
      <c r="AX323" s="316"/>
      <c r="AY323">
        <f t="shared" si="11"/>
        <v>2</v>
      </c>
    </row>
    <row r="324" spans="1:51" ht="24.75" hidden="1" customHeight="1" x14ac:dyDescent="0.15">
      <c r="A324" s="339"/>
      <c r="B324" s="340"/>
      <c r="C324" s="340"/>
      <c r="D324" s="340"/>
      <c r="E324" s="340"/>
      <c r="F324" s="341"/>
      <c r="G324" s="297"/>
      <c r="H324" s="298"/>
      <c r="I324" s="298"/>
      <c r="J324" s="298"/>
      <c r="K324" s="299"/>
      <c r="L324" s="300"/>
      <c r="M324" s="301"/>
      <c r="N324" s="301"/>
      <c r="O324" s="301"/>
      <c r="P324" s="301"/>
      <c r="Q324" s="301"/>
      <c r="R324" s="301"/>
      <c r="S324" s="301"/>
      <c r="T324" s="301"/>
      <c r="U324" s="301"/>
      <c r="V324" s="301"/>
      <c r="W324" s="301"/>
      <c r="X324" s="302"/>
      <c r="Y324" s="303"/>
      <c r="Z324" s="304"/>
      <c r="AA324" s="304"/>
      <c r="AB324" s="305"/>
      <c r="AC324" s="297"/>
      <c r="AD324" s="298"/>
      <c r="AE324" s="298"/>
      <c r="AF324" s="298"/>
      <c r="AG324" s="299"/>
      <c r="AH324" s="300"/>
      <c r="AI324" s="301"/>
      <c r="AJ324" s="301"/>
      <c r="AK324" s="301"/>
      <c r="AL324" s="301"/>
      <c r="AM324" s="301"/>
      <c r="AN324" s="301"/>
      <c r="AO324" s="301"/>
      <c r="AP324" s="301"/>
      <c r="AQ324" s="301"/>
      <c r="AR324" s="301"/>
      <c r="AS324" s="301"/>
      <c r="AT324" s="302"/>
      <c r="AU324" s="303"/>
      <c r="AV324" s="304"/>
      <c r="AW324" s="304"/>
      <c r="AX324" s="306"/>
      <c r="AY324">
        <f t="shared" si="11"/>
        <v>2</v>
      </c>
    </row>
    <row r="325" spans="1:51" ht="24.75" hidden="1" customHeight="1" x14ac:dyDescent="0.15">
      <c r="A325" s="339"/>
      <c r="B325" s="340"/>
      <c r="C325" s="340"/>
      <c r="D325" s="340"/>
      <c r="E325" s="340"/>
      <c r="F325" s="341"/>
      <c r="G325" s="297"/>
      <c r="H325" s="298"/>
      <c r="I325" s="298"/>
      <c r="J325" s="298"/>
      <c r="K325" s="299"/>
      <c r="L325" s="300"/>
      <c r="M325" s="301"/>
      <c r="N325" s="301"/>
      <c r="O325" s="301"/>
      <c r="P325" s="301"/>
      <c r="Q325" s="301"/>
      <c r="R325" s="301"/>
      <c r="S325" s="301"/>
      <c r="T325" s="301"/>
      <c r="U325" s="301"/>
      <c r="V325" s="301"/>
      <c r="W325" s="301"/>
      <c r="X325" s="302"/>
      <c r="Y325" s="303"/>
      <c r="Z325" s="304"/>
      <c r="AA325" s="304"/>
      <c r="AB325" s="305"/>
      <c r="AC325" s="297"/>
      <c r="AD325" s="298"/>
      <c r="AE325" s="298"/>
      <c r="AF325" s="298"/>
      <c r="AG325" s="299"/>
      <c r="AH325" s="300"/>
      <c r="AI325" s="301"/>
      <c r="AJ325" s="301"/>
      <c r="AK325" s="301"/>
      <c r="AL325" s="301"/>
      <c r="AM325" s="301"/>
      <c r="AN325" s="301"/>
      <c r="AO325" s="301"/>
      <c r="AP325" s="301"/>
      <c r="AQ325" s="301"/>
      <c r="AR325" s="301"/>
      <c r="AS325" s="301"/>
      <c r="AT325" s="302"/>
      <c r="AU325" s="303"/>
      <c r="AV325" s="304"/>
      <c r="AW325" s="304"/>
      <c r="AX325" s="306"/>
      <c r="AY325">
        <f t="shared" si="11"/>
        <v>2</v>
      </c>
    </row>
    <row r="326" spans="1:51" ht="24.75" hidden="1" customHeight="1" x14ac:dyDescent="0.15">
      <c r="A326" s="339"/>
      <c r="B326" s="340"/>
      <c r="C326" s="340"/>
      <c r="D326" s="340"/>
      <c r="E326" s="340"/>
      <c r="F326" s="341"/>
      <c r="G326" s="297"/>
      <c r="H326" s="298"/>
      <c r="I326" s="298"/>
      <c r="J326" s="298"/>
      <c r="K326" s="299"/>
      <c r="L326" s="300"/>
      <c r="M326" s="301"/>
      <c r="N326" s="301"/>
      <c r="O326" s="301"/>
      <c r="P326" s="301"/>
      <c r="Q326" s="301"/>
      <c r="R326" s="301"/>
      <c r="S326" s="301"/>
      <c r="T326" s="301"/>
      <c r="U326" s="301"/>
      <c r="V326" s="301"/>
      <c r="W326" s="301"/>
      <c r="X326" s="302"/>
      <c r="Y326" s="303"/>
      <c r="Z326" s="304"/>
      <c r="AA326" s="304"/>
      <c r="AB326" s="305"/>
      <c r="AC326" s="297"/>
      <c r="AD326" s="298"/>
      <c r="AE326" s="298"/>
      <c r="AF326" s="298"/>
      <c r="AG326" s="299"/>
      <c r="AH326" s="300"/>
      <c r="AI326" s="301"/>
      <c r="AJ326" s="301"/>
      <c r="AK326" s="301"/>
      <c r="AL326" s="301"/>
      <c r="AM326" s="301"/>
      <c r="AN326" s="301"/>
      <c r="AO326" s="301"/>
      <c r="AP326" s="301"/>
      <c r="AQ326" s="301"/>
      <c r="AR326" s="301"/>
      <c r="AS326" s="301"/>
      <c r="AT326" s="302"/>
      <c r="AU326" s="303"/>
      <c r="AV326" s="304"/>
      <c r="AW326" s="304"/>
      <c r="AX326" s="306"/>
      <c r="AY326">
        <f t="shared" si="11"/>
        <v>2</v>
      </c>
    </row>
    <row r="327" spans="1:51" ht="24.75" hidden="1" customHeight="1" x14ac:dyDescent="0.15">
      <c r="A327" s="339"/>
      <c r="B327" s="340"/>
      <c r="C327" s="340"/>
      <c r="D327" s="340"/>
      <c r="E327" s="340"/>
      <c r="F327" s="341"/>
      <c r="G327" s="297"/>
      <c r="H327" s="298"/>
      <c r="I327" s="298"/>
      <c r="J327" s="298"/>
      <c r="K327" s="299"/>
      <c r="L327" s="300"/>
      <c r="M327" s="301"/>
      <c r="N327" s="301"/>
      <c r="O327" s="301"/>
      <c r="P327" s="301"/>
      <c r="Q327" s="301"/>
      <c r="R327" s="301"/>
      <c r="S327" s="301"/>
      <c r="T327" s="301"/>
      <c r="U327" s="301"/>
      <c r="V327" s="301"/>
      <c r="W327" s="301"/>
      <c r="X327" s="302"/>
      <c r="Y327" s="303"/>
      <c r="Z327" s="304"/>
      <c r="AA327" s="304"/>
      <c r="AB327" s="305"/>
      <c r="AC327" s="297"/>
      <c r="AD327" s="298"/>
      <c r="AE327" s="298"/>
      <c r="AF327" s="298"/>
      <c r="AG327" s="299"/>
      <c r="AH327" s="300"/>
      <c r="AI327" s="301"/>
      <c r="AJ327" s="301"/>
      <c r="AK327" s="301"/>
      <c r="AL327" s="301"/>
      <c r="AM327" s="301"/>
      <c r="AN327" s="301"/>
      <c r="AO327" s="301"/>
      <c r="AP327" s="301"/>
      <c r="AQ327" s="301"/>
      <c r="AR327" s="301"/>
      <c r="AS327" s="301"/>
      <c r="AT327" s="302"/>
      <c r="AU327" s="303"/>
      <c r="AV327" s="304"/>
      <c r="AW327" s="304"/>
      <c r="AX327" s="306"/>
      <c r="AY327">
        <f t="shared" si="11"/>
        <v>2</v>
      </c>
    </row>
    <row r="328" spans="1:51" ht="24.75" hidden="1" customHeight="1" x14ac:dyDescent="0.15">
      <c r="A328" s="339"/>
      <c r="B328" s="340"/>
      <c r="C328" s="340"/>
      <c r="D328" s="340"/>
      <c r="E328" s="340"/>
      <c r="F328" s="341"/>
      <c r="G328" s="297"/>
      <c r="H328" s="298"/>
      <c r="I328" s="298"/>
      <c r="J328" s="298"/>
      <c r="K328" s="299"/>
      <c r="L328" s="300"/>
      <c r="M328" s="301"/>
      <c r="N328" s="301"/>
      <c r="O328" s="301"/>
      <c r="P328" s="301"/>
      <c r="Q328" s="301"/>
      <c r="R328" s="301"/>
      <c r="S328" s="301"/>
      <c r="T328" s="301"/>
      <c r="U328" s="301"/>
      <c r="V328" s="301"/>
      <c r="W328" s="301"/>
      <c r="X328" s="302"/>
      <c r="Y328" s="303"/>
      <c r="Z328" s="304"/>
      <c r="AA328" s="304"/>
      <c r="AB328" s="305"/>
      <c r="AC328" s="297"/>
      <c r="AD328" s="298"/>
      <c r="AE328" s="298"/>
      <c r="AF328" s="298"/>
      <c r="AG328" s="299"/>
      <c r="AH328" s="300"/>
      <c r="AI328" s="301"/>
      <c r="AJ328" s="301"/>
      <c r="AK328" s="301"/>
      <c r="AL328" s="301"/>
      <c r="AM328" s="301"/>
      <c r="AN328" s="301"/>
      <c r="AO328" s="301"/>
      <c r="AP328" s="301"/>
      <c r="AQ328" s="301"/>
      <c r="AR328" s="301"/>
      <c r="AS328" s="301"/>
      <c r="AT328" s="302"/>
      <c r="AU328" s="303"/>
      <c r="AV328" s="304"/>
      <c r="AW328" s="304"/>
      <c r="AX328" s="306"/>
      <c r="AY328">
        <f t="shared" si="11"/>
        <v>2</v>
      </c>
    </row>
    <row r="329" spans="1:51" ht="24.75" hidden="1" customHeight="1" x14ac:dyDescent="0.15">
      <c r="A329" s="339"/>
      <c r="B329" s="340"/>
      <c r="C329" s="340"/>
      <c r="D329" s="340"/>
      <c r="E329" s="340"/>
      <c r="F329" s="341"/>
      <c r="G329" s="297"/>
      <c r="H329" s="298"/>
      <c r="I329" s="298"/>
      <c r="J329" s="298"/>
      <c r="K329" s="299"/>
      <c r="L329" s="300"/>
      <c r="M329" s="301"/>
      <c r="N329" s="301"/>
      <c r="O329" s="301"/>
      <c r="P329" s="301"/>
      <c r="Q329" s="301"/>
      <c r="R329" s="301"/>
      <c r="S329" s="301"/>
      <c r="T329" s="301"/>
      <c r="U329" s="301"/>
      <c r="V329" s="301"/>
      <c r="W329" s="301"/>
      <c r="X329" s="302"/>
      <c r="Y329" s="303"/>
      <c r="Z329" s="304"/>
      <c r="AA329" s="304"/>
      <c r="AB329" s="305"/>
      <c r="AC329" s="297"/>
      <c r="AD329" s="298"/>
      <c r="AE329" s="298"/>
      <c r="AF329" s="298"/>
      <c r="AG329" s="299"/>
      <c r="AH329" s="300"/>
      <c r="AI329" s="301"/>
      <c r="AJ329" s="301"/>
      <c r="AK329" s="301"/>
      <c r="AL329" s="301"/>
      <c r="AM329" s="301"/>
      <c r="AN329" s="301"/>
      <c r="AO329" s="301"/>
      <c r="AP329" s="301"/>
      <c r="AQ329" s="301"/>
      <c r="AR329" s="301"/>
      <c r="AS329" s="301"/>
      <c r="AT329" s="302"/>
      <c r="AU329" s="303"/>
      <c r="AV329" s="304"/>
      <c r="AW329" s="304"/>
      <c r="AX329" s="306"/>
      <c r="AY329">
        <f t="shared" si="11"/>
        <v>2</v>
      </c>
    </row>
    <row r="330" spans="1:51" ht="24.75" hidden="1" customHeight="1" x14ac:dyDescent="0.15">
      <c r="A330" s="339"/>
      <c r="B330" s="340"/>
      <c r="C330" s="340"/>
      <c r="D330" s="340"/>
      <c r="E330" s="340"/>
      <c r="F330" s="341"/>
      <c r="G330" s="297"/>
      <c r="H330" s="298"/>
      <c r="I330" s="298"/>
      <c r="J330" s="298"/>
      <c r="K330" s="299"/>
      <c r="L330" s="300"/>
      <c r="M330" s="301"/>
      <c r="N330" s="301"/>
      <c r="O330" s="301"/>
      <c r="P330" s="301"/>
      <c r="Q330" s="301"/>
      <c r="R330" s="301"/>
      <c r="S330" s="301"/>
      <c r="T330" s="301"/>
      <c r="U330" s="301"/>
      <c r="V330" s="301"/>
      <c r="W330" s="301"/>
      <c r="X330" s="302"/>
      <c r="Y330" s="303"/>
      <c r="Z330" s="304"/>
      <c r="AA330" s="304"/>
      <c r="AB330" s="305"/>
      <c r="AC330" s="297"/>
      <c r="AD330" s="298"/>
      <c r="AE330" s="298"/>
      <c r="AF330" s="298"/>
      <c r="AG330" s="299"/>
      <c r="AH330" s="300"/>
      <c r="AI330" s="301"/>
      <c r="AJ330" s="301"/>
      <c r="AK330" s="301"/>
      <c r="AL330" s="301"/>
      <c r="AM330" s="301"/>
      <c r="AN330" s="301"/>
      <c r="AO330" s="301"/>
      <c r="AP330" s="301"/>
      <c r="AQ330" s="301"/>
      <c r="AR330" s="301"/>
      <c r="AS330" s="301"/>
      <c r="AT330" s="302"/>
      <c r="AU330" s="303"/>
      <c r="AV330" s="304"/>
      <c r="AW330" s="304"/>
      <c r="AX330" s="306"/>
      <c r="AY330">
        <f t="shared" si="11"/>
        <v>2</v>
      </c>
    </row>
    <row r="331" spans="1:51" ht="24.75" hidden="1" customHeight="1" x14ac:dyDescent="0.15">
      <c r="A331" s="339"/>
      <c r="B331" s="340"/>
      <c r="C331" s="340"/>
      <c r="D331" s="340"/>
      <c r="E331" s="340"/>
      <c r="F331" s="341"/>
      <c r="G331" s="297"/>
      <c r="H331" s="298"/>
      <c r="I331" s="298"/>
      <c r="J331" s="298"/>
      <c r="K331" s="299"/>
      <c r="L331" s="300"/>
      <c r="M331" s="301"/>
      <c r="N331" s="301"/>
      <c r="O331" s="301"/>
      <c r="P331" s="301"/>
      <c r="Q331" s="301"/>
      <c r="R331" s="301"/>
      <c r="S331" s="301"/>
      <c r="T331" s="301"/>
      <c r="U331" s="301"/>
      <c r="V331" s="301"/>
      <c r="W331" s="301"/>
      <c r="X331" s="302"/>
      <c r="Y331" s="303"/>
      <c r="Z331" s="304"/>
      <c r="AA331" s="304"/>
      <c r="AB331" s="305"/>
      <c r="AC331" s="297"/>
      <c r="AD331" s="298"/>
      <c r="AE331" s="298"/>
      <c r="AF331" s="298"/>
      <c r="AG331" s="299"/>
      <c r="AH331" s="300"/>
      <c r="AI331" s="301"/>
      <c r="AJ331" s="301"/>
      <c r="AK331" s="301"/>
      <c r="AL331" s="301"/>
      <c r="AM331" s="301"/>
      <c r="AN331" s="301"/>
      <c r="AO331" s="301"/>
      <c r="AP331" s="301"/>
      <c r="AQ331" s="301"/>
      <c r="AR331" s="301"/>
      <c r="AS331" s="301"/>
      <c r="AT331" s="302"/>
      <c r="AU331" s="303"/>
      <c r="AV331" s="304"/>
      <c r="AW331" s="304"/>
      <c r="AX331" s="306"/>
      <c r="AY331">
        <f t="shared" si="11"/>
        <v>2</v>
      </c>
    </row>
    <row r="332" spans="1:51" ht="24.75" hidden="1" customHeight="1" x14ac:dyDescent="0.15">
      <c r="A332" s="339"/>
      <c r="B332" s="340"/>
      <c r="C332" s="340"/>
      <c r="D332" s="340"/>
      <c r="E332" s="340"/>
      <c r="F332" s="341"/>
      <c r="G332" s="297"/>
      <c r="H332" s="298"/>
      <c r="I332" s="298"/>
      <c r="J332" s="298"/>
      <c r="K332" s="299"/>
      <c r="L332" s="300"/>
      <c r="M332" s="301"/>
      <c r="N332" s="301"/>
      <c r="O332" s="301"/>
      <c r="P332" s="301"/>
      <c r="Q332" s="301"/>
      <c r="R332" s="301"/>
      <c r="S332" s="301"/>
      <c r="T332" s="301"/>
      <c r="U332" s="301"/>
      <c r="V332" s="301"/>
      <c r="W332" s="301"/>
      <c r="X332" s="302"/>
      <c r="Y332" s="303"/>
      <c r="Z332" s="304"/>
      <c r="AA332" s="304"/>
      <c r="AB332" s="305"/>
      <c r="AC332" s="297"/>
      <c r="AD332" s="298"/>
      <c r="AE332" s="298"/>
      <c r="AF332" s="298"/>
      <c r="AG332" s="299"/>
      <c r="AH332" s="300"/>
      <c r="AI332" s="301"/>
      <c r="AJ332" s="301"/>
      <c r="AK332" s="301"/>
      <c r="AL332" s="301"/>
      <c r="AM332" s="301"/>
      <c r="AN332" s="301"/>
      <c r="AO332" s="301"/>
      <c r="AP332" s="301"/>
      <c r="AQ332" s="301"/>
      <c r="AR332" s="301"/>
      <c r="AS332" s="301"/>
      <c r="AT332" s="302"/>
      <c r="AU332" s="303"/>
      <c r="AV332" s="304"/>
      <c r="AW332" s="304"/>
      <c r="AX332" s="306"/>
      <c r="AY332">
        <f t="shared" si="11"/>
        <v>2</v>
      </c>
    </row>
    <row r="333" spans="1:51" ht="24.75" customHeight="1" thickBot="1" x14ac:dyDescent="0.2">
      <c r="A333" s="339"/>
      <c r="B333" s="340"/>
      <c r="C333" s="340"/>
      <c r="D333" s="340"/>
      <c r="E333" s="340"/>
      <c r="F333" s="341"/>
      <c r="G333" s="288" t="s">
        <v>18</v>
      </c>
      <c r="H333" s="289"/>
      <c r="I333" s="289"/>
      <c r="J333" s="289"/>
      <c r="K333" s="289"/>
      <c r="L333" s="290"/>
      <c r="M333" s="291"/>
      <c r="N333" s="291"/>
      <c r="O333" s="291"/>
      <c r="P333" s="291"/>
      <c r="Q333" s="291"/>
      <c r="R333" s="291"/>
      <c r="S333" s="291"/>
      <c r="T333" s="291"/>
      <c r="U333" s="291"/>
      <c r="V333" s="291"/>
      <c r="W333" s="291"/>
      <c r="X333" s="292"/>
      <c r="Y333" s="293">
        <f>SUM(Y323:AB332)</f>
        <v>123</v>
      </c>
      <c r="Z333" s="294"/>
      <c r="AA333" s="294"/>
      <c r="AB333" s="295"/>
      <c r="AC333" s="288" t="s">
        <v>18</v>
      </c>
      <c r="AD333" s="289"/>
      <c r="AE333" s="289"/>
      <c r="AF333" s="289"/>
      <c r="AG333" s="289"/>
      <c r="AH333" s="290"/>
      <c r="AI333" s="291"/>
      <c r="AJ333" s="291"/>
      <c r="AK333" s="291"/>
      <c r="AL333" s="291"/>
      <c r="AM333" s="291"/>
      <c r="AN333" s="291"/>
      <c r="AO333" s="291"/>
      <c r="AP333" s="291"/>
      <c r="AQ333" s="291"/>
      <c r="AR333" s="291"/>
      <c r="AS333" s="291"/>
      <c r="AT333" s="292"/>
      <c r="AU333" s="293">
        <f>SUM(AU323:AX332)</f>
        <v>2067</v>
      </c>
      <c r="AV333" s="294"/>
      <c r="AW333" s="294"/>
      <c r="AX333" s="296"/>
      <c r="AY333">
        <f t="shared" si="11"/>
        <v>2</v>
      </c>
    </row>
    <row r="334" spans="1:51" ht="24.75" customHeight="1" x14ac:dyDescent="0.15">
      <c r="A334" s="339"/>
      <c r="B334" s="340"/>
      <c r="C334" s="340"/>
      <c r="D334" s="340"/>
      <c r="E334" s="340"/>
      <c r="F334" s="341"/>
      <c r="G334" s="317" t="s">
        <v>756</v>
      </c>
      <c r="H334" s="318"/>
      <c r="I334" s="318"/>
      <c r="J334" s="318"/>
      <c r="K334" s="318"/>
      <c r="L334" s="318"/>
      <c r="M334" s="318"/>
      <c r="N334" s="318"/>
      <c r="O334" s="318"/>
      <c r="P334" s="318"/>
      <c r="Q334" s="318"/>
      <c r="R334" s="318"/>
      <c r="S334" s="318"/>
      <c r="T334" s="318"/>
      <c r="U334" s="318"/>
      <c r="V334" s="318"/>
      <c r="W334" s="318"/>
      <c r="X334" s="318"/>
      <c r="Y334" s="318"/>
      <c r="Z334" s="318"/>
      <c r="AA334" s="318"/>
      <c r="AB334" s="319"/>
      <c r="AC334" s="317" t="s">
        <v>757</v>
      </c>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20"/>
      <c r="AY334">
        <f>COUNTA($G$336,$AC$336)</f>
        <v>2</v>
      </c>
    </row>
    <row r="335" spans="1:51" ht="24.75" customHeight="1" x14ac:dyDescent="0.15">
      <c r="A335" s="339"/>
      <c r="B335" s="340"/>
      <c r="C335" s="340"/>
      <c r="D335" s="340"/>
      <c r="E335" s="340"/>
      <c r="F335" s="341"/>
      <c r="G335" s="321" t="s">
        <v>15</v>
      </c>
      <c r="H335" s="322"/>
      <c r="I335" s="322"/>
      <c r="J335" s="322"/>
      <c r="K335" s="322"/>
      <c r="L335" s="323" t="s">
        <v>16</v>
      </c>
      <c r="M335" s="322"/>
      <c r="N335" s="322"/>
      <c r="O335" s="322"/>
      <c r="P335" s="322"/>
      <c r="Q335" s="322"/>
      <c r="R335" s="322"/>
      <c r="S335" s="322"/>
      <c r="T335" s="322"/>
      <c r="U335" s="322"/>
      <c r="V335" s="322"/>
      <c r="W335" s="322"/>
      <c r="X335" s="324"/>
      <c r="Y335" s="325" t="s">
        <v>17</v>
      </c>
      <c r="Z335" s="326"/>
      <c r="AA335" s="326"/>
      <c r="AB335" s="327"/>
      <c r="AC335" s="321" t="s">
        <v>15</v>
      </c>
      <c r="AD335" s="322"/>
      <c r="AE335" s="322"/>
      <c r="AF335" s="322"/>
      <c r="AG335" s="322"/>
      <c r="AH335" s="323" t="s">
        <v>16</v>
      </c>
      <c r="AI335" s="322"/>
      <c r="AJ335" s="322"/>
      <c r="AK335" s="322"/>
      <c r="AL335" s="322"/>
      <c r="AM335" s="322"/>
      <c r="AN335" s="322"/>
      <c r="AO335" s="322"/>
      <c r="AP335" s="322"/>
      <c r="AQ335" s="322"/>
      <c r="AR335" s="322"/>
      <c r="AS335" s="322"/>
      <c r="AT335" s="324"/>
      <c r="AU335" s="325" t="s">
        <v>17</v>
      </c>
      <c r="AV335" s="326"/>
      <c r="AW335" s="326"/>
      <c r="AX335" s="328"/>
      <c r="AY335">
        <f t="shared" ref="AY335:AY341" si="12">$AY$334</f>
        <v>2</v>
      </c>
    </row>
    <row r="336" spans="1:51" ht="24.75" customHeight="1" x14ac:dyDescent="0.15">
      <c r="A336" s="339"/>
      <c r="B336" s="340"/>
      <c r="C336" s="340"/>
      <c r="D336" s="340"/>
      <c r="E336" s="340"/>
      <c r="F336" s="341"/>
      <c r="G336" s="307" t="s">
        <v>690</v>
      </c>
      <c r="H336" s="308"/>
      <c r="I336" s="308"/>
      <c r="J336" s="308"/>
      <c r="K336" s="309"/>
      <c r="L336" s="310" t="s">
        <v>731</v>
      </c>
      <c r="M336" s="311"/>
      <c r="N336" s="311"/>
      <c r="O336" s="311"/>
      <c r="P336" s="311"/>
      <c r="Q336" s="311"/>
      <c r="R336" s="311"/>
      <c r="S336" s="311"/>
      <c r="T336" s="311"/>
      <c r="U336" s="311"/>
      <c r="V336" s="311"/>
      <c r="W336" s="311"/>
      <c r="X336" s="312"/>
      <c r="Y336" s="313">
        <v>3</v>
      </c>
      <c r="Z336" s="314"/>
      <c r="AA336" s="314"/>
      <c r="AB336" s="315"/>
      <c r="AC336" s="307" t="s">
        <v>696</v>
      </c>
      <c r="AD336" s="308"/>
      <c r="AE336" s="308"/>
      <c r="AF336" s="308"/>
      <c r="AG336" s="309"/>
      <c r="AH336" s="310" t="s">
        <v>692</v>
      </c>
      <c r="AI336" s="311"/>
      <c r="AJ336" s="311"/>
      <c r="AK336" s="311"/>
      <c r="AL336" s="311"/>
      <c r="AM336" s="311"/>
      <c r="AN336" s="311"/>
      <c r="AO336" s="311"/>
      <c r="AP336" s="311"/>
      <c r="AQ336" s="311"/>
      <c r="AR336" s="311"/>
      <c r="AS336" s="311"/>
      <c r="AT336" s="312"/>
      <c r="AU336" s="313">
        <v>5000</v>
      </c>
      <c r="AV336" s="314"/>
      <c r="AW336" s="314"/>
      <c r="AX336" s="316"/>
      <c r="AY336">
        <f t="shared" si="12"/>
        <v>2</v>
      </c>
    </row>
    <row r="337" spans="1:51" ht="24.75" hidden="1" customHeight="1" x14ac:dyDescent="0.15">
      <c r="A337" s="339"/>
      <c r="B337" s="340"/>
      <c r="C337" s="340"/>
      <c r="D337" s="340"/>
      <c r="E337" s="340"/>
      <c r="F337" s="341"/>
      <c r="G337" s="297"/>
      <c r="H337" s="298"/>
      <c r="I337" s="298"/>
      <c r="J337" s="298"/>
      <c r="K337" s="299"/>
      <c r="L337" s="300"/>
      <c r="M337" s="301"/>
      <c r="N337" s="301"/>
      <c r="O337" s="301"/>
      <c r="P337" s="301"/>
      <c r="Q337" s="301"/>
      <c r="R337" s="301"/>
      <c r="S337" s="301"/>
      <c r="T337" s="301"/>
      <c r="U337" s="301"/>
      <c r="V337" s="301"/>
      <c r="W337" s="301"/>
      <c r="X337" s="302"/>
      <c r="Y337" s="303"/>
      <c r="Z337" s="304"/>
      <c r="AA337" s="304"/>
      <c r="AB337" s="305"/>
      <c r="AC337" s="297"/>
      <c r="AD337" s="298"/>
      <c r="AE337" s="298"/>
      <c r="AF337" s="298"/>
      <c r="AG337" s="299"/>
      <c r="AH337" s="300"/>
      <c r="AI337" s="301"/>
      <c r="AJ337" s="301"/>
      <c r="AK337" s="301"/>
      <c r="AL337" s="301"/>
      <c r="AM337" s="301"/>
      <c r="AN337" s="301"/>
      <c r="AO337" s="301"/>
      <c r="AP337" s="301"/>
      <c r="AQ337" s="301"/>
      <c r="AR337" s="301"/>
      <c r="AS337" s="301"/>
      <c r="AT337" s="302"/>
      <c r="AU337" s="303"/>
      <c r="AV337" s="304"/>
      <c r="AW337" s="304"/>
      <c r="AX337" s="306"/>
      <c r="AY337">
        <f t="shared" si="12"/>
        <v>2</v>
      </c>
    </row>
    <row r="338" spans="1:51" ht="24.75" hidden="1" customHeight="1" x14ac:dyDescent="0.15">
      <c r="A338" s="339"/>
      <c r="B338" s="340"/>
      <c r="C338" s="340"/>
      <c r="D338" s="340"/>
      <c r="E338" s="340"/>
      <c r="F338" s="341"/>
      <c r="G338" s="297"/>
      <c r="H338" s="298"/>
      <c r="I338" s="298"/>
      <c r="J338" s="298"/>
      <c r="K338" s="299"/>
      <c r="L338" s="300"/>
      <c r="M338" s="301"/>
      <c r="N338" s="301"/>
      <c r="O338" s="301"/>
      <c r="P338" s="301"/>
      <c r="Q338" s="301"/>
      <c r="R338" s="301"/>
      <c r="S338" s="301"/>
      <c r="T338" s="301"/>
      <c r="U338" s="301"/>
      <c r="V338" s="301"/>
      <c r="W338" s="301"/>
      <c r="X338" s="302"/>
      <c r="Y338" s="303"/>
      <c r="Z338" s="304"/>
      <c r="AA338" s="304"/>
      <c r="AB338" s="305"/>
      <c r="AC338" s="297"/>
      <c r="AD338" s="298"/>
      <c r="AE338" s="298"/>
      <c r="AF338" s="298"/>
      <c r="AG338" s="299"/>
      <c r="AH338" s="300"/>
      <c r="AI338" s="301"/>
      <c r="AJ338" s="301"/>
      <c r="AK338" s="301"/>
      <c r="AL338" s="301"/>
      <c r="AM338" s="301"/>
      <c r="AN338" s="301"/>
      <c r="AO338" s="301"/>
      <c r="AP338" s="301"/>
      <c r="AQ338" s="301"/>
      <c r="AR338" s="301"/>
      <c r="AS338" s="301"/>
      <c r="AT338" s="302"/>
      <c r="AU338" s="303"/>
      <c r="AV338" s="304"/>
      <c r="AW338" s="304"/>
      <c r="AX338" s="306"/>
      <c r="AY338">
        <f t="shared" si="12"/>
        <v>2</v>
      </c>
    </row>
    <row r="339" spans="1:51" ht="24.75" hidden="1" customHeight="1" x14ac:dyDescent="0.15">
      <c r="A339" s="339"/>
      <c r="B339" s="340"/>
      <c r="C339" s="340"/>
      <c r="D339" s="340"/>
      <c r="E339" s="340"/>
      <c r="F339" s="341"/>
      <c r="G339" s="297"/>
      <c r="H339" s="298"/>
      <c r="I339" s="298"/>
      <c r="J339" s="298"/>
      <c r="K339" s="299"/>
      <c r="L339" s="300"/>
      <c r="M339" s="301"/>
      <c r="N339" s="301"/>
      <c r="O339" s="301"/>
      <c r="P339" s="301"/>
      <c r="Q339" s="301"/>
      <c r="R339" s="301"/>
      <c r="S339" s="301"/>
      <c r="T339" s="301"/>
      <c r="U339" s="301"/>
      <c r="V339" s="301"/>
      <c r="W339" s="301"/>
      <c r="X339" s="302"/>
      <c r="Y339" s="303"/>
      <c r="Z339" s="304"/>
      <c r="AA339" s="304"/>
      <c r="AB339" s="305"/>
      <c r="AC339" s="297"/>
      <c r="AD339" s="298"/>
      <c r="AE339" s="298"/>
      <c r="AF339" s="298"/>
      <c r="AG339" s="299"/>
      <c r="AH339" s="300"/>
      <c r="AI339" s="301"/>
      <c r="AJ339" s="301"/>
      <c r="AK339" s="301"/>
      <c r="AL339" s="301"/>
      <c r="AM339" s="301"/>
      <c r="AN339" s="301"/>
      <c r="AO339" s="301"/>
      <c r="AP339" s="301"/>
      <c r="AQ339" s="301"/>
      <c r="AR339" s="301"/>
      <c r="AS339" s="301"/>
      <c r="AT339" s="302"/>
      <c r="AU339" s="303"/>
      <c r="AV339" s="304"/>
      <c r="AW339" s="304"/>
      <c r="AX339" s="306"/>
      <c r="AY339">
        <f t="shared" si="12"/>
        <v>2</v>
      </c>
    </row>
    <row r="340" spans="1:51" ht="24.75" hidden="1" customHeight="1" x14ac:dyDescent="0.15">
      <c r="A340" s="339"/>
      <c r="B340" s="340"/>
      <c r="C340" s="340"/>
      <c r="D340" s="340"/>
      <c r="E340" s="340"/>
      <c r="F340" s="341"/>
      <c r="G340" s="297"/>
      <c r="H340" s="298"/>
      <c r="I340" s="298"/>
      <c r="J340" s="298"/>
      <c r="K340" s="299"/>
      <c r="L340" s="300"/>
      <c r="M340" s="301"/>
      <c r="N340" s="301"/>
      <c r="O340" s="301"/>
      <c r="P340" s="301"/>
      <c r="Q340" s="301"/>
      <c r="R340" s="301"/>
      <c r="S340" s="301"/>
      <c r="T340" s="301"/>
      <c r="U340" s="301"/>
      <c r="V340" s="301"/>
      <c r="W340" s="301"/>
      <c r="X340" s="302"/>
      <c r="Y340" s="303"/>
      <c r="Z340" s="304"/>
      <c r="AA340" s="304"/>
      <c r="AB340" s="305"/>
      <c r="AC340" s="297"/>
      <c r="AD340" s="298"/>
      <c r="AE340" s="298"/>
      <c r="AF340" s="298"/>
      <c r="AG340" s="299"/>
      <c r="AH340" s="300"/>
      <c r="AI340" s="301"/>
      <c r="AJ340" s="301"/>
      <c r="AK340" s="301"/>
      <c r="AL340" s="301"/>
      <c r="AM340" s="301"/>
      <c r="AN340" s="301"/>
      <c r="AO340" s="301"/>
      <c r="AP340" s="301"/>
      <c r="AQ340" s="301"/>
      <c r="AR340" s="301"/>
      <c r="AS340" s="301"/>
      <c r="AT340" s="302"/>
      <c r="AU340" s="303"/>
      <c r="AV340" s="304"/>
      <c r="AW340" s="304"/>
      <c r="AX340" s="306"/>
      <c r="AY340">
        <f t="shared" si="12"/>
        <v>2</v>
      </c>
    </row>
    <row r="341" spans="1:51" ht="24.75" hidden="1" customHeight="1" x14ac:dyDescent="0.15">
      <c r="A341" s="339"/>
      <c r="B341" s="340"/>
      <c r="C341" s="340"/>
      <c r="D341" s="340"/>
      <c r="E341" s="340"/>
      <c r="F341" s="341"/>
      <c r="G341" s="297"/>
      <c r="H341" s="298"/>
      <c r="I341" s="298"/>
      <c r="J341" s="298"/>
      <c r="K341" s="299"/>
      <c r="L341" s="300"/>
      <c r="M341" s="301"/>
      <c r="N341" s="301"/>
      <c r="O341" s="301"/>
      <c r="P341" s="301"/>
      <c r="Q341" s="301"/>
      <c r="R341" s="301"/>
      <c r="S341" s="301"/>
      <c r="T341" s="301"/>
      <c r="U341" s="301"/>
      <c r="V341" s="301"/>
      <c r="W341" s="301"/>
      <c r="X341" s="302"/>
      <c r="Y341" s="303"/>
      <c r="Z341" s="304"/>
      <c r="AA341" s="304"/>
      <c r="AB341" s="305"/>
      <c r="AC341" s="297"/>
      <c r="AD341" s="298"/>
      <c r="AE341" s="298"/>
      <c r="AF341" s="298"/>
      <c r="AG341" s="299"/>
      <c r="AH341" s="300"/>
      <c r="AI341" s="301"/>
      <c r="AJ341" s="301"/>
      <c r="AK341" s="301"/>
      <c r="AL341" s="301"/>
      <c r="AM341" s="301"/>
      <c r="AN341" s="301"/>
      <c r="AO341" s="301"/>
      <c r="AP341" s="301"/>
      <c r="AQ341" s="301"/>
      <c r="AR341" s="301"/>
      <c r="AS341" s="301"/>
      <c r="AT341" s="302"/>
      <c r="AU341" s="303"/>
      <c r="AV341" s="304"/>
      <c r="AW341" s="304"/>
      <c r="AX341" s="306"/>
      <c r="AY341">
        <f t="shared" si="12"/>
        <v>2</v>
      </c>
    </row>
    <row r="342" spans="1:51" ht="24.75" hidden="1" customHeight="1" x14ac:dyDescent="0.15">
      <c r="A342" s="339"/>
      <c r="B342" s="340"/>
      <c r="C342" s="340"/>
      <c r="D342" s="340"/>
      <c r="E342" s="340"/>
      <c r="F342" s="341"/>
      <c r="G342" s="297"/>
      <c r="H342" s="298"/>
      <c r="I342" s="298"/>
      <c r="J342" s="298"/>
      <c r="K342" s="299"/>
      <c r="L342" s="300"/>
      <c r="M342" s="301"/>
      <c r="N342" s="301"/>
      <c r="O342" s="301"/>
      <c r="P342" s="301"/>
      <c r="Q342" s="301"/>
      <c r="R342" s="301"/>
      <c r="S342" s="301"/>
      <c r="T342" s="301"/>
      <c r="U342" s="301"/>
      <c r="V342" s="301"/>
      <c r="W342" s="301"/>
      <c r="X342" s="302"/>
      <c r="Y342" s="303"/>
      <c r="Z342" s="304"/>
      <c r="AA342" s="304"/>
      <c r="AB342" s="305"/>
      <c r="AC342" s="297"/>
      <c r="AD342" s="298"/>
      <c r="AE342" s="298"/>
      <c r="AF342" s="298"/>
      <c r="AG342" s="299"/>
      <c r="AH342" s="300"/>
      <c r="AI342" s="301"/>
      <c r="AJ342" s="301"/>
      <c r="AK342" s="301"/>
      <c r="AL342" s="301"/>
      <c r="AM342" s="301"/>
      <c r="AN342" s="301"/>
      <c r="AO342" s="301"/>
      <c r="AP342" s="301"/>
      <c r="AQ342" s="301"/>
      <c r="AR342" s="301"/>
      <c r="AS342" s="301"/>
      <c r="AT342" s="302"/>
      <c r="AU342" s="303"/>
      <c r="AV342" s="304"/>
      <c r="AW342" s="304"/>
      <c r="AX342" s="306"/>
      <c r="AY342">
        <f t="shared" ref="AY342:AY346" si="13">$AY$334</f>
        <v>2</v>
      </c>
    </row>
    <row r="343" spans="1:51" ht="24.75" hidden="1" customHeight="1" x14ac:dyDescent="0.15">
      <c r="A343" s="339"/>
      <c r="B343" s="340"/>
      <c r="C343" s="340"/>
      <c r="D343" s="340"/>
      <c r="E343" s="340"/>
      <c r="F343" s="341"/>
      <c r="G343" s="297"/>
      <c r="H343" s="298"/>
      <c r="I343" s="298"/>
      <c r="J343" s="298"/>
      <c r="K343" s="299"/>
      <c r="L343" s="300"/>
      <c r="M343" s="301"/>
      <c r="N343" s="301"/>
      <c r="O343" s="301"/>
      <c r="P343" s="301"/>
      <c r="Q343" s="301"/>
      <c r="R343" s="301"/>
      <c r="S343" s="301"/>
      <c r="T343" s="301"/>
      <c r="U343" s="301"/>
      <c r="V343" s="301"/>
      <c r="W343" s="301"/>
      <c r="X343" s="302"/>
      <c r="Y343" s="303"/>
      <c r="Z343" s="304"/>
      <c r="AA343" s="304"/>
      <c r="AB343" s="305"/>
      <c r="AC343" s="297"/>
      <c r="AD343" s="298"/>
      <c r="AE343" s="298"/>
      <c r="AF343" s="298"/>
      <c r="AG343" s="299"/>
      <c r="AH343" s="300"/>
      <c r="AI343" s="301"/>
      <c r="AJ343" s="301"/>
      <c r="AK343" s="301"/>
      <c r="AL343" s="301"/>
      <c r="AM343" s="301"/>
      <c r="AN343" s="301"/>
      <c r="AO343" s="301"/>
      <c r="AP343" s="301"/>
      <c r="AQ343" s="301"/>
      <c r="AR343" s="301"/>
      <c r="AS343" s="301"/>
      <c r="AT343" s="302"/>
      <c r="AU343" s="303"/>
      <c r="AV343" s="304"/>
      <c r="AW343" s="304"/>
      <c r="AX343" s="306"/>
      <c r="AY343">
        <f t="shared" si="13"/>
        <v>2</v>
      </c>
    </row>
    <row r="344" spans="1:51" ht="24.75" hidden="1" customHeight="1" x14ac:dyDescent="0.15">
      <c r="A344" s="339"/>
      <c r="B344" s="340"/>
      <c r="C344" s="340"/>
      <c r="D344" s="340"/>
      <c r="E344" s="340"/>
      <c r="F344" s="341"/>
      <c r="G344" s="297"/>
      <c r="H344" s="298"/>
      <c r="I344" s="298"/>
      <c r="J344" s="298"/>
      <c r="K344" s="299"/>
      <c r="L344" s="300"/>
      <c r="M344" s="301"/>
      <c r="N344" s="301"/>
      <c r="O344" s="301"/>
      <c r="P344" s="301"/>
      <c r="Q344" s="301"/>
      <c r="R344" s="301"/>
      <c r="S344" s="301"/>
      <c r="T344" s="301"/>
      <c r="U344" s="301"/>
      <c r="V344" s="301"/>
      <c r="W344" s="301"/>
      <c r="X344" s="302"/>
      <c r="Y344" s="303"/>
      <c r="Z344" s="304"/>
      <c r="AA344" s="304"/>
      <c r="AB344" s="305"/>
      <c r="AC344" s="297"/>
      <c r="AD344" s="298"/>
      <c r="AE344" s="298"/>
      <c r="AF344" s="298"/>
      <c r="AG344" s="299"/>
      <c r="AH344" s="300"/>
      <c r="AI344" s="301"/>
      <c r="AJ344" s="301"/>
      <c r="AK344" s="301"/>
      <c r="AL344" s="301"/>
      <c r="AM344" s="301"/>
      <c r="AN344" s="301"/>
      <c r="AO344" s="301"/>
      <c r="AP344" s="301"/>
      <c r="AQ344" s="301"/>
      <c r="AR344" s="301"/>
      <c r="AS344" s="301"/>
      <c r="AT344" s="302"/>
      <c r="AU344" s="303"/>
      <c r="AV344" s="304"/>
      <c r="AW344" s="304"/>
      <c r="AX344" s="306"/>
      <c r="AY344">
        <f t="shared" si="13"/>
        <v>2</v>
      </c>
    </row>
    <row r="345" spans="1:51" ht="24.75" hidden="1" customHeight="1" x14ac:dyDescent="0.15">
      <c r="A345" s="339"/>
      <c r="B345" s="340"/>
      <c r="C345" s="340"/>
      <c r="D345" s="340"/>
      <c r="E345" s="340"/>
      <c r="F345" s="341"/>
      <c r="G345" s="297"/>
      <c r="H345" s="298"/>
      <c r="I345" s="298"/>
      <c r="J345" s="298"/>
      <c r="K345" s="299"/>
      <c r="L345" s="300"/>
      <c r="M345" s="301"/>
      <c r="N345" s="301"/>
      <c r="O345" s="301"/>
      <c r="P345" s="301"/>
      <c r="Q345" s="301"/>
      <c r="R345" s="301"/>
      <c r="S345" s="301"/>
      <c r="T345" s="301"/>
      <c r="U345" s="301"/>
      <c r="V345" s="301"/>
      <c r="W345" s="301"/>
      <c r="X345" s="302"/>
      <c r="Y345" s="303"/>
      <c r="Z345" s="304"/>
      <c r="AA345" s="304"/>
      <c r="AB345" s="305"/>
      <c r="AC345" s="297"/>
      <c r="AD345" s="298"/>
      <c r="AE345" s="298"/>
      <c r="AF345" s="298"/>
      <c r="AG345" s="299"/>
      <c r="AH345" s="300"/>
      <c r="AI345" s="301"/>
      <c r="AJ345" s="301"/>
      <c r="AK345" s="301"/>
      <c r="AL345" s="301"/>
      <c r="AM345" s="301"/>
      <c r="AN345" s="301"/>
      <c r="AO345" s="301"/>
      <c r="AP345" s="301"/>
      <c r="AQ345" s="301"/>
      <c r="AR345" s="301"/>
      <c r="AS345" s="301"/>
      <c r="AT345" s="302"/>
      <c r="AU345" s="303"/>
      <c r="AV345" s="304"/>
      <c r="AW345" s="304"/>
      <c r="AX345" s="306"/>
      <c r="AY345">
        <f t="shared" si="13"/>
        <v>2</v>
      </c>
    </row>
    <row r="346" spans="1:51" ht="24.75" customHeight="1" x14ac:dyDescent="0.15">
      <c r="A346" s="339"/>
      <c r="B346" s="340"/>
      <c r="C346" s="340"/>
      <c r="D346" s="340"/>
      <c r="E346" s="340"/>
      <c r="F346" s="341"/>
      <c r="G346" s="288" t="s">
        <v>18</v>
      </c>
      <c r="H346" s="289"/>
      <c r="I346" s="289"/>
      <c r="J346" s="289"/>
      <c r="K346" s="289"/>
      <c r="L346" s="290"/>
      <c r="M346" s="291"/>
      <c r="N346" s="291"/>
      <c r="O346" s="291"/>
      <c r="P346" s="291"/>
      <c r="Q346" s="291"/>
      <c r="R346" s="291"/>
      <c r="S346" s="291"/>
      <c r="T346" s="291"/>
      <c r="U346" s="291"/>
      <c r="V346" s="291"/>
      <c r="W346" s="291"/>
      <c r="X346" s="292"/>
      <c r="Y346" s="293">
        <f>SUM(Y336:AB345)</f>
        <v>3</v>
      </c>
      <c r="Z346" s="294"/>
      <c r="AA346" s="294"/>
      <c r="AB346" s="295"/>
      <c r="AC346" s="288" t="s">
        <v>18</v>
      </c>
      <c r="AD346" s="289"/>
      <c r="AE346" s="289"/>
      <c r="AF346" s="289"/>
      <c r="AG346" s="289"/>
      <c r="AH346" s="290"/>
      <c r="AI346" s="291"/>
      <c r="AJ346" s="291"/>
      <c r="AK346" s="291"/>
      <c r="AL346" s="291"/>
      <c r="AM346" s="291"/>
      <c r="AN346" s="291"/>
      <c r="AO346" s="291"/>
      <c r="AP346" s="291"/>
      <c r="AQ346" s="291"/>
      <c r="AR346" s="291"/>
      <c r="AS346" s="291"/>
      <c r="AT346" s="292"/>
      <c r="AU346" s="293">
        <f>SUM(AU336:AX345)</f>
        <v>5000</v>
      </c>
      <c r="AV346" s="294"/>
      <c r="AW346" s="294"/>
      <c r="AX346" s="296"/>
      <c r="AY346">
        <f t="shared" si="13"/>
        <v>2</v>
      </c>
    </row>
    <row r="347" spans="1:51" ht="24.75" hidden="1" customHeight="1" x14ac:dyDescent="0.15">
      <c r="A347" s="339"/>
      <c r="B347" s="340"/>
      <c r="C347" s="340"/>
      <c r="D347" s="340"/>
      <c r="E347" s="340"/>
      <c r="F347" s="341"/>
      <c r="G347" s="317" t="s">
        <v>195</v>
      </c>
      <c r="H347" s="318"/>
      <c r="I347" s="318"/>
      <c r="J347" s="318"/>
      <c r="K347" s="318"/>
      <c r="L347" s="318"/>
      <c r="M347" s="318"/>
      <c r="N347" s="318"/>
      <c r="O347" s="318"/>
      <c r="P347" s="318"/>
      <c r="Q347" s="318"/>
      <c r="R347" s="318"/>
      <c r="S347" s="318"/>
      <c r="T347" s="318"/>
      <c r="U347" s="318"/>
      <c r="V347" s="318"/>
      <c r="W347" s="318"/>
      <c r="X347" s="318"/>
      <c r="Y347" s="318"/>
      <c r="Z347" s="318"/>
      <c r="AA347" s="318"/>
      <c r="AB347" s="319"/>
      <c r="AC347" s="317" t="s">
        <v>167</v>
      </c>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20"/>
      <c r="AY347">
        <f>COUNTA($G$349,$AC$349)</f>
        <v>0</v>
      </c>
    </row>
    <row r="348" spans="1:51" ht="24.75" hidden="1" customHeight="1" x14ac:dyDescent="0.15">
      <c r="A348" s="339"/>
      <c r="B348" s="340"/>
      <c r="C348" s="340"/>
      <c r="D348" s="340"/>
      <c r="E348" s="340"/>
      <c r="F348" s="341"/>
      <c r="G348" s="321" t="s">
        <v>15</v>
      </c>
      <c r="H348" s="322"/>
      <c r="I348" s="322"/>
      <c r="J348" s="322"/>
      <c r="K348" s="322"/>
      <c r="L348" s="323" t="s">
        <v>16</v>
      </c>
      <c r="M348" s="322"/>
      <c r="N348" s="322"/>
      <c r="O348" s="322"/>
      <c r="P348" s="322"/>
      <c r="Q348" s="322"/>
      <c r="R348" s="322"/>
      <c r="S348" s="322"/>
      <c r="T348" s="322"/>
      <c r="U348" s="322"/>
      <c r="V348" s="322"/>
      <c r="W348" s="322"/>
      <c r="X348" s="324"/>
      <c r="Y348" s="325" t="s">
        <v>17</v>
      </c>
      <c r="Z348" s="326"/>
      <c r="AA348" s="326"/>
      <c r="AB348" s="327"/>
      <c r="AC348" s="321" t="s">
        <v>15</v>
      </c>
      <c r="AD348" s="322"/>
      <c r="AE348" s="322"/>
      <c r="AF348" s="322"/>
      <c r="AG348" s="322"/>
      <c r="AH348" s="323" t="s">
        <v>16</v>
      </c>
      <c r="AI348" s="322"/>
      <c r="AJ348" s="322"/>
      <c r="AK348" s="322"/>
      <c r="AL348" s="322"/>
      <c r="AM348" s="322"/>
      <c r="AN348" s="322"/>
      <c r="AO348" s="322"/>
      <c r="AP348" s="322"/>
      <c r="AQ348" s="322"/>
      <c r="AR348" s="322"/>
      <c r="AS348" s="322"/>
      <c r="AT348" s="324"/>
      <c r="AU348" s="325" t="s">
        <v>17</v>
      </c>
      <c r="AV348" s="326"/>
      <c r="AW348" s="326"/>
      <c r="AX348" s="328"/>
      <c r="AY348">
        <f>$AY$347</f>
        <v>0</v>
      </c>
    </row>
    <row r="349" spans="1:51" s="16" customFormat="1" ht="24.75" hidden="1" customHeight="1" x14ac:dyDescent="0.15">
      <c r="A349" s="339"/>
      <c r="B349" s="340"/>
      <c r="C349" s="340"/>
      <c r="D349" s="340"/>
      <c r="E349" s="340"/>
      <c r="F349" s="341"/>
      <c r="G349" s="307"/>
      <c r="H349" s="308"/>
      <c r="I349" s="308"/>
      <c r="J349" s="308"/>
      <c r="K349" s="309"/>
      <c r="L349" s="310"/>
      <c r="M349" s="311"/>
      <c r="N349" s="311"/>
      <c r="O349" s="311"/>
      <c r="P349" s="311"/>
      <c r="Q349" s="311"/>
      <c r="R349" s="311"/>
      <c r="S349" s="311"/>
      <c r="T349" s="311"/>
      <c r="U349" s="311"/>
      <c r="V349" s="311"/>
      <c r="W349" s="311"/>
      <c r="X349" s="312"/>
      <c r="Y349" s="313"/>
      <c r="Z349" s="314"/>
      <c r="AA349" s="314"/>
      <c r="AB349" s="315"/>
      <c r="AC349" s="307"/>
      <c r="AD349" s="308"/>
      <c r="AE349" s="308"/>
      <c r="AF349" s="308"/>
      <c r="AG349" s="309"/>
      <c r="AH349" s="310"/>
      <c r="AI349" s="311"/>
      <c r="AJ349" s="311"/>
      <c r="AK349" s="311"/>
      <c r="AL349" s="311"/>
      <c r="AM349" s="311"/>
      <c r="AN349" s="311"/>
      <c r="AO349" s="311"/>
      <c r="AP349" s="311"/>
      <c r="AQ349" s="311"/>
      <c r="AR349" s="311"/>
      <c r="AS349" s="311"/>
      <c r="AT349" s="312"/>
      <c r="AU349" s="313"/>
      <c r="AV349" s="314"/>
      <c r="AW349" s="314"/>
      <c r="AX349" s="316"/>
      <c r="AY349">
        <f t="shared" ref="AY349:AY359" si="14">$AY$347</f>
        <v>0</v>
      </c>
    </row>
    <row r="350" spans="1:51" ht="24.75" hidden="1" customHeight="1" x14ac:dyDescent="0.15">
      <c r="A350" s="339"/>
      <c r="B350" s="340"/>
      <c r="C350" s="340"/>
      <c r="D350" s="340"/>
      <c r="E350" s="340"/>
      <c r="F350" s="341"/>
      <c r="G350" s="297"/>
      <c r="H350" s="298"/>
      <c r="I350" s="298"/>
      <c r="J350" s="298"/>
      <c r="K350" s="299"/>
      <c r="L350" s="300"/>
      <c r="M350" s="301"/>
      <c r="N350" s="301"/>
      <c r="O350" s="301"/>
      <c r="P350" s="301"/>
      <c r="Q350" s="301"/>
      <c r="R350" s="301"/>
      <c r="S350" s="301"/>
      <c r="T350" s="301"/>
      <c r="U350" s="301"/>
      <c r="V350" s="301"/>
      <c r="W350" s="301"/>
      <c r="X350" s="302"/>
      <c r="Y350" s="303"/>
      <c r="Z350" s="304"/>
      <c r="AA350" s="304"/>
      <c r="AB350" s="305"/>
      <c r="AC350" s="297"/>
      <c r="AD350" s="298"/>
      <c r="AE350" s="298"/>
      <c r="AF350" s="298"/>
      <c r="AG350" s="299"/>
      <c r="AH350" s="300"/>
      <c r="AI350" s="301"/>
      <c r="AJ350" s="301"/>
      <c r="AK350" s="301"/>
      <c r="AL350" s="301"/>
      <c r="AM350" s="301"/>
      <c r="AN350" s="301"/>
      <c r="AO350" s="301"/>
      <c r="AP350" s="301"/>
      <c r="AQ350" s="301"/>
      <c r="AR350" s="301"/>
      <c r="AS350" s="301"/>
      <c r="AT350" s="302"/>
      <c r="AU350" s="303"/>
      <c r="AV350" s="304"/>
      <c r="AW350" s="304"/>
      <c r="AX350" s="306"/>
      <c r="AY350">
        <f t="shared" si="14"/>
        <v>0</v>
      </c>
    </row>
    <row r="351" spans="1:51" ht="24.75" hidden="1" customHeight="1" x14ac:dyDescent="0.15">
      <c r="A351" s="339"/>
      <c r="B351" s="340"/>
      <c r="C351" s="340"/>
      <c r="D351" s="340"/>
      <c r="E351" s="340"/>
      <c r="F351" s="341"/>
      <c r="G351" s="297"/>
      <c r="H351" s="298"/>
      <c r="I351" s="298"/>
      <c r="J351" s="298"/>
      <c r="K351" s="299"/>
      <c r="L351" s="300"/>
      <c r="M351" s="301"/>
      <c r="N351" s="301"/>
      <c r="O351" s="301"/>
      <c r="P351" s="301"/>
      <c r="Q351" s="301"/>
      <c r="R351" s="301"/>
      <c r="S351" s="301"/>
      <c r="T351" s="301"/>
      <c r="U351" s="301"/>
      <c r="V351" s="301"/>
      <c r="W351" s="301"/>
      <c r="X351" s="302"/>
      <c r="Y351" s="303"/>
      <c r="Z351" s="304"/>
      <c r="AA351" s="304"/>
      <c r="AB351" s="305"/>
      <c r="AC351" s="297"/>
      <c r="AD351" s="298"/>
      <c r="AE351" s="298"/>
      <c r="AF351" s="298"/>
      <c r="AG351" s="299"/>
      <c r="AH351" s="300"/>
      <c r="AI351" s="301"/>
      <c r="AJ351" s="301"/>
      <c r="AK351" s="301"/>
      <c r="AL351" s="301"/>
      <c r="AM351" s="301"/>
      <c r="AN351" s="301"/>
      <c r="AO351" s="301"/>
      <c r="AP351" s="301"/>
      <c r="AQ351" s="301"/>
      <c r="AR351" s="301"/>
      <c r="AS351" s="301"/>
      <c r="AT351" s="302"/>
      <c r="AU351" s="303"/>
      <c r="AV351" s="304"/>
      <c r="AW351" s="304"/>
      <c r="AX351" s="306"/>
      <c r="AY351">
        <f t="shared" si="14"/>
        <v>0</v>
      </c>
    </row>
    <row r="352" spans="1:51" ht="24.75" hidden="1" customHeight="1" x14ac:dyDescent="0.15">
      <c r="A352" s="339"/>
      <c r="B352" s="340"/>
      <c r="C352" s="340"/>
      <c r="D352" s="340"/>
      <c r="E352" s="340"/>
      <c r="F352" s="341"/>
      <c r="G352" s="297"/>
      <c r="H352" s="298"/>
      <c r="I352" s="298"/>
      <c r="J352" s="298"/>
      <c r="K352" s="299"/>
      <c r="L352" s="300"/>
      <c r="M352" s="301"/>
      <c r="N352" s="301"/>
      <c r="O352" s="301"/>
      <c r="P352" s="301"/>
      <c r="Q352" s="301"/>
      <c r="R352" s="301"/>
      <c r="S352" s="301"/>
      <c r="T352" s="301"/>
      <c r="U352" s="301"/>
      <c r="V352" s="301"/>
      <c r="W352" s="301"/>
      <c r="X352" s="302"/>
      <c r="Y352" s="303"/>
      <c r="Z352" s="304"/>
      <c r="AA352" s="304"/>
      <c r="AB352" s="305"/>
      <c r="AC352" s="297"/>
      <c r="AD352" s="298"/>
      <c r="AE352" s="298"/>
      <c r="AF352" s="298"/>
      <c r="AG352" s="299"/>
      <c r="AH352" s="300"/>
      <c r="AI352" s="301"/>
      <c r="AJ352" s="301"/>
      <c r="AK352" s="301"/>
      <c r="AL352" s="301"/>
      <c r="AM352" s="301"/>
      <c r="AN352" s="301"/>
      <c r="AO352" s="301"/>
      <c r="AP352" s="301"/>
      <c r="AQ352" s="301"/>
      <c r="AR352" s="301"/>
      <c r="AS352" s="301"/>
      <c r="AT352" s="302"/>
      <c r="AU352" s="303"/>
      <c r="AV352" s="304"/>
      <c r="AW352" s="304"/>
      <c r="AX352" s="306"/>
      <c r="AY352">
        <f t="shared" si="14"/>
        <v>0</v>
      </c>
    </row>
    <row r="353" spans="1:51" ht="24.75" hidden="1" customHeight="1" x14ac:dyDescent="0.15">
      <c r="A353" s="339"/>
      <c r="B353" s="340"/>
      <c r="C353" s="340"/>
      <c r="D353" s="340"/>
      <c r="E353" s="340"/>
      <c r="F353" s="341"/>
      <c r="G353" s="297"/>
      <c r="H353" s="298"/>
      <c r="I353" s="298"/>
      <c r="J353" s="298"/>
      <c r="K353" s="299"/>
      <c r="L353" s="300"/>
      <c r="M353" s="301"/>
      <c r="N353" s="301"/>
      <c r="O353" s="301"/>
      <c r="P353" s="301"/>
      <c r="Q353" s="301"/>
      <c r="R353" s="301"/>
      <c r="S353" s="301"/>
      <c r="T353" s="301"/>
      <c r="U353" s="301"/>
      <c r="V353" s="301"/>
      <c r="W353" s="301"/>
      <c r="X353" s="302"/>
      <c r="Y353" s="303"/>
      <c r="Z353" s="304"/>
      <c r="AA353" s="304"/>
      <c r="AB353" s="305"/>
      <c r="AC353" s="297"/>
      <c r="AD353" s="298"/>
      <c r="AE353" s="298"/>
      <c r="AF353" s="298"/>
      <c r="AG353" s="299"/>
      <c r="AH353" s="300"/>
      <c r="AI353" s="301"/>
      <c r="AJ353" s="301"/>
      <c r="AK353" s="301"/>
      <c r="AL353" s="301"/>
      <c r="AM353" s="301"/>
      <c r="AN353" s="301"/>
      <c r="AO353" s="301"/>
      <c r="AP353" s="301"/>
      <c r="AQ353" s="301"/>
      <c r="AR353" s="301"/>
      <c r="AS353" s="301"/>
      <c r="AT353" s="302"/>
      <c r="AU353" s="303"/>
      <c r="AV353" s="304"/>
      <c r="AW353" s="304"/>
      <c r="AX353" s="306"/>
      <c r="AY353">
        <f t="shared" si="14"/>
        <v>0</v>
      </c>
    </row>
    <row r="354" spans="1:51" ht="24.75" hidden="1" customHeight="1" x14ac:dyDescent="0.15">
      <c r="A354" s="339"/>
      <c r="B354" s="340"/>
      <c r="C354" s="340"/>
      <c r="D354" s="340"/>
      <c r="E354" s="340"/>
      <c r="F354" s="341"/>
      <c r="G354" s="297"/>
      <c r="H354" s="298"/>
      <c r="I354" s="298"/>
      <c r="J354" s="298"/>
      <c r="K354" s="299"/>
      <c r="L354" s="300"/>
      <c r="M354" s="301"/>
      <c r="N354" s="301"/>
      <c r="O354" s="301"/>
      <c r="P354" s="301"/>
      <c r="Q354" s="301"/>
      <c r="R354" s="301"/>
      <c r="S354" s="301"/>
      <c r="T354" s="301"/>
      <c r="U354" s="301"/>
      <c r="V354" s="301"/>
      <c r="W354" s="301"/>
      <c r="X354" s="302"/>
      <c r="Y354" s="303"/>
      <c r="Z354" s="304"/>
      <c r="AA354" s="304"/>
      <c r="AB354" s="305"/>
      <c r="AC354" s="297"/>
      <c r="AD354" s="298"/>
      <c r="AE354" s="298"/>
      <c r="AF354" s="298"/>
      <c r="AG354" s="299"/>
      <c r="AH354" s="300"/>
      <c r="AI354" s="301"/>
      <c r="AJ354" s="301"/>
      <c r="AK354" s="301"/>
      <c r="AL354" s="301"/>
      <c r="AM354" s="301"/>
      <c r="AN354" s="301"/>
      <c r="AO354" s="301"/>
      <c r="AP354" s="301"/>
      <c r="AQ354" s="301"/>
      <c r="AR354" s="301"/>
      <c r="AS354" s="301"/>
      <c r="AT354" s="302"/>
      <c r="AU354" s="303"/>
      <c r="AV354" s="304"/>
      <c r="AW354" s="304"/>
      <c r="AX354" s="306"/>
      <c r="AY354">
        <f t="shared" si="14"/>
        <v>0</v>
      </c>
    </row>
    <row r="355" spans="1:51" ht="24.75" hidden="1" customHeight="1" x14ac:dyDescent="0.15">
      <c r="A355" s="339"/>
      <c r="B355" s="340"/>
      <c r="C355" s="340"/>
      <c r="D355" s="340"/>
      <c r="E355" s="340"/>
      <c r="F355" s="341"/>
      <c r="G355" s="297"/>
      <c r="H355" s="298"/>
      <c r="I355" s="298"/>
      <c r="J355" s="298"/>
      <c r="K355" s="299"/>
      <c r="L355" s="300"/>
      <c r="M355" s="301"/>
      <c r="N355" s="301"/>
      <c r="O355" s="301"/>
      <c r="P355" s="301"/>
      <c r="Q355" s="301"/>
      <c r="R355" s="301"/>
      <c r="S355" s="301"/>
      <c r="T355" s="301"/>
      <c r="U355" s="301"/>
      <c r="V355" s="301"/>
      <c r="W355" s="301"/>
      <c r="X355" s="302"/>
      <c r="Y355" s="303"/>
      <c r="Z355" s="304"/>
      <c r="AA355" s="304"/>
      <c r="AB355" s="305"/>
      <c r="AC355" s="297"/>
      <c r="AD355" s="298"/>
      <c r="AE355" s="298"/>
      <c r="AF355" s="298"/>
      <c r="AG355" s="299"/>
      <c r="AH355" s="300"/>
      <c r="AI355" s="301"/>
      <c r="AJ355" s="301"/>
      <c r="AK355" s="301"/>
      <c r="AL355" s="301"/>
      <c r="AM355" s="301"/>
      <c r="AN355" s="301"/>
      <c r="AO355" s="301"/>
      <c r="AP355" s="301"/>
      <c r="AQ355" s="301"/>
      <c r="AR355" s="301"/>
      <c r="AS355" s="301"/>
      <c r="AT355" s="302"/>
      <c r="AU355" s="303"/>
      <c r="AV355" s="304"/>
      <c r="AW355" s="304"/>
      <c r="AX355" s="306"/>
      <c r="AY355">
        <f t="shared" si="14"/>
        <v>0</v>
      </c>
    </row>
    <row r="356" spans="1:51" ht="24.75" hidden="1" customHeight="1" x14ac:dyDescent="0.15">
      <c r="A356" s="339"/>
      <c r="B356" s="340"/>
      <c r="C356" s="340"/>
      <c r="D356" s="340"/>
      <c r="E356" s="340"/>
      <c r="F356" s="341"/>
      <c r="G356" s="297"/>
      <c r="H356" s="298"/>
      <c r="I356" s="298"/>
      <c r="J356" s="298"/>
      <c r="K356" s="299"/>
      <c r="L356" s="300"/>
      <c r="M356" s="301"/>
      <c r="N356" s="301"/>
      <c r="O356" s="301"/>
      <c r="P356" s="301"/>
      <c r="Q356" s="301"/>
      <c r="R356" s="301"/>
      <c r="S356" s="301"/>
      <c r="T356" s="301"/>
      <c r="U356" s="301"/>
      <c r="V356" s="301"/>
      <c r="W356" s="301"/>
      <c r="X356" s="302"/>
      <c r="Y356" s="303"/>
      <c r="Z356" s="304"/>
      <c r="AA356" s="304"/>
      <c r="AB356" s="305"/>
      <c r="AC356" s="297"/>
      <c r="AD356" s="298"/>
      <c r="AE356" s="298"/>
      <c r="AF356" s="298"/>
      <c r="AG356" s="299"/>
      <c r="AH356" s="300"/>
      <c r="AI356" s="301"/>
      <c r="AJ356" s="301"/>
      <c r="AK356" s="301"/>
      <c r="AL356" s="301"/>
      <c r="AM356" s="301"/>
      <c r="AN356" s="301"/>
      <c r="AO356" s="301"/>
      <c r="AP356" s="301"/>
      <c r="AQ356" s="301"/>
      <c r="AR356" s="301"/>
      <c r="AS356" s="301"/>
      <c r="AT356" s="302"/>
      <c r="AU356" s="303"/>
      <c r="AV356" s="304"/>
      <c r="AW356" s="304"/>
      <c r="AX356" s="306"/>
      <c r="AY356">
        <f t="shared" si="14"/>
        <v>0</v>
      </c>
    </row>
    <row r="357" spans="1:51" ht="24.75" hidden="1" customHeight="1" x14ac:dyDescent="0.15">
      <c r="A357" s="339"/>
      <c r="B357" s="340"/>
      <c r="C357" s="340"/>
      <c r="D357" s="340"/>
      <c r="E357" s="340"/>
      <c r="F357" s="341"/>
      <c r="G357" s="297"/>
      <c r="H357" s="298"/>
      <c r="I357" s="298"/>
      <c r="J357" s="298"/>
      <c r="K357" s="299"/>
      <c r="L357" s="300"/>
      <c r="M357" s="301"/>
      <c r="N357" s="301"/>
      <c r="O357" s="301"/>
      <c r="P357" s="301"/>
      <c r="Q357" s="301"/>
      <c r="R357" s="301"/>
      <c r="S357" s="301"/>
      <c r="T357" s="301"/>
      <c r="U357" s="301"/>
      <c r="V357" s="301"/>
      <c r="W357" s="301"/>
      <c r="X357" s="302"/>
      <c r="Y357" s="303"/>
      <c r="Z357" s="304"/>
      <c r="AA357" s="304"/>
      <c r="AB357" s="305"/>
      <c r="AC357" s="297"/>
      <c r="AD357" s="298"/>
      <c r="AE357" s="298"/>
      <c r="AF357" s="298"/>
      <c r="AG357" s="299"/>
      <c r="AH357" s="300"/>
      <c r="AI357" s="301"/>
      <c r="AJ357" s="301"/>
      <c r="AK357" s="301"/>
      <c r="AL357" s="301"/>
      <c r="AM357" s="301"/>
      <c r="AN357" s="301"/>
      <c r="AO357" s="301"/>
      <c r="AP357" s="301"/>
      <c r="AQ357" s="301"/>
      <c r="AR357" s="301"/>
      <c r="AS357" s="301"/>
      <c r="AT357" s="302"/>
      <c r="AU357" s="303"/>
      <c r="AV357" s="304"/>
      <c r="AW357" s="304"/>
      <c r="AX357" s="306"/>
      <c r="AY357">
        <f t="shared" si="14"/>
        <v>0</v>
      </c>
    </row>
    <row r="358" spans="1:51" ht="24.75" hidden="1" customHeight="1" x14ac:dyDescent="0.15">
      <c r="A358" s="339"/>
      <c r="B358" s="340"/>
      <c r="C358" s="340"/>
      <c r="D358" s="340"/>
      <c r="E358" s="340"/>
      <c r="F358" s="341"/>
      <c r="G358" s="297"/>
      <c r="H358" s="298"/>
      <c r="I358" s="298"/>
      <c r="J358" s="298"/>
      <c r="K358" s="299"/>
      <c r="L358" s="300"/>
      <c r="M358" s="301"/>
      <c r="N358" s="301"/>
      <c r="O358" s="301"/>
      <c r="P358" s="301"/>
      <c r="Q358" s="301"/>
      <c r="R358" s="301"/>
      <c r="S358" s="301"/>
      <c r="T358" s="301"/>
      <c r="U358" s="301"/>
      <c r="V358" s="301"/>
      <c r="W358" s="301"/>
      <c r="X358" s="302"/>
      <c r="Y358" s="303"/>
      <c r="Z358" s="304"/>
      <c r="AA358" s="304"/>
      <c r="AB358" s="305"/>
      <c r="AC358" s="297"/>
      <c r="AD358" s="298"/>
      <c r="AE358" s="298"/>
      <c r="AF358" s="298"/>
      <c r="AG358" s="299"/>
      <c r="AH358" s="300"/>
      <c r="AI358" s="301"/>
      <c r="AJ358" s="301"/>
      <c r="AK358" s="301"/>
      <c r="AL358" s="301"/>
      <c r="AM358" s="301"/>
      <c r="AN358" s="301"/>
      <c r="AO358" s="301"/>
      <c r="AP358" s="301"/>
      <c r="AQ358" s="301"/>
      <c r="AR358" s="301"/>
      <c r="AS358" s="301"/>
      <c r="AT358" s="302"/>
      <c r="AU358" s="303"/>
      <c r="AV358" s="304"/>
      <c r="AW358" s="304"/>
      <c r="AX358" s="306"/>
      <c r="AY358">
        <f t="shared" si="14"/>
        <v>0</v>
      </c>
    </row>
    <row r="359" spans="1:51" ht="24.75" hidden="1" customHeight="1" x14ac:dyDescent="0.15">
      <c r="A359" s="339"/>
      <c r="B359" s="340"/>
      <c r="C359" s="340"/>
      <c r="D359" s="340"/>
      <c r="E359" s="340"/>
      <c r="F359" s="341"/>
      <c r="G359" s="288" t="s">
        <v>18</v>
      </c>
      <c r="H359" s="289"/>
      <c r="I359" s="289"/>
      <c r="J359" s="289"/>
      <c r="K359" s="289"/>
      <c r="L359" s="290"/>
      <c r="M359" s="291"/>
      <c r="N359" s="291"/>
      <c r="O359" s="291"/>
      <c r="P359" s="291"/>
      <c r="Q359" s="291"/>
      <c r="R359" s="291"/>
      <c r="S359" s="291"/>
      <c r="T359" s="291"/>
      <c r="U359" s="291"/>
      <c r="V359" s="291"/>
      <c r="W359" s="291"/>
      <c r="X359" s="292"/>
      <c r="Y359" s="293">
        <f>SUM(Y349:AB358)</f>
        <v>0</v>
      </c>
      <c r="Z359" s="294"/>
      <c r="AA359" s="294"/>
      <c r="AB359" s="295"/>
      <c r="AC359" s="288" t="s">
        <v>18</v>
      </c>
      <c r="AD359" s="289"/>
      <c r="AE359" s="289"/>
      <c r="AF359" s="289"/>
      <c r="AG359" s="289"/>
      <c r="AH359" s="290"/>
      <c r="AI359" s="291"/>
      <c r="AJ359" s="291"/>
      <c r="AK359" s="291"/>
      <c r="AL359" s="291"/>
      <c r="AM359" s="291"/>
      <c r="AN359" s="291"/>
      <c r="AO359" s="291"/>
      <c r="AP359" s="291"/>
      <c r="AQ359" s="291"/>
      <c r="AR359" s="291"/>
      <c r="AS359" s="291"/>
      <c r="AT359" s="292"/>
      <c r="AU359" s="293">
        <f>SUM(AU349:AX358)</f>
        <v>0</v>
      </c>
      <c r="AV359" s="294"/>
      <c r="AW359" s="294"/>
      <c r="AX359" s="296"/>
      <c r="AY359">
        <f t="shared" si="14"/>
        <v>0</v>
      </c>
    </row>
    <row r="360" spans="1:51" ht="24.75" hidden="1" customHeight="1" thickBot="1" x14ac:dyDescent="0.2">
      <c r="A360" s="283" t="s">
        <v>573</v>
      </c>
      <c r="B360" s="284"/>
      <c r="C360" s="284"/>
      <c r="D360" s="284"/>
      <c r="E360" s="284"/>
      <c r="F360" s="284"/>
      <c r="G360" s="284"/>
      <c r="H360" s="284"/>
      <c r="I360" s="284"/>
      <c r="J360" s="284"/>
      <c r="K360" s="284"/>
      <c r="L360" s="284"/>
      <c r="M360" s="284"/>
      <c r="N360" s="284"/>
      <c r="O360" s="284"/>
      <c r="P360" s="284"/>
      <c r="Q360" s="284"/>
      <c r="R360" s="284"/>
      <c r="S360" s="284"/>
      <c r="T360" s="284"/>
      <c r="U360" s="284"/>
      <c r="V360" s="284"/>
      <c r="W360" s="284"/>
      <c r="X360" s="284"/>
      <c r="Y360" s="284"/>
      <c r="Z360" s="284"/>
      <c r="AA360" s="284"/>
      <c r="AB360" s="284"/>
      <c r="AC360" s="284"/>
      <c r="AD360" s="284"/>
      <c r="AE360" s="284"/>
      <c r="AF360" s="284"/>
      <c r="AG360" s="284"/>
      <c r="AH360" s="284"/>
      <c r="AI360" s="284"/>
      <c r="AJ360" s="284"/>
      <c r="AK360" s="285"/>
      <c r="AL360" s="286" t="s">
        <v>228</v>
      </c>
      <c r="AM360" s="287"/>
      <c r="AN360" s="287"/>
      <c r="AO360" s="79" t="s">
        <v>227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2"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2" t="s">
        <v>226</v>
      </c>
      <c r="AD365" s="242"/>
      <c r="AE365" s="242"/>
      <c r="AF365" s="242"/>
      <c r="AG365" s="242"/>
      <c r="AH365" s="257" t="s">
        <v>244</v>
      </c>
      <c r="AI365" s="255"/>
      <c r="AJ365" s="255"/>
      <c r="AK365" s="255"/>
      <c r="AL365" s="255" t="s">
        <v>19</v>
      </c>
      <c r="AM365" s="255"/>
      <c r="AN365" s="255"/>
      <c r="AO365" s="259"/>
      <c r="AP365" s="245" t="s">
        <v>198</v>
      </c>
      <c r="AQ365" s="245"/>
      <c r="AR365" s="245"/>
      <c r="AS365" s="245"/>
      <c r="AT365" s="245"/>
      <c r="AU365" s="245"/>
      <c r="AV365" s="245"/>
      <c r="AW365" s="245"/>
      <c r="AX365" s="245"/>
    </row>
    <row r="366" spans="1:51" ht="30" customHeight="1" x14ac:dyDescent="0.15">
      <c r="A366" s="230">
        <v>1</v>
      </c>
      <c r="B366" s="230">
        <v>1</v>
      </c>
      <c r="C366" s="252" t="s">
        <v>660</v>
      </c>
      <c r="D366" s="251"/>
      <c r="E366" s="251"/>
      <c r="F366" s="251"/>
      <c r="G366" s="251"/>
      <c r="H366" s="251"/>
      <c r="I366" s="251"/>
      <c r="J366" s="233">
        <v>2000012100001</v>
      </c>
      <c r="K366" s="234"/>
      <c r="L366" s="234"/>
      <c r="M366" s="234"/>
      <c r="N366" s="234"/>
      <c r="O366" s="234"/>
      <c r="P366" s="241" t="s">
        <v>665</v>
      </c>
      <c r="Q366" s="235"/>
      <c r="R366" s="235"/>
      <c r="S366" s="235"/>
      <c r="T366" s="235"/>
      <c r="U366" s="235"/>
      <c r="V366" s="235"/>
      <c r="W366" s="235"/>
      <c r="X366" s="235"/>
      <c r="Y366" s="236">
        <v>21713</v>
      </c>
      <c r="Z366" s="237"/>
      <c r="AA366" s="237"/>
      <c r="AB366" s="238"/>
      <c r="AC366" s="222" t="s">
        <v>75</v>
      </c>
      <c r="AD366" s="223"/>
      <c r="AE366" s="223"/>
      <c r="AF366" s="223"/>
      <c r="AG366" s="223"/>
      <c r="AH366" s="253" t="s">
        <v>666</v>
      </c>
      <c r="AI366" s="254"/>
      <c r="AJ366" s="254"/>
      <c r="AK366" s="254"/>
      <c r="AL366" s="226" t="s">
        <v>666</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2" t="s">
        <v>661</v>
      </c>
      <c r="D367" s="251"/>
      <c r="E367" s="251"/>
      <c r="F367" s="251"/>
      <c r="G367" s="251"/>
      <c r="H367" s="251"/>
      <c r="I367" s="251"/>
      <c r="J367" s="233">
        <v>2000012100001</v>
      </c>
      <c r="K367" s="234"/>
      <c r="L367" s="234"/>
      <c r="M367" s="234"/>
      <c r="N367" s="234"/>
      <c r="O367" s="234"/>
      <c r="P367" s="235" t="s">
        <v>665</v>
      </c>
      <c r="Q367" s="235"/>
      <c r="R367" s="235"/>
      <c r="S367" s="235"/>
      <c r="T367" s="235"/>
      <c r="U367" s="235"/>
      <c r="V367" s="235"/>
      <c r="W367" s="235"/>
      <c r="X367" s="235"/>
      <c r="Y367" s="236">
        <v>10127</v>
      </c>
      <c r="Z367" s="237"/>
      <c r="AA367" s="237"/>
      <c r="AB367" s="238"/>
      <c r="AC367" s="222" t="s">
        <v>75</v>
      </c>
      <c r="AD367" s="223"/>
      <c r="AE367" s="223"/>
      <c r="AF367" s="223"/>
      <c r="AG367" s="223"/>
      <c r="AH367" s="253" t="s">
        <v>666</v>
      </c>
      <c r="AI367" s="254"/>
      <c r="AJ367" s="254"/>
      <c r="AK367" s="254"/>
      <c r="AL367" s="226" t="s">
        <v>666</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2" t="s">
        <v>662</v>
      </c>
      <c r="D368" s="251"/>
      <c r="E368" s="251"/>
      <c r="F368" s="251"/>
      <c r="G368" s="251"/>
      <c r="H368" s="251"/>
      <c r="I368" s="251"/>
      <c r="J368" s="233">
        <v>2000012100001</v>
      </c>
      <c r="K368" s="234"/>
      <c r="L368" s="234"/>
      <c r="M368" s="234"/>
      <c r="N368" s="234"/>
      <c r="O368" s="234"/>
      <c r="P368" s="241" t="s">
        <v>665</v>
      </c>
      <c r="Q368" s="235"/>
      <c r="R368" s="235"/>
      <c r="S368" s="235"/>
      <c r="T368" s="235"/>
      <c r="U368" s="235"/>
      <c r="V368" s="235"/>
      <c r="W368" s="235"/>
      <c r="X368" s="235"/>
      <c r="Y368" s="236">
        <v>188</v>
      </c>
      <c r="Z368" s="237"/>
      <c r="AA368" s="237"/>
      <c r="AB368" s="238"/>
      <c r="AC368" s="222" t="s">
        <v>75</v>
      </c>
      <c r="AD368" s="223"/>
      <c r="AE368" s="223"/>
      <c r="AF368" s="223"/>
      <c r="AG368" s="223"/>
      <c r="AH368" s="224" t="s">
        <v>666</v>
      </c>
      <c r="AI368" s="225"/>
      <c r="AJ368" s="225"/>
      <c r="AK368" s="225"/>
      <c r="AL368" s="226" t="s">
        <v>666</v>
      </c>
      <c r="AM368" s="227"/>
      <c r="AN368" s="227"/>
      <c r="AO368" s="228"/>
      <c r="AP368" s="229"/>
      <c r="AQ368" s="229"/>
      <c r="AR368" s="229"/>
      <c r="AS368" s="229"/>
      <c r="AT368" s="229"/>
      <c r="AU368" s="229"/>
      <c r="AV368" s="229"/>
      <c r="AW368" s="229"/>
      <c r="AX368" s="229"/>
      <c r="AY368">
        <f>COUNTA($C$368)</f>
        <v>1</v>
      </c>
    </row>
    <row r="369" spans="1:51" ht="30" customHeight="1" x14ac:dyDescent="0.15">
      <c r="A369" s="230">
        <v>4</v>
      </c>
      <c r="B369" s="230">
        <v>1</v>
      </c>
      <c r="C369" s="252" t="s">
        <v>663</v>
      </c>
      <c r="D369" s="251"/>
      <c r="E369" s="251"/>
      <c r="F369" s="251"/>
      <c r="G369" s="251"/>
      <c r="H369" s="251"/>
      <c r="I369" s="251"/>
      <c r="J369" s="233">
        <v>8000012100004</v>
      </c>
      <c r="K369" s="234"/>
      <c r="L369" s="234"/>
      <c r="M369" s="234"/>
      <c r="N369" s="234"/>
      <c r="O369" s="234"/>
      <c r="P369" s="241" t="s">
        <v>665</v>
      </c>
      <c r="Q369" s="235"/>
      <c r="R369" s="235"/>
      <c r="S369" s="235"/>
      <c r="T369" s="235"/>
      <c r="U369" s="235"/>
      <c r="V369" s="235"/>
      <c r="W369" s="235"/>
      <c r="X369" s="235"/>
      <c r="Y369" s="236">
        <v>174</v>
      </c>
      <c r="Z369" s="237"/>
      <c r="AA369" s="237"/>
      <c r="AB369" s="238"/>
      <c r="AC369" s="222" t="s">
        <v>75</v>
      </c>
      <c r="AD369" s="223"/>
      <c r="AE369" s="223"/>
      <c r="AF369" s="223"/>
      <c r="AG369" s="223"/>
      <c r="AH369" s="224" t="s">
        <v>666</v>
      </c>
      <c r="AI369" s="225"/>
      <c r="AJ369" s="225"/>
      <c r="AK369" s="225"/>
      <c r="AL369" s="226" t="s">
        <v>666</v>
      </c>
      <c r="AM369" s="227"/>
      <c r="AN369" s="227"/>
      <c r="AO369" s="228"/>
      <c r="AP369" s="229"/>
      <c r="AQ369" s="229"/>
      <c r="AR369" s="229"/>
      <c r="AS369" s="229"/>
      <c r="AT369" s="229"/>
      <c r="AU369" s="229"/>
      <c r="AV369" s="229"/>
      <c r="AW369" s="229"/>
      <c r="AX369" s="229"/>
      <c r="AY369">
        <f>COUNTA($C$369)</f>
        <v>1</v>
      </c>
    </row>
    <row r="370" spans="1:51" ht="30" customHeight="1" x14ac:dyDescent="0.15">
      <c r="A370" s="230">
        <v>5</v>
      </c>
      <c r="B370" s="230">
        <v>1</v>
      </c>
      <c r="C370" s="252" t="s">
        <v>664</v>
      </c>
      <c r="D370" s="251"/>
      <c r="E370" s="251"/>
      <c r="F370" s="251"/>
      <c r="G370" s="251"/>
      <c r="H370" s="251"/>
      <c r="I370" s="251"/>
      <c r="J370" s="233">
        <v>8000012100004</v>
      </c>
      <c r="K370" s="234"/>
      <c r="L370" s="234"/>
      <c r="M370" s="234"/>
      <c r="N370" s="234"/>
      <c r="O370" s="234"/>
      <c r="P370" s="235" t="s">
        <v>665</v>
      </c>
      <c r="Q370" s="235"/>
      <c r="R370" s="235"/>
      <c r="S370" s="235"/>
      <c r="T370" s="235"/>
      <c r="U370" s="235"/>
      <c r="V370" s="235"/>
      <c r="W370" s="235"/>
      <c r="X370" s="235"/>
      <c r="Y370" s="236">
        <v>150</v>
      </c>
      <c r="Z370" s="237"/>
      <c r="AA370" s="237"/>
      <c r="AB370" s="238"/>
      <c r="AC370" s="222" t="s">
        <v>75</v>
      </c>
      <c r="AD370" s="223"/>
      <c r="AE370" s="223"/>
      <c r="AF370" s="223"/>
      <c r="AG370" s="223"/>
      <c r="AH370" s="224" t="s">
        <v>666</v>
      </c>
      <c r="AI370" s="225"/>
      <c r="AJ370" s="225"/>
      <c r="AK370" s="225"/>
      <c r="AL370" s="226" t="s">
        <v>666</v>
      </c>
      <c r="AM370" s="227"/>
      <c r="AN370" s="227"/>
      <c r="AO370" s="228"/>
      <c r="AP370" s="229"/>
      <c r="AQ370" s="229"/>
      <c r="AR370" s="229"/>
      <c r="AS370" s="229"/>
      <c r="AT370" s="229"/>
      <c r="AU370" s="229"/>
      <c r="AV370" s="229"/>
      <c r="AW370" s="229"/>
      <c r="AX370" s="229"/>
      <c r="AY370">
        <f>COUNTA($C$370)</f>
        <v>1</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2"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2" t="s">
        <v>226</v>
      </c>
      <c r="AD398" s="242"/>
      <c r="AE398" s="242"/>
      <c r="AF398" s="242"/>
      <c r="AG398" s="242"/>
      <c r="AH398" s="257" t="s">
        <v>244</v>
      </c>
      <c r="AI398" s="255"/>
      <c r="AJ398" s="255"/>
      <c r="AK398" s="255"/>
      <c r="AL398" s="255" t="s">
        <v>19</v>
      </c>
      <c r="AM398" s="255"/>
      <c r="AN398" s="255"/>
      <c r="AO398" s="259"/>
      <c r="AP398" s="245" t="s">
        <v>198</v>
      </c>
      <c r="AQ398" s="245"/>
      <c r="AR398" s="245"/>
      <c r="AS398" s="245"/>
      <c r="AT398" s="245"/>
      <c r="AU398" s="245"/>
      <c r="AV398" s="245"/>
      <c r="AW398" s="245"/>
      <c r="AX398" s="245"/>
      <c r="AY398">
        <f>$AY$396</f>
        <v>1</v>
      </c>
    </row>
    <row r="399" spans="1:51" ht="45" customHeight="1" x14ac:dyDescent="0.15">
      <c r="A399" s="230">
        <v>1</v>
      </c>
      <c r="B399" s="230">
        <v>1</v>
      </c>
      <c r="C399" s="252" t="s">
        <v>758</v>
      </c>
      <c r="D399" s="251"/>
      <c r="E399" s="251"/>
      <c r="F399" s="251"/>
      <c r="G399" s="251"/>
      <c r="H399" s="251"/>
      <c r="I399" s="251"/>
      <c r="J399" s="233" t="s">
        <v>681</v>
      </c>
      <c r="K399" s="234"/>
      <c r="L399" s="234"/>
      <c r="M399" s="234"/>
      <c r="N399" s="234"/>
      <c r="O399" s="234"/>
      <c r="P399" s="241" t="s">
        <v>682</v>
      </c>
      <c r="Q399" s="235"/>
      <c r="R399" s="235"/>
      <c r="S399" s="235"/>
      <c r="T399" s="235"/>
      <c r="U399" s="235"/>
      <c r="V399" s="235"/>
      <c r="W399" s="235"/>
      <c r="X399" s="235"/>
      <c r="Y399" s="236">
        <v>4282</v>
      </c>
      <c r="Z399" s="237"/>
      <c r="AA399" s="237"/>
      <c r="AB399" s="238"/>
      <c r="AC399" s="222" t="s">
        <v>249</v>
      </c>
      <c r="AD399" s="223"/>
      <c r="AE399" s="223"/>
      <c r="AF399" s="223"/>
      <c r="AG399" s="223"/>
      <c r="AH399" s="253">
        <v>6</v>
      </c>
      <c r="AI399" s="254"/>
      <c r="AJ399" s="254"/>
      <c r="AK399" s="254"/>
      <c r="AL399" s="226">
        <v>92.1</v>
      </c>
      <c r="AM399" s="227"/>
      <c r="AN399" s="227"/>
      <c r="AO399" s="228"/>
      <c r="AP399" s="229"/>
      <c r="AQ399" s="229"/>
      <c r="AR399" s="229"/>
      <c r="AS399" s="229"/>
      <c r="AT399" s="229"/>
      <c r="AU399" s="229"/>
      <c r="AV399" s="229"/>
      <c r="AW399" s="229"/>
      <c r="AX399" s="229"/>
      <c r="AY399">
        <f>$AY$396</f>
        <v>1</v>
      </c>
    </row>
    <row r="400" spans="1:51" ht="45" customHeight="1" x14ac:dyDescent="0.15">
      <c r="A400" s="230">
        <v>2</v>
      </c>
      <c r="B400" s="230">
        <v>1</v>
      </c>
      <c r="C400" s="252" t="s">
        <v>758</v>
      </c>
      <c r="D400" s="251"/>
      <c r="E400" s="251"/>
      <c r="F400" s="251"/>
      <c r="G400" s="251"/>
      <c r="H400" s="251"/>
      <c r="I400" s="251"/>
      <c r="J400" s="233" t="s">
        <v>681</v>
      </c>
      <c r="K400" s="234"/>
      <c r="L400" s="234"/>
      <c r="M400" s="234"/>
      <c r="N400" s="234"/>
      <c r="O400" s="234"/>
      <c r="P400" s="241" t="s">
        <v>682</v>
      </c>
      <c r="Q400" s="235"/>
      <c r="R400" s="235"/>
      <c r="S400" s="235"/>
      <c r="T400" s="235"/>
      <c r="U400" s="235"/>
      <c r="V400" s="235"/>
      <c r="W400" s="235"/>
      <c r="X400" s="235"/>
      <c r="Y400" s="236">
        <v>549</v>
      </c>
      <c r="Z400" s="237"/>
      <c r="AA400" s="237"/>
      <c r="AB400" s="238"/>
      <c r="AC400" s="222" t="s">
        <v>249</v>
      </c>
      <c r="AD400" s="223"/>
      <c r="AE400" s="223"/>
      <c r="AF400" s="223"/>
      <c r="AG400" s="223"/>
      <c r="AH400" s="253">
        <v>5</v>
      </c>
      <c r="AI400" s="254"/>
      <c r="AJ400" s="254"/>
      <c r="AK400" s="254"/>
      <c r="AL400" s="226">
        <v>92.08</v>
      </c>
      <c r="AM400" s="227"/>
      <c r="AN400" s="227"/>
      <c r="AO400" s="228"/>
      <c r="AP400" s="229"/>
      <c r="AQ400" s="229"/>
      <c r="AR400" s="229"/>
      <c r="AS400" s="229"/>
      <c r="AT400" s="229"/>
      <c r="AU400" s="229"/>
      <c r="AV400" s="229"/>
      <c r="AW400" s="229"/>
      <c r="AX400" s="229"/>
      <c r="AY400">
        <f>COUNTA($C$400)</f>
        <v>1</v>
      </c>
    </row>
    <row r="401" spans="1:51" ht="45" customHeight="1" x14ac:dyDescent="0.15">
      <c r="A401" s="230">
        <v>3</v>
      </c>
      <c r="B401" s="230">
        <v>1</v>
      </c>
      <c r="C401" s="252" t="s">
        <v>759</v>
      </c>
      <c r="D401" s="251"/>
      <c r="E401" s="251"/>
      <c r="F401" s="251"/>
      <c r="G401" s="251"/>
      <c r="H401" s="251"/>
      <c r="I401" s="251"/>
      <c r="J401" s="233" t="s">
        <v>727</v>
      </c>
      <c r="K401" s="234"/>
      <c r="L401" s="234"/>
      <c r="M401" s="234"/>
      <c r="N401" s="234"/>
      <c r="O401" s="234"/>
      <c r="P401" s="241" t="s">
        <v>728</v>
      </c>
      <c r="Q401" s="235"/>
      <c r="R401" s="235"/>
      <c r="S401" s="235"/>
      <c r="T401" s="235"/>
      <c r="U401" s="235"/>
      <c r="V401" s="235"/>
      <c r="W401" s="235"/>
      <c r="X401" s="235"/>
      <c r="Y401" s="236">
        <v>1308</v>
      </c>
      <c r="Z401" s="237"/>
      <c r="AA401" s="237"/>
      <c r="AB401" s="238"/>
      <c r="AC401" s="222" t="s">
        <v>249</v>
      </c>
      <c r="AD401" s="223"/>
      <c r="AE401" s="223"/>
      <c r="AF401" s="223"/>
      <c r="AG401" s="223"/>
      <c r="AH401" s="224">
        <v>7</v>
      </c>
      <c r="AI401" s="225"/>
      <c r="AJ401" s="225"/>
      <c r="AK401" s="225"/>
      <c r="AL401" s="226">
        <v>92.03</v>
      </c>
      <c r="AM401" s="227"/>
      <c r="AN401" s="227"/>
      <c r="AO401" s="228"/>
      <c r="AP401" s="229"/>
      <c r="AQ401" s="229"/>
      <c r="AR401" s="229"/>
      <c r="AS401" s="229"/>
      <c r="AT401" s="229"/>
      <c r="AU401" s="229"/>
      <c r="AV401" s="229"/>
      <c r="AW401" s="229"/>
      <c r="AX401" s="229"/>
      <c r="AY401">
        <f>COUNTA($C$401)</f>
        <v>1</v>
      </c>
    </row>
    <row r="402" spans="1:51" ht="45" customHeight="1" x14ac:dyDescent="0.15">
      <c r="A402" s="230">
        <v>4</v>
      </c>
      <c r="B402" s="230">
        <v>1</v>
      </c>
      <c r="C402" s="252" t="s">
        <v>759</v>
      </c>
      <c r="D402" s="251"/>
      <c r="E402" s="251"/>
      <c r="F402" s="251"/>
      <c r="G402" s="251"/>
      <c r="H402" s="251"/>
      <c r="I402" s="251"/>
      <c r="J402" s="233" t="s">
        <v>727</v>
      </c>
      <c r="K402" s="234"/>
      <c r="L402" s="234"/>
      <c r="M402" s="234"/>
      <c r="N402" s="234"/>
      <c r="O402" s="234"/>
      <c r="P402" s="241" t="s">
        <v>728</v>
      </c>
      <c r="Q402" s="235"/>
      <c r="R402" s="235"/>
      <c r="S402" s="235"/>
      <c r="T402" s="235"/>
      <c r="U402" s="235"/>
      <c r="V402" s="235"/>
      <c r="W402" s="235"/>
      <c r="X402" s="235"/>
      <c r="Y402" s="236">
        <v>1030</v>
      </c>
      <c r="Z402" s="237"/>
      <c r="AA402" s="237"/>
      <c r="AB402" s="238"/>
      <c r="AC402" s="222" t="s">
        <v>249</v>
      </c>
      <c r="AD402" s="223"/>
      <c r="AE402" s="223"/>
      <c r="AF402" s="223"/>
      <c r="AG402" s="223"/>
      <c r="AH402" s="224">
        <v>6</v>
      </c>
      <c r="AI402" s="225"/>
      <c r="AJ402" s="225"/>
      <c r="AK402" s="225"/>
      <c r="AL402" s="226">
        <v>91.49</v>
      </c>
      <c r="AM402" s="227"/>
      <c r="AN402" s="227"/>
      <c r="AO402" s="228"/>
      <c r="AP402" s="229"/>
      <c r="AQ402" s="229"/>
      <c r="AR402" s="229"/>
      <c r="AS402" s="229"/>
      <c r="AT402" s="229"/>
      <c r="AU402" s="229"/>
      <c r="AV402" s="229"/>
      <c r="AW402" s="229"/>
      <c r="AX402" s="229"/>
      <c r="AY402">
        <f>COUNTA($C$402)</f>
        <v>1</v>
      </c>
    </row>
    <row r="403" spans="1:51" ht="45" customHeight="1" x14ac:dyDescent="0.15">
      <c r="A403" s="230">
        <v>5</v>
      </c>
      <c r="B403" s="230">
        <v>1</v>
      </c>
      <c r="C403" s="252" t="s">
        <v>759</v>
      </c>
      <c r="D403" s="251"/>
      <c r="E403" s="251"/>
      <c r="F403" s="251"/>
      <c r="G403" s="251"/>
      <c r="H403" s="251"/>
      <c r="I403" s="251"/>
      <c r="J403" s="233" t="s">
        <v>727</v>
      </c>
      <c r="K403" s="234"/>
      <c r="L403" s="234"/>
      <c r="M403" s="234"/>
      <c r="N403" s="234"/>
      <c r="O403" s="234"/>
      <c r="P403" s="241" t="s">
        <v>728</v>
      </c>
      <c r="Q403" s="235"/>
      <c r="R403" s="235"/>
      <c r="S403" s="235"/>
      <c r="T403" s="235"/>
      <c r="U403" s="235"/>
      <c r="V403" s="235"/>
      <c r="W403" s="235"/>
      <c r="X403" s="235"/>
      <c r="Y403" s="236">
        <v>787</v>
      </c>
      <c r="Z403" s="237"/>
      <c r="AA403" s="237"/>
      <c r="AB403" s="238"/>
      <c r="AC403" s="222" t="s">
        <v>684</v>
      </c>
      <c r="AD403" s="223"/>
      <c r="AE403" s="223"/>
      <c r="AF403" s="223"/>
      <c r="AG403" s="223"/>
      <c r="AH403" s="224" t="s">
        <v>727</v>
      </c>
      <c r="AI403" s="225"/>
      <c r="AJ403" s="225"/>
      <c r="AK403" s="225"/>
      <c r="AL403" s="226" t="s">
        <v>727</v>
      </c>
      <c r="AM403" s="227"/>
      <c r="AN403" s="227"/>
      <c r="AO403" s="228"/>
      <c r="AP403" s="229"/>
      <c r="AQ403" s="229"/>
      <c r="AR403" s="229"/>
      <c r="AS403" s="229"/>
      <c r="AT403" s="229"/>
      <c r="AU403" s="229"/>
      <c r="AV403" s="229"/>
      <c r="AW403" s="229"/>
      <c r="AX403" s="229"/>
      <c r="AY403">
        <f>COUNTA($C$403)</f>
        <v>1</v>
      </c>
    </row>
    <row r="404" spans="1:51" ht="30" customHeight="1" x14ac:dyDescent="0.15">
      <c r="A404" s="230">
        <v>6</v>
      </c>
      <c r="B404" s="230">
        <v>1</v>
      </c>
      <c r="C404" s="263" t="s">
        <v>791</v>
      </c>
      <c r="D404" s="269"/>
      <c r="E404" s="269"/>
      <c r="F404" s="269"/>
      <c r="G404" s="269"/>
      <c r="H404" s="269"/>
      <c r="I404" s="270"/>
      <c r="J404" s="274">
        <v>4011101040905</v>
      </c>
      <c r="K404" s="275"/>
      <c r="L404" s="275"/>
      <c r="M404" s="275"/>
      <c r="N404" s="275"/>
      <c r="O404" s="276"/>
      <c r="P404" s="271" t="s">
        <v>683</v>
      </c>
      <c r="Q404" s="272"/>
      <c r="R404" s="272"/>
      <c r="S404" s="272"/>
      <c r="T404" s="272"/>
      <c r="U404" s="272"/>
      <c r="V404" s="272"/>
      <c r="W404" s="272"/>
      <c r="X404" s="273"/>
      <c r="Y404" s="236">
        <v>2433</v>
      </c>
      <c r="Z404" s="237"/>
      <c r="AA404" s="237"/>
      <c r="AB404" s="238"/>
      <c r="AC404" s="277" t="s">
        <v>684</v>
      </c>
      <c r="AD404" s="278"/>
      <c r="AE404" s="278"/>
      <c r="AF404" s="278"/>
      <c r="AG404" s="279"/>
      <c r="AH404" s="280" t="s">
        <v>727</v>
      </c>
      <c r="AI404" s="281"/>
      <c r="AJ404" s="281"/>
      <c r="AK404" s="282"/>
      <c r="AL404" s="226" t="s">
        <v>727</v>
      </c>
      <c r="AM404" s="227"/>
      <c r="AN404" s="227"/>
      <c r="AO404" s="228"/>
      <c r="AP404" s="229"/>
      <c r="AQ404" s="229"/>
      <c r="AR404" s="229"/>
      <c r="AS404" s="229"/>
      <c r="AT404" s="229"/>
      <c r="AU404" s="229"/>
      <c r="AV404" s="229"/>
      <c r="AW404" s="229"/>
      <c r="AX404" s="229"/>
      <c r="AY404">
        <f>COUNTA($C$404)</f>
        <v>1</v>
      </c>
    </row>
    <row r="405" spans="1:51" ht="30" customHeight="1" x14ac:dyDescent="0.15">
      <c r="A405" s="230">
        <v>7</v>
      </c>
      <c r="B405" s="230">
        <v>1</v>
      </c>
      <c r="C405" s="252" t="s">
        <v>760</v>
      </c>
      <c r="D405" s="251"/>
      <c r="E405" s="251"/>
      <c r="F405" s="251"/>
      <c r="G405" s="251"/>
      <c r="H405" s="251"/>
      <c r="I405" s="251"/>
      <c r="J405" s="233">
        <v>9010001034987</v>
      </c>
      <c r="K405" s="234"/>
      <c r="L405" s="234"/>
      <c r="M405" s="234"/>
      <c r="N405" s="234"/>
      <c r="O405" s="234"/>
      <c r="P405" s="241" t="s">
        <v>677</v>
      </c>
      <c r="Q405" s="235"/>
      <c r="R405" s="235"/>
      <c r="S405" s="235"/>
      <c r="T405" s="235"/>
      <c r="U405" s="235"/>
      <c r="V405" s="235"/>
      <c r="W405" s="235"/>
      <c r="X405" s="235"/>
      <c r="Y405" s="236">
        <v>1764</v>
      </c>
      <c r="Z405" s="237"/>
      <c r="AA405" s="237"/>
      <c r="AB405" s="238"/>
      <c r="AC405" s="222" t="s">
        <v>249</v>
      </c>
      <c r="AD405" s="223"/>
      <c r="AE405" s="223"/>
      <c r="AF405" s="223"/>
      <c r="AG405" s="223"/>
      <c r="AH405" s="224">
        <v>5</v>
      </c>
      <c r="AI405" s="225"/>
      <c r="AJ405" s="225"/>
      <c r="AK405" s="225"/>
      <c r="AL405" s="226">
        <v>92.05</v>
      </c>
      <c r="AM405" s="227"/>
      <c r="AN405" s="227"/>
      <c r="AO405" s="228"/>
      <c r="AP405" s="229"/>
      <c r="AQ405" s="229"/>
      <c r="AR405" s="229"/>
      <c r="AS405" s="229"/>
      <c r="AT405" s="229"/>
      <c r="AU405" s="229"/>
      <c r="AV405" s="229"/>
      <c r="AW405" s="229"/>
      <c r="AX405" s="229"/>
      <c r="AY405">
        <f>COUNTA($C$405)</f>
        <v>1</v>
      </c>
    </row>
    <row r="406" spans="1:51" ht="30" customHeight="1" x14ac:dyDescent="0.15">
      <c r="A406" s="230">
        <v>8</v>
      </c>
      <c r="B406" s="230">
        <v>1</v>
      </c>
      <c r="C406" s="252" t="s">
        <v>760</v>
      </c>
      <c r="D406" s="251"/>
      <c r="E406" s="251"/>
      <c r="F406" s="251"/>
      <c r="G406" s="251"/>
      <c r="H406" s="251"/>
      <c r="I406" s="251"/>
      <c r="J406" s="233">
        <v>9010001034987</v>
      </c>
      <c r="K406" s="234"/>
      <c r="L406" s="234"/>
      <c r="M406" s="234"/>
      <c r="N406" s="234"/>
      <c r="O406" s="234"/>
      <c r="P406" s="241" t="s">
        <v>686</v>
      </c>
      <c r="Q406" s="235"/>
      <c r="R406" s="235"/>
      <c r="S406" s="235"/>
      <c r="T406" s="235"/>
      <c r="U406" s="235"/>
      <c r="V406" s="235"/>
      <c r="W406" s="235"/>
      <c r="X406" s="235"/>
      <c r="Y406" s="236">
        <v>302</v>
      </c>
      <c r="Z406" s="237"/>
      <c r="AA406" s="237"/>
      <c r="AB406" s="238"/>
      <c r="AC406" s="222" t="s">
        <v>249</v>
      </c>
      <c r="AD406" s="223"/>
      <c r="AE406" s="223"/>
      <c r="AF406" s="223"/>
      <c r="AG406" s="223"/>
      <c r="AH406" s="224">
        <v>7</v>
      </c>
      <c r="AI406" s="225"/>
      <c r="AJ406" s="225"/>
      <c r="AK406" s="225"/>
      <c r="AL406" s="226">
        <v>90.77</v>
      </c>
      <c r="AM406" s="227"/>
      <c r="AN406" s="227"/>
      <c r="AO406" s="228"/>
      <c r="AP406" s="229"/>
      <c r="AQ406" s="229"/>
      <c r="AR406" s="229"/>
      <c r="AS406" s="229"/>
      <c r="AT406" s="229"/>
      <c r="AU406" s="229"/>
      <c r="AV406" s="229"/>
      <c r="AW406" s="229"/>
      <c r="AX406" s="229"/>
      <c r="AY406">
        <f>COUNTA($C$406)</f>
        <v>1</v>
      </c>
    </row>
    <row r="407" spans="1:51" ht="30" customHeight="1" x14ac:dyDescent="0.15">
      <c r="A407" s="230">
        <v>9</v>
      </c>
      <c r="B407" s="230">
        <v>1</v>
      </c>
      <c r="C407" s="252" t="s">
        <v>760</v>
      </c>
      <c r="D407" s="251"/>
      <c r="E407" s="251"/>
      <c r="F407" s="251"/>
      <c r="G407" s="251"/>
      <c r="H407" s="251"/>
      <c r="I407" s="251"/>
      <c r="J407" s="233">
        <v>9010001034987</v>
      </c>
      <c r="K407" s="234"/>
      <c r="L407" s="234"/>
      <c r="M407" s="234"/>
      <c r="N407" s="234"/>
      <c r="O407" s="234"/>
      <c r="P407" s="241" t="s">
        <v>685</v>
      </c>
      <c r="Q407" s="235"/>
      <c r="R407" s="235"/>
      <c r="S407" s="235"/>
      <c r="T407" s="235"/>
      <c r="U407" s="235"/>
      <c r="V407" s="235"/>
      <c r="W407" s="235"/>
      <c r="X407" s="235"/>
      <c r="Y407" s="236">
        <v>237</v>
      </c>
      <c r="Z407" s="237"/>
      <c r="AA407" s="237"/>
      <c r="AB407" s="238"/>
      <c r="AC407" s="222" t="s">
        <v>249</v>
      </c>
      <c r="AD407" s="223"/>
      <c r="AE407" s="223"/>
      <c r="AF407" s="223"/>
      <c r="AG407" s="223"/>
      <c r="AH407" s="224">
        <v>8</v>
      </c>
      <c r="AI407" s="225"/>
      <c r="AJ407" s="225"/>
      <c r="AK407" s="225"/>
      <c r="AL407" s="226">
        <v>89.98</v>
      </c>
      <c r="AM407" s="227"/>
      <c r="AN407" s="227"/>
      <c r="AO407" s="228"/>
      <c r="AP407" s="229"/>
      <c r="AQ407" s="229"/>
      <c r="AR407" s="229"/>
      <c r="AS407" s="229"/>
      <c r="AT407" s="229"/>
      <c r="AU407" s="229"/>
      <c r="AV407" s="229"/>
      <c r="AW407" s="229"/>
      <c r="AX407" s="229"/>
      <c r="AY407">
        <f>COUNTA($C$407)</f>
        <v>1</v>
      </c>
    </row>
    <row r="408" spans="1:51" ht="30" customHeight="1" x14ac:dyDescent="0.15">
      <c r="A408" s="230">
        <v>10</v>
      </c>
      <c r="B408" s="230">
        <v>1</v>
      </c>
      <c r="C408" s="252" t="s">
        <v>760</v>
      </c>
      <c r="D408" s="251"/>
      <c r="E408" s="251"/>
      <c r="F408" s="251"/>
      <c r="G408" s="251"/>
      <c r="H408" s="251"/>
      <c r="I408" s="251"/>
      <c r="J408" s="233">
        <v>9010001034987</v>
      </c>
      <c r="K408" s="234"/>
      <c r="L408" s="234"/>
      <c r="M408" s="234"/>
      <c r="N408" s="234"/>
      <c r="O408" s="234"/>
      <c r="P408" s="241" t="s">
        <v>687</v>
      </c>
      <c r="Q408" s="235"/>
      <c r="R408" s="235"/>
      <c r="S408" s="235"/>
      <c r="T408" s="235"/>
      <c r="U408" s="235"/>
      <c r="V408" s="235"/>
      <c r="W408" s="235"/>
      <c r="X408" s="235"/>
      <c r="Y408" s="236">
        <v>1</v>
      </c>
      <c r="Z408" s="237"/>
      <c r="AA408" s="237"/>
      <c r="AB408" s="238"/>
      <c r="AC408" s="222" t="s">
        <v>254</v>
      </c>
      <c r="AD408" s="223"/>
      <c r="AE408" s="223"/>
      <c r="AF408" s="223"/>
      <c r="AG408" s="223"/>
      <c r="AH408" s="224" t="s">
        <v>727</v>
      </c>
      <c r="AI408" s="225"/>
      <c r="AJ408" s="225"/>
      <c r="AK408" s="225"/>
      <c r="AL408" s="226">
        <v>100</v>
      </c>
      <c r="AM408" s="227"/>
      <c r="AN408" s="227"/>
      <c r="AO408" s="228"/>
      <c r="AP408" s="229"/>
      <c r="AQ408" s="229"/>
      <c r="AR408" s="229"/>
      <c r="AS408" s="229"/>
      <c r="AT408" s="229"/>
      <c r="AU408" s="229"/>
      <c r="AV408" s="229"/>
      <c r="AW408" s="229"/>
      <c r="AX408" s="229"/>
      <c r="AY408">
        <f>COUNTA($C$408)</f>
        <v>1</v>
      </c>
    </row>
    <row r="409" spans="1:51" ht="30" customHeight="1" x14ac:dyDescent="0.15">
      <c r="A409" s="230">
        <v>11</v>
      </c>
      <c r="B409" s="230">
        <v>1</v>
      </c>
      <c r="C409" s="252" t="s">
        <v>761</v>
      </c>
      <c r="D409" s="251"/>
      <c r="E409" s="251"/>
      <c r="F409" s="251"/>
      <c r="G409" s="251"/>
      <c r="H409" s="251"/>
      <c r="I409" s="251"/>
      <c r="J409" s="233">
        <v>6290801012011</v>
      </c>
      <c r="K409" s="234"/>
      <c r="L409" s="234"/>
      <c r="M409" s="234"/>
      <c r="N409" s="234"/>
      <c r="O409" s="234"/>
      <c r="P409" s="241" t="s">
        <v>673</v>
      </c>
      <c r="Q409" s="235"/>
      <c r="R409" s="235"/>
      <c r="S409" s="235"/>
      <c r="T409" s="235"/>
      <c r="U409" s="235"/>
      <c r="V409" s="235"/>
      <c r="W409" s="235"/>
      <c r="X409" s="235"/>
      <c r="Y409" s="236">
        <v>1500</v>
      </c>
      <c r="Z409" s="237"/>
      <c r="AA409" s="237"/>
      <c r="AB409" s="238"/>
      <c r="AC409" s="222" t="s">
        <v>249</v>
      </c>
      <c r="AD409" s="223"/>
      <c r="AE409" s="223"/>
      <c r="AF409" s="223"/>
      <c r="AG409" s="223"/>
      <c r="AH409" s="224">
        <v>6</v>
      </c>
      <c r="AI409" s="225"/>
      <c r="AJ409" s="225"/>
      <c r="AK409" s="225"/>
      <c r="AL409" s="226">
        <v>91.9</v>
      </c>
      <c r="AM409" s="227"/>
      <c r="AN409" s="227"/>
      <c r="AO409" s="228"/>
      <c r="AP409" s="229"/>
      <c r="AQ409" s="229"/>
      <c r="AR409" s="229"/>
      <c r="AS409" s="229"/>
      <c r="AT409" s="229"/>
      <c r="AU409" s="229"/>
      <c r="AV409" s="229"/>
      <c r="AW409" s="229"/>
      <c r="AX409" s="229"/>
      <c r="AY409">
        <f>COUNTA($C$409)</f>
        <v>1</v>
      </c>
    </row>
    <row r="410" spans="1:51" ht="45" customHeight="1" x14ac:dyDescent="0.15">
      <c r="A410" s="230">
        <v>12</v>
      </c>
      <c r="B410" s="230">
        <v>1</v>
      </c>
      <c r="C410" s="252" t="s">
        <v>762</v>
      </c>
      <c r="D410" s="251"/>
      <c r="E410" s="251"/>
      <c r="F410" s="251"/>
      <c r="G410" s="251"/>
      <c r="H410" s="251"/>
      <c r="I410" s="251"/>
      <c r="J410" s="233" t="s">
        <v>727</v>
      </c>
      <c r="K410" s="234"/>
      <c r="L410" s="234"/>
      <c r="M410" s="234"/>
      <c r="N410" s="234"/>
      <c r="O410" s="234"/>
      <c r="P410" s="241" t="s">
        <v>728</v>
      </c>
      <c r="Q410" s="235"/>
      <c r="R410" s="235"/>
      <c r="S410" s="235"/>
      <c r="T410" s="235"/>
      <c r="U410" s="235"/>
      <c r="V410" s="235"/>
      <c r="W410" s="235"/>
      <c r="X410" s="235"/>
      <c r="Y410" s="236">
        <v>1057</v>
      </c>
      <c r="Z410" s="237"/>
      <c r="AA410" s="237"/>
      <c r="AB410" s="238"/>
      <c r="AC410" s="222" t="s">
        <v>249</v>
      </c>
      <c r="AD410" s="223"/>
      <c r="AE410" s="223"/>
      <c r="AF410" s="223"/>
      <c r="AG410" s="223"/>
      <c r="AH410" s="224">
        <v>7</v>
      </c>
      <c r="AI410" s="225"/>
      <c r="AJ410" s="225"/>
      <c r="AK410" s="225"/>
      <c r="AL410" s="226">
        <v>92.01</v>
      </c>
      <c r="AM410" s="227"/>
      <c r="AN410" s="227"/>
      <c r="AO410" s="228"/>
      <c r="AP410" s="229"/>
      <c r="AQ410" s="229"/>
      <c r="AR410" s="229"/>
      <c r="AS410" s="229"/>
      <c r="AT410" s="229"/>
      <c r="AU410" s="229"/>
      <c r="AV410" s="229"/>
      <c r="AW410" s="229"/>
      <c r="AX410" s="229"/>
      <c r="AY410">
        <f>COUNTA($C$410)</f>
        <v>1</v>
      </c>
    </row>
    <row r="411" spans="1:51" ht="30" customHeight="1" x14ac:dyDescent="0.15">
      <c r="A411" s="230">
        <v>13</v>
      </c>
      <c r="B411" s="230">
        <v>1</v>
      </c>
      <c r="C411" s="252" t="s">
        <v>763</v>
      </c>
      <c r="D411" s="251"/>
      <c r="E411" s="251"/>
      <c r="F411" s="251"/>
      <c r="G411" s="251"/>
      <c r="H411" s="251"/>
      <c r="I411" s="251"/>
      <c r="J411" s="233">
        <v>4011101011880</v>
      </c>
      <c r="K411" s="234"/>
      <c r="L411" s="234"/>
      <c r="M411" s="234"/>
      <c r="N411" s="234"/>
      <c r="O411" s="234"/>
      <c r="P411" s="241" t="s">
        <v>749</v>
      </c>
      <c r="Q411" s="235"/>
      <c r="R411" s="235"/>
      <c r="S411" s="235"/>
      <c r="T411" s="235"/>
      <c r="U411" s="235"/>
      <c r="V411" s="235"/>
      <c r="W411" s="235"/>
      <c r="X411" s="235"/>
      <c r="Y411" s="236">
        <v>498</v>
      </c>
      <c r="Z411" s="237"/>
      <c r="AA411" s="237"/>
      <c r="AB411" s="238"/>
      <c r="AC411" s="222" t="s">
        <v>249</v>
      </c>
      <c r="AD411" s="223"/>
      <c r="AE411" s="223"/>
      <c r="AF411" s="223"/>
      <c r="AG411" s="223"/>
      <c r="AH411" s="224">
        <v>2</v>
      </c>
      <c r="AI411" s="225"/>
      <c r="AJ411" s="225"/>
      <c r="AK411" s="225"/>
      <c r="AL411" s="226">
        <v>91.94</v>
      </c>
      <c r="AM411" s="227"/>
      <c r="AN411" s="227"/>
      <c r="AO411" s="228"/>
      <c r="AP411" s="229"/>
      <c r="AQ411" s="229"/>
      <c r="AR411" s="229"/>
      <c r="AS411" s="229"/>
      <c r="AT411" s="229"/>
      <c r="AU411" s="229"/>
      <c r="AV411" s="229"/>
      <c r="AW411" s="229"/>
      <c r="AX411" s="229"/>
      <c r="AY411">
        <f>COUNTA($C$411)</f>
        <v>1</v>
      </c>
    </row>
    <row r="412" spans="1:51" ht="30" customHeight="1" x14ac:dyDescent="0.15">
      <c r="A412" s="230">
        <v>14</v>
      </c>
      <c r="B412" s="230">
        <v>1</v>
      </c>
      <c r="C412" s="252" t="s">
        <v>763</v>
      </c>
      <c r="D412" s="251"/>
      <c r="E412" s="251"/>
      <c r="F412" s="251"/>
      <c r="G412" s="251"/>
      <c r="H412" s="251"/>
      <c r="I412" s="251"/>
      <c r="J412" s="233">
        <v>4011101011880</v>
      </c>
      <c r="K412" s="234"/>
      <c r="L412" s="234"/>
      <c r="M412" s="234"/>
      <c r="N412" s="234"/>
      <c r="O412" s="234"/>
      <c r="P412" s="271" t="s">
        <v>729</v>
      </c>
      <c r="Q412" s="272"/>
      <c r="R412" s="272"/>
      <c r="S412" s="272"/>
      <c r="T412" s="272"/>
      <c r="U412" s="272"/>
      <c r="V412" s="272"/>
      <c r="W412" s="272"/>
      <c r="X412" s="273"/>
      <c r="Y412" s="236">
        <v>344</v>
      </c>
      <c r="Z412" s="237"/>
      <c r="AA412" s="237"/>
      <c r="AB412" s="238"/>
      <c r="AC412" s="222" t="s">
        <v>249</v>
      </c>
      <c r="AD412" s="223"/>
      <c r="AE412" s="223"/>
      <c r="AF412" s="223"/>
      <c r="AG412" s="223"/>
      <c r="AH412" s="224">
        <v>4</v>
      </c>
      <c r="AI412" s="225"/>
      <c r="AJ412" s="225"/>
      <c r="AK412" s="225"/>
      <c r="AL412" s="226">
        <v>97.88</v>
      </c>
      <c r="AM412" s="227"/>
      <c r="AN412" s="227"/>
      <c r="AO412" s="228"/>
      <c r="AP412" s="229"/>
      <c r="AQ412" s="229"/>
      <c r="AR412" s="229"/>
      <c r="AS412" s="229"/>
      <c r="AT412" s="229"/>
      <c r="AU412" s="229"/>
      <c r="AV412" s="229"/>
      <c r="AW412" s="229"/>
      <c r="AX412" s="229"/>
      <c r="AY412">
        <f>COUNTA($C$412)</f>
        <v>1</v>
      </c>
    </row>
    <row r="413" spans="1:51" ht="30" customHeight="1" x14ac:dyDescent="0.15">
      <c r="A413" s="230">
        <v>15</v>
      </c>
      <c r="B413" s="230">
        <v>1</v>
      </c>
      <c r="C413" s="252" t="s">
        <v>763</v>
      </c>
      <c r="D413" s="251"/>
      <c r="E413" s="251"/>
      <c r="F413" s="251"/>
      <c r="G413" s="251"/>
      <c r="H413" s="251"/>
      <c r="I413" s="251"/>
      <c r="J413" s="233">
        <v>4011101011880</v>
      </c>
      <c r="K413" s="234"/>
      <c r="L413" s="234"/>
      <c r="M413" s="234"/>
      <c r="N413" s="234"/>
      <c r="O413" s="234"/>
      <c r="P413" s="241" t="s">
        <v>694</v>
      </c>
      <c r="Q413" s="235"/>
      <c r="R413" s="235"/>
      <c r="S413" s="235"/>
      <c r="T413" s="235"/>
      <c r="U413" s="235"/>
      <c r="V413" s="235"/>
      <c r="W413" s="235"/>
      <c r="X413" s="235"/>
      <c r="Y413" s="236">
        <v>32</v>
      </c>
      <c r="Z413" s="237"/>
      <c r="AA413" s="237"/>
      <c r="AB413" s="238"/>
      <c r="AC413" s="222" t="s">
        <v>255</v>
      </c>
      <c r="AD413" s="223"/>
      <c r="AE413" s="223"/>
      <c r="AF413" s="223"/>
      <c r="AG413" s="223"/>
      <c r="AH413" s="224" t="s">
        <v>610</v>
      </c>
      <c r="AI413" s="225"/>
      <c r="AJ413" s="225"/>
      <c r="AK413" s="225"/>
      <c r="AL413" s="226">
        <v>97.7</v>
      </c>
      <c r="AM413" s="227"/>
      <c r="AN413" s="227"/>
      <c r="AO413" s="228"/>
      <c r="AP413" s="229"/>
      <c r="AQ413" s="229"/>
      <c r="AR413" s="229"/>
      <c r="AS413" s="229"/>
      <c r="AT413" s="229"/>
      <c r="AU413" s="229"/>
      <c r="AV413" s="229"/>
      <c r="AW413" s="229"/>
      <c r="AX413" s="229"/>
      <c r="AY413">
        <f>COUNTA($C$413)</f>
        <v>1</v>
      </c>
    </row>
    <row r="414" spans="1:51" ht="30" customHeight="1" x14ac:dyDescent="0.15">
      <c r="A414" s="230">
        <v>16</v>
      </c>
      <c r="B414" s="230">
        <v>1</v>
      </c>
      <c r="C414" s="252" t="s">
        <v>763</v>
      </c>
      <c r="D414" s="251"/>
      <c r="E414" s="251"/>
      <c r="F414" s="251"/>
      <c r="G414" s="251"/>
      <c r="H414" s="251"/>
      <c r="I414" s="251"/>
      <c r="J414" s="233">
        <v>4011101011880</v>
      </c>
      <c r="K414" s="234"/>
      <c r="L414" s="234"/>
      <c r="M414" s="234"/>
      <c r="N414" s="234"/>
      <c r="O414" s="234"/>
      <c r="P414" s="241" t="s">
        <v>737</v>
      </c>
      <c r="Q414" s="235"/>
      <c r="R414" s="235"/>
      <c r="S414" s="235"/>
      <c r="T414" s="235"/>
      <c r="U414" s="235"/>
      <c r="V414" s="235"/>
      <c r="W414" s="235"/>
      <c r="X414" s="235"/>
      <c r="Y414" s="236">
        <v>24</v>
      </c>
      <c r="Z414" s="237"/>
      <c r="AA414" s="237"/>
      <c r="AB414" s="238"/>
      <c r="AC414" s="222" t="s">
        <v>249</v>
      </c>
      <c r="AD414" s="223"/>
      <c r="AE414" s="223"/>
      <c r="AF414" s="223"/>
      <c r="AG414" s="223"/>
      <c r="AH414" s="224">
        <v>1</v>
      </c>
      <c r="AI414" s="225"/>
      <c r="AJ414" s="225"/>
      <c r="AK414" s="225"/>
      <c r="AL414" s="226">
        <v>99.47</v>
      </c>
      <c r="AM414" s="227"/>
      <c r="AN414" s="227"/>
      <c r="AO414" s="228"/>
      <c r="AP414" s="229"/>
      <c r="AQ414" s="229"/>
      <c r="AR414" s="229"/>
      <c r="AS414" s="229"/>
      <c r="AT414" s="229"/>
      <c r="AU414" s="229"/>
      <c r="AV414" s="229"/>
      <c r="AW414" s="229"/>
      <c r="AX414" s="229"/>
      <c r="AY414">
        <f>COUNTA($C$414)</f>
        <v>1</v>
      </c>
    </row>
    <row r="415" spans="1:51" s="16" customFormat="1" ht="30" customHeight="1" x14ac:dyDescent="0.15">
      <c r="A415" s="230">
        <v>17</v>
      </c>
      <c r="B415" s="230">
        <v>1</v>
      </c>
      <c r="C415" s="252" t="s">
        <v>763</v>
      </c>
      <c r="D415" s="251"/>
      <c r="E415" s="251"/>
      <c r="F415" s="251"/>
      <c r="G415" s="251"/>
      <c r="H415" s="251"/>
      <c r="I415" s="251"/>
      <c r="J415" s="233">
        <v>4011101011880</v>
      </c>
      <c r="K415" s="234"/>
      <c r="L415" s="234"/>
      <c r="M415" s="234"/>
      <c r="N415" s="234"/>
      <c r="O415" s="234"/>
      <c r="P415" s="241" t="s">
        <v>680</v>
      </c>
      <c r="Q415" s="235"/>
      <c r="R415" s="235"/>
      <c r="S415" s="235"/>
      <c r="T415" s="235"/>
      <c r="U415" s="235"/>
      <c r="V415" s="235"/>
      <c r="W415" s="235"/>
      <c r="X415" s="235"/>
      <c r="Y415" s="236">
        <v>9</v>
      </c>
      <c r="Z415" s="237"/>
      <c r="AA415" s="237"/>
      <c r="AB415" s="238"/>
      <c r="AC415" s="222" t="s">
        <v>252</v>
      </c>
      <c r="AD415" s="223"/>
      <c r="AE415" s="223"/>
      <c r="AF415" s="223"/>
      <c r="AG415" s="223"/>
      <c r="AH415" s="224">
        <v>1</v>
      </c>
      <c r="AI415" s="225"/>
      <c r="AJ415" s="225"/>
      <c r="AK415" s="225"/>
      <c r="AL415" s="226">
        <v>99.47</v>
      </c>
      <c r="AM415" s="227"/>
      <c r="AN415" s="227"/>
      <c r="AO415" s="228"/>
      <c r="AP415" s="229"/>
      <c r="AQ415" s="229"/>
      <c r="AR415" s="229"/>
      <c r="AS415" s="229"/>
      <c r="AT415" s="229"/>
      <c r="AU415" s="229"/>
      <c r="AV415" s="229"/>
      <c r="AW415" s="229"/>
      <c r="AX415" s="229"/>
      <c r="AY415">
        <f>COUNTA($C$415)</f>
        <v>1</v>
      </c>
    </row>
    <row r="416" spans="1:51" ht="30" customHeight="1" x14ac:dyDescent="0.15">
      <c r="A416" s="230">
        <v>18</v>
      </c>
      <c r="B416" s="230">
        <v>1</v>
      </c>
      <c r="C416" s="252" t="s">
        <v>763</v>
      </c>
      <c r="D416" s="251"/>
      <c r="E416" s="251"/>
      <c r="F416" s="251"/>
      <c r="G416" s="251"/>
      <c r="H416" s="251"/>
      <c r="I416" s="251"/>
      <c r="J416" s="233">
        <v>4011101011880</v>
      </c>
      <c r="K416" s="234"/>
      <c r="L416" s="234"/>
      <c r="M416" s="234"/>
      <c r="N416" s="234"/>
      <c r="O416" s="234"/>
      <c r="P416" s="241" t="s">
        <v>695</v>
      </c>
      <c r="Q416" s="235"/>
      <c r="R416" s="235"/>
      <c r="S416" s="235"/>
      <c r="T416" s="235"/>
      <c r="U416" s="235"/>
      <c r="V416" s="235"/>
      <c r="W416" s="235"/>
      <c r="X416" s="235"/>
      <c r="Y416" s="236">
        <v>2</v>
      </c>
      <c r="Z416" s="237"/>
      <c r="AA416" s="237"/>
      <c r="AB416" s="238"/>
      <c r="AC416" s="222" t="s">
        <v>254</v>
      </c>
      <c r="AD416" s="223"/>
      <c r="AE416" s="223"/>
      <c r="AF416" s="223"/>
      <c r="AG416" s="223"/>
      <c r="AH416" s="224" t="s">
        <v>610</v>
      </c>
      <c r="AI416" s="225"/>
      <c r="AJ416" s="225"/>
      <c r="AK416" s="225"/>
      <c r="AL416" s="226">
        <v>98.45</v>
      </c>
      <c r="AM416" s="227"/>
      <c r="AN416" s="227"/>
      <c r="AO416" s="228"/>
      <c r="AP416" s="229"/>
      <c r="AQ416" s="229"/>
      <c r="AR416" s="229"/>
      <c r="AS416" s="229"/>
      <c r="AT416" s="229"/>
      <c r="AU416" s="229"/>
      <c r="AV416" s="229"/>
      <c r="AW416" s="229"/>
      <c r="AX416" s="229"/>
      <c r="AY416">
        <f>COUNTA($C$416)</f>
        <v>1</v>
      </c>
    </row>
    <row r="417" spans="1:51" ht="30" customHeight="1" x14ac:dyDescent="0.15">
      <c r="A417" s="230">
        <v>19</v>
      </c>
      <c r="B417" s="230">
        <v>1</v>
      </c>
      <c r="C417" s="263" t="s">
        <v>764</v>
      </c>
      <c r="D417" s="269"/>
      <c r="E417" s="269"/>
      <c r="F417" s="269"/>
      <c r="G417" s="269"/>
      <c r="H417" s="269"/>
      <c r="I417" s="270"/>
      <c r="J417" s="233">
        <v>5010001075465</v>
      </c>
      <c r="K417" s="234"/>
      <c r="L417" s="234"/>
      <c r="M417" s="234"/>
      <c r="N417" s="234"/>
      <c r="O417" s="234"/>
      <c r="P417" s="241" t="s">
        <v>740</v>
      </c>
      <c r="Q417" s="235"/>
      <c r="R417" s="235"/>
      <c r="S417" s="235"/>
      <c r="T417" s="235"/>
      <c r="U417" s="235"/>
      <c r="V417" s="235"/>
      <c r="W417" s="235"/>
      <c r="X417" s="235"/>
      <c r="Y417" s="236">
        <v>343</v>
      </c>
      <c r="Z417" s="237"/>
      <c r="AA417" s="237"/>
      <c r="AB417" s="238"/>
      <c r="AC417" s="222" t="s">
        <v>249</v>
      </c>
      <c r="AD417" s="223"/>
      <c r="AE417" s="223"/>
      <c r="AF417" s="223"/>
      <c r="AG417" s="223"/>
      <c r="AH417" s="224">
        <v>1</v>
      </c>
      <c r="AI417" s="225"/>
      <c r="AJ417" s="225"/>
      <c r="AK417" s="225"/>
      <c r="AL417" s="226">
        <v>99.42</v>
      </c>
      <c r="AM417" s="227"/>
      <c r="AN417" s="227"/>
      <c r="AO417" s="228"/>
      <c r="AP417" s="229"/>
      <c r="AQ417" s="229"/>
      <c r="AR417" s="229"/>
      <c r="AS417" s="229"/>
      <c r="AT417" s="229"/>
      <c r="AU417" s="229"/>
      <c r="AV417" s="229"/>
      <c r="AW417" s="229"/>
      <c r="AX417" s="229"/>
      <c r="AY417">
        <f>COUNTA($C$417)</f>
        <v>1</v>
      </c>
    </row>
    <row r="418" spans="1:51" ht="30" customHeight="1" x14ac:dyDescent="0.15">
      <c r="A418" s="230">
        <v>20</v>
      </c>
      <c r="B418" s="230">
        <v>1</v>
      </c>
      <c r="C418" s="263" t="s">
        <v>764</v>
      </c>
      <c r="D418" s="264"/>
      <c r="E418" s="264"/>
      <c r="F418" s="264"/>
      <c r="G418" s="264"/>
      <c r="H418" s="264"/>
      <c r="I418" s="265"/>
      <c r="J418" s="233">
        <v>5010001075465</v>
      </c>
      <c r="K418" s="234"/>
      <c r="L418" s="234"/>
      <c r="M418" s="234"/>
      <c r="N418" s="234"/>
      <c r="O418" s="234"/>
      <c r="P418" s="241" t="s">
        <v>742</v>
      </c>
      <c r="Q418" s="235"/>
      <c r="R418" s="235"/>
      <c r="S418" s="235"/>
      <c r="T418" s="235"/>
      <c r="U418" s="235"/>
      <c r="V418" s="235"/>
      <c r="W418" s="235"/>
      <c r="X418" s="235"/>
      <c r="Y418" s="236">
        <v>208</v>
      </c>
      <c r="Z418" s="237"/>
      <c r="AA418" s="237"/>
      <c r="AB418" s="238"/>
      <c r="AC418" s="222" t="s">
        <v>248</v>
      </c>
      <c r="AD418" s="223"/>
      <c r="AE418" s="223"/>
      <c r="AF418" s="223"/>
      <c r="AG418" s="223"/>
      <c r="AH418" s="224">
        <v>1</v>
      </c>
      <c r="AI418" s="225"/>
      <c r="AJ418" s="225"/>
      <c r="AK418" s="225"/>
      <c r="AL418" s="226">
        <v>92.88</v>
      </c>
      <c r="AM418" s="227"/>
      <c r="AN418" s="227"/>
      <c r="AO418" s="228"/>
      <c r="AP418" s="266"/>
      <c r="AQ418" s="267"/>
      <c r="AR418" s="267"/>
      <c r="AS418" s="267"/>
      <c r="AT418" s="267"/>
      <c r="AU418" s="267"/>
      <c r="AV418" s="267"/>
      <c r="AW418" s="267"/>
      <c r="AX418" s="268"/>
      <c r="AY418">
        <f>COUNTA($C$418)</f>
        <v>1</v>
      </c>
    </row>
    <row r="419" spans="1:51" ht="30" customHeight="1" x14ac:dyDescent="0.15">
      <c r="A419" s="230">
        <v>21</v>
      </c>
      <c r="B419" s="230">
        <v>1</v>
      </c>
      <c r="C419" s="263" t="s">
        <v>764</v>
      </c>
      <c r="D419" s="264"/>
      <c r="E419" s="264"/>
      <c r="F419" s="264"/>
      <c r="G419" s="264"/>
      <c r="H419" s="264"/>
      <c r="I419" s="265"/>
      <c r="J419" s="233">
        <v>5010001075465</v>
      </c>
      <c r="K419" s="234"/>
      <c r="L419" s="234"/>
      <c r="M419" s="234"/>
      <c r="N419" s="234"/>
      <c r="O419" s="234"/>
      <c r="P419" s="241" t="s">
        <v>742</v>
      </c>
      <c r="Q419" s="235"/>
      <c r="R419" s="235"/>
      <c r="S419" s="235"/>
      <c r="T419" s="235"/>
      <c r="U419" s="235"/>
      <c r="V419" s="235"/>
      <c r="W419" s="235"/>
      <c r="X419" s="235"/>
      <c r="Y419" s="236">
        <v>120</v>
      </c>
      <c r="Z419" s="237"/>
      <c r="AA419" s="237"/>
      <c r="AB419" s="238"/>
      <c r="AC419" s="222" t="s">
        <v>248</v>
      </c>
      <c r="AD419" s="223"/>
      <c r="AE419" s="223"/>
      <c r="AF419" s="223"/>
      <c r="AG419" s="223"/>
      <c r="AH419" s="224">
        <v>3</v>
      </c>
      <c r="AI419" s="225"/>
      <c r="AJ419" s="225"/>
      <c r="AK419" s="225"/>
      <c r="AL419" s="226">
        <v>94.77</v>
      </c>
      <c r="AM419" s="227"/>
      <c r="AN419" s="227"/>
      <c r="AO419" s="228"/>
      <c r="AP419" s="229"/>
      <c r="AQ419" s="229"/>
      <c r="AR419" s="229"/>
      <c r="AS419" s="229"/>
      <c r="AT419" s="229"/>
      <c r="AU419" s="229"/>
      <c r="AV419" s="229"/>
      <c r="AW419" s="229"/>
      <c r="AX419" s="229"/>
      <c r="AY419">
        <f>COUNTA($C$419)</f>
        <v>1</v>
      </c>
    </row>
    <row r="420" spans="1:51" ht="30" customHeight="1" x14ac:dyDescent="0.15">
      <c r="A420" s="230">
        <v>22</v>
      </c>
      <c r="B420" s="230">
        <v>1</v>
      </c>
      <c r="C420" s="263" t="s">
        <v>764</v>
      </c>
      <c r="D420" s="264"/>
      <c r="E420" s="264"/>
      <c r="F420" s="264"/>
      <c r="G420" s="264"/>
      <c r="H420" s="264"/>
      <c r="I420" s="265"/>
      <c r="J420" s="233">
        <v>5010001075465</v>
      </c>
      <c r="K420" s="234"/>
      <c r="L420" s="234"/>
      <c r="M420" s="234"/>
      <c r="N420" s="234"/>
      <c r="O420" s="234"/>
      <c r="P420" s="241" t="s">
        <v>741</v>
      </c>
      <c r="Q420" s="235"/>
      <c r="R420" s="235"/>
      <c r="S420" s="235"/>
      <c r="T420" s="235"/>
      <c r="U420" s="235"/>
      <c r="V420" s="235"/>
      <c r="W420" s="235"/>
      <c r="X420" s="235"/>
      <c r="Y420" s="236">
        <v>76</v>
      </c>
      <c r="Z420" s="237"/>
      <c r="AA420" s="237"/>
      <c r="AB420" s="238"/>
      <c r="AC420" s="222" t="s">
        <v>248</v>
      </c>
      <c r="AD420" s="223"/>
      <c r="AE420" s="223"/>
      <c r="AF420" s="223"/>
      <c r="AG420" s="223"/>
      <c r="AH420" s="224">
        <v>2</v>
      </c>
      <c r="AI420" s="225"/>
      <c r="AJ420" s="225"/>
      <c r="AK420" s="225"/>
      <c r="AL420" s="226">
        <v>95.44</v>
      </c>
      <c r="AM420" s="227"/>
      <c r="AN420" s="227"/>
      <c r="AO420" s="228"/>
      <c r="AP420" s="229"/>
      <c r="AQ420" s="229"/>
      <c r="AR420" s="229"/>
      <c r="AS420" s="229"/>
      <c r="AT420" s="229"/>
      <c r="AU420" s="229"/>
      <c r="AV420" s="229"/>
      <c r="AW420" s="229"/>
      <c r="AX420" s="229"/>
      <c r="AY420">
        <f>COUNTA($C$420)</f>
        <v>1</v>
      </c>
    </row>
    <row r="421" spans="1:51" ht="30" customHeight="1" x14ac:dyDescent="0.15">
      <c r="A421" s="230">
        <v>23</v>
      </c>
      <c r="B421" s="230">
        <v>1</v>
      </c>
      <c r="C421" s="263" t="s">
        <v>764</v>
      </c>
      <c r="D421" s="264"/>
      <c r="E421" s="264"/>
      <c r="F421" s="264"/>
      <c r="G421" s="264"/>
      <c r="H421" s="264"/>
      <c r="I421" s="265"/>
      <c r="J421" s="233">
        <v>5010001075465</v>
      </c>
      <c r="K421" s="234"/>
      <c r="L421" s="234"/>
      <c r="M421" s="234"/>
      <c r="N421" s="234"/>
      <c r="O421" s="234"/>
      <c r="P421" s="241" t="s">
        <v>697</v>
      </c>
      <c r="Q421" s="235"/>
      <c r="R421" s="235"/>
      <c r="S421" s="235"/>
      <c r="T421" s="235"/>
      <c r="U421" s="235"/>
      <c r="V421" s="235"/>
      <c r="W421" s="235"/>
      <c r="X421" s="235"/>
      <c r="Y421" s="236">
        <v>32</v>
      </c>
      <c r="Z421" s="237"/>
      <c r="AA421" s="237"/>
      <c r="AB421" s="238"/>
      <c r="AC421" s="222" t="s">
        <v>252</v>
      </c>
      <c r="AD421" s="223"/>
      <c r="AE421" s="223"/>
      <c r="AF421" s="223"/>
      <c r="AG421" s="223"/>
      <c r="AH421" s="224">
        <v>1</v>
      </c>
      <c r="AI421" s="225"/>
      <c r="AJ421" s="225"/>
      <c r="AK421" s="225"/>
      <c r="AL421" s="226">
        <v>99.77</v>
      </c>
      <c r="AM421" s="227"/>
      <c r="AN421" s="227"/>
      <c r="AO421" s="228"/>
      <c r="AP421" s="229"/>
      <c r="AQ421" s="229"/>
      <c r="AR421" s="229"/>
      <c r="AS421" s="229"/>
      <c r="AT421" s="229"/>
      <c r="AU421" s="229"/>
      <c r="AV421" s="229"/>
      <c r="AW421" s="229"/>
      <c r="AX421" s="229"/>
      <c r="AY421">
        <f>COUNTA($C$421)</f>
        <v>1</v>
      </c>
    </row>
    <row r="422" spans="1:51" ht="30" customHeight="1" x14ac:dyDescent="0.15">
      <c r="A422" s="230">
        <v>24</v>
      </c>
      <c r="B422" s="230">
        <v>1</v>
      </c>
      <c r="C422" s="263" t="s">
        <v>764</v>
      </c>
      <c r="D422" s="264"/>
      <c r="E422" s="264"/>
      <c r="F422" s="264"/>
      <c r="G422" s="264"/>
      <c r="H422" s="264"/>
      <c r="I422" s="265"/>
      <c r="J422" s="233">
        <v>5010001075465</v>
      </c>
      <c r="K422" s="234"/>
      <c r="L422" s="234"/>
      <c r="M422" s="234"/>
      <c r="N422" s="234"/>
      <c r="O422" s="234"/>
      <c r="P422" s="241" t="s">
        <v>738</v>
      </c>
      <c r="Q422" s="235"/>
      <c r="R422" s="235"/>
      <c r="S422" s="235"/>
      <c r="T422" s="235"/>
      <c r="U422" s="235"/>
      <c r="V422" s="235"/>
      <c r="W422" s="235"/>
      <c r="X422" s="235"/>
      <c r="Y422" s="236">
        <v>10</v>
      </c>
      <c r="Z422" s="237"/>
      <c r="AA422" s="237"/>
      <c r="AB422" s="238"/>
      <c r="AC422" s="222" t="s">
        <v>251</v>
      </c>
      <c r="AD422" s="223"/>
      <c r="AE422" s="223"/>
      <c r="AF422" s="223"/>
      <c r="AG422" s="223"/>
      <c r="AH422" s="224">
        <v>1</v>
      </c>
      <c r="AI422" s="225"/>
      <c r="AJ422" s="225"/>
      <c r="AK422" s="225"/>
      <c r="AL422" s="226">
        <v>94.88</v>
      </c>
      <c r="AM422" s="227"/>
      <c r="AN422" s="227"/>
      <c r="AO422" s="228"/>
      <c r="AP422" s="229"/>
      <c r="AQ422" s="229"/>
      <c r="AR422" s="229"/>
      <c r="AS422" s="229"/>
      <c r="AT422" s="229"/>
      <c r="AU422" s="229"/>
      <c r="AV422" s="229"/>
      <c r="AW422" s="229"/>
      <c r="AX422" s="229"/>
      <c r="AY422">
        <f>COUNTA($C$422)</f>
        <v>1</v>
      </c>
    </row>
    <row r="423" spans="1:51" ht="30" customHeight="1" x14ac:dyDescent="0.15">
      <c r="A423" s="230">
        <v>25</v>
      </c>
      <c r="B423" s="230">
        <v>1</v>
      </c>
      <c r="C423" s="263" t="s">
        <v>764</v>
      </c>
      <c r="D423" s="264"/>
      <c r="E423" s="264"/>
      <c r="F423" s="264"/>
      <c r="G423" s="264"/>
      <c r="H423" s="264"/>
      <c r="I423" s="265"/>
      <c r="J423" s="233">
        <v>5010001075465</v>
      </c>
      <c r="K423" s="234"/>
      <c r="L423" s="234"/>
      <c r="M423" s="234"/>
      <c r="N423" s="234"/>
      <c r="O423" s="234"/>
      <c r="P423" s="241" t="s">
        <v>743</v>
      </c>
      <c r="Q423" s="235"/>
      <c r="R423" s="235"/>
      <c r="S423" s="235"/>
      <c r="T423" s="235"/>
      <c r="U423" s="235"/>
      <c r="V423" s="235"/>
      <c r="W423" s="235"/>
      <c r="X423" s="235"/>
      <c r="Y423" s="236">
        <v>3</v>
      </c>
      <c r="Z423" s="237"/>
      <c r="AA423" s="237"/>
      <c r="AB423" s="238"/>
      <c r="AC423" s="222" t="s">
        <v>254</v>
      </c>
      <c r="AD423" s="223"/>
      <c r="AE423" s="223"/>
      <c r="AF423" s="223"/>
      <c r="AG423" s="223"/>
      <c r="AH423" s="224" t="s">
        <v>736</v>
      </c>
      <c r="AI423" s="225"/>
      <c r="AJ423" s="225"/>
      <c r="AK423" s="225"/>
      <c r="AL423" s="226">
        <v>98.52</v>
      </c>
      <c r="AM423" s="227"/>
      <c r="AN423" s="227"/>
      <c r="AO423" s="228"/>
      <c r="AP423" s="229"/>
      <c r="AQ423" s="229"/>
      <c r="AR423" s="229"/>
      <c r="AS423" s="229"/>
      <c r="AT423" s="229"/>
      <c r="AU423" s="229"/>
      <c r="AV423" s="229"/>
      <c r="AW423" s="229"/>
      <c r="AX423" s="229"/>
      <c r="AY423">
        <f>COUNTA($C$423)</f>
        <v>1</v>
      </c>
    </row>
    <row r="424" spans="1:51" ht="45" customHeight="1" x14ac:dyDescent="0.15">
      <c r="A424" s="230">
        <v>26</v>
      </c>
      <c r="B424" s="230">
        <v>1</v>
      </c>
      <c r="C424" s="252" t="s">
        <v>765</v>
      </c>
      <c r="D424" s="251"/>
      <c r="E424" s="251"/>
      <c r="F424" s="251"/>
      <c r="G424" s="251"/>
      <c r="H424" s="251"/>
      <c r="I424" s="251"/>
      <c r="J424" s="233">
        <v>5010005002705</v>
      </c>
      <c r="K424" s="234"/>
      <c r="L424" s="234"/>
      <c r="M424" s="234"/>
      <c r="N424" s="234"/>
      <c r="O424" s="234"/>
      <c r="P424" s="241" t="s">
        <v>740</v>
      </c>
      <c r="Q424" s="235"/>
      <c r="R424" s="235"/>
      <c r="S424" s="235"/>
      <c r="T424" s="235"/>
      <c r="U424" s="235"/>
      <c r="V424" s="235"/>
      <c r="W424" s="235"/>
      <c r="X424" s="235"/>
      <c r="Y424" s="236">
        <v>395</v>
      </c>
      <c r="Z424" s="237"/>
      <c r="AA424" s="237"/>
      <c r="AB424" s="238"/>
      <c r="AC424" s="222" t="s">
        <v>249</v>
      </c>
      <c r="AD424" s="223"/>
      <c r="AE424" s="223"/>
      <c r="AF424" s="223"/>
      <c r="AG424" s="223"/>
      <c r="AH424" s="224">
        <v>1</v>
      </c>
      <c r="AI424" s="225"/>
      <c r="AJ424" s="225"/>
      <c r="AK424" s="225"/>
      <c r="AL424" s="226">
        <v>97.93</v>
      </c>
      <c r="AM424" s="227"/>
      <c r="AN424" s="227"/>
      <c r="AO424" s="228"/>
      <c r="AP424" s="229"/>
      <c r="AQ424" s="229"/>
      <c r="AR424" s="229"/>
      <c r="AS424" s="229"/>
      <c r="AT424" s="229"/>
      <c r="AU424" s="229"/>
      <c r="AV424" s="229"/>
      <c r="AW424" s="229"/>
      <c r="AX424" s="229"/>
      <c r="AY424">
        <f>COUNTA($C$424)</f>
        <v>1</v>
      </c>
    </row>
    <row r="425" spans="1:51" ht="45" customHeight="1" x14ac:dyDescent="0.15">
      <c r="A425" s="230">
        <v>27</v>
      </c>
      <c r="B425" s="230">
        <v>1</v>
      </c>
      <c r="C425" s="252" t="s">
        <v>765</v>
      </c>
      <c r="D425" s="251"/>
      <c r="E425" s="251"/>
      <c r="F425" s="251"/>
      <c r="G425" s="251"/>
      <c r="H425" s="251"/>
      <c r="I425" s="251"/>
      <c r="J425" s="233">
        <v>5010005002705</v>
      </c>
      <c r="K425" s="234"/>
      <c r="L425" s="234"/>
      <c r="M425" s="234"/>
      <c r="N425" s="234"/>
      <c r="O425" s="234"/>
      <c r="P425" s="241" t="s">
        <v>678</v>
      </c>
      <c r="Q425" s="235"/>
      <c r="R425" s="235"/>
      <c r="S425" s="235"/>
      <c r="T425" s="235"/>
      <c r="U425" s="235"/>
      <c r="V425" s="235"/>
      <c r="W425" s="235"/>
      <c r="X425" s="235"/>
      <c r="Y425" s="236">
        <v>336</v>
      </c>
      <c r="Z425" s="237"/>
      <c r="AA425" s="237"/>
      <c r="AB425" s="238"/>
      <c r="AC425" s="222" t="s">
        <v>684</v>
      </c>
      <c r="AD425" s="223"/>
      <c r="AE425" s="223"/>
      <c r="AF425" s="223"/>
      <c r="AG425" s="223"/>
      <c r="AH425" s="224" t="s">
        <v>736</v>
      </c>
      <c r="AI425" s="225"/>
      <c r="AJ425" s="225"/>
      <c r="AK425" s="225"/>
      <c r="AL425" s="226" t="s">
        <v>736</v>
      </c>
      <c r="AM425" s="227"/>
      <c r="AN425" s="227"/>
      <c r="AO425" s="228"/>
      <c r="AP425" s="229"/>
      <c r="AQ425" s="229"/>
      <c r="AR425" s="229"/>
      <c r="AS425" s="229"/>
      <c r="AT425" s="229"/>
      <c r="AU425" s="229"/>
      <c r="AV425" s="229"/>
      <c r="AW425" s="229"/>
      <c r="AX425" s="229"/>
      <c r="AY425">
        <f>COUNTA($C$425)</f>
        <v>1</v>
      </c>
    </row>
    <row r="426" spans="1:51" ht="45" customHeight="1" x14ac:dyDescent="0.15">
      <c r="A426" s="230">
        <v>28</v>
      </c>
      <c r="B426" s="230">
        <v>1</v>
      </c>
      <c r="C426" s="252" t="s">
        <v>765</v>
      </c>
      <c r="D426" s="251"/>
      <c r="E426" s="251"/>
      <c r="F426" s="251"/>
      <c r="G426" s="251"/>
      <c r="H426" s="251"/>
      <c r="I426" s="251"/>
      <c r="J426" s="233">
        <v>5010005002705</v>
      </c>
      <c r="K426" s="234"/>
      <c r="L426" s="234"/>
      <c r="M426" s="234"/>
      <c r="N426" s="234"/>
      <c r="O426" s="234"/>
      <c r="P426" s="241" t="s">
        <v>678</v>
      </c>
      <c r="Q426" s="235"/>
      <c r="R426" s="235"/>
      <c r="S426" s="235"/>
      <c r="T426" s="235"/>
      <c r="U426" s="235"/>
      <c r="V426" s="235"/>
      <c r="W426" s="235"/>
      <c r="X426" s="235"/>
      <c r="Y426" s="236">
        <v>49</v>
      </c>
      <c r="Z426" s="237"/>
      <c r="AA426" s="237"/>
      <c r="AB426" s="238"/>
      <c r="AC426" s="222" t="s">
        <v>252</v>
      </c>
      <c r="AD426" s="223"/>
      <c r="AE426" s="223"/>
      <c r="AF426" s="223"/>
      <c r="AG426" s="223"/>
      <c r="AH426" s="224">
        <v>1</v>
      </c>
      <c r="AI426" s="225"/>
      <c r="AJ426" s="225"/>
      <c r="AK426" s="225"/>
      <c r="AL426" s="226">
        <v>98.26</v>
      </c>
      <c r="AM426" s="227"/>
      <c r="AN426" s="227"/>
      <c r="AO426" s="228"/>
      <c r="AP426" s="229"/>
      <c r="AQ426" s="229"/>
      <c r="AR426" s="229"/>
      <c r="AS426" s="229"/>
      <c r="AT426" s="229"/>
      <c r="AU426" s="229"/>
      <c r="AV426" s="229"/>
      <c r="AW426" s="229"/>
      <c r="AX426" s="229"/>
      <c r="AY426">
        <f>COUNTA($C$426)</f>
        <v>1</v>
      </c>
    </row>
    <row r="427" spans="1:51" ht="45" customHeight="1" x14ac:dyDescent="0.15">
      <c r="A427" s="230">
        <v>29</v>
      </c>
      <c r="B427" s="230">
        <v>1</v>
      </c>
      <c r="C427" s="252" t="s">
        <v>765</v>
      </c>
      <c r="D427" s="251"/>
      <c r="E427" s="251"/>
      <c r="F427" s="251"/>
      <c r="G427" s="251"/>
      <c r="H427" s="251"/>
      <c r="I427" s="251"/>
      <c r="J427" s="233">
        <v>5010005002705</v>
      </c>
      <c r="K427" s="234"/>
      <c r="L427" s="234"/>
      <c r="M427" s="234"/>
      <c r="N427" s="234"/>
      <c r="O427" s="234"/>
      <c r="P427" s="241" t="s">
        <v>739</v>
      </c>
      <c r="Q427" s="235"/>
      <c r="R427" s="235"/>
      <c r="S427" s="235"/>
      <c r="T427" s="235"/>
      <c r="U427" s="235"/>
      <c r="V427" s="235"/>
      <c r="W427" s="235"/>
      <c r="X427" s="235"/>
      <c r="Y427" s="236">
        <v>10</v>
      </c>
      <c r="Z427" s="237"/>
      <c r="AA427" s="237"/>
      <c r="AB427" s="238"/>
      <c r="AC427" s="222" t="s">
        <v>252</v>
      </c>
      <c r="AD427" s="223"/>
      <c r="AE427" s="223"/>
      <c r="AF427" s="223"/>
      <c r="AG427" s="223"/>
      <c r="AH427" s="224">
        <v>2</v>
      </c>
      <c r="AI427" s="225"/>
      <c r="AJ427" s="225"/>
      <c r="AK427" s="225"/>
      <c r="AL427" s="226">
        <v>99.16</v>
      </c>
      <c r="AM427" s="227"/>
      <c r="AN427" s="227"/>
      <c r="AO427" s="228"/>
      <c r="AP427" s="229"/>
      <c r="AQ427" s="229"/>
      <c r="AR427" s="229"/>
      <c r="AS427" s="229"/>
      <c r="AT427" s="229"/>
      <c r="AU427" s="229"/>
      <c r="AV427" s="229"/>
      <c r="AW427" s="229"/>
      <c r="AX427" s="229"/>
      <c r="AY427">
        <f>COUNTA($C$427)</f>
        <v>1</v>
      </c>
    </row>
    <row r="428" spans="1:51" ht="30" customHeight="1" x14ac:dyDescent="0.15">
      <c r="A428" s="230">
        <v>30</v>
      </c>
      <c r="B428" s="230">
        <v>1</v>
      </c>
      <c r="C428" s="252" t="s">
        <v>766</v>
      </c>
      <c r="D428" s="251"/>
      <c r="E428" s="251"/>
      <c r="F428" s="251"/>
      <c r="G428" s="251"/>
      <c r="H428" s="251"/>
      <c r="I428" s="251"/>
      <c r="J428" s="233">
        <v>6010001034874</v>
      </c>
      <c r="K428" s="234"/>
      <c r="L428" s="234"/>
      <c r="M428" s="234"/>
      <c r="N428" s="234"/>
      <c r="O428" s="234"/>
      <c r="P428" s="241" t="s">
        <v>730</v>
      </c>
      <c r="Q428" s="235"/>
      <c r="R428" s="235"/>
      <c r="S428" s="235"/>
      <c r="T428" s="235"/>
      <c r="U428" s="235"/>
      <c r="V428" s="235"/>
      <c r="W428" s="235"/>
      <c r="X428" s="235"/>
      <c r="Y428" s="236">
        <v>787</v>
      </c>
      <c r="Z428" s="237"/>
      <c r="AA428" s="237"/>
      <c r="AB428" s="238"/>
      <c r="AC428" s="222" t="s">
        <v>684</v>
      </c>
      <c r="AD428" s="223"/>
      <c r="AE428" s="223"/>
      <c r="AF428" s="223"/>
      <c r="AG428" s="223"/>
      <c r="AH428" s="224" t="s">
        <v>727</v>
      </c>
      <c r="AI428" s="225"/>
      <c r="AJ428" s="225"/>
      <c r="AK428" s="225"/>
      <c r="AL428" s="226" t="s">
        <v>727</v>
      </c>
      <c r="AM428" s="227"/>
      <c r="AN428" s="227"/>
      <c r="AO428" s="228"/>
      <c r="AP428" s="229"/>
      <c r="AQ428" s="229"/>
      <c r="AR428" s="229"/>
      <c r="AS428" s="229"/>
      <c r="AT428" s="229"/>
      <c r="AU428" s="229"/>
      <c r="AV428" s="229"/>
      <c r="AW428" s="229"/>
      <c r="AX428" s="229"/>
      <c r="AY428">
        <f>COUNTA($C$428)</f>
        <v>1</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2"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2" t="s">
        <v>226</v>
      </c>
      <c r="AD431" s="242"/>
      <c r="AE431" s="242"/>
      <c r="AF431" s="242"/>
      <c r="AG431" s="242"/>
      <c r="AH431" s="257" t="s">
        <v>244</v>
      </c>
      <c r="AI431" s="255"/>
      <c r="AJ431" s="255"/>
      <c r="AK431" s="255"/>
      <c r="AL431" s="255" t="s">
        <v>19</v>
      </c>
      <c r="AM431" s="255"/>
      <c r="AN431" s="255"/>
      <c r="AO431" s="259"/>
      <c r="AP431" s="245" t="s">
        <v>198</v>
      </c>
      <c r="AQ431" s="245"/>
      <c r="AR431" s="245"/>
      <c r="AS431" s="245"/>
      <c r="AT431" s="245"/>
      <c r="AU431" s="245"/>
      <c r="AV431" s="245"/>
      <c r="AW431" s="245"/>
      <c r="AX431" s="245"/>
      <c r="AY431">
        <f>$AY$429</f>
        <v>1</v>
      </c>
    </row>
    <row r="432" spans="1:51" ht="45" customHeight="1" x14ac:dyDescent="0.15">
      <c r="A432" s="230">
        <v>1</v>
      </c>
      <c r="B432" s="230">
        <v>1</v>
      </c>
      <c r="C432" s="252" t="s">
        <v>767</v>
      </c>
      <c r="D432" s="251"/>
      <c r="E432" s="251"/>
      <c r="F432" s="251"/>
      <c r="G432" s="251"/>
      <c r="H432" s="251"/>
      <c r="I432" s="251"/>
      <c r="J432" s="233">
        <v>5012405001732</v>
      </c>
      <c r="K432" s="234"/>
      <c r="L432" s="234"/>
      <c r="M432" s="234"/>
      <c r="N432" s="234"/>
      <c r="O432" s="234"/>
      <c r="P432" s="241" t="s">
        <v>667</v>
      </c>
      <c r="Q432" s="235"/>
      <c r="R432" s="235"/>
      <c r="S432" s="235"/>
      <c r="T432" s="235"/>
      <c r="U432" s="235"/>
      <c r="V432" s="235"/>
      <c r="W432" s="235"/>
      <c r="X432" s="235"/>
      <c r="Y432" s="236">
        <v>123</v>
      </c>
      <c r="Z432" s="237"/>
      <c r="AA432" s="237"/>
      <c r="AB432" s="238"/>
      <c r="AC432" s="222" t="s">
        <v>255</v>
      </c>
      <c r="AD432" s="223"/>
      <c r="AE432" s="223"/>
      <c r="AF432" s="223"/>
      <c r="AG432" s="223"/>
      <c r="AH432" s="253" t="s">
        <v>666</v>
      </c>
      <c r="AI432" s="254"/>
      <c r="AJ432" s="254"/>
      <c r="AK432" s="254"/>
      <c r="AL432" s="226">
        <v>100</v>
      </c>
      <c r="AM432" s="227"/>
      <c r="AN432" s="227"/>
      <c r="AO432" s="228"/>
      <c r="AP432" s="229"/>
      <c r="AQ432" s="229"/>
      <c r="AR432" s="229"/>
      <c r="AS432" s="229"/>
      <c r="AT432" s="229"/>
      <c r="AU432" s="229"/>
      <c r="AV432" s="229"/>
      <c r="AW432" s="229"/>
      <c r="AX432" s="229"/>
      <c r="AY432">
        <f>$AY$429</f>
        <v>1</v>
      </c>
    </row>
    <row r="433" spans="1:51" ht="30" customHeight="1" x14ac:dyDescent="0.15">
      <c r="A433" s="230">
        <v>2</v>
      </c>
      <c r="B433" s="230">
        <v>1</v>
      </c>
      <c r="C433" s="252" t="s">
        <v>768</v>
      </c>
      <c r="D433" s="251"/>
      <c r="E433" s="251"/>
      <c r="F433" s="251"/>
      <c r="G433" s="251"/>
      <c r="H433" s="251"/>
      <c r="I433" s="251"/>
      <c r="J433" s="233">
        <v>5010005007398</v>
      </c>
      <c r="K433" s="234"/>
      <c r="L433" s="234"/>
      <c r="M433" s="234"/>
      <c r="N433" s="234"/>
      <c r="O433" s="234"/>
      <c r="P433" s="235" t="s">
        <v>667</v>
      </c>
      <c r="Q433" s="235"/>
      <c r="R433" s="235"/>
      <c r="S433" s="235"/>
      <c r="T433" s="235"/>
      <c r="U433" s="235"/>
      <c r="V433" s="235"/>
      <c r="W433" s="235"/>
      <c r="X433" s="235"/>
      <c r="Y433" s="236">
        <v>2</v>
      </c>
      <c r="Z433" s="237"/>
      <c r="AA433" s="237"/>
      <c r="AB433" s="238"/>
      <c r="AC433" s="222" t="s">
        <v>255</v>
      </c>
      <c r="AD433" s="223"/>
      <c r="AE433" s="223"/>
      <c r="AF433" s="223"/>
      <c r="AG433" s="223"/>
      <c r="AH433" s="253" t="s">
        <v>666</v>
      </c>
      <c r="AI433" s="254"/>
      <c r="AJ433" s="254"/>
      <c r="AK433" s="254"/>
      <c r="AL433" s="226">
        <v>85.76</v>
      </c>
      <c r="AM433" s="227"/>
      <c r="AN433" s="227"/>
      <c r="AO433" s="228"/>
      <c r="AP433" s="229"/>
      <c r="AQ433" s="229"/>
      <c r="AR433" s="229"/>
      <c r="AS433" s="229"/>
      <c r="AT433" s="229"/>
      <c r="AU433" s="229"/>
      <c r="AV433" s="229"/>
      <c r="AW433" s="229"/>
      <c r="AX433" s="229"/>
      <c r="AY433">
        <f>COUNTA($C$433)</f>
        <v>1</v>
      </c>
    </row>
    <row r="434" spans="1:51" ht="30" customHeight="1" x14ac:dyDescent="0.15">
      <c r="A434" s="230">
        <v>3</v>
      </c>
      <c r="B434" s="230">
        <v>1</v>
      </c>
      <c r="C434" s="252" t="s">
        <v>769</v>
      </c>
      <c r="D434" s="251"/>
      <c r="E434" s="251"/>
      <c r="F434" s="251"/>
      <c r="G434" s="251"/>
      <c r="H434" s="251"/>
      <c r="I434" s="251"/>
      <c r="J434" s="233">
        <v>6020005004971</v>
      </c>
      <c r="K434" s="234"/>
      <c r="L434" s="234"/>
      <c r="M434" s="234"/>
      <c r="N434" s="234"/>
      <c r="O434" s="234"/>
      <c r="P434" s="241" t="s">
        <v>667</v>
      </c>
      <c r="Q434" s="235"/>
      <c r="R434" s="235"/>
      <c r="S434" s="235"/>
      <c r="T434" s="235"/>
      <c r="U434" s="235"/>
      <c r="V434" s="235"/>
      <c r="W434" s="235"/>
      <c r="X434" s="235"/>
      <c r="Y434" s="236">
        <v>2</v>
      </c>
      <c r="Z434" s="237"/>
      <c r="AA434" s="237"/>
      <c r="AB434" s="238"/>
      <c r="AC434" s="222" t="s">
        <v>255</v>
      </c>
      <c r="AD434" s="223"/>
      <c r="AE434" s="223"/>
      <c r="AF434" s="223"/>
      <c r="AG434" s="223"/>
      <c r="AH434" s="224" t="s">
        <v>666</v>
      </c>
      <c r="AI434" s="225"/>
      <c r="AJ434" s="225"/>
      <c r="AK434" s="225"/>
      <c r="AL434" s="226">
        <v>87.2</v>
      </c>
      <c r="AM434" s="227"/>
      <c r="AN434" s="227"/>
      <c r="AO434" s="228"/>
      <c r="AP434" s="229"/>
      <c r="AQ434" s="229"/>
      <c r="AR434" s="229"/>
      <c r="AS434" s="229"/>
      <c r="AT434" s="229"/>
      <c r="AU434" s="229"/>
      <c r="AV434" s="229"/>
      <c r="AW434" s="229"/>
      <c r="AX434" s="229"/>
      <c r="AY434">
        <f>COUNTA($C$434)</f>
        <v>1</v>
      </c>
    </row>
    <row r="435" spans="1:51" ht="30" customHeight="1" x14ac:dyDescent="0.15">
      <c r="A435" s="230">
        <v>4</v>
      </c>
      <c r="B435" s="230">
        <v>1</v>
      </c>
      <c r="C435" s="252" t="s">
        <v>770</v>
      </c>
      <c r="D435" s="251"/>
      <c r="E435" s="251"/>
      <c r="F435" s="251"/>
      <c r="G435" s="251"/>
      <c r="H435" s="251"/>
      <c r="I435" s="251"/>
      <c r="J435" s="233">
        <v>5011105000945</v>
      </c>
      <c r="K435" s="234"/>
      <c r="L435" s="234"/>
      <c r="M435" s="234"/>
      <c r="N435" s="234"/>
      <c r="O435" s="234"/>
      <c r="P435" s="241" t="s">
        <v>667</v>
      </c>
      <c r="Q435" s="235"/>
      <c r="R435" s="235"/>
      <c r="S435" s="235"/>
      <c r="T435" s="235"/>
      <c r="U435" s="235"/>
      <c r="V435" s="235"/>
      <c r="W435" s="235"/>
      <c r="X435" s="235"/>
      <c r="Y435" s="236">
        <v>2</v>
      </c>
      <c r="Z435" s="237"/>
      <c r="AA435" s="237"/>
      <c r="AB435" s="238"/>
      <c r="AC435" s="222" t="s">
        <v>255</v>
      </c>
      <c r="AD435" s="223"/>
      <c r="AE435" s="223"/>
      <c r="AF435" s="223"/>
      <c r="AG435" s="223"/>
      <c r="AH435" s="224" t="s">
        <v>666</v>
      </c>
      <c r="AI435" s="225"/>
      <c r="AJ435" s="225"/>
      <c r="AK435" s="225"/>
      <c r="AL435" s="226">
        <v>86.8</v>
      </c>
      <c r="AM435" s="227"/>
      <c r="AN435" s="227"/>
      <c r="AO435" s="228"/>
      <c r="AP435" s="229"/>
      <c r="AQ435" s="229"/>
      <c r="AR435" s="229"/>
      <c r="AS435" s="229"/>
      <c r="AT435" s="229"/>
      <c r="AU435" s="229"/>
      <c r="AV435" s="229"/>
      <c r="AW435" s="229"/>
      <c r="AX435" s="229"/>
      <c r="AY435">
        <f>COUNTA($C$435)</f>
        <v>1</v>
      </c>
    </row>
    <row r="436" spans="1:51" ht="30" customHeight="1" x14ac:dyDescent="0.15">
      <c r="A436" s="230">
        <v>5</v>
      </c>
      <c r="B436" s="230">
        <v>1</v>
      </c>
      <c r="C436" s="252" t="s">
        <v>771</v>
      </c>
      <c r="D436" s="251"/>
      <c r="E436" s="251"/>
      <c r="F436" s="251"/>
      <c r="G436" s="251"/>
      <c r="H436" s="251"/>
      <c r="I436" s="251"/>
      <c r="J436" s="233">
        <v>5040005002413</v>
      </c>
      <c r="K436" s="234"/>
      <c r="L436" s="234"/>
      <c r="M436" s="234"/>
      <c r="N436" s="234"/>
      <c r="O436" s="234"/>
      <c r="P436" s="235" t="s">
        <v>667</v>
      </c>
      <c r="Q436" s="235"/>
      <c r="R436" s="235"/>
      <c r="S436" s="235"/>
      <c r="T436" s="235"/>
      <c r="U436" s="235"/>
      <c r="V436" s="235"/>
      <c r="W436" s="235"/>
      <c r="X436" s="235"/>
      <c r="Y436" s="236">
        <v>2</v>
      </c>
      <c r="Z436" s="237"/>
      <c r="AA436" s="237"/>
      <c r="AB436" s="238"/>
      <c r="AC436" s="222" t="s">
        <v>255</v>
      </c>
      <c r="AD436" s="223"/>
      <c r="AE436" s="223"/>
      <c r="AF436" s="223"/>
      <c r="AG436" s="223"/>
      <c r="AH436" s="224" t="s">
        <v>666</v>
      </c>
      <c r="AI436" s="225"/>
      <c r="AJ436" s="225"/>
      <c r="AK436" s="225"/>
      <c r="AL436" s="226">
        <v>72.73</v>
      </c>
      <c r="AM436" s="227"/>
      <c r="AN436" s="227"/>
      <c r="AO436" s="228"/>
      <c r="AP436" s="229"/>
      <c r="AQ436" s="229"/>
      <c r="AR436" s="229"/>
      <c r="AS436" s="229"/>
      <c r="AT436" s="229"/>
      <c r="AU436" s="229"/>
      <c r="AV436" s="229"/>
      <c r="AW436" s="229"/>
      <c r="AX436" s="229"/>
      <c r="AY436">
        <f>COUNTA($C$436)</f>
        <v>1</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2"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2" t="s">
        <v>226</v>
      </c>
      <c r="AD464" s="242"/>
      <c r="AE464" s="242"/>
      <c r="AF464" s="242"/>
      <c r="AG464" s="242"/>
      <c r="AH464" s="257" t="s">
        <v>244</v>
      </c>
      <c r="AI464" s="255"/>
      <c r="AJ464" s="255"/>
      <c r="AK464" s="255"/>
      <c r="AL464" s="255" t="s">
        <v>19</v>
      </c>
      <c r="AM464" s="255"/>
      <c r="AN464" s="255"/>
      <c r="AO464" s="259"/>
      <c r="AP464" s="245" t="s">
        <v>198</v>
      </c>
      <c r="AQ464" s="245"/>
      <c r="AR464" s="245"/>
      <c r="AS464" s="245"/>
      <c r="AT464" s="245"/>
      <c r="AU464" s="245"/>
      <c r="AV464" s="245"/>
      <c r="AW464" s="245"/>
      <c r="AX464" s="245"/>
      <c r="AY464">
        <f>$AY$462</f>
        <v>1</v>
      </c>
    </row>
    <row r="465" spans="1:51" ht="150" customHeight="1" x14ac:dyDescent="0.15">
      <c r="A465" s="230">
        <v>1</v>
      </c>
      <c r="B465" s="230">
        <v>1</v>
      </c>
      <c r="C465" s="252" t="s">
        <v>772</v>
      </c>
      <c r="D465" s="251"/>
      <c r="E465" s="251"/>
      <c r="F465" s="251"/>
      <c r="G465" s="251"/>
      <c r="H465" s="251"/>
      <c r="I465" s="251"/>
      <c r="J465" s="233">
        <v>4010001008772</v>
      </c>
      <c r="K465" s="234"/>
      <c r="L465" s="234"/>
      <c r="M465" s="234"/>
      <c r="N465" s="234"/>
      <c r="O465" s="234"/>
      <c r="P465" s="241" t="s">
        <v>724</v>
      </c>
      <c r="Q465" s="235"/>
      <c r="R465" s="235"/>
      <c r="S465" s="235"/>
      <c r="T465" s="235"/>
      <c r="U465" s="235"/>
      <c r="V465" s="235"/>
      <c r="W465" s="235"/>
      <c r="X465" s="235"/>
      <c r="Y465" s="236">
        <v>1041</v>
      </c>
      <c r="Z465" s="237"/>
      <c r="AA465" s="237"/>
      <c r="AB465" s="238"/>
      <c r="AC465" s="222" t="s">
        <v>249</v>
      </c>
      <c r="AD465" s="223"/>
      <c r="AE465" s="223"/>
      <c r="AF465" s="223"/>
      <c r="AG465" s="223"/>
      <c r="AH465" s="253">
        <v>1</v>
      </c>
      <c r="AI465" s="254"/>
      <c r="AJ465" s="254"/>
      <c r="AK465" s="254"/>
      <c r="AL465" s="226">
        <v>94.95</v>
      </c>
      <c r="AM465" s="227"/>
      <c r="AN465" s="227"/>
      <c r="AO465" s="228"/>
      <c r="AP465" s="229" t="s">
        <v>733</v>
      </c>
      <c r="AQ465" s="229"/>
      <c r="AR465" s="229"/>
      <c r="AS465" s="229"/>
      <c r="AT465" s="229"/>
      <c r="AU465" s="229"/>
      <c r="AV465" s="229"/>
      <c r="AW465" s="229"/>
      <c r="AX465" s="229"/>
      <c r="AY465">
        <f>$AY$462</f>
        <v>1</v>
      </c>
    </row>
    <row r="466" spans="1:51" ht="30" customHeight="1" x14ac:dyDescent="0.15">
      <c r="A466" s="230">
        <v>2</v>
      </c>
      <c r="B466" s="230">
        <v>1</v>
      </c>
      <c r="C466" s="252" t="s">
        <v>772</v>
      </c>
      <c r="D466" s="251"/>
      <c r="E466" s="251"/>
      <c r="F466" s="251"/>
      <c r="G466" s="251"/>
      <c r="H466" s="251"/>
      <c r="I466" s="251"/>
      <c r="J466" s="233">
        <v>4010001008772</v>
      </c>
      <c r="K466" s="234"/>
      <c r="L466" s="234"/>
      <c r="M466" s="234"/>
      <c r="N466" s="234"/>
      <c r="O466" s="234"/>
      <c r="P466" s="260" t="s">
        <v>699</v>
      </c>
      <c r="Q466" s="261"/>
      <c r="R466" s="261"/>
      <c r="S466" s="261"/>
      <c r="T466" s="261"/>
      <c r="U466" s="261"/>
      <c r="V466" s="261"/>
      <c r="W466" s="261"/>
      <c r="X466" s="262"/>
      <c r="Y466" s="236">
        <v>420</v>
      </c>
      <c r="Z466" s="237"/>
      <c r="AA466" s="237"/>
      <c r="AB466" s="238"/>
      <c r="AC466" s="222" t="s">
        <v>249</v>
      </c>
      <c r="AD466" s="223"/>
      <c r="AE466" s="223"/>
      <c r="AF466" s="223"/>
      <c r="AG466" s="223"/>
      <c r="AH466" s="253">
        <v>1</v>
      </c>
      <c r="AI466" s="254"/>
      <c r="AJ466" s="254"/>
      <c r="AK466" s="254"/>
      <c r="AL466" s="226">
        <v>96.13</v>
      </c>
      <c r="AM466" s="227"/>
      <c r="AN466" s="227"/>
      <c r="AO466" s="228"/>
      <c r="AP466" s="229" t="s">
        <v>735</v>
      </c>
      <c r="AQ466" s="229"/>
      <c r="AR466" s="229"/>
      <c r="AS466" s="229"/>
      <c r="AT466" s="229"/>
      <c r="AU466" s="229"/>
      <c r="AV466" s="229"/>
      <c r="AW466" s="229"/>
      <c r="AX466" s="229"/>
      <c r="AY466">
        <f>COUNTA($C$466)</f>
        <v>1</v>
      </c>
    </row>
    <row r="467" spans="1:51" ht="30" customHeight="1" x14ac:dyDescent="0.15">
      <c r="A467" s="230">
        <v>3</v>
      </c>
      <c r="B467" s="230">
        <v>1</v>
      </c>
      <c r="C467" s="252" t="s">
        <v>772</v>
      </c>
      <c r="D467" s="251"/>
      <c r="E467" s="251"/>
      <c r="F467" s="251"/>
      <c r="G467" s="251"/>
      <c r="H467" s="251"/>
      <c r="I467" s="251"/>
      <c r="J467" s="233">
        <v>4010001008772</v>
      </c>
      <c r="K467" s="234"/>
      <c r="L467" s="234"/>
      <c r="M467" s="234"/>
      <c r="N467" s="234"/>
      <c r="O467" s="234"/>
      <c r="P467" s="241" t="s">
        <v>706</v>
      </c>
      <c r="Q467" s="235"/>
      <c r="R467" s="235"/>
      <c r="S467" s="235"/>
      <c r="T467" s="235"/>
      <c r="U467" s="235"/>
      <c r="V467" s="235"/>
      <c r="W467" s="235"/>
      <c r="X467" s="235"/>
      <c r="Y467" s="236">
        <v>231</v>
      </c>
      <c r="Z467" s="237"/>
      <c r="AA467" s="237"/>
      <c r="AB467" s="238"/>
      <c r="AC467" s="222" t="s">
        <v>248</v>
      </c>
      <c r="AD467" s="223"/>
      <c r="AE467" s="223"/>
      <c r="AF467" s="223"/>
      <c r="AG467" s="223"/>
      <c r="AH467" s="224">
        <v>1</v>
      </c>
      <c r="AI467" s="225"/>
      <c r="AJ467" s="225"/>
      <c r="AK467" s="225"/>
      <c r="AL467" s="226">
        <v>98.56</v>
      </c>
      <c r="AM467" s="227"/>
      <c r="AN467" s="227"/>
      <c r="AO467" s="228"/>
      <c r="AP467" s="229" t="s">
        <v>734</v>
      </c>
      <c r="AQ467" s="229"/>
      <c r="AR467" s="229"/>
      <c r="AS467" s="229"/>
      <c r="AT467" s="229"/>
      <c r="AU467" s="229"/>
      <c r="AV467" s="229"/>
      <c r="AW467" s="229"/>
      <c r="AX467" s="229"/>
      <c r="AY467">
        <f>COUNTA($C$467)</f>
        <v>1</v>
      </c>
    </row>
    <row r="468" spans="1:51" ht="30" customHeight="1" x14ac:dyDescent="0.15">
      <c r="A468" s="230">
        <v>4</v>
      </c>
      <c r="B468" s="230">
        <v>1</v>
      </c>
      <c r="C468" s="252" t="s">
        <v>772</v>
      </c>
      <c r="D468" s="251"/>
      <c r="E468" s="251"/>
      <c r="F468" s="251"/>
      <c r="G468" s="251"/>
      <c r="H468" s="251"/>
      <c r="I468" s="251"/>
      <c r="J468" s="233">
        <v>4010001008772</v>
      </c>
      <c r="K468" s="234"/>
      <c r="L468" s="234"/>
      <c r="M468" s="234"/>
      <c r="N468" s="234"/>
      <c r="O468" s="234"/>
      <c r="P468" s="241" t="s">
        <v>700</v>
      </c>
      <c r="Q468" s="235"/>
      <c r="R468" s="235"/>
      <c r="S468" s="235"/>
      <c r="T468" s="235"/>
      <c r="U468" s="235"/>
      <c r="V468" s="235"/>
      <c r="W468" s="235"/>
      <c r="X468" s="235"/>
      <c r="Y468" s="236">
        <v>208</v>
      </c>
      <c r="Z468" s="237"/>
      <c r="AA468" s="237"/>
      <c r="AB468" s="238"/>
      <c r="AC468" s="222" t="s">
        <v>249</v>
      </c>
      <c r="AD468" s="223"/>
      <c r="AE468" s="223"/>
      <c r="AF468" s="223"/>
      <c r="AG468" s="223"/>
      <c r="AH468" s="224">
        <v>1</v>
      </c>
      <c r="AI468" s="225"/>
      <c r="AJ468" s="225"/>
      <c r="AK468" s="225"/>
      <c r="AL468" s="226">
        <v>93.83</v>
      </c>
      <c r="AM468" s="227"/>
      <c r="AN468" s="227"/>
      <c r="AO468" s="228"/>
      <c r="AP468" s="229" t="s">
        <v>734</v>
      </c>
      <c r="AQ468" s="229"/>
      <c r="AR468" s="229"/>
      <c r="AS468" s="229"/>
      <c r="AT468" s="229"/>
      <c r="AU468" s="229"/>
      <c r="AV468" s="229"/>
      <c r="AW468" s="229"/>
      <c r="AX468" s="229"/>
      <c r="AY468">
        <f>COUNTA($C$468)</f>
        <v>1</v>
      </c>
    </row>
    <row r="469" spans="1:51" ht="45" customHeight="1" x14ac:dyDescent="0.15">
      <c r="A469" s="230">
        <v>5</v>
      </c>
      <c r="B469" s="230">
        <v>1</v>
      </c>
      <c r="C469" s="252" t="s">
        <v>772</v>
      </c>
      <c r="D469" s="251"/>
      <c r="E469" s="251"/>
      <c r="F469" s="251"/>
      <c r="G469" s="251"/>
      <c r="H469" s="251"/>
      <c r="I469" s="251"/>
      <c r="J469" s="233">
        <v>4010001008772</v>
      </c>
      <c r="K469" s="234"/>
      <c r="L469" s="234"/>
      <c r="M469" s="234"/>
      <c r="N469" s="234"/>
      <c r="O469" s="234"/>
      <c r="P469" s="241" t="s">
        <v>701</v>
      </c>
      <c r="Q469" s="235"/>
      <c r="R469" s="235"/>
      <c r="S469" s="235"/>
      <c r="T469" s="235"/>
      <c r="U469" s="235"/>
      <c r="V469" s="235"/>
      <c r="W469" s="235"/>
      <c r="X469" s="235"/>
      <c r="Y469" s="236">
        <v>87</v>
      </c>
      <c r="Z469" s="237"/>
      <c r="AA469" s="237"/>
      <c r="AB469" s="238"/>
      <c r="AC469" s="222" t="s">
        <v>248</v>
      </c>
      <c r="AD469" s="223"/>
      <c r="AE469" s="223"/>
      <c r="AF469" s="223"/>
      <c r="AG469" s="223"/>
      <c r="AH469" s="224">
        <v>1</v>
      </c>
      <c r="AI469" s="225"/>
      <c r="AJ469" s="225"/>
      <c r="AK469" s="225"/>
      <c r="AL469" s="226">
        <v>95.46</v>
      </c>
      <c r="AM469" s="227"/>
      <c r="AN469" s="227"/>
      <c r="AO469" s="228"/>
      <c r="AP469" s="229" t="s">
        <v>734</v>
      </c>
      <c r="AQ469" s="229"/>
      <c r="AR469" s="229"/>
      <c r="AS469" s="229"/>
      <c r="AT469" s="229"/>
      <c r="AU469" s="229"/>
      <c r="AV469" s="229"/>
      <c r="AW469" s="229"/>
      <c r="AX469" s="229"/>
      <c r="AY469">
        <f>COUNTA($C$469)</f>
        <v>1</v>
      </c>
    </row>
    <row r="470" spans="1:51" ht="30" customHeight="1" x14ac:dyDescent="0.15">
      <c r="A470" s="230">
        <v>6</v>
      </c>
      <c r="B470" s="230">
        <v>1</v>
      </c>
      <c r="C470" s="252" t="s">
        <v>772</v>
      </c>
      <c r="D470" s="251"/>
      <c r="E470" s="251"/>
      <c r="F470" s="251"/>
      <c r="G470" s="251"/>
      <c r="H470" s="251"/>
      <c r="I470" s="251"/>
      <c r="J470" s="233">
        <v>4010001008772</v>
      </c>
      <c r="K470" s="234"/>
      <c r="L470" s="234"/>
      <c r="M470" s="234"/>
      <c r="N470" s="234"/>
      <c r="O470" s="234"/>
      <c r="P470" s="241" t="s">
        <v>704</v>
      </c>
      <c r="Q470" s="235"/>
      <c r="R470" s="235"/>
      <c r="S470" s="235"/>
      <c r="T470" s="235"/>
      <c r="U470" s="235"/>
      <c r="V470" s="235"/>
      <c r="W470" s="235"/>
      <c r="X470" s="235"/>
      <c r="Y470" s="236">
        <v>80</v>
      </c>
      <c r="Z470" s="237"/>
      <c r="AA470" s="237"/>
      <c r="AB470" s="238"/>
      <c r="AC470" s="222" t="s">
        <v>248</v>
      </c>
      <c r="AD470" s="223"/>
      <c r="AE470" s="223"/>
      <c r="AF470" s="223"/>
      <c r="AG470" s="223"/>
      <c r="AH470" s="224">
        <v>1</v>
      </c>
      <c r="AI470" s="225"/>
      <c r="AJ470" s="225"/>
      <c r="AK470" s="225"/>
      <c r="AL470" s="226">
        <v>98.02</v>
      </c>
      <c r="AM470" s="227"/>
      <c r="AN470" s="227"/>
      <c r="AO470" s="228"/>
      <c r="AP470" s="229" t="s">
        <v>734</v>
      </c>
      <c r="AQ470" s="229"/>
      <c r="AR470" s="229"/>
      <c r="AS470" s="229"/>
      <c r="AT470" s="229"/>
      <c r="AU470" s="229"/>
      <c r="AV470" s="229"/>
      <c r="AW470" s="229"/>
      <c r="AX470" s="229"/>
      <c r="AY470">
        <f>COUNTA($C$470)</f>
        <v>1</v>
      </c>
    </row>
    <row r="471" spans="1:51" ht="30" customHeight="1" x14ac:dyDescent="0.15">
      <c r="A471" s="230">
        <v>7</v>
      </c>
      <c r="B471" s="230">
        <v>1</v>
      </c>
      <c r="C471" s="252" t="s">
        <v>773</v>
      </c>
      <c r="D471" s="251"/>
      <c r="E471" s="251"/>
      <c r="F471" s="251"/>
      <c r="G471" s="251"/>
      <c r="H471" s="251"/>
      <c r="I471" s="251"/>
      <c r="J471" s="233">
        <v>7010401022916</v>
      </c>
      <c r="K471" s="234"/>
      <c r="L471" s="234"/>
      <c r="M471" s="234"/>
      <c r="N471" s="234"/>
      <c r="O471" s="234"/>
      <c r="P471" s="241" t="s">
        <v>725</v>
      </c>
      <c r="Q471" s="235"/>
      <c r="R471" s="235"/>
      <c r="S471" s="235"/>
      <c r="T471" s="235"/>
      <c r="U471" s="235"/>
      <c r="V471" s="235"/>
      <c r="W471" s="235"/>
      <c r="X471" s="235"/>
      <c r="Y471" s="236">
        <v>685</v>
      </c>
      <c r="Z471" s="237"/>
      <c r="AA471" s="237"/>
      <c r="AB471" s="238"/>
      <c r="AC471" s="222" t="s">
        <v>248</v>
      </c>
      <c r="AD471" s="223"/>
      <c r="AE471" s="223"/>
      <c r="AF471" s="223"/>
      <c r="AG471" s="223"/>
      <c r="AH471" s="224">
        <v>1</v>
      </c>
      <c r="AI471" s="225"/>
      <c r="AJ471" s="225"/>
      <c r="AK471" s="225"/>
      <c r="AL471" s="226">
        <v>98.52</v>
      </c>
      <c r="AM471" s="227"/>
      <c r="AN471" s="227"/>
      <c r="AO471" s="228"/>
      <c r="AP471" s="229" t="s">
        <v>734</v>
      </c>
      <c r="AQ471" s="229"/>
      <c r="AR471" s="229"/>
      <c r="AS471" s="229"/>
      <c r="AT471" s="229"/>
      <c r="AU471" s="229"/>
      <c r="AV471" s="229"/>
      <c r="AW471" s="229"/>
      <c r="AX471" s="229"/>
      <c r="AY471">
        <f>COUNTA($C$471)</f>
        <v>1</v>
      </c>
    </row>
    <row r="472" spans="1:51" ht="30" customHeight="1" x14ac:dyDescent="0.15">
      <c r="A472" s="230">
        <v>8</v>
      </c>
      <c r="B472" s="230">
        <v>1</v>
      </c>
      <c r="C472" s="252" t="s">
        <v>773</v>
      </c>
      <c r="D472" s="251"/>
      <c r="E472" s="251"/>
      <c r="F472" s="251"/>
      <c r="G472" s="251"/>
      <c r="H472" s="251"/>
      <c r="I472" s="251"/>
      <c r="J472" s="233">
        <v>7010401022916</v>
      </c>
      <c r="K472" s="234"/>
      <c r="L472" s="234"/>
      <c r="M472" s="234"/>
      <c r="N472" s="234"/>
      <c r="O472" s="234"/>
      <c r="P472" s="241" t="s">
        <v>705</v>
      </c>
      <c r="Q472" s="235"/>
      <c r="R472" s="235"/>
      <c r="S472" s="235"/>
      <c r="T472" s="235"/>
      <c r="U472" s="235"/>
      <c r="V472" s="235"/>
      <c r="W472" s="235"/>
      <c r="X472" s="235"/>
      <c r="Y472" s="236">
        <v>144</v>
      </c>
      <c r="Z472" s="237"/>
      <c r="AA472" s="237"/>
      <c r="AB472" s="238"/>
      <c r="AC472" s="222" t="s">
        <v>248</v>
      </c>
      <c r="AD472" s="223"/>
      <c r="AE472" s="223"/>
      <c r="AF472" s="223"/>
      <c r="AG472" s="223"/>
      <c r="AH472" s="224">
        <v>1</v>
      </c>
      <c r="AI472" s="225"/>
      <c r="AJ472" s="225"/>
      <c r="AK472" s="225"/>
      <c r="AL472" s="226">
        <v>97.58</v>
      </c>
      <c r="AM472" s="227"/>
      <c r="AN472" s="227"/>
      <c r="AO472" s="228"/>
      <c r="AP472" s="229" t="s">
        <v>734</v>
      </c>
      <c r="AQ472" s="229"/>
      <c r="AR472" s="229"/>
      <c r="AS472" s="229"/>
      <c r="AT472" s="229"/>
      <c r="AU472" s="229"/>
      <c r="AV472" s="229"/>
      <c r="AW472" s="229"/>
      <c r="AX472" s="229"/>
      <c r="AY472">
        <f>COUNTA($C$472)</f>
        <v>1</v>
      </c>
    </row>
    <row r="473" spans="1:51" ht="30" customHeight="1" x14ac:dyDescent="0.15">
      <c r="A473" s="230">
        <v>9</v>
      </c>
      <c r="B473" s="230">
        <v>1</v>
      </c>
      <c r="C473" s="252" t="s">
        <v>773</v>
      </c>
      <c r="D473" s="251"/>
      <c r="E473" s="251"/>
      <c r="F473" s="251"/>
      <c r="G473" s="251"/>
      <c r="H473" s="251"/>
      <c r="I473" s="251"/>
      <c r="J473" s="233">
        <v>7010401022916</v>
      </c>
      <c r="K473" s="234"/>
      <c r="L473" s="234"/>
      <c r="M473" s="234"/>
      <c r="N473" s="234"/>
      <c r="O473" s="234"/>
      <c r="P473" s="241" t="s">
        <v>702</v>
      </c>
      <c r="Q473" s="235"/>
      <c r="R473" s="235"/>
      <c r="S473" s="235"/>
      <c r="T473" s="235"/>
      <c r="U473" s="235"/>
      <c r="V473" s="235"/>
      <c r="W473" s="235"/>
      <c r="X473" s="235"/>
      <c r="Y473" s="236">
        <v>52</v>
      </c>
      <c r="Z473" s="237"/>
      <c r="AA473" s="237"/>
      <c r="AB473" s="238"/>
      <c r="AC473" s="222" t="s">
        <v>248</v>
      </c>
      <c r="AD473" s="223"/>
      <c r="AE473" s="223"/>
      <c r="AF473" s="223"/>
      <c r="AG473" s="223"/>
      <c r="AH473" s="224">
        <v>1</v>
      </c>
      <c r="AI473" s="225"/>
      <c r="AJ473" s="225"/>
      <c r="AK473" s="225"/>
      <c r="AL473" s="226">
        <v>98.47</v>
      </c>
      <c r="AM473" s="227"/>
      <c r="AN473" s="227"/>
      <c r="AO473" s="228"/>
      <c r="AP473" s="229" t="s">
        <v>734</v>
      </c>
      <c r="AQ473" s="229"/>
      <c r="AR473" s="229"/>
      <c r="AS473" s="229"/>
      <c r="AT473" s="229"/>
      <c r="AU473" s="229"/>
      <c r="AV473" s="229"/>
      <c r="AW473" s="229"/>
      <c r="AX473" s="229"/>
      <c r="AY473">
        <f>COUNTA($C$473)</f>
        <v>1</v>
      </c>
    </row>
    <row r="474" spans="1:51" ht="30" customHeight="1" x14ac:dyDescent="0.15">
      <c r="A474" s="230">
        <v>10</v>
      </c>
      <c r="B474" s="230">
        <v>1</v>
      </c>
      <c r="C474" s="252" t="s">
        <v>773</v>
      </c>
      <c r="D474" s="251"/>
      <c r="E474" s="251"/>
      <c r="F474" s="251"/>
      <c r="G474" s="251"/>
      <c r="H474" s="251"/>
      <c r="I474" s="251"/>
      <c r="J474" s="233">
        <v>7010401022916</v>
      </c>
      <c r="K474" s="234"/>
      <c r="L474" s="234"/>
      <c r="M474" s="234"/>
      <c r="N474" s="234"/>
      <c r="O474" s="234"/>
      <c r="P474" s="241" t="s">
        <v>703</v>
      </c>
      <c r="Q474" s="235"/>
      <c r="R474" s="235"/>
      <c r="S474" s="235"/>
      <c r="T474" s="235"/>
      <c r="U474" s="235"/>
      <c r="V474" s="235"/>
      <c r="W474" s="235"/>
      <c r="X474" s="235"/>
      <c r="Y474" s="236">
        <v>17</v>
      </c>
      <c r="Z474" s="237"/>
      <c r="AA474" s="237"/>
      <c r="AB474" s="238"/>
      <c r="AC474" s="222" t="s">
        <v>248</v>
      </c>
      <c r="AD474" s="223"/>
      <c r="AE474" s="223"/>
      <c r="AF474" s="223"/>
      <c r="AG474" s="223"/>
      <c r="AH474" s="224">
        <v>1</v>
      </c>
      <c r="AI474" s="225"/>
      <c r="AJ474" s="225"/>
      <c r="AK474" s="225"/>
      <c r="AL474" s="226">
        <v>96.38</v>
      </c>
      <c r="AM474" s="227"/>
      <c r="AN474" s="227"/>
      <c r="AO474" s="228"/>
      <c r="AP474" s="229" t="s">
        <v>734</v>
      </c>
      <c r="AQ474" s="229"/>
      <c r="AR474" s="229"/>
      <c r="AS474" s="229"/>
      <c r="AT474" s="229"/>
      <c r="AU474" s="229"/>
      <c r="AV474" s="229"/>
      <c r="AW474" s="229"/>
      <c r="AX474" s="229"/>
      <c r="AY474">
        <f>COUNTA($C$474)</f>
        <v>1</v>
      </c>
    </row>
    <row r="475" spans="1:51" ht="72" customHeight="1" x14ac:dyDescent="0.15">
      <c r="A475" s="230">
        <v>11</v>
      </c>
      <c r="B475" s="230">
        <v>1</v>
      </c>
      <c r="C475" s="252" t="s">
        <v>773</v>
      </c>
      <c r="D475" s="251"/>
      <c r="E475" s="251"/>
      <c r="F475" s="251"/>
      <c r="G475" s="251"/>
      <c r="H475" s="251"/>
      <c r="I475" s="251"/>
      <c r="J475" s="233">
        <v>7010401022916</v>
      </c>
      <c r="K475" s="234"/>
      <c r="L475" s="234"/>
      <c r="M475" s="234"/>
      <c r="N475" s="234"/>
      <c r="O475" s="234"/>
      <c r="P475" s="241" t="s">
        <v>744</v>
      </c>
      <c r="Q475" s="235"/>
      <c r="R475" s="235"/>
      <c r="S475" s="235"/>
      <c r="T475" s="235"/>
      <c r="U475" s="235"/>
      <c r="V475" s="235"/>
      <c r="W475" s="235"/>
      <c r="X475" s="235"/>
      <c r="Y475" s="236">
        <v>149</v>
      </c>
      <c r="Z475" s="237"/>
      <c r="AA475" s="237"/>
      <c r="AB475" s="238"/>
      <c r="AC475" s="222" t="s">
        <v>248</v>
      </c>
      <c r="AD475" s="223"/>
      <c r="AE475" s="223"/>
      <c r="AF475" s="223"/>
      <c r="AG475" s="223"/>
      <c r="AH475" s="224">
        <v>1</v>
      </c>
      <c r="AI475" s="225"/>
      <c r="AJ475" s="225"/>
      <c r="AK475" s="225"/>
      <c r="AL475" s="226">
        <v>99.99</v>
      </c>
      <c r="AM475" s="227"/>
      <c r="AN475" s="227"/>
      <c r="AO475" s="228"/>
      <c r="AP475" s="229" t="s">
        <v>752</v>
      </c>
      <c r="AQ475" s="229"/>
      <c r="AR475" s="229"/>
      <c r="AS475" s="229"/>
      <c r="AT475" s="229"/>
      <c r="AU475" s="229"/>
      <c r="AV475" s="229"/>
      <c r="AW475" s="229"/>
      <c r="AX475" s="229"/>
      <c r="AY475">
        <f>COUNTA($C$475)</f>
        <v>1</v>
      </c>
    </row>
    <row r="476" spans="1:51" ht="159.94999999999999" customHeight="1" x14ac:dyDescent="0.15">
      <c r="A476" s="230">
        <v>12</v>
      </c>
      <c r="B476" s="230">
        <v>1</v>
      </c>
      <c r="C476" s="252" t="s">
        <v>773</v>
      </c>
      <c r="D476" s="251"/>
      <c r="E476" s="251"/>
      <c r="F476" s="251"/>
      <c r="G476" s="251"/>
      <c r="H476" s="251"/>
      <c r="I476" s="251"/>
      <c r="J476" s="233">
        <v>7010401022916</v>
      </c>
      <c r="K476" s="234"/>
      <c r="L476" s="234"/>
      <c r="M476" s="234"/>
      <c r="N476" s="234"/>
      <c r="O476" s="234"/>
      <c r="P476" s="241" t="s">
        <v>745</v>
      </c>
      <c r="Q476" s="235"/>
      <c r="R476" s="235"/>
      <c r="S476" s="235"/>
      <c r="T476" s="235"/>
      <c r="U476" s="235"/>
      <c r="V476" s="235"/>
      <c r="W476" s="235"/>
      <c r="X476" s="235"/>
      <c r="Y476" s="236">
        <v>21</v>
      </c>
      <c r="Z476" s="237"/>
      <c r="AA476" s="237"/>
      <c r="AB476" s="238"/>
      <c r="AC476" s="222" t="s">
        <v>248</v>
      </c>
      <c r="AD476" s="223"/>
      <c r="AE476" s="223"/>
      <c r="AF476" s="223"/>
      <c r="AG476" s="223"/>
      <c r="AH476" s="224">
        <v>1</v>
      </c>
      <c r="AI476" s="225"/>
      <c r="AJ476" s="225"/>
      <c r="AK476" s="225"/>
      <c r="AL476" s="226">
        <v>90.26</v>
      </c>
      <c r="AM476" s="227"/>
      <c r="AN476" s="227"/>
      <c r="AO476" s="228"/>
      <c r="AP476" s="229" t="s">
        <v>746</v>
      </c>
      <c r="AQ476" s="229"/>
      <c r="AR476" s="229"/>
      <c r="AS476" s="229"/>
      <c r="AT476" s="229"/>
      <c r="AU476" s="229"/>
      <c r="AV476" s="229"/>
      <c r="AW476" s="229"/>
      <c r="AX476" s="229"/>
      <c r="AY476">
        <f>COUNTA($C$476)</f>
        <v>1</v>
      </c>
    </row>
    <row r="477" spans="1:51" ht="30" customHeight="1" x14ac:dyDescent="0.15">
      <c r="A477" s="230">
        <v>13</v>
      </c>
      <c r="B477" s="230">
        <v>1</v>
      </c>
      <c r="C477" s="252" t="s">
        <v>773</v>
      </c>
      <c r="D477" s="251"/>
      <c r="E477" s="251"/>
      <c r="F477" s="251"/>
      <c r="G477" s="251"/>
      <c r="H477" s="251"/>
      <c r="I477" s="251"/>
      <c r="J477" s="233">
        <v>7010401022916</v>
      </c>
      <c r="K477" s="234"/>
      <c r="L477" s="234"/>
      <c r="M477" s="234"/>
      <c r="N477" s="234"/>
      <c r="O477" s="234"/>
      <c r="P477" s="241" t="s">
        <v>702</v>
      </c>
      <c r="Q477" s="235"/>
      <c r="R477" s="235"/>
      <c r="S477" s="235"/>
      <c r="T477" s="235"/>
      <c r="U477" s="235"/>
      <c r="V477" s="235"/>
      <c r="W477" s="235"/>
      <c r="X477" s="235"/>
      <c r="Y477" s="236">
        <v>5</v>
      </c>
      <c r="Z477" s="237"/>
      <c r="AA477" s="237"/>
      <c r="AB477" s="238"/>
      <c r="AC477" s="222" t="s">
        <v>253</v>
      </c>
      <c r="AD477" s="223"/>
      <c r="AE477" s="223"/>
      <c r="AF477" s="223"/>
      <c r="AG477" s="223"/>
      <c r="AH477" s="224" t="s">
        <v>723</v>
      </c>
      <c r="AI477" s="225"/>
      <c r="AJ477" s="225"/>
      <c r="AK477" s="225"/>
      <c r="AL477" s="226">
        <v>98.52</v>
      </c>
      <c r="AM477" s="227"/>
      <c r="AN477" s="227"/>
      <c r="AO477" s="228"/>
      <c r="AP477" s="229"/>
      <c r="AQ477" s="229"/>
      <c r="AR477" s="229"/>
      <c r="AS477" s="229"/>
      <c r="AT477" s="229"/>
      <c r="AU477" s="229"/>
      <c r="AV477" s="229"/>
      <c r="AW477" s="229"/>
      <c r="AX477" s="229"/>
      <c r="AY477">
        <f>COUNTA($C$477)</f>
        <v>1</v>
      </c>
    </row>
    <row r="478" spans="1:51" ht="30" customHeight="1" x14ac:dyDescent="0.15">
      <c r="A478" s="230">
        <v>14</v>
      </c>
      <c r="B478" s="230">
        <v>1</v>
      </c>
      <c r="C478" s="252" t="s">
        <v>774</v>
      </c>
      <c r="D478" s="251"/>
      <c r="E478" s="251"/>
      <c r="F478" s="251"/>
      <c r="G478" s="251"/>
      <c r="H478" s="251"/>
      <c r="I478" s="251"/>
      <c r="J478" s="233">
        <v>9010601021385</v>
      </c>
      <c r="K478" s="234"/>
      <c r="L478" s="234"/>
      <c r="M478" s="234"/>
      <c r="N478" s="234"/>
      <c r="O478" s="234"/>
      <c r="P478" s="241" t="s">
        <v>707</v>
      </c>
      <c r="Q478" s="235"/>
      <c r="R478" s="235"/>
      <c r="S478" s="235"/>
      <c r="T478" s="235"/>
      <c r="U478" s="235"/>
      <c r="V478" s="235"/>
      <c r="W478" s="235"/>
      <c r="X478" s="235"/>
      <c r="Y478" s="236">
        <v>272</v>
      </c>
      <c r="Z478" s="237"/>
      <c r="AA478" s="237"/>
      <c r="AB478" s="238"/>
      <c r="AC478" s="222" t="s">
        <v>684</v>
      </c>
      <c r="AD478" s="223"/>
      <c r="AE478" s="223"/>
      <c r="AF478" s="223"/>
      <c r="AG478" s="223"/>
      <c r="AH478" s="224" t="s">
        <v>693</v>
      </c>
      <c r="AI478" s="225"/>
      <c r="AJ478" s="225"/>
      <c r="AK478" s="225"/>
      <c r="AL478" s="226" t="s">
        <v>693</v>
      </c>
      <c r="AM478" s="227"/>
      <c r="AN478" s="227"/>
      <c r="AO478" s="228"/>
      <c r="AP478" s="229"/>
      <c r="AQ478" s="229"/>
      <c r="AR478" s="229"/>
      <c r="AS478" s="229"/>
      <c r="AT478" s="229"/>
      <c r="AU478" s="229"/>
      <c r="AV478" s="229"/>
      <c r="AW478" s="229"/>
      <c r="AX478" s="229"/>
      <c r="AY478">
        <f>COUNTA($C$478)</f>
        <v>1</v>
      </c>
    </row>
    <row r="479" spans="1:51" ht="30" customHeight="1" x14ac:dyDescent="0.15">
      <c r="A479" s="230">
        <v>15</v>
      </c>
      <c r="B479" s="230">
        <v>1</v>
      </c>
      <c r="C479" s="252" t="s">
        <v>774</v>
      </c>
      <c r="D479" s="251"/>
      <c r="E479" s="251"/>
      <c r="F479" s="251"/>
      <c r="G479" s="251"/>
      <c r="H479" s="251"/>
      <c r="I479" s="251"/>
      <c r="J479" s="233">
        <v>9010601021385</v>
      </c>
      <c r="K479" s="234"/>
      <c r="L479" s="234"/>
      <c r="M479" s="234"/>
      <c r="N479" s="234"/>
      <c r="O479" s="234"/>
      <c r="P479" s="241" t="s">
        <v>708</v>
      </c>
      <c r="Q479" s="235"/>
      <c r="R479" s="235"/>
      <c r="S479" s="235"/>
      <c r="T479" s="235"/>
      <c r="U479" s="235"/>
      <c r="V479" s="235"/>
      <c r="W479" s="235"/>
      <c r="X479" s="235"/>
      <c r="Y479" s="236">
        <v>198</v>
      </c>
      <c r="Z479" s="237"/>
      <c r="AA479" s="237"/>
      <c r="AB479" s="238"/>
      <c r="AC479" s="222" t="s">
        <v>253</v>
      </c>
      <c r="AD479" s="223"/>
      <c r="AE479" s="223"/>
      <c r="AF479" s="223"/>
      <c r="AG479" s="223"/>
      <c r="AH479" s="224" t="s">
        <v>723</v>
      </c>
      <c r="AI479" s="225"/>
      <c r="AJ479" s="225"/>
      <c r="AK479" s="225"/>
      <c r="AL479" s="226">
        <v>99.23</v>
      </c>
      <c r="AM479" s="227"/>
      <c r="AN479" s="227"/>
      <c r="AO479" s="228"/>
      <c r="AP479" s="229"/>
      <c r="AQ479" s="229"/>
      <c r="AR479" s="229"/>
      <c r="AS479" s="229"/>
      <c r="AT479" s="229"/>
      <c r="AU479" s="229"/>
      <c r="AV479" s="229"/>
      <c r="AW479" s="229"/>
      <c r="AX479" s="229"/>
      <c r="AY479">
        <f>COUNTA($C$479)</f>
        <v>1</v>
      </c>
    </row>
    <row r="480" spans="1:51" ht="30" customHeight="1" x14ac:dyDescent="0.15">
      <c r="A480" s="230">
        <v>16</v>
      </c>
      <c r="B480" s="230">
        <v>1</v>
      </c>
      <c r="C480" s="252" t="s">
        <v>774</v>
      </c>
      <c r="D480" s="251"/>
      <c r="E480" s="251"/>
      <c r="F480" s="251"/>
      <c r="G480" s="251"/>
      <c r="H480" s="251"/>
      <c r="I480" s="251"/>
      <c r="J480" s="233">
        <v>9010601021385</v>
      </c>
      <c r="K480" s="234"/>
      <c r="L480" s="234"/>
      <c r="M480" s="234"/>
      <c r="N480" s="234"/>
      <c r="O480" s="234"/>
      <c r="P480" s="241" t="s">
        <v>709</v>
      </c>
      <c r="Q480" s="235"/>
      <c r="R480" s="235"/>
      <c r="S480" s="235"/>
      <c r="T480" s="235"/>
      <c r="U480" s="235"/>
      <c r="V480" s="235"/>
      <c r="W480" s="235"/>
      <c r="X480" s="235"/>
      <c r="Y480" s="236">
        <v>77</v>
      </c>
      <c r="Z480" s="237"/>
      <c r="AA480" s="237"/>
      <c r="AB480" s="238"/>
      <c r="AC480" s="222" t="s">
        <v>249</v>
      </c>
      <c r="AD480" s="223"/>
      <c r="AE480" s="223"/>
      <c r="AF480" s="223"/>
      <c r="AG480" s="223"/>
      <c r="AH480" s="224">
        <v>1</v>
      </c>
      <c r="AI480" s="225"/>
      <c r="AJ480" s="225"/>
      <c r="AK480" s="225"/>
      <c r="AL480" s="226">
        <v>91.72</v>
      </c>
      <c r="AM480" s="227"/>
      <c r="AN480" s="227"/>
      <c r="AO480" s="228"/>
      <c r="AP480" s="229"/>
      <c r="AQ480" s="229"/>
      <c r="AR480" s="229"/>
      <c r="AS480" s="229"/>
      <c r="AT480" s="229"/>
      <c r="AU480" s="229"/>
      <c r="AV480" s="229"/>
      <c r="AW480" s="229"/>
      <c r="AX480" s="229"/>
      <c r="AY480">
        <f>COUNTA($C$480)</f>
        <v>1</v>
      </c>
    </row>
    <row r="481" spans="1:51" s="16" customFormat="1" ht="30" customHeight="1" x14ac:dyDescent="0.15">
      <c r="A481" s="230">
        <v>17</v>
      </c>
      <c r="B481" s="230">
        <v>1</v>
      </c>
      <c r="C481" s="252" t="s">
        <v>775</v>
      </c>
      <c r="D481" s="251"/>
      <c r="E481" s="251"/>
      <c r="F481" s="251"/>
      <c r="G481" s="251"/>
      <c r="H481" s="251"/>
      <c r="I481" s="251"/>
      <c r="J481" s="233">
        <v>8010401024011</v>
      </c>
      <c r="K481" s="234"/>
      <c r="L481" s="234"/>
      <c r="M481" s="234"/>
      <c r="N481" s="234"/>
      <c r="O481" s="234"/>
      <c r="P481" s="241" t="s">
        <v>711</v>
      </c>
      <c r="Q481" s="235"/>
      <c r="R481" s="235"/>
      <c r="S481" s="235"/>
      <c r="T481" s="235"/>
      <c r="U481" s="235"/>
      <c r="V481" s="235"/>
      <c r="W481" s="235"/>
      <c r="X481" s="235"/>
      <c r="Y481" s="236">
        <v>349</v>
      </c>
      <c r="Z481" s="237"/>
      <c r="AA481" s="237"/>
      <c r="AB481" s="238"/>
      <c r="AC481" s="222" t="s">
        <v>252</v>
      </c>
      <c r="AD481" s="223"/>
      <c r="AE481" s="223"/>
      <c r="AF481" s="223"/>
      <c r="AG481" s="223"/>
      <c r="AH481" s="224">
        <v>2</v>
      </c>
      <c r="AI481" s="225"/>
      <c r="AJ481" s="225"/>
      <c r="AK481" s="225"/>
      <c r="AL481" s="226">
        <v>100</v>
      </c>
      <c r="AM481" s="227"/>
      <c r="AN481" s="227"/>
      <c r="AO481" s="228"/>
      <c r="AP481" s="229"/>
      <c r="AQ481" s="229"/>
      <c r="AR481" s="229"/>
      <c r="AS481" s="229"/>
      <c r="AT481" s="229"/>
      <c r="AU481" s="229"/>
      <c r="AV481" s="229"/>
      <c r="AW481" s="229"/>
      <c r="AX481" s="229"/>
      <c r="AY481">
        <f>COUNTA($C$481)</f>
        <v>1</v>
      </c>
    </row>
    <row r="482" spans="1:51" ht="30" customHeight="1" x14ac:dyDescent="0.15">
      <c r="A482" s="230">
        <v>18</v>
      </c>
      <c r="B482" s="230">
        <v>1</v>
      </c>
      <c r="C482" s="252" t="s">
        <v>775</v>
      </c>
      <c r="D482" s="251"/>
      <c r="E482" s="251"/>
      <c r="F482" s="251"/>
      <c r="G482" s="251"/>
      <c r="H482" s="251"/>
      <c r="I482" s="251"/>
      <c r="J482" s="233">
        <v>8010401024011</v>
      </c>
      <c r="K482" s="234"/>
      <c r="L482" s="234"/>
      <c r="M482" s="234"/>
      <c r="N482" s="234"/>
      <c r="O482" s="234"/>
      <c r="P482" s="241" t="s">
        <v>712</v>
      </c>
      <c r="Q482" s="235"/>
      <c r="R482" s="235"/>
      <c r="S482" s="235"/>
      <c r="T482" s="235"/>
      <c r="U482" s="235"/>
      <c r="V482" s="235"/>
      <c r="W482" s="235"/>
      <c r="X482" s="235"/>
      <c r="Y482" s="236">
        <v>17</v>
      </c>
      <c r="Z482" s="237"/>
      <c r="AA482" s="237"/>
      <c r="AB482" s="238"/>
      <c r="AC482" s="222" t="s">
        <v>252</v>
      </c>
      <c r="AD482" s="223"/>
      <c r="AE482" s="223"/>
      <c r="AF482" s="223"/>
      <c r="AG482" s="223"/>
      <c r="AH482" s="224">
        <v>1</v>
      </c>
      <c r="AI482" s="225"/>
      <c r="AJ482" s="225"/>
      <c r="AK482" s="225"/>
      <c r="AL482" s="226">
        <v>100</v>
      </c>
      <c r="AM482" s="227"/>
      <c r="AN482" s="227"/>
      <c r="AO482" s="228"/>
      <c r="AP482" s="229"/>
      <c r="AQ482" s="229"/>
      <c r="AR482" s="229"/>
      <c r="AS482" s="229"/>
      <c r="AT482" s="229"/>
      <c r="AU482" s="229"/>
      <c r="AV482" s="229"/>
      <c r="AW482" s="229"/>
      <c r="AX482" s="229"/>
      <c r="AY482">
        <f>COUNTA($C$482)</f>
        <v>1</v>
      </c>
    </row>
    <row r="483" spans="1:51" ht="30" customHeight="1" x14ac:dyDescent="0.15">
      <c r="A483" s="230">
        <v>19</v>
      </c>
      <c r="B483" s="230">
        <v>1</v>
      </c>
      <c r="C483" s="252" t="s">
        <v>776</v>
      </c>
      <c r="D483" s="251"/>
      <c r="E483" s="251"/>
      <c r="F483" s="251"/>
      <c r="G483" s="251"/>
      <c r="H483" s="251"/>
      <c r="I483" s="251"/>
      <c r="J483" s="233">
        <v>7010401006126</v>
      </c>
      <c r="K483" s="234"/>
      <c r="L483" s="234"/>
      <c r="M483" s="234"/>
      <c r="N483" s="234"/>
      <c r="O483" s="234"/>
      <c r="P483" s="241" t="s">
        <v>713</v>
      </c>
      <c r="Q483" s="235"/>
      <c r="R483" s="235"/>
      <c r="S483" s="235"/>
      <c r="T483" s="235"/>
      <c r="U483" s="235"/>
      <c r="V483" s="235"/>
      <c r="W483" s="235"/>
      <c r="X483" s="235"/>
      <c r="Y483" s="236">
        <v>296</v>
      </c>
      <c r="Z483" s="237"/>
      <c r="AA483" s="237"/>
      <c r="AB483" s="238"/>
      <c r="AC483" s="222" t="s">
        <v>684</v>
      </c>
      <c r="AD483" s="223"/>
      <c r="AE483" s="223"/>
      <c r="AF483" s="223"/>
      <c r="AG483" s="223"/>
      <c r="AH483" s="224" t="s">
        <v>693</v>
      </c>
      <c r="AI483" s="225"/>
      <c r="AJ483" s="225"/>
      <c r="AK483" s="225"/>
      <c r="AL483" s="226" t="s">
        <v>693</v>
      </c>
      <c r="AM483" s="227"/>
      <c r="AN483" s="227"/>
      <c r="AO483" s="228"/>
      <c r="AP483" s="229"/>
      <c r="AQ483" s="229"/>
      <c r="AR483" s="229"/>
      <c r="AS483" s="229"/>
      <c r="AT483" s="229"/>
      <c r="AU483" s="229"/>
      <c r="AV483" s="229"/>
      <c r="AW483" s="229"/>
      <c r="AX483" s="229"/>
      <c r="AY483">
        <f>COUNTA($C$483)</f>
        <v>1</v>
      </c>
    </row>
    <row r="484" spans="1:51" ht="30" customHeight="1" x14ac:dyDescent="0.15">
      <c r="A484" s="230">
        <v>20</v>
      </c>
      <c r="B484" s="230">
        <v>1</v>
      </c>
      <c r="C484" s="252" t="s">
        <v>776</v>
      </c>
      <c r="D484" s="251"/>
      <c r="E484" s="251"/>
      <c r="F484" s="251"/>
      <c r="G484" s="251"/>
      <c r="H484" s="251"/>
      <c r="I484" s="251"/>
      <c r="J484" s="233">
        <v>7010401006126</v>
      </c>
      <c r="K484" s="234"/>
      <c r="L484" s="234"/>
      <c r="M484" s="234"/>
      <c r="N484" s="234"/>
      <c r="O484" s="234"/>
      <c r="P484" s="241" t="s">
        <v>715</v>
      </c>
      <c r="Q484" s="235"/>
      <c r="R484" s="235"/>
      <c r="S484" s="235"/>
      <c r="T484" s="235"/>
      <c r="U484" s="235"/>
      <c r="V484" s="235"/>
      <c r="W484" s="235"/>
      <c r="X484" s="235"/>
      <c r="Y484" s="236">
        <v>14</v>
      </c>
      <c r="Z484" s="237"/>
      <c r="AA484" s="237"/>
      <c r="AB484" s="238"/>
      <c r="AC484" s="222" t="s">
        <v>248</v>
      </c>
      <c r="AD484" s="223"/>
      <c r="AE484" s="223"/>
      <c r="AF484" s="223"/>
      <c r="AG484" s="223"/>
      <c r="AH484" s="224">
        <v>1</v>
      </c>
      <c r="AI484" s="225"/>
      <c r="AJ484" s="225"/>
      <c r="AK484" s="225"/>
      <c r="AL484" s="226">
        <v>97.95</v>
      </c>
      <c r="AM484" s="227"/>
      <c r="AN484" s="227"/>
      <c r="AO484" s="228"/>
      <c r="AP484" s="229"/>
      <c r="AQ484" s="229"/>
      <c r="AR484" s="229"/>
      <c r="AS484" s="229"/>
      <c r="AT484" s="229"/>
      <c r="AU484" s="229"/>
      <c r="AV484" s="229"/>
      <c r="AW484" s="229"/>
      <c r="AX484" s="229"/>
      <c r="AY484">
        <f>COUNTA($C$484)</f>
        <v>1</v>
      </c>
    </row>
    <row r="485" spans="1:51" ht="30" customHeight="1" x14ac:dyDescent="0.15">
      <c r="A485" s="230">
        <v>21</v>
      </c>
      <c r="B485" s="230">
        <v>1</v>
      </c>
      <c r="C485" s="252" t="s">
        <v>776</v>
      </c>
      <c r="D485" s="251"/>
      <c r="E485" s="251"/>
      <c r="F485" s="251"/>
      <c r="G485" s="251"/>
      <c r="H485" s="251"/>
      <c r="I485" s="251"/>
      <c r="J485" s="233">
        <v>7010401006126</v>
      </c>
      <c r="K485" s="234"/>
      <c r="L485" s="234"/>
      <c r="M485" s="234"/>
      <c r="N485" s="234"/>
      <c r="O485" s="234"/>
      <c r="P485" s="235" t="s">
        <v>714</v>
      </c>
      <c r="Q485" s="235"/>
      <c r="R485" s="235"/>
      <c r="S485" s="235"/>
      <c r="T485" s="235"/>
      <c r="U485" s="235"/>
      <c r="V485" s="235"/>
      <c r="W485" s="235"/>
      <c r="X485" s="235"/>
      <c r="Y485" s="236">
        <v>11</v>
      </c>
      <c r="Z485" s="237"/>
      <c r="AA485" s="237"/>
      <c r="AB485" s="238"/>
      <c r="AC485" s="222" t="s">
        <v>248</v>
      </c>
      <c r="AD485" s="223"/>
      <c r="AE485" s="223"/>
      <c r="AF485" s="223"/>
      <c r="AG485" s="223"/>
      <c r="AH485" s="224">
        <v>1</v>
      </c>
      <c r="AI485" s="225"/>
      <c r="AJ485" s="225"/>
      <c r="AK485" s="225"/>
      <c r="AL485" s="226">
        <v>97.52</v>
      </c>
      <c r="AM485" s="227"/>
      <c r="AN485" s="227"/>
      <c r="AO485" s="228"/>
      <c r="AP485" s="229"/>
      <c r="AQ485" s="229"/>
      <c r="AR485" s="229"/>
      <c r="AS485" s="229"/>
      <c r="AT485" s="229"/>
      <c r="AU485" s="229"/>
      <c r="AV485" s="229"/>
      <c r="AW485" s="229"/>
      <c r="AX485" s="229"/>
      <c r="AY485">
        <f>COUNTA($C$485)</f>
        <v>1</v>
      </c>
    </row>
    <row r="486" spans="1:51" ht="30" customHeight="1" x14ac:dyDescent="0.15">
      <c r="A486" s="230">
        <v>22</v>
      </c>
      <c r="B486" s="230">
        <v>1</v>
      </c>
      <c r="C486" s="252" t="s">
        <v>776</v>
      </c>
      <c r="D486" s="251"/>
      <c r="E486" s="251"/>
      <c r="F486" s="251"/>
      <c r="G486" s="251"/>
      <c r="H486" s="251"/>
      <c r="I486" s="251"/>
      <c r="J486" s="233">
        <v>7010401006126</v>
      </c>
      <c r="K486" s="234"/>
      <c r="L486" s="234"/>
      <c r="M486" s="234"/>
      <c r="N486" s="234"/>
      <c r="O486" s="234"/>
      <c r="P486" s="241" t="s">
        <v>716</v>
      </c>
      <c r="Q486" s="235"/>
      <c r="R486" s="235"/>
      <c r="S486" s="235"/>
      <c r="T486" s="235"/>
      <c r="U486" s="235"/>
      <c r="V486" s="235"/>
      <c r="W486" s="235"/>
      <c r="X486" s="235"/>
      <c r="Y486" s="236">
        <v>2</v>
      </c>
      <c r="Z486" s="237"/>
      <c r="AA486" s="237"/>
      <c r="AB486" s="238"/>
      <c r="AC486" s="222" t="s">
        <v>248</v>
      </c>
      <c r="AD486" s="223"/>
      <c r="AE486" s="223"/>
      <c r="AF486" s="223"/>
      <c r="AG486" s="223"/>
      <c r="AH486" s="224">
        <v>1</v>
      </c>
      <c r="AI486" s="225"/>
      <c r="AJ486" s="225"/>
      <c r="AK486" s="225"/>
      <c r="AL486" s="226">
        <v>97.79</v>
      </c>
      <c r="AM486" s="227"/>
      <c r="AN486" s="227"/>
      <c r="AO486" s="228"/>
      <c r="AP486" s="229"/>
      <c r="AQ486" s="229"/>
      <c r="AR486" s="229"/>
      <c r="AS486" s="229"/>
      <c r="AT486" s="229"/>
      <c r="AU486" s="229"/>
      <c r="AV486" s="229"/>
      <c r="AW486" s="229"/>
      <c r="AX486" s="229"/>
      <c r="AY486">
        <f>COUNTA($C$486)</f>
        <v>1</v>
      </c>
    </row>
    <row r="487" spans="1:51" ht="30" customHeight="1" x14ac:dyDescent="0.15">
      <c r="A487" s="230">
        <v>23</v>
      </c>
      <c r="B487" s="230">
        <v>1</v>
      </c>
      <c r="C487" s="252" t="s">
        <v>777</v>
      </c>
      <c r="D487" s="251"/>
      <c r="E487" s="251"/>
      <c r="F487" s="251"/>
      <c r="G487" s="251"/>
      <c r="H487" s="251"/>
      <c r="I487" s="251"/>
      <c r="J487" s="233">
        <v>2020001048423</v>
      </c>
      <c r="K487" s="234"/>
      <c r="L487" s="234"/>
      <c r="M487" s="234"/>
      <c r="N487" s="234"/>
      <c r="O487" s="234"/>
      <c r="P487" s="241" t="s">
        <v>717</v>
      </c>
      <c r="Q487" s="235"/>
      <c r="R487" s="235"/>
      <c r="S487" s="235"/>
      <c r="T487" s="235"/>
      <c r="U487" s="235"/>
      <c r="V487" s="235"/>
      <c r="W487" s="235"/>
      <c r="X487" s="235"/>
      <c r="Y487" s="236">
        <v>152</v>
      </c>
      <c r="Z487" s="237"/>
      <c r="AA487" s="237"/>
      <c r="AB487" s="238"/>
      <c r="AC487" s="222" t="s">
        <v>249</v>
      </c>
      <c r="AD487" s="223"/>
      <c r="AE487" s="223"/>
      <c r="AF487" s="223"/>
      <c r="AG487" s="223"/>
      <c r="AH487" s="224">
        <v>2</v>
      </c>
      <c r="AI487" s="225"/>
      <c r="AJ487" s="225"/>
      <c r="AK487" s="225"/>
      <c r="AL487" s="226">
        <v>56.31</v>
      </c>
      <c r="AM487" s="227"/>
      <c r="AN487" s="227"/>
      <c r="AO487" s="228"/>
      <c r="AP487" s="229"/>
      <c r="AQ487" s="229"/>
      <c r="AR487" s="229"/>
      <c r="AS487" s="229"/>
      <c r="AT487" s="229"/>
      <c r="AU487" s="229"/>
      <c r="AV487" s="229"/>
      <c r="AW487" s="229"/>
      <c r="AX487" s="229"/>
      <c r="AY487">
        <f>COUNTA($C$487)</f>
        <v>1</v>
      </c>
    </row>
    <row r="488" spans="1:51" ht="30" customHeight="1" x14ac:dyDescent="0.15">
      <c r="A488" s="230">
        <v>24</v>
      </c>
      <c r="B488" s="230">
        <v>1</v>
      </c>
      <c r="C488" s="252" t="s">
        <v>777</v>
      </c>
      <c r="D488" s="251"/>
      <c r="E488" s="251"/>
      <c r="F488" s="251"/>
      <c r="G488" s="251"/>
      <c r="H488" s="251"/>
      <c r="I488" s="251"/>
      <c r="J488" s="233">
        <v>2020001048423</v>
      </c>
      <c r="K488" s="234"/>
      <c r="L488" s="234"/>
      <c r="M488" s="234"/>
      <c r="N488" s="234"/>
      <c r="O488" s="234"/>
      <c r="P488" s="241" t="s">
        <v>718</v>
      </c>
      <c r="Q488" s="235"/>
      <c r="R488" s="235"/>
      <c r="S488" s="235"/>
      <c r="T488" s="235"/>
      <c r="U488" s="235"/>
      <c r="V488" s="235"/>
      <c r="W488" s="235"/>
      <c r="X488" s="235"/>
      <c r="Y488" s="236">
        <v>6</v>
      </c>
      <c r="Z488" s="237"/>
      <c r="AA488" s="237"/>
      <c r="AB488" s="238"/>
      <c r="AC488" s="222" t="s">
        <v>248</v>
      </c>
      <c r="AD488" s="223"/>
      <c r="AE488" s="223"/>
      <c r="AF488" s="223"/>
      <c r="AG488" s="223"/>
      <c r="AH488" s="224">
        <v>1</v>
      </c>
      <c r="AI488" s="225"/>
      <c r="AJ488" s="225"/>
      <c r="AK488" s="225"/>
      <c r="AL488" s="226">
        <v>99.44</v>
      </c>
      <c r="AM488" s="227"/>
      <c r="AN488" s="227"/>
      <c r="AO488" s="228"/>
      <c r="AP488" s="229"/>
      <c r="AQ488" s="229"/>
      <c r="AR488" s="229"/>
      <c r="AS488" s="229"/>
      <c r="AT488" s="229"/>
      <c r="AU488" s="229"/>
      <c r="AV488" s="229"/>
      <c r="AW488" s="229"/>
      <c r="AX488" s="229"/>
      <c r="AY488">
        <f>COUNTA($C$488)</f>
        <v>1</v>
      </c>
    </row>
    <row r="489" spans="1:51" ht="30" customHeight="1" x14ac:dyDescent="0.15">
      <c r="A489" s="230">
        <v>25</v>
      </c>
      <c r="B489" s="230">
        <v>1</v>
      </c>
      <c r="C489" s="252" t="s">
        <v>778</v>
      </c>
      <c r="D489" s="251"/>
      <c r="E489" s="251"/>
      <c r="F489" s="251"/>
      <c r="G489" s="251"/>
      <c r="H489" s="251"/>
      <c r="I489" s="251"/>
      <c r="J489" s="233">
        <v>3220001000949</v>
      </c>
      <c r="K489" s="234"/>
      <c r="L489" s="234"/>
      <c r="M489" s="234"/>
      <c r="N489" s="234"/>
      <c r="O489" s="234"/>
      <c r="P489" s="241" t="s">
        <v>750</v>
      </c>
      <c r="Q489" s="235"/>
      <c r="R489" s="235"/>
      <c r="S489" s="235"/>
      <c r="T489" s="235"/>
      <c r="U489" s="235"/>
      <c r="V489" s="235"/>
      <c r="W489" s="235"/>
      <c r="X489" s="235"/>
      <c r="Y489" s="236">
        <v>143</v>
      </c>
      <c r="Z489" s="237"/>
      <c r="AA489" s="237"/>
      <c r="AB489" s="238"/>
      <c r="AC489" s="222" t="s">
        <v>249</v>
      </c>
      <c r="AD489" s="223"/>
      <c r="AE489" s="223"/>
      <c r="AF489" s="223"/>
      <c r="AG489" s="223"/>
      <c r="AH489" s="224">
        <v>1</v>
      </c>
      <c r="AI489" s="225"/>
      <c r="AJ489" s="225"/>
      <c r="AK489" s="225"/>
      <c r="AL489" s="226">
        <v>97.68</v>
      </c>
      <c r="AM489" s="227"/>
      <c r="AN489" s="227"/>
      <c r="AO489" s="228"/>
      <c r="AP489" s="229"/>
      <c r="AQ489" s="229"/>
      <c r="AR489" s="229"/>
      <c r="AS489" s="229"/>
      <c r="AT489" s="229"/>
      <c r="AU489" s="229"/>
      <c r="AV489" s="229"/>
      <c r="AW489" s="229"/>
      <c r="AX489" s="229"/>
      <c r="AY489">
        <f>COUNTA($C$489)</f>
        <v>1</v>
      </c>
    </row>
    <row r="490" spans="1:51" ht="30" customHeight="1" x14ac:dyDescent="0.15">
      <c r="A490" s="230">
        <v>26</v>
      </c>
      <c r="B490" s="230">
        <v>1</v>
      </c>
      <c r="C490" s="252" t="s">
        <v>779</v>
      </c>
      <c r="D490" s="251"/>
      <c r="E490" s="251"/>
      <c r="F490" s="251"/>
      <c r="G490" s="251"/>
      <c r="H490" s="251"/>
      <c r="I490" s="251"/>
      <c r="J490" s="233">
        <v>2011101014084</v>
      </c>
      <c r="K490" s="234"/>
      <c r="L490" s="234"/>
      <c r="M490" s="234"/>
      <c r="N490" s="234"/>
      <c r="O490" s="234"/>
      <c r="P490" s="241" t="s">
        <v>720</v>
      </c>
      <c r="Q490" s="235"/>
      <c r="R490" s="235"/>
      <c r="S490" s="235"/>
      <c r="T490" s="235"/>
      <c r="U490" s="235"/>
      <c r="V490" s="235"/>
      <c r="W490" s="235"/>
      <c r="X490" s="235"/>
      <c r="Y490" s="236">
        <v>103</v>
      </c>
      <c r="Z490" s="237"/>
      <c r="AA490" s="237"/>
      <c r="AB490" s="238"/>
      <c r="AC490" s="222" t="s">
        <v>248</v>
      </c>
      <c r="AD490" s="223"/>
      <c r="AE490" s="223"/>
      <c r="AF490" s="223"/>
      <c r="AG490" s="223"/>
      <c r="AH490" s="224">
        <v>1</v>
      </c>
      <c r="AI490" s="225"/>
      <c r="AJ490" s="225"/>
      <c r="AK490" s="225"/>
      <c r="AL490" s="226">
        <v>98.97</v>
      </c>
      <c r="AM490" s="227"/>
      <c r="AN490" s="227"/>
      <c r="AO490" s="228"/>
      <c r="AP490" s="229"/>
      <c r="AQ490" s="229"/>
      <c r="AR490" s="229"/>
      <c r="AS490" s="229"/>
      <c r="AT490" s="229"/>
      <c r="AU490" s="229"/>
      <c r="AV490" s="229"/>
      <c r="AW490" s="229"/>
      <c r="AX490" s="229"/>
      <c r="AY490">
        <f>COUNTA($C$490)</f>
        <v>1</v>
      </c>
    </row>
    <row r="491" spans="1:51" ht="30" customHeight="1" x14ac:dyDescent="0.15">
      <c r="A491" s="230">
        <v>27</v>
      </c>
      <c r="B491" s="230">
        <v>1</v>
      </c>
      <c r="C491" s="252" t="s">
        <v>779</v>
      </c>
      <c r="D491" s="251"/>
      <c r="E491" s="251"/>
      <c r="F491" s="251"/>
      <c r="G491" s="251"/>
      <c r="H491" s="251"/>
      <c r="I491" s="251"/>
      <c r="J491" s="233">
        <v>2011101014084</v>
      </c>
      <c r="K491" s="234"/>
      <c r="L491" s="234"/>
      <c r="M491" s="234"/>
      <c r="N491" s="234"/>
      <c r="O491" s="234"/>
      <c r="P491" s="241" t="s">
        <v>719</v>
      </c>
      <c r="Q491" s="235"/>
      <c r="R491" s="235"/>
      <c r="S491" s="235"/>
      <c r="T491" s="235"/>
      <c r="U491" s="235"/>
      <c r="V491" s="235"/>
      <c r="W491" s="235"/>
      <c r="X491" s="235"/>
      <c r="Y491" s="236">
        <v>34</v>
      </c>
      <c r="Z491" s="237"/>
      <c r="AA491" s="237"/>
      <c r="AB491" s="238"/>
      <c r="AC491" s="222" t="s">
        <v>248</v>
      </c>
      <c r="AD491" s="223"/>
      <c r="AE491" s="223"/>
      <c r="AF491" s="223"/>
      <c r="AG491" s="223"/>
      <c r="AH491" s="224">
        <v>1</v>
      </c>
      <c r="AI491" s="225"/>
      <c r="AJ491" s="225"/>
      <c r="AK491" s="225"/>
      <c r="AL491" s="226">
        <v>97.94</v>
      </c>
      <c r="AM491" s="227"/>
      <c r="AN491" s="227"/>
      <c r="AO491" s="228"/>
      <c r="AP491" s="229"/>
      <c r="AQ491" s="229"/>
      <c r="AR491" s="229"/>
      <c r="AS491" s="229"/>
      <c r="AT491" s="229"/>
      <c r="AU491" s="229"/>
      <c r="AV491" s="229"/>
      <c r="AW491" s="229"/>
      <c r="AX491" s="229"/>
      <c r="AY491">
        <f>COUNTA($C$491)</f>
        <v>1</v>
      </c>
    </row>
    <row r="492" spans="1:51" ht="30" customHeight="1" x14ac:dyDescent="0.15">
      <c r="A492" s="230">
        <v>28</v>
      </c>
      <c r="B492" s="230">
        <v>1</v>
      </c>
      <c r="C492" s="252" t="s">
        <v>780</v>
      </c>
      <c r="D492" s="251"/>
      <c r="E492" s="251"/>
      <c r="F492" s="251"/>
      <c r="G492" s="251"/>
      <c r="H492" s="251"/>
      <c r="I492" s="251"/>
      <c r="J492" s="233">
        <v>2010001007784</v>
      </c>
      <c r="K492" s="234"/>
      <c r="L492" s="234"/>
      <c r="M492" s="234"/>
      <c r="N492" s="234"/>
      <c r="O492" s="234"/>
      <c r="P492" s="241" t="s">
        <v>721</v>
      </c>
      <c r="Q492" s="235"/>
      <c r="R492" s="235"/>
      <c r="S492" s="235"/>
      <c r="T492" s="235"/>
      <c r="U492" s="235"/>
      <c r="V492" s="235"/>
      <c r="W492" s="235"/>
      <c r="X492" s="235"/>
      <c r="Y492" s="236">
        <v>51</v>
      </c>
      <c r="Z492" s="237"/>
      <c r="AA492" s="237"/>
      <c r="AB492" s="238"/>
      <c r="AC492" s="222" t="s">
        <v>248</v>
      </c>
      <c r="AD492" s="223"/>
      <c r="AE492" s="223"/>
      <c r="AF492" s="223"/>
      <c r="AG492" s="223"/>
      <c r="AH492" s="224">
        <v>1</v>
      </c>
      <c r="AI492" s="225"/>
      <c r="AJ492" s="225"/>
      <c r="AK492" s="225"/>
      <c r="AL492" s="226">
        <v>97.98</v>
      </c>
      <c r="AM492" s="227"/>
      <c r="AN492" s="227"/>
      <c r="AO492" s="228"/>
      <c r="AP492" s="229"/>
      <c r="AQ492" s="229"/>
      <c r="AR492" s="229"/>
      <c r="AS492" s="229"/>
      <c r="AT492" s="229"/>
      <c r="AU492" s="229"/>
      <c r="AV492" s="229"/>
      <c r="AW492" s="229"/>
      <c r="AX492" s="229"/>
      <c r="AY492">
        <f>COUNTA($C$492)</f>
        <v>1</v>
      </c>
    </row>
    <row r="493" spans="1:51" ht="30" customHeight="1" x14ac:dyDescent="0.15">
      <c r="A493" s="230">
        <v>29</v>
      </c>
      <c r="B493" s="230">
        <v>1</v>
      </c>
      <c r="C493" s="252" t="s">
        <v>780</v>
      </c>
      <c r="D493" s="251"/>
      <c r="E493" s="251"/>
      <c r="F493" s="251"/>
      <c r="G493" s="251"/>
      <c r="H493" s="251"/>
      <c r="I493" s="251"/>
      <c r="J493" s="233">
        <v>2010001007784</v>
      </c>
      <c r="K493" s="234"/>
      <c r="L493" s="234"/>
      <c r="M493" s="234"/>
      <c r="N493" s="234"/>
      <c r="O493" s="234"/>
      <c r="P493" s="241" t="s">
        <v>726</v>
      </c>
      <c r="Q493" s="235"/>
      <c r="R493" s="235"/>
      <c r="S493" s="235"/>
      <c r="T493" s="235"/>
      <c r="U493" s="235"/>
      <c r="V493" s="235"/>
      <c r="W493" s="235"/>
      <c r="X493" s="235"/>
      <c r="Y493" s="236">
        <v>37</v>
      </c>
      <c r="Z493" s="237"/>
      <c r="AA493" s="237"/>
      <c r="AB493" s="238"/>
      <c r="AC493" s="222" t="s">
        <v>248</v>
      </c>
      <c r="AD493" s="223"/>
      <c r="AE493" s="223"/>
      <c r="AF493" s="223"/>
      <c r="AG493" s="223"/>
      <c r="AH493" s="224">
        <v>1</v>
      </c>
      <c r="AI493" s="225"/>
      <c r="AJ493" s="225"/>
      <c r="AK493" s="225"/>
      <c r="AL493" s="226">
        <v>97.52</v>
      </c>
      <c r="AM493" s="227"/>
      <c r="AN493" s="227"/>
      <c r="AO493" s="228"/>
      <c r="AP493" s="229"/>
      <c r="AQ493" s="229"/>
      <c r="AR493" s="229"/>
      <c r="AS493" s="229"/>
      <c r="AT493" s="229"/>
      <c r="AU493" s="229"/>
      <c r="AV493" s="229"/>
      <c r="AW493" s="229"/>
      <c r="AX493" s="229"/>
      <c r="AY493">
        <f>COUNTA($C$493)</f>
        <v>1</v>
      </c>
    </row>
    <row r="494" spans="1:51" ht="30" customHeight="1" x14ac:dyDescent="0.15">
      <c r="A494" s="230">
        <v>30</v>
      </c>
      <c r="B494" s="230">
        <v>1</v>
      </c>
      <c r="C494" s="252" t="s">
        <v>781</v>
      </c>
      <c r="D494" s="251"/>
      <c r="E494" s="251"/>
      <c r="F494" s="251"/>
      <c r="G494" s="251"/>
      <c r="H494" s="251"/>
      <c r="I494" s="251"/>
      <c r="J494" s="233">
        <v>9010401021610</v>
      </c>
      <c r="K494" s="234"/>
      <c r="L494" s="234"/>
      <c r="M494" s="234"/>
      <c r="N494" s="234"/>
      <c r="O494" s="234"/>
      <c r="P494" s="241" t="s">
        <v>722</v>
      </c>
      <c r="Q494" s="235"/>
      <c r="R494" s="235"/>
      <c r="S494" s="235"/>
      <c r="T494" s="235"/>
      <c r="U494" s="235"/>
      <c r="V494" s="235"/>
      <c r="W494" s="235"/>
      <c r="X494" s="235"/>
      <c r="Y494" s="236">
        <v>75</v>
      </c>
      <c r="Z494" s="237"/>
      <c r="AA494" s="237"/>
      <c r="AB494" s="238"/>
      <c r="AC494" s="222" t="s">
        <v>248</v>
      </c>
      <c r="AD494" s="223"/>
      <c r="AE494" s="223"/>
      <c r="AF494" s="223"/>
      <c r="AG494" s="223"/>
      <c r="AH494" s="224">
        <v>1</v>
      </c>
      <c r="AI494" s="225"/>
      <c r="AJ494" s="225"/>
      <c r="AK494" s="225"/>
      <c r="AL494" s="226">
        <v>98.23</v>
      </c>
      <c r="AM494" s="227"/>
      <c r="AN494" s="227"/>
      <c r="AO494" s="228"/>
      <c r="AP494" s="229"/>
      <c r="AQ494" s="229"/>
      <c r="AR494" s="229"/>
      <c r="AS494" s="229"/>
      <c r="AT494" s="229"/>
      <c r="AU494" s="229"/>
      <c r="AV494" s="229"/>
      <c r="AW494" s="229"/>
      <c r="AX494" s="229"/>
      <c r="AY494">
        <f>COUNTA($C$494)</f>
        <v>1</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2"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2" t="s">
        <v>226</v>
      </c>
      <c r="AD497" s="242"/>
      <c r="AE497" s="242"/>
      <c r="AF497" s="242"/>
      <c r="AG497" s="242"/>
      <c r="AH497" s="257" t="s">
        <v>244</v>
      </c>
      <c r="AI497" s="255"/>
      <c r="AJ497" s="255"/>
      <c r="AK497" s="255"/>
      <c r="AL497" s="255" t="s">
        <v>19</v>
      </c>
      <c r="AM497" s="255"/>
      <c r="AN497" s="255"/>
      <c r="AO497" s="259"/>
      <c r="AP497" s="245" t="s">
        <v>198</v>
      </c>
      <c r="AQ497" s="245"/>
      <c r="AR497" s="245"/>
      <c r="AS497" s="245"/>
      <c r="AT497" s="245"/>
      <c r="AU497" s="245"/>
      <c r="AV497" s="245"/>
      <c r="AW497" s="245"/>
      <c r="AX497" s="245"/>
      <c r="AY497">
        <f>$AY$495</f>
        <v>1</v>
      </c>
    </row>
    <row r="498" spans="1:51" ht="45" customHeight="1" x14ac:dyDescent="0.15">
      <c r="A498" s="230">
        <v>1</v>
      </c>
      <c r="B498" s="230">
        <v>1</v>
      </c>
      <c r="C498" s="252" t="s">
        <v>782</v>
      </c>
      <c r="D498" s="251"/>
      <c r="E498" s="251"/>
      <c r="F498" s="251"/>
      <c r="G498" s="251"/>
      <c r="H498" s="251"/>
      <c r="I498" s="251"/>
      <c r="J498" s="233">
        <v>9012405001241</v>
      </c>
      <c r="K498" s="234"/>
      <c r="L498" s="234"/>
      <c r="M498" s="234"/>
      <c r="N498" s="234"/>
      <c r="O498" s="234"/>
      <c r="P498" s="241" t="s">
        <v>731</v>
      </c>
      <c r="Q498" s="235"/>
      <c r="R498" s="235"/>
      <c r="S498" s="235"/>
      <c r="T498" s="235"/>
      <c r="U498" s="235"/>
      <c r="V498" s="235"/>
      <c r="W498" s="235"/>
      <c r="X498" s="235"/>
      <c r="Y498" s="236">
        <v>3</v>
      </c>
      <c r="Z498" s="237"/>
      <c r="AA498" s="237"/>
      <c r="AB498" s="238"/>
      <c r="AC498" s="222" t="s">
        <v>248</v>
      </c>
      <c r="AD498" s="223"/>
      <c r="AE498" s="223"/>
      <c r="AF498" s="223"/>
      <c r="AG498" s="223"/>
      <c r="AH498" s="253">
        <v>1</v>
      </c>
      <c r="AI498" s="254"/>
      <c r="AJ498" s="254"/>
      <c r="AK498" s="254"/>
      <c r="AL498" s="226">
        <v>97.59</v>
      </c>
      <c r="AM498" s="227"/>
      <c r="AN498" s="227"/>
      <c r="AO498" s="228"/>
      <c r="AP498" s="229"/>
      <c r="AQ498" s="229"/>
      <c r="AR498" s="229"/>
      <c r="AS498" s="229"/>
      <c r="AT498" s="229"/>
      <c r="AU498" s="229"/>
      <c r="AV498" s="229"/>
      <c r="AW498" s="229"/>
      <c r="AX498" s="229"/>
      <c r="AY498">
        <f>$AY$495</f>
        <v>1</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1"/>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1"/>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255"/>
      <c r="B530" s="255"/>
      <c r="C530" s="255" t="s">
        <v>24</v>
      </c>
      <c r="D530" s="255"/>
      <c r="E530" s="255"/>
      <c r="F530" s="255"/>
      <c r="G530" s="255"/>
      <c r="H530" s="255"/>
      <c r="I530" s="255"/>
      <c r="J530" s="242"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2" t="s">
        <v>226</v>
      </c>
      <c r="AD530" s="242"/>
      <c r="AE530" s="242"/>
      <c r="AF530" s="242"/>
      <c r="AG530" s="242"/>
      <c r="AH530" s="257" t="s">
        <v>244</v>
      </c>
      <c r="AI530" s="255"/>
      <c r="AJ530" s="255"/>
      <c r="AK530" s="255"/>
      <c r="AL530" s="255" t="s">
        <v>19</v>
      </c>
      <c r="AM530" s="255"/>
      <c r="AN530" s="255"/>
      <c r="AO530" s="259"/>
      <c r="AP530" s="245" t="s">
        <v>198</v>
      </c>
      <c r="AQ530" s="245"/>
      <c r="AR530" s="245"/>
      <c r="AS530" s="245"/>
      <c r="AT530" s="245"/>
      <c r="AU530" s="245"/>
      <c r="AV530" s="245"/>
      <c r="AW530" s="245"/>
      <c r="AX530" s="245"/>
      <c r="AY530">
        <f>$AY$528</f>
        <v>1</v>
      </c>
    </row>
    <row r="531" spans="1:51" ht="30" customHeight="1" x14ac:dyDescent="0.15">
      <c r="A531" s="230">
        <v>1</v>
      </c>
      <c r="B531" s="230">
        <v>1</v>
      </c>
      <c r="C531" s="252" t="s">
        <v>783</v>
      </c>
      <c r="D531" s="251"/>
      <c r="E531" s="251"/>
      <c r="F531" s="251"/>
      <c r="G531" s="251"/>
      <c r="H531" s="251"/>
      <c r="I531" s="251"/>
      <c r="J531" s="233">
        <v>9040001044645</v>
      </c>
      <c r="K531" s="234"/>
      <c r="L531" s="234"/>
      <c r="M531" s="234"/>
      <c r="N531" s="234"/>
      <c r="O531" s="234"/>
      <c r="P531" s="235" t="s">
        <v>688</v>
      </c>
      <c r="Q531" s="235"/>
      <c r="R531" s="235"/>
      <c r="S531" s="235"/>
      <c r="T531" s="235"/>
      <c r="U531" s="235"/>
      <c r="V531" s="235"/>
      <c r="W531" s="235"/>
      <c r="X531" s="235"/>
      <c r="Y531" s="236">
        <v>5000</v>
      </c>
      <c r="Z531" s="237"/>
      <c r="AA531" s="237"/>
      <c r="AB531" s="238"/>
      <c r="AC531" s="222" t="s">
        <v>75</v>
      </c>
      <c r="AD531" s="223"/>
      <c r="AE531" s="223"/>
      <c r="AF531" s="223"/>
      <c r="AG531" s="223"/>
      <c r="AH531" s="253" t="s">
        <v>689</v>
      </c>
      <c r="AI531" s="254"/>
      <c r="AJ531" s="254"/>
      <c r="AK531" s="254"/>
      <c r="AL531" s="226" t="s">
        <v>689</v>
      </c>
      <c r="AM531" s="227"/>
      <c r="AN531" s="227"/>
      <c r="AO531" s="228"/>
      <c r="AP531" s="229"/>
      <c r="AQ531" s="229"/>
      <c r="AR531" s="229"/>
      <c r="AS531" s="229"/>
      <c r="AT531" s="229"/>
      <c r="AU531" s="229"/>
      <c r="AV531" s="229"/>
      <c r="AW531" s="229"/>
      <c r="AX531" s="229"/>
      <c r="AY531">
        <f>$AY$528</f>
        <v>1</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1"/>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1"/>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2"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2" t="s">
        <v>226</v>
      </c>
      <c r="AD563" s="242"/>
      <c r="AE563" s="242"/>
      <c r="AF563" s="242"/>
      <c r="AG563" s="242"/>
      <c r="AH563" s="257" t="s">
        <v>244</v>
      </c>
      <c r="AI563" s="255"/>
      <c r="AJ563" s="255"/>
      <c r="AK563" s="255"/>
      <c r="AL563" s="255" t="s">
        <v>19</v>
      </c>
      <c r="AM563" s="255"/>
      <c r="AN563" s="255"/>
      <c r="AO563" s="259"/>
      <c r="AP563" s="245" t="s">
        <v>198</v>
      </c>
      <c r="AQ563" s="245"/>
      <c r="AR563" s="245"/>
      <c r="AS563" s="245"/>
      <c r="AT563" s="245"/>
      <c r="AU563" s="245"/>
      <c r="AV563" s="245"/>
      <c r="AW563" s="245"/>
      <c r="AX563" s="245"/>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1"/>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1"/>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2"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2" t="s">
        <v>226</v>
      </c>
      <c r="AD596" s="242"/>
      <c r="AE596" s="242"/>
      <c r="AF596" s="242"/>
      <c r="AG596" s="242"/>
      <c r="AH596" s="257" t="s">
        <v>244</v>
      </c>
      <c r="AI596" s="255"/>
      <c r="AJ596" s="255"/>
      <c r="AK596" s="255"/>
      <c r="AL596" s="255" t="s">
        <v>19</v>
      </c>
      <c r="AM596" s="255"/>
      <c r="AN596" s="255"/>
      <c r="AO596" s="259"/>
      <c r="AP596" s="245" t="s">
        <v>198</v>
      </c>
      <c r="AQ596" s="245"/>
      <c r="AR596" s="245"/>
      <c r="AS596" s="245"/>
      <c r="AT596" s="245"/>
      <c r="AU596" s="245"/>
      <c r="AV596" s="245"/>
      <c r="AW596" s="245"/>
      <c r="AX596" s="245"/>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1"/>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1"/>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574</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228</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222</v>
      </c>
      <c r="AQ630" s="245"/>
      <c r="AR630" s="245"/>
      <c r="AS630" s="245"/>
      <c r="AT630" s="245"/>
      <c r="AU630" s="245"/>
      <c r="AV630" s="245"/>
      <c r="AW630" s="245"/>
      <c r="AX630" s="245"/>
    </row>
    <row r="631" spans="1:51" ht="60" customHeight="1" x14ac:dyDescent="0.15">
      <c r="A631" s="230">
        <v>1</v>
      </c>
      <c r="B631" s="230">
        <v>1</v>
      </c>
      <c r="C631" s="231" t="s">
        <v>672</v>
      </c>
      <c r="D631" s="231"/>
      <c r="E631" s="240" t="s">
        <v>758</v>
      </c>
      <c r="F631" s="232"/>
      <c r="G631" s="232"/>
      <c r="H631" s="232"/>
      <c r="I631" s="232"/>
      <c r="J631" s="233" t="s">
        <v>727</v>
      </c>
      <c r="K631" s="234"/>
      <c r="L631" s="234"/>
      <c r="M631" s="234"/>
      <c r="N631" s="234"/>
      <c r="O631" s="234"/>
      <c r="P631" s="241" t="s">
        <v>673</v>
      </c>
      <c r="Q631" s="235"/>
      <c r="R631" s="235"/>
      <c r="S631" s="235"/>
      <c r="T631" s="235"/>
      <c r="U631" s="235"/>
      <c r="V631" s="235"/>
      <c r="W631" s="235"/>
      <c r="X631" s="235"/>
      <c r="Y631" s="236">
        <v>2471</v>
      </c>
      <c r="Z631" s="237"/>
      <c r="AA631" s="237"/>
      <c r="AB631" s="238"/>
      <c r="AC631" s="222" t="s">
        <v>249</v>
      </c>
      <c r="AD631" s="223"/>
      <c r="AE631" s="223"/>
      <c r="AF631" s="223"/>
      <c r="AG631" s="223"/>
      <c r="AH631" s="224">
        <v>5</v>
      </c>
      <c r="AI631" s="225"/>
      <c r="AJ631" s="225"/>
      <c r="AK631" s="225"/>
      <c r="AL631" s="226">
        <v>92.08</v>
      </c>
      <c r="AM631" s="227"/>
      <c r="AN631" s="227"/>
      <c r="AO631" s="228"/>
      <c r="AP631" s="229"/>
      <c r="AQ631" s="229"/>
      <c r="AR631" s="229"/>
      <c r="AS631" s="229"/>
      <c r="AT631" s="229"/>
      <c r="AU631" s="229"/>
      <c r="AV631" s="229"/>
      <c r="AW631" s="229"/>
      <c r="AX631" s="229"/>
    </row>
    <row r="632" spans="1:51" ht="150" customHeight="1" x14ac:dyDescent="0.15">
      <c r="A632" s="230">
        <v>2</v>
      </c>
      <c r="B632" s="230">
        <v>1</v>
      </c>
      <c r="C632" s="231" t="s">
        <v>674</v>
      </c>
      <c r="D632" s="231"/>
      <c r="E632" s="240" t="s">
        <v>784</v>
      </c>
      <c r="F632" s="232"/>
      <c r="G632" s="232"/>
      <c r="H632" s="232"/>
      <c r="I632" s="232"/>
      <c r="J632" s="233">
        <v>7010401022916</v>
      </c>
      <c r="K632" s="234"/>
      <c r="L632" s="234"/>
      <c r="M632" s="234"/>
      <c r="N632" s="234"/>
      <c r="O632" s="234"/>
      <c r="P632" s="241" t="s">
        <v>725</v>
      </c>
      <c r="Q632" s="235"/>
      <c r="R632" s="235"/>
      <c r="S632" s="235"/>
      <c r="T632" s="235"/>
      <c r="U632" s="235"/>
      <c r="V632" s="235"/>
      <c r="W632" s="235"/>
      <c r="X632" s="235"/>
      <c r="Y632" s="236">
        <v>2282</v>
      </c>
      <c r="Z632" s="237"/>
      <c r="AA632" s="237"/>
      <c r="AB632" s="238"/>
      <c r="AC632" s="222" t="s">
        <v>248</v>
      </c>
      <c r="AD632" s="223"/>
      <c r="AE632" s="223"/>
      <c r="AF632" s="223"/>
      <c r="AG632" s="223"/>
      <c r="AH632" s="224">
        <v>1</v>
      </c>
      <c r="AI632" s="225"/>
      <c r="AJ632" s="225"/>
      <c r="AK632" s="225"/>
      <c r="AL632" s="226">
        <v>98.52</v>
      </c>
      <c r="AM632" s="227"/>
      <c r="AN632" s="227"/>
      <c r="AO632" s="228"/>
      <c r="AP632" s="229" t="s">
        <v>732</v>
      </c>
      <c r="AQ632" s="229"/>
      <c r="AR632" s="229"/>
      <c r="AS632" s="229"/>
      <c r="AT632" s="229"/>
      <c r="AU632" s="229"/>
      <c r="AV632" s="229"/>
      <c r="AW632" s="229"/>
      <c r="AX632" s="229"/>
      <c r="AY632">
        <f>COUNTA($E$632)</f>
        <v>1</v>
      </c>
    </row>
    <row r="633" spans="1:51" ht="30" customHeight="1" x14ac:dyDescent="0.15">
      <c r="A633" s="230">
        <v>3</v>
      </c>
      <c r="B633" s="230">
        <v>1</v>
      </c>
      <c r="C633" s="231" t="s">
        <v>674</v>
      </c>
      <c r="D633" s="231"/>
      <c r="E633" s="240" t="s">
        <v>785</v>
      </c>
      <c r="F633" s="232"/>
      <c r="G633" s="232"/>
      <c r="H633" s="232"/>
      <c r="I633" s="232"/>
      <c r="J633" s="233">
        <v>4010001008772</v>
      </c>
      <c r="K633" s="234"/>
      <c r="L633" s="234"/>
      <c r="M633" s="234"/>
      <c r="N633" s="234"/>
      <c r="O633" s="234"/>
      <c r="P633" s="241" t="s">
        <v>675</v>
      </c>
      <c r="Q633" s="235"/>
      <c r="R633" s="235"/>
      <c r="S633" s="235"/>
      <c r="T633" s="235"/>
      <c r="U633" s="235"/>
      <c r="V633" s="235"/>
      <c r="W633" s="235"/>
      <c r="X633" s="235"/>
      <c r="Y633" s="236">
        <v>1401</v>
      </c>
      <c r="Z633" s="237"/>
      <c r="AA633" s="237"/>
      <c r="AB633" s="238"/>
      <c r="AC633" s="222" t="s">
        <v>249</v>
      </c>
      <c r="AD633" s="223"/>
      <c r="AE633" s="223"/>
      <c r="AF633" s="223"/>
      <c r="AG633" s="223"/>
      <c r="AH633" s="224">
        <v>1</v>
      </c>
      <c r="AI633" s="225"/>
      <c r="AJ633" s="225"/>
      <c r="AK633" s="225"/>
      <c r="AL633" s="226">
        <v>96.13</v>
      </c>
      <c r="AM633" s="227"/>
      <c r="AN633" s="227"/>
      <c r="AO633" s="228"/>
      <c r="AP633" s="229" t="s">
        <v>734</v>
      </c>
      <c r="AQ633" s="229"/>
      <c r="AR633" s="229"/>
      <c r="AS633" s="229"/>
      <c r="AT633" s="229"/>
      <c r="AU633" s="229"/>
      <c r="AV633" s="229"/>
      <c r="AW633" s="229"/>
      <c r="AX633" s="229"/>
      <c r="AY633">
        <f>COUNTA($E$633)</f>
        <v>1</v>
      </c>
    </row>
    <row r="634" spans="1:51" ht="30" customHeight="1" x14ac:dyDescent="0.15">
      <c r="A634" s="230">
        <v>4</v>
      </c>
      <c r="B634" s="230">
        <v>1</v>
      </c>
      <c r="C634" s="231" t="s">
        <v>674</v>
      </c>
      <c r="D634" s="231"/>
      <c r="E634" s="240" t="s">
        <v>785</v>
      </c>
      <c r="F634" s="232"/>
      <c r="G634" s="232"/>
      <c r="H634" s="232"/>
      <c r="I634" s="232"/>
      <c r="J634" s="233">
        <v>4010001008772</v>
      </c>
      <c r="K634" s="234"/>
      <c r="L634" s="234"/>
      <c r="M634" s="234"/>
      <c r="N634" s="234"/>
      <c r="O634" s="234"/>
      <c r="P634" s="241" t="s">
        <v>700</v>
      </c>
      <c r="Q634" s="235"/>
      <c r="R634" s="235"/>
      <c r="S634" s="235"/>
      <c r="T634" s="235"/>
      <c r="U634" s="235"/>
      <c r="V634" s="235"/>
      <c r="W634" s="235"/>
      <c r="X634" s="235"/>
      <c r="Y634" s="236">
        <v>693</v>
      </c>
      <c r="Z634" s="237"/>
      <c r="AA634" s="237"/>
      <c r="AB634" s="238"/>
      <c r="AC634" s="222" t="s">
        <v>249</v>
      </c>
      <c r="AD634" s="223"/>
      <c r="AE634" s="223"/>
      <c r="AF634" s="223"/>
      <c r="AG634" s="223"/>
      <c r="AH634" s="224">
        <v>1</v>
      </c>
      <c r="AI634" s="225"/>
      <c r="AJ634" s="225"/>
      <c r="AK634" s="225"/>
      <c r="AL634" s="226">
        <v>93.83</v>
      </c>
      <c r="AM634" s="227"/>
      <c r="AN634" s="227"/>
      <c r="AO634" s="228"/>
      <c r="AP634" s="229" t="s">
        <v>734</v>
      </c>
      <c r="AQ634" s="229"/>
      <c r="AR634" s="229"/>
      <c r="AS634" s="229"/>
      <c r="AT634" s="229"/>
      <c r="AU634" s="229"/>
      <c r="AV634" s="229"/>
      <c r="AW634" s="229"/>
      <c r="AX634" s="229"/>
      <c r="AY634">
        <f>COUNTA($E$634)</f>
        <v>1</v>
      </c>
    </row>
    <row r="635" spans="1:51" ht="30" customHeight="1" x14ac:dyDescent="0.15">
      <c r="A635" s="230">
        <v>5</v>
      </c>
      <c r="B635" s="230">
        <v>1</v>
      </c>
      <c r="C635" s="231" t="s">
        <v>672</v>
      </c>
      <c r="D635" s="231"/>
      <c r="E635" s="240" t="s">
        <v>763</v>
      </c>
      <c r="F635" s="232"/>
      <c r="G635" s="232"/>
      <c r="H635" s="232"/>
      <c r="I635" s="232"/>
      <c r="J635" s="233">
        <v>4011101011880</v>
      </c>
      <c r="K635" s="234"/>
      <c r="L635" s="234"/>
      <c r="M635" s="234"/>
      <c r="N635" s="234"/>
      <c r="O635" s="234"/>
      <c r="P635" s="241" t="s">
        <v>676</v>
      </c>
      <c r="Q635" s="235"/>
      <c r="R635" s="235"/>
      <c r="S635" s="235"/>
      <c r="T635" s="235"/>
      <c r="U635" s="235"/>
      <c r="V635" s="235"/>
      <c r="W635" s="235"/>
      <c r="X635" s="235"/>
      <c r="Y635" s="236">
        <v>1069</v>
      </c>
      <c r="Z635" s="237"/>
      <c r="AA635" s="237"/>
      <c r="AB635" s="238"/>
      <c r="AC635" s="222" t="s">
        <v>249</v>
      </c>
      <c r="AD635" s="223"/>
      <c r="AE635" s="223"/>
      <c r="AF635" s="223"/>
      <c r="AG635" s="223"/>
      <c r="AH635" s="224">
        <v>2</v>
      </c>
      <c r="AI635" s="225"/>
      <c r="AJ635" s="225"/>
      <c r="AK635" s="225"/>
      <c r="AL635" s="226">
        <v>92.04</v>
      </c>
      <c r="AM635" s="227"/>
      <c r="AN635" s="227"/>
      <c r="AO635" s="228"/>
      <c r="AP635" s="229"/>
      <c r="AQ635" s="229"/>
      <c r="AR635" s="229"/>
      <c r="AS635" s="229"/>
      <c r="AT635" s="229"/>
      <c r="AU635" s="229"/>
      <c r="AV635" s="229"/>
      <c r="AW635" s="229"/>
      <c r="AX635" s="229"/>
      <c r="AY635">
        <f>COUNTA($E$635)</f>
        <v>1</v>
      </c>
    </row>
    <row r="636" spans="1:51" ht="30" customHeight="1" x14ac:dyDescent="0.15">
      <c r="A636" s="230">
        <v>6</v>
      </c>
      <c r="B636" s="230">
        <v>1</v>
      </c>
      <c r="C636" s="231" t="s">
        <v>672</v>
      </c>
      <c r="D636" s="231"/>
      <c r="E636" s="240" t="s">
        <v>763</v>
      </c>
      <c r="F636" s="232"/>
      <c r="G636" s="232"/>
      <c r="H636" s="232"/>
      <c r="I636" s="232"/>
      <c r="J636" s="233">
        <v>4011101011880</v>
      </c>
      <c r="K636" s="234"/>
      <c r="L636" s="234"/>
      <c r="M636" s="234"/>
      <c r="N636" s="234"/>
      <c r="O636" s="234"/>
      <c r="P636" s="241" t="s">
        <v>680</v>
      </c>
      <c r="Q636" s="235"/>
      <c r="R636" s="235"/>
      <c r="S636" s="235"/>
      <c r="T636" s="235"/>
      <c r="U636" s="235"/>
      <c r="V636" s="235"/>
      <c r="W636" s="235"/>
      <c r="X636" s="235"/>
      <c r="Y636" s="236">
        <v>31</v>
      </c>
      <c r="Z636" s="237"/>
      <c r="AA636" s="237"/>
      <c r="AB636" s="238"/>
      <c r="AC636" s="222" t="s">
        <v>252</v>
      </c>
      <c r="AD636" s="223"/>
      <c r="AE636" s="223"/>
      <c r="AF636" s="223"/>
      <c r="AG636" s="223"/>
      <c r="AH636" s="224">
        <v>1</v>
      </c>
      <c r="AI636" s="225"/>
      <c r="AJ636" s="225"/>
      <c r="AK636" s="225"/>
      <c r="AL636" s="226">
        <v>99.47</v>
      </c>
      <c r="AM636" s="227"/>
      <c r="AN636" s="227"/>
      <c r="AO636" s="228"/>
      <c r="AP636" s="229"/>
      <c r="AQ636" s="229"/>
      <c r="AR636" s="229"/>
      <c r="AS636" s="229"/>
      <c r="AT636" s="229"/>
      <c r="AU636" s="229"/>
      <c r="AV636" s="229"/>
      <c r="AW636" s="229"/>
      <c r="AX636" s="229"/>
      <c r="AY636">
        <f>COUNTA($E$636)</f>
        <v>1</v>
      </c>
    </row>
    <row r="637" spans="1:51" ht="30" customHeight="1" x14ac:dyDescent="0.15">
      <c r="A637" s="230">
        <v>7</v>
      </c>
      <c r="B637" s="230">
        <v>1</v>
      </c>
      <c r="C637" s="231" t="s">
        <v>672</v>
      </c>
      <c r="D637" s="231"/>
      <c r="E637" s="240" t="s">
        <v>786</v>
      </c>
      <c r="F637" s="232"/>
      <c r="G637" s="232"/>
      <c r="H637" s="232"/>
      <c r="I637" s="232"/>
      <c r="J637" s="233">
        <v>9010401023409</v>
      </c>
      <c r="K637" s="234"/>
      <c r="L637" s="234"/>
      <c r="M637" s="234"/>
      <c r="N637" s="234"/>
      <c r="O637" s="234"/>
      <c r="P637" s="241" t="s">
        <v>677</v>
      </c>
      <c r="Q637" s="235"/>
      <c r="R637" s="235"/>
      <c r="S637" s="235"/>
      <c r="T637" s="235"/>
      <c r="U637" s="235"/>
      <c r="V637" s="235"/>
      <c r="W637" s="235"/>
      <c r="X637" s="235"/>
      <c r="Y637" s="236">
        <v>768</v>
      </c>
      <c r="Z637" s="237"/>
      <c r="AA637" s="237"/>
      <c r="AB637" s="238"/>
      <c r="AC637" s="222" t="s">
        <v>249</v>
      </c>
      <c r="AD637" s="223"/>
      <c r="AE637" s="223"/>
      <c r="AF637" s="223"/>
      <c r="AG637" s="223"/>
      <c r="AH637" s="224">
        <v>6</v>
      </c>
      <c r="AI637" s="225"/>
      <c r="AJ637" s="225"/>
      <c r="AK637" s="225"/>
      <c r="AL637" s="226">
        <v>90.81</v>
      </c>
      <c r="AM637" s="227"/>
      <c r="AN637" s="227"/>
      <c r="AO637" s="228"/>
      <c r="AP637" s="229"/>
      <c r="AQ637" s="229"/>
      <c r="AR637" s="229"/>
      <c r="AS637" s="229"/>
      <c r="AT637" s="229"/>
      <c r="AU637" s="229"/>
      <c r="AV637" s="229"/>
      <c r="AW637" s="229"/>
      <c r="AX637" s="229"/>
      <c r="AY637">
        <f>COUNTA($E$637)</f>
        <v>1</v>
      </c>
    </row>
    <row r="638" spans="1:51" ht="30" customHeight="1" x14ac:dyDescent="0.15">
      <c r="A638" s="230">
        <v>8</v>
      </c>
      <c r="B638" s="230">
        <v>1</v>
      </c>
      <c r="C638" s="231" t="s">
        <v>672</v>
      </c>
      <c r="D638" s="231"/>
      <c r="E638" s="240" t="s">
        <v>787</v>
      </c>
      <c r="F638" s="232"/>
      <c r="G638" s="232"/>
      <c r="H638" s="232"/>
      <c r="I638" s="232"/>
      <c r="J638" s="233">
        <v>1010001001805</v>
      </c>
      <c r="K638" s="234"/>
      <c r="L638" s="234"/>
      <c r="M638" s="234"/>
      <c r="N638" s="234"/>
      <c r="O638" s="234"/>
      <c r="P638" s="241" t="s">
        <v>677</v>
      </c>
      <c r="Q638" s="235"/>
      <c r="R638" s="235"/>
      <c r="S638" s="235"/>
      <c r="T638" s="235"/>
      <c r="U638" s="235"/>
      <c r="V638" s="235"/>
      <c r="W638" s="235"/>
      <c r="X638" s="235"/>
      <c r="Y638" s="236">
        <v>744</v>
      </c>
      <c r="Z638" s="237"/>
      <c r="AA638" s="237"/>
      <c r="AB638" s="238"/>
      <c r="AC638" s="222" t="s">
        <v>249</v>
      </c>
      <c r="AD638" s="223"/>
      <c r="AE638" s="223"/>
      <c r="AF638" s="223"/>
      <c r="AG638" s="223"/>
      <c r="AH638" s="224">
        <v>8</v>
      </c>
      <c r="AI638" s="225"/>
      <c r="AJ638" s="225"/>
      <c r="AK638" s="225"/>
      <c r="AL638" s="226">
        <v>91.42</v>
      </c>
      <c r="AM638" s="227"/>
      <c r="AN638" s="227"/>
      <c r="AO638" s="228"/>
      <c r="AP638" s="229"/>
      <c r="AQ638" s="229"/>
      <c r="AR638" s="229"/>
      <c r="AS638" s="229"/>
      <c r="AT638" s="229"/>
      <c r="AU638" s="229"/>
      <c r="AV638" s="229"/>
      <c r="AW638" s="229"/>
      <c r="AX638" s="229"/>
      <c r="AY638">
        <f>COUNTA($E$638)</f>
        <v>1</v>
      </c>
    </row>
    <row r="639" spans="1:51" ht="45" customHeight="1" x14ac:dyDescent="0.15">
      <c r="A639" s="230">
        <v>9</v>
      </c>
      <c r="B639" s="230">
        <v>1</v>
      </c>
      <c r="C639" s="231" t="s">
        <v>672</v>
      </c>
      <c r="D639" s="231"/>
      <c r="E639" s="240" t="s">
        <v>788</v>
      </c>
      <c r="F639" s="232"/>
      <c r="G639" s="232"/>
      <c r="H639" s="232"/>
      <c r="I639" s="232"/>
      <c r="J639" s="233">
        <v>5010001075465</v>
      </c>
      <c r="K639" s="234"/>
      <c r="L639" s="234"/>
      <c r="M639" s="234"/>
      <c r="N639" s="234"/>
      <c r="O639" s="234"/>
      <c r="P639" s="241" t="s">
        <v>678</v>
      </c>
      <c r="Q639" s="235"/>
      <c r="R639" s="235"/>
      <c r="S639" s="235"/>
      <c r="T639" s="235"/>
      <c r="U639" s="235"/>
      <c r="V639" s="235"/>
      <c r="W639" s="235"/>
      <c r="X639" s="235"/>
      <c r="Y639" s="236">
        <v>346</v>
      </c>
      <c r="Z639" s="237"/>
      <c r="AA639" s="237"/>
      <c r="AB639" s="238"/>
      <c r="AC639" s="222" t="s">
        <v>249</v>
      </c>
      <c r="AD639" s="223"/>
      <c r="AE639" s="223"/>
      <c r="AF639" s="223"/>
      <c r="AG639" s="223"/>
      <c r="AH639" s="224">
        <v>1</v>
      </c>
      <c r="AI639" s="225"/>
      <c r="AJ639" s="225"/>
      <c r="AK639" s="225"/>
      <c r="AL639" s="226">
        <v>99.7</v>
      </c>
      <c r="AM639" s="227"/>
      <c r="AN639" s="227"/>
      <c r="AO639" s="228"/>
      <c r="AP639" s="229"/>
      <c r="AQ639" s="229"/>
      <c r="AR639" s="229"/>
      <c r="AS639" s="229"/>
      <c r="AT639" s="229"/>
      <c r="AU639" s="229"/>
      <c r="AV639" s="229"/>
      <c r="AW639" s="229"/>
      <c r="AX639" s="229"/>
      <c r="AY639">
        <f>COUNTA($E$639)</f>
        <v>1</v>
      </c>
    </row>
    <row r="640" spans="1:51" ht="45" customHeight="1" x14ac:dyDescent="0.15">
      <c r="A640" s="230">
        <v>10</v>
      </c>
      <c r="B640" s="230">
        <v>1</v>
      </c>
      <c r="C640" s="231" t="s">
        <v>672</v>
      </c>
      <c r="D640" s="231"/>
      <c r="E640" s="240" t="s">
        <v>788</v>
      </c>
      <c r="F640" s="232"/>
      <c r="G640" s="232"/>
      <c r="H640" s="232"/>
      <c r="I640" s="232"/>
      <c r="J640" s="233">
        <v>5010001075465</v>
      </c>
      <c r="K640" s="234"/>
      <c r="L640" s="234"/>
      <c r="M640" s="234"/>
      <c r="N640" s="234"/>
      <c r="O640" s="234"/>
      <c r="P640" s="241" t="s">
        <v>678</v>
      </c>
      <c r="Q640" s="235"/>
      <c r="R640" s="235"/>
      <c r="S640" s="235"/>
      <c r="T640" s="235"/>
      <c r="U640" s="235"/>
      <c r="V640" s="235"/>
      <c r="W640" s="235"/>
      <c r="X640" s="235"/>
      <c r="Y640" s="236">
        <v>301</v>
      </c>
      <c r="Z640" s="237"/>
      <c r="AA640" s="237"/>
      <c r="AB640" s="238"/>
      <c r="AC640" s="222" t="s">
        <v>249</v>
      </c>
      <c r="AD640" s="223"/>
      <c r="AE640" s="223"/>
      <c r="AF640" s="223"/>
      <c r="AG640" s="223"/>
      <c r="AH640" s="224">
        <v>1</v>
      </c>
      <c r="AI640" s="225"/>
      <c r="AJ640" s="225"/>
      <c r="AK640" s="225"/>
      <c r="AL640" s="226">
        <v>99.73</v>
      </c>
      <c r="AM640" s="227"/>
      <c r="AN640" s="227"/>
      <c r="AO640" s="228"/>
      <c r="AP640" s="229"/>
      <c r="AQ640" s="229"/>
      <c r="AR640" s="229"/>
      <c r="AS640" s="229"/>
      <c r="AT640" s="229"/>
      <c r="AU640" s="229"/>
      <c r="AV640" s="229"/>
      <c r="AW640" s="229"/>
      <c r="AX640" s="229"/>
      <c r="AY640">
        <f>COUNTA($E$640)</f>
        <v>1</v>
      </c>
    </row>
    <row r="641" spans="1:51" ht="30" customHeight="1" x14ac:dyDescent="0.15">
      <c r="A641" s="230">
        <v>11</v>
      </c>
      <c r="B641" s="230">
        <v>1</v>
      </c>
      <c r="C641" s="231" t="s">
        <v>672</v>
      </c>
      <c r="D641" s="231"/>
      <c r="E641" s="240" t="s">
        <v>789</v>
      </c>
      <c r="F641" s="232"/>
      <c r="G641" s="232"/>
      <c r="H641" s="232"/>
      <c r="I641" s="232"/>
      <c r="J641" s="233">
        <v>1010001043046</v>
      </c>
      <c r="K641" s="234"/>
      <c r="L641" s="234"/>
      <c r="M641" s="234"/>
      <c r="N641" s="234"/>
      <c r="O641" s="234"/>
      <c r="P641" s="241" t="s">
        <v>679</v>
      </c>
      <c r="Q641" s="235"/>
      <c r="R641" s="235"/>
      <c r="S641" s="235"/>
      <c r="T641" s="235"/>
      <c r="U641" s="235"/>
      <c r="V641" s="235"/>
      <c r="W641" s="235"/>
      <c r="X641" s="235"/>
      <c r="Y641" s="236">
        <v>387</v>
      </c>
      <c r="Z641" s="237"/>
      <c r="AA641" s="237"/>
      <c r="AB641" s="238"/>
      <c r="AC641" s="222" t="s">
        <v>249</v>
      </c>
      <c r="AD641" s="223"/>
      <c r="AE641" s="223"/>
      <c r="AF641" s="223"/>
      <c r="AG641" s="223"/>
      <c r="AH641" s="224">
        <v>1</v>
      </c>
      <c r="AI641" s="225"/>
      <c r="AJ641" s="225"/>
      <c r="AK641" s="225"/>
      <c r="AL641" s="226">
        <v>99.51</v>
      </c>
      <c r="AM641" s="227"/>
      <c r="AN641" s="227"/>
      <c r="AO641" s="228"/>
      <c r="AP641" s="229"/>
      <c r="AQ641" s="229"/>
      <c r="AR641" s="229"/>
      <c r="AS641" s="229"/>
      <c r="AT641" s="229"/>
      <c r="AU641" s="229"/>
      <c r="AV641" s="229"/>
      <c r="AW641" s="229"/>
      <c r="AX641" s="229"/>
      <c r="AY641">
        <f>COUNTA($E$641)</f>
        <v>1</v>
      </c>
    </row>
    <row r="642" spans="1:51" ht="45" customHeight="1" x14ac:dyDescent="0.15">
      <c r="A642" s="230">
        <v>12</v>
      </c>
      <c r="B642" s="230">
        <v>1</v>
      </c>
      <c r="C642" s="231" t="s">
        <v>672</v>
      </c>
      <c r="D642" s="231"/>
      <c r="E642" s="240" t="s">
        <v>790</v>
      </c>
      <c r="F642" s="232"/>
      <c r="G642" s="232"/>
      <c r="H642" s="232"/>
      <c r="I642" s="232"/>
      <c r="J642" s="233">
        <v>5120001091146</v>
      </c>
      <c r="K642" s="234"/>
      <c r="L642" s="234"/>
      <c r="M642" s="234"/>
      <c r="N642" s="234"/>
      <c r="O642" s="234"/>
      <c r="P642" s="241" t="s">
        <v>751</v>
      </c>
      <c r="Q642" s="235"/>
      <c r="R642" s="235"/>
      <c r="S642" s="235"/>
      <c r="T642" s="235"/>
      <c r="U642" s="235"/>
      <c r="V642" s="235"/>
      <c r="W642" s="235"/>
      <c r="X642" s="235"/>
      <c r="Y642" s="236">
        <v>264</v>
      </c>
      <c r="Z642" s="237"/>
      <c r="AA642" s="237"/>
      <c r="AB642" s="238"/>
      <c r="AC642" s="222" t="s">
        <v>252</v>
      </c>
      <c r="AD642" s="223"/>
      <c r="AE642" s="223"/>
      <c r="AF642" s="223"/>
      <c r="AG642" s="223"/>
      <c r="AH642" s="224">
        <v>1</v>
      </c>
      <c r="AI642" s="225"/>
      <c r="AJ642" s="225"/>
      <c r="AK642" s="225"/>
      <c r="AL642" s="226">
        <v>99.62</v>
      </c>
      <c r="AM642" s="227"/>
      <c r="AN642" s="227"/>
      <c r="AO642" s="228"/>
      <c r="AP642" s="229"/>
      <c r="AQ642" s="229"/>
      <c r="AR642" s="229"/>
      <c r="AS642" s="229"/>
      <c r="AT642" s="229"/>
      <c r="AU642" s="229"/>
      <c r="AV642" s="229"/>
      <c r="AW642" s="229"/>
      <c r="AX642" s="229"/>
      <c r="AY642">
        <f>COUNTA($E$642)</f>
        <v>1</v>
      </c>
    </row>
    <row r="643" spans="1:51" ht="45" customHeight="1" x14ac:dyDescent="0.15">
      <c r="A643" s="230">
        <v>13</v>
      </c>
      <c r="B643" s="230">
        <v>1</v>
      </c>
      <c r="C643" s="231" t="s">
        <v>674</v>
      </c>
      <c r="D643" s="231"/>
      <c r="E643" s="240" t="s">
        <v>774</v>
      </c>
      <c r="F643" s="232"/>
      <c r="G643" s="232"/>
      <c r="H643" s="232"/>
      <c r="I643" s="232"/>
      <c r="J643" s="233">
        <v>9010601021385</v>
      </c>
      <c r="K643" s="234"/>
      <c r="L643" s="234"/>
      <c r="M643" s="234"/>
      <c r="N643" s="234"/>
      <c r="O643" s="234"/>
      <c r="P643" s="241" t="s">
        <v>710</v>
      </c>
      <c r="Q643" s="235"/>
      <c r="R643" s="235"/>
      <c r="S643" s="235"/>
      <c r="T643" s="235"/>
      <c r="U643" s="235"/>
      <c r="V643" s="235"/>
      <c r="W643" s="235"/>
      <c r="X643" s="235"/>
      <c r="Y643" s="236">
        <v>179</v>
      </c>
      <c r="Z643" s="237"/>
      <c r="AA643" s="237"/>
      <c r="AB643" s="238"/>
      <c r="AC643" s="222" t="s">
        <v>249</v>
      </c>
      <c r="AD643" s="223"/>
      <c r="AE643" s="223"/>
      <c r="AF643" s="223"/>
      <c r="AG643" s="223"/>
      <c r="AH643" s="224">
        <v>1</v>
      </c>
      <c r="AI643" s="225"/>
      <c r="AJ643" s="225"/>
      <c r="AK643" s="225"/>
      <c r="AL643" s="226">
        <v>91.72</v>
      </c>
      <c r="AM643" s="227"/>
      <c r="AN643" s="227"/>
      <c r="AO643" s="228"/>
      <c r="AP643" s="229"/>
      <c r="AQ643" s="229"/>
      <c r="AR643" s="229"/>
      <c r="AS643" s="229"/>
      <c r="AT643" s="229"/>
      <c r="AU643" s="229"/>
      <c r="AV643" s="229"/>
      <c r="AW643" s="229"/>
      <c r="AX643" s="229"/>
      <c r="AY643">
        <f>COUNTA($E$643)</f>
        <v>1</v>
      </c>
    </row>
    <row r="644" spans="1:51" ht="45" customHeight="1" x14ac:dyDescent="0.15">
      <c r="A644" s="230">
        <v>14</v>
      </c>
      <c r="B644" s="230">
        <v>1</v>
      </c>
      <c r="C644" s="231" t="s">
        <v>674</v>
      </c>
      <c r="D644" s="231"/>
      <c r="E644" s="240" t="s">
        <v>774</v>
      </c>
      <c r="F644" s="232"/>
      <c r="G644" s="232"/>
      <c r="H644" s="232"/>
      <c r="I644" s="232"/>
      <c r="J644" s="233">
        <v>9010601021385</v>
      </c>
      <c r="K644" s="234"/>
      <c r="L644" s="234"/>
      <c r="M644" s="234"/>
      <c r="N644" s="234"/>
      <c r="O644" s="234"/>
      <c r="P644" s="241" t="s">
        <v>698</v>
      </c>
      <c r="Q644" s="235"/>
      <c r="R644" s="235"/>
      <c r="S644" s="235"/>
      <c r="T644" s="235"/>
      <c r="U644" s="235"/>
      <c r="V644" s="235"/>
      <c r="W644" s="235"/>
      <c r="X644" s="235"/>
      <c r="Y644" s="236">
        <v>41</v>
      </c>
      <c r="Z644" s="237"/>
      <c r="AA644" s="237"/>
      <c r="AB644" s="238"/>
      <c r="AC644" s="222" t="s">
        <v>253</v>
      </c>
      <c r="AD644" s="223"/>
      <c r="AE644" s="223"/>
      <c r="AF644" s="223"/>
      <c r="AG644" s="223"/>
      <c r="AH644" s="224" t="s">
        <v>723</v>
      </c>
      <c r="AI644" s="225"/>
      <c r="AJ644" s="225"/>
      <c r="AK644" s="225"/>
      <c r="AL644" s="226">
        <v>98.33</v>
      </c>
      <c r="AM644" s="227"/>
      <c r="AN644" s="227"/>
      <c r="AO644" s="228"/>
      <c r="AP644" s="229"/>
      <c r="AQ644" s="229"/>
      <c r="AR644" s="229"/>
      <c r="AS644" s="229"/>
      <c r="AT644" s="229"/>
      <c r="AU644" s="229"/>
      <c r="AV644" s="229"/>
      <c r="AW644" s="229"/>
      <c r="AX644" s="229"/>
      <c r="AY644">
        <f>COUNTA($E$644)</f>
        <v>1</v>
      </c>
    </row>
    <row r="645" spans="1:51" ht="45" customHeight="1" x14ac:dyDescent="0.15">
      <c r="A645" s="230">
        <v>15</v>
      </c>
      <c r="B645" s="230">
        <v>1</v>
      </c>
      <c r="C645" s="231" t="s">
        <v>674</v>
      </c>
      <c r="D645" s="231"/>
      <c r="E645" s="240" t="s">
        <v>774</v>
      </c>
      <c r="F645" s="232"/>
      <c r="G645" s="232"/>
      <c r="H645" s="232"/>
      <c r="I645" s="232"/>
      <c r="J645" s="233">
        <v>9010601021385</v>
      </c>
      <c r="K645" s="234"/>
      <c r="L645" s="234"/>
      <c r="M645" s="234"/>
      <c r="N645" s="234"/>
      <c r="O645" s="234"/>
      <c r="P645" s="241" t="s">
        <v>698</v>
      </c>
      <c r="Q645" s="235"/>
      <c r="R645" s="235"/>
      <c r="S645" s="235"/>
      <c r="T645" s="235"/>
      <c r="U645" s="235"/>
      <c r="V645" s="235"/>
      <c r="W645" s="235"/>
      <c r="X645" s="235"/>
      <c r="Y645" s="236">
        <v>12</v>
      </c>
      <c r="Z645" s="237"/>
      <c r="AA645" s="237"/>
      <c r="AB645" s="238"/>
      <c r="AC645" s="222" t="s">
        <v>253</v>
      </c>
      <c r="AD645" s="223"/>
      <c r="AE645" s="223"/>
      <c r="AF645" s="223"/>
      <c r="AG645" s="223"/>
      <c r="AH645" s="224" t="s">
        <v>723</v>
      </c>
      <c r="AI645" s="225"/>
      <c r="AJ645" s="225"/>
      <c r="AK645" s="225"/>
      <c r="AL645" s="226">
        <v>97.22</v>
      </c>
      <c r="AM645" s="227"/>
      <c r="AN645" s="227"/>
      <c r="AO645" s="228"/>
      <c r="AP645" s="229"/>
      <c r="AQ645" s="229"/>
      <c r="AR645" s="229"/>
      <c r="AS645" s="229"/>
      <c r="AT645" s="229"/>
      <c r="AU645" s="229"/>
      <c r="AV645" s="229"/>
      <c r="AW645" s="229"/>
      <c r="AX645" s="229"/>
      <c r="AY645">
        <f>COUNTA($E$645)</f>
        <v>1</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16383" man="1"/>
    <brk id="220" max="16383" man="1"/>
    <brk id="256" max="50" man="1"/>
    <brk id="307" max="50" man="1"/>
    <brk id="396" max="50" man="1"/>
    <brk id="429" max="50" man="1"/>
    <brk id="462" max="50" man="1"/>
    <brk id="491"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21" sqref="P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
      </c>
      <c r="O3" s="13"/>
      <c r="P3" s="12" t="s">
        <v>70</v>
      </c>
      <c r="Q3" s="17" t="s">
        <v>607</v>
      </c>
      <c r="R3" s="13" t="str">
        <f t="shared" ref="R3:R8" si="3">IF(Q3="","",P3)</f>
        <v>委託・請負</v>
      </c>
      <c r="S3" s="13" t="str">
        <f t="shared" ref="S3:S8" si="4">IF(R3="",S2,IF(S2&lt;&gt;"",CONCATENATE(S2,"、",R3),R3))</f>
        <v>委託・請負</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600</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
      </c>
      <c r="O5" s="13"/>
      <c r="P5" s="12" t="s">
        <v>72</v>
      </c>
      <c r="Q5" s="17"/>
      <c r="R5" s="13" t="str">
        <f t="shared" si="3"/>
        <v/>
      </c>
      <c r="S5" s="13" t="str">
        <f t="shared" si="4"/>
        <v>委託・請負</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t="s">
        <v>607</v>
      </c>
      <c r="M6" s="13" t="str">
        <f t="shared" si="2"/>
        <v>公共事業</v>
      </c>
      <c r="N6" s="13" t="str">
        <f t="shared" si="6"/>
        <v>公共事業</v>
      </c>
      <c r="O6" s="13"/>
      <c r="P6" s="12" t="s">
        <v>73</v>
      </c>
      <c r="Q6" s="17"/>
      <c r="R6" s="13" t="str">
        <f t="shared" si="3"/>
        <v/>
      </c>
      <c r="S6" s="13" t="str">
        <f t="shared" si="4"/>
        <v>委託・請負</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t="s">
        <v>607</v>
      </c>
      <c r="C7" s="13" t="str">
        <f t="shared" si="0"/>
        <v>観光立国</v>
      </c>
      <c r="D7" s="13" t="str">
        <f t="shared" si="8"/>
        <v>観光立国</v>
      </c>
      <c r="F7" s="18" t="s">
        <v>200</v>
      </c>
      <c r="G7" s="17"/>
      <c r="H7" s="13" t="str">
        <f t="shared" si="1"/>
        <v/>
      </c>
      <c r="I7" s="13" t="str">
        <f t="shared" si="5"/>
        <v/>
      </c>
      <c r="K7" s="14" t="s">
        <v>102</v>
      </c>
      <c r="L7" s="15"/>
      <c r="M7" s="13" t="str">
        <f t="shared" si="2"/>
        <v/>
      </c>
      <c r="N7" s="13" t="str">
        <f t="shared" si="6"/>
        <v>公共事業</v>
      </c>
      <c r="O7" s="13"/>
      <c r="P7" s="12" t="s">
        <v>74</v>
      </c>
      <c r="Q7" s="17" t="s">
        <v>607</v>
      </c>
      <c r="R7" s="13" t="str">
        <f t="shared" si="3"/>
        <v>貸付</v>
      </c>
      <c r="S7" s="13" t="str">
        <f t="shared" si="4"/>
        <v>委託・請負、貸付</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t="s">
        <v>607</v>
      </c>
      <c r="C8" s="13" t="str">
        <f t="shared" si="0"/>
        <v>交通安全対策</v>
      </c>
      <c r="D8" s="13" t="str">
        <f t="shared" si="8"/>
        <v>観光立国、交通安全対策</v>
      </c>
      <c r="F8" s="18" t="s">
        <v>110</v>
      </c>
      <c r="G8" s="17"/>
      <c r="H8" s="13" t="str">
        <f t="shared" si="1"/>
        <v/>
      </c>
      <c r="I8" s="13" t="str">
        <f t="shared" si="5"/>
        <v/>
      </c>
      <c r="K8" s="14" t="s">
        <v>103</v>
      </c>
      <c r="L8" s="15"/>
      <c r="M8" s="13" t="str">
        <f t="shared" si="2"/>
        <v/>
      </c>
      <c r="N8" s="13" t="str">
        <f t="shared" si="6"/>
        <v>公共事業</v>
      </c>
      <c r="O8" s="13"/>
      <c r="P8" s="12" t="s">
        <v>75</v>
      </c>
      <c r="Q8" s="17"/>
      <c r="R8" s="13" t="str">
        <f t="shared" si="3"/>
        <v/>
      </c>
      <c r="S8" s="13" t="str">
        <f t="shared" si="4"/>
        <v>委託・請負、貸付</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観光立国、交通安全対策</v>
      </c>
      <c r="F9" s="18" t="s">
        <v>201</v>
      </c>
      <c r="G9" s="17"/>
      <c r="H9" s="13" t="str">
        <f t="shared" si="1"/>
        <v/>
      </c>
      <c r="I9" s="13" t="str">
        <f t="shared" si="5"/>
        <v/>
      </c>
      <c r="K9" s="14" t="s">
        <v>104</v>
      </c>
      <c r="L9" s="15"/>
      <c r="M9" s="13" t="str">
        <f t="shared" si="2"/>
        <v/>
      </c>
      <c r="N9" s="13" t="str">
        <f t="shared" si="6"/>
        <v>公共事業</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t="s">
        <v>607</v>
      </c>
      <c r="C10" s="13" t="str">
        <f t="shared" si="0"/>
        <v>国土強靱化施策</v>
      </c>
      <c r="D10" s="13" t="str">
        <f t="shared" si="8"/>
        <v>観光立国、交通安全対策、国土強靱化施策</v>
      </c>
      <c r="F10" s="18" t="s">
        <v>111</v>
      </c>
      <c r="G10" s="17"/>
      <c r="H10" s="13" t="str">
        <f t="shared" si="1"/>
        <v/>
      </c>
      <c r="I10" s="13" t="str">
        <f t="shared" si="5"/>
        <v/>
      </c>
      <c r="K10" s="14" t="s">
        <v>223</v>
      </c>
      <c r="L10" s="15"/>
      <c r="M10" s="13" t="str">
        <f t="shared" si="2"/>
        <v/>
      </c>
      <c r="N10" s="13" t="str">
        <f t="shared" si="6"/>
        <v>公共事業</v>
      </c>
      <c r="O10" s="13"/>
      <c r="P10" s="13" t="str">
        <f>S8</f>
        <v>委託・請負、貸付</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観光立国、交通安全対策、国土強靱化施策</v>
      </c>
      <c r="F11" s="18" t="s">
        <v>112</v>
      </c>
      <c r="G11" s="17"/>
      <c r="H11" s="13" t="str">
        <f t="shared" si="1"/>
        <v/>
      </c>
      <c r="I11" s="13" t="str">
        <f t="shared" si="5"/>
        <v/>
      </c>
      <c r="K11" s="14" t="s">
        <v>105</v>
      </c>
      <c r="L11" s="15"/>
      <c r="M11" s="13" t="str">
        <f t="shared" si="2"/>
        <v/>
      </c>
      <c r="N11" s="13" t="str">
        <f t="shared" si="6"/>
        <v>公共事業</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観光立国、交通安全対策、国土強靱化施策</v>
      </c>
      <c r="F12" s="18" t="s">
        <v>113</v>
      </c>
      <c r="G12" s="17"/>
      <c r="H12" s="13" t="str">
        <f t="shared" si="1"/>
        <v/>
      </c>
      <c r="I12" s="13" t="str">
        <f t="shared" si="5"/>
        <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観光立国、交通安全対策、国土強靱化施策</v>
      </c>
      <c r="F13" s="18" t="s">
        <v>114</v>
      </c>
      <c r="G13" s="17"/>
      <c r="H13" s="13" t="str">
        <f t="shared" si="1"/>
        <v/>
      </c>
      <c r="I13" s="13" t="str">
        <f t="shared" si="5"/>
        <v/>
      </c>
      <c r="K13" s="13" t="str">
        <f>N11</f>
        <v>公共事業</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観光立国、交通安全対策、国土強靱化施策</v>
      </c>
      <c r="F14" s="18" t="s">
        <v>115</v>
      </c>
      <c r="G14" s="17"/>
      <c r="H14" s="13" t="str">
        <f t="shared" si="1"/>
        <v/>
      </c>
      <c r="I14" s="13" t="str">
        <f t="shared" si="5"/>
        <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観光立国、交通安全対策、国土強靱化施策</v>
      </c>
      <c r="F15" s="18" t="s">
        <v>116</v>
      </c>
      <c r="G15" s="17"/>
      <c r="H15" s="13" t="str">
        <f t="shared" si="1"/>
        <v/>
      </c>
      <c r="I15" s="13" t="str">
        <f t="shared" si="5"/>
        <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観光立国、交通安全対策、国土強靱化施策</v>
      </c>
      <c r="F16" s="18" t="s">
        <v>117</v>
      </c>
      <c r="G16" s="17"/>
      <c r="H16" s="13" t="str">
        <f t="shared" si="1"/>
        <v/>
      </c>
      <c r="I16" s="13" t="str">
        <f t="shared" si="5"/>
        <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観光立国、交通安全対策、国土強靱化施策</v>
      </c>
      <c r="F17" s="18" t="s">
        <v>118</v>
      </c>
      <c r="G17" s="17"/>
      <c r="H17" s="13" t="str">
        <f t="shared" si="1"/>
        <v/>
      </c>
      <c r="I17" s="13" t="str">
        <f t="shared" si="5"/>
        <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観光立国、交通安全対策、国土強靱化施策</v>
      </c>
      <c r="F18" s="18" t="s">
        <v>119</v>
      </c>
      <c r="G18" s="17"/>
      <c r="H18" s="13" t="str">
        <f t="shared" si="1"/>
        <v/>
      </c>
      <c r="I18" s="13" t="str">
        <f t="shared" si="5"/>
        <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観光立国、交通安全対策、国土強靱化施策</v>
      </c>
      <c r="F19" s="18" t="s">
        <v>120</v>
      </c>
      <c r="G19" s="17"/>
      <c r="H19" s="13" t="str">
        <f t="shared" si="1"/>
        <v/>
      </c>
      <c r="I19" s="13" t="str">
        <f t="shared" si="5"/>
        <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観光立国、交通安全対策、国土強靱化施策</v>
      </c>
      <c r="F20" s="18" t="s">
        <v>210</v>
      </c>
      <c r="G20" s="17"/>
      <c r="H20" s="13" t="str">
        <f t="shared" si="1"/>
        <v/>
      </c>
      <c r="I20" s="13" t="str">
        <f t="shared" si="5"/>
        <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観光立国、交通安全対策、国土強靱化施策</v>
      </c>
      <c r="F21" s="18" t="s">
        <v>121</v>
      </c>
      <c r="G21" s="17"/>
      <c r="H21" s="13" t="str">
        <f t="shared" si="1"/>
        <v/>
      </c>
      <c r="I21" s="13" t="str">
        <f t="shared" si="5"/>
        <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観光立国、交通安全対策、国土強靱化施策</v>
      </c>
      <c r="F22" s="18" t="s">
        <v>122</v>
      </c>
      <c r="G22" s="17"/>
      <c r="H22" s="13" t="str">
        <f t="shared" si="1"/>
        <v/>
      </c>
      <c r="I22" s="13" t="str">
        <f t="shared" si="5"/>
        <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観光立国、交通安全対策、国土強靱化施策</v>
      </c>
      <c r="F23" s="18" t="s">
        <v>123</v>
      </c>
      <c r="G23" s="17"/>
      <c r="H23" s="13" t="str">
        <f t="shared" si="1"/>
        <v/>
      </c>
      <c r="I23" s="13" t="str">
        <f t="shared" si="5"/>
        <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観光立国、交通安全対策、国土強靱化施策</v>
      </c>
      <c r="B27" s="13"/>
      <c r="F27" s="18" t="s">
        <v>126</v>
      </c>
      <c r="G27" s="17"/>
      <c r="H27" s="13" t="str">
        <f t="shared" si="1"/>
        <v/>
      </c>
      <c r="I27" s="13" t="str">
        <f t="shared" si="5"/>
        <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t="s">
        <v>607</v>
      </c>
      <c r="H35" s="13" t="str">
        <f t="shared" si="1"/>
        <v>自動車安全特別会計空港整備勘定</v>
      </c>
      <c r="I35" s="13" t="str">
        <f t="shared" si="5"/>
        <v>自動車安全特別会計空港整備勘定</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自動車安全特別会計空港整備勘定</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自動車安全特別会計空港整備勘定</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2022-09-05T09:37:30Z</cp:lastPrinted>
  <dcterms:created xsi:type="dcterms:W3CDTF">2012-03-13T00:50:25Z</dcterms:created>
  <dcterms:modified xsi:type="dcterms:W3CDTF">2022-09-05T09:37:39Z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