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685" yWindow="1065" windowWidth="12390" windowHeight="18795"/>
  </bookViews>
  <sheets>
    <sheet name="行政事業レビューシート" sheetId="11" r:id="rId1"/>
    <sheet name="入力規則等" sheetId="4" r:id="rId2"/>
  </sheets>
  <definedNames>
    <definedName name="_xlnm.Print_Area" localSheetId="0">行政事業レビューシート!$A$1:$AY$408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7" i="11" l="1"/>
  <c r="AY331" i="11"/>
  <c r="AY337" i="11"/>
  <c r="AY323" i="11"/>
  <c r="AY338" i="11"/>
  <c r="AY325" i="11"/>
  <c r="AY329" i="11"/>
  <c r="AY333" i="11"/>
  <c r="AY340" i="11"/>
  <c r="AY324" i="11"/>
  <c r="AY328" i="11"/>
  <c r="AY332"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9" i="11"/>
  <c r="AY175" i="11"/>
  <c r="AY174"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9" i="11"/>
  <c r="AY115" i="11"/>
  <c r="AY112" i="11"/>
  <c r="AY121" i="11" s="1"/>
  <c r="AY101" i="11"/>
  <c r="AY100" i="11"/>
  <c r="AY99" i="11"/>
  <c r="AY98" i="11"/>
  <c r="AY102" i="11"/>
  <c r="AY104" i="11" s="1"/>
  <c r="AY152" i="11" l="1"/>
  <c r="AY202" i="11"/>
  <c r="AY201" i="11"/>
  <c r="AY153" i="11"/>
  <c r="AY203" i="11"/>
  <c r="AY130" i="11"/>
  <c r="AY205" i="11"/>
  <c r="AY176" i="11"/>
  <c r="AY206" i="11"/>
  <c r="AY114" i="11"/>
  <c r="AY178" i="11"/>
  <c r="AY207" i="11"/>
  <c r="AY118" i="11"/>
  <c r="AY142" i="11"/>
  <c r="AY209" i="11"/>
  <c r="AY210" i="11"/>
  <c r="AY193" i="11"/>
  <c r="AY211" i="11"/>
  <c r="AY126" i="11"/>
  <c r="AY123" i="11"/>
  <c r="AY131" i="11"/>
  <c r="AY143" i="11"/>
  <c r="AY116" i="11"/>
  <c r="AY120" i="11"/>
  <c r="AY124" i="11"/>
  <c r="AY128" i="11"/>
  <c r="AY154" i="11"/>
  <c r="AY163" i="11"/>
  <c r="AY140" i="11"/>
  <c r="AY144" i="11"/>
  <c r="AY134" i="11"/>
  <c r="AY198" i="11"/>
  <c r="AY113" i="11"/>
  <c r="AY117" i="11"/>
  <c r="AY151" i="11"/>
  <c r="AY155" i="11"/>
  <c r="AY164" i="11"/>
  <c r="AY14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81" i="11"/>
  <c r="AY85" i="11"/>
  <c r="AY96" i="11"/>
  <c r="AY84" i="11"/>
  <c r="AY92" i="1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<sst xmlns="http://schemas.openxmlformats.org/spreadsheetml/2006/main" count="1347" uniqueCount="691">
  <si>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</si>
  <si>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</si>
  <si>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</si>
  <si>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</si>
  <si>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</si>
  <si>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</si>
  <si>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</si>
  <si>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</si>
  <si>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</si>
  <si>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</si>
  <si>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</si>
  <si>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</si>
  <si>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</si>
  <si>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</si>
  <si>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</si>
  <si>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</si>
  <si>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</si>
  <si>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</si>
  <si>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</si>
  <si>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</si>
  <si>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</si>
  <si>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</si>
  <si>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</si>
  <si>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</si>
  <si>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</si>
  <si>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</si>
  <si>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</si>
  <si>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</si>
  <si>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</si>
  <si>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</si>
  <si>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</si>
  <si>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</si>
  <si>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</si>
  <si>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</si>
  <si>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</si>
  <si>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</si>
  <si>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</si>
  <si>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</si>
  <si>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</si>
  <si>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</si>
  <si>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</si>
  <si>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</si>
  <si>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</si>
  <si>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</si>
  <si>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</si>
  <si>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</si>
  <si>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</si>
  <si>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</si>
  <si>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</si>
  <si>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</si>
  <si>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</si>
  <si>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</si>
  <si>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</si>
  <si>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</si>
  <si>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</si>
  <si>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</si>
  <si>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</si>
  <si>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</si>
  <si>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</si>
  <si>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</si>
  <si>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</si>
  <si>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</si>
  <si>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</si>
  <si>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</si>
  <si>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</si>
  <si>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</si>
  <si>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</si>
  <si>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</si>
  <si>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</si>
  <si>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</si>
  <si>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</si>
  <si>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</si>
  <si>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</si>
  <si>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</si>
  <si>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</si>
  <si>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</si>
  <si>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</si>
  <si>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</si>
  <si>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</si>
  <si>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</si>
  <si>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</si>
  <si>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</si>
  <si>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</si>
  <si>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</si>
  <si>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</si>
  <si>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</si>
  <si>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</si>
  <si>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</si>
  <si>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</si>
  <si>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</si>
  <si>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</si>
  <si>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</si>
  <si>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</si>
  <si>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</si>
  <si>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</si>
  <si>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</si>
  <si>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</si>
  <si>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</si>
  <si>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</si>
  <si>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</si>
  <si>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</si>
  <si>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</si>
  <si>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</si>
  <si>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</si>
  <si>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</si>
  <si>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</si>
  <si>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</si>
  <si>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</si>
  <si>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</si>
  <si>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</si>
  <si>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</si>
  <si>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</si>
  <si>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</si>
  <si>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</si>
  <si>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</si>
  <si>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</si>
  <si>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</si>
  <si>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</si>
  <si>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</si>
  <si>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</si>
  <si>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</si>
  <si>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</si>
  <si>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</si>
  <si>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</si>
  <si>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</si>
  <si>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</si>
  <si>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</si>
  <si>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</si>
  <si>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</si>
  <si>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</si>
  <si>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</si>
  <si>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</si>
  <si>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</si>
  <si>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</si>
  <si>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</si>
  <si>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</si>
  <si>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</si>
  <si>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</si>
  <si>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</si>
  <si>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</si>
  <si>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</si>
  <si>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</si>
  <si>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</si>
  <si>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</si>
  <si>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</si>
  <si>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</si>
  <si>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</si>
  <si>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</si>
  <si>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</si>
  <si>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</si>
  <si>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</si>
  <si>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</si>
  <si>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</si>
  <si>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</si>
  <si>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</si>
  <si>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</si>
  <si>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</si>
  <si>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</si>
  <si>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</si>
  <si>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</si>
  <si>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</si>
  <si>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</si>
  <si>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</si>
  <si>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</si>
  <si>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</si>
  <si>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</si>
  <si>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</si>
  <si>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</si>
  <si>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</si>
  <si>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</si>
  <si>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</si>
  <si>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</si>
  <si>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</si>
  <si>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</si>
  <si>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</si>
  <si>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</si>
  <si>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</si>
  <si>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</si>
  <si>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</si>
  <si>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</si>
  <si>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</si>
  <si>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</si>
  <si>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</si>
  <si>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</si>
  <si>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</si>
  <si>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</si>
  <si>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</si>
  <si>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</si>
  <si>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</si>
  <si>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</si>
  <si>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</si>
  <si>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</si>
  <si>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</si>
  <si>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</si>
  <si>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</si>
  <si>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</si>
  <si>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</si>
  <si>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</si>
  <si>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</si>
  <si>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</si>
  <si>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</si>
  <si>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</si>
  <si>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</si>
  <si>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</si>
  <si>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</si>
  <si>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</si>
  <si>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</si>
  <si>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</si>
  <si>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</si>
  <si>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</si>
  <si>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</si>
  <si>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</si>
  <si>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</si>
  <si>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</si>
  <si>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</si>
  <si>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</si>
  <si>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</si>
  <si>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</si>
  <si>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</si>
  <si>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</si>
  <si>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</si>
  <si>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</si>
  <si>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</si>
  <si>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</si>
  <si>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</si>
  <si>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</si>
  <si>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</si>
  <si>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</si>
  <si>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</si>
  <si>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</si>
  <si>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</si>
  <si>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</si>
  <si>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</si>
  <si>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</si>
  <si>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</si>
  <si>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</si>
  <si>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</si>
  <si>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</si>
  <si>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</si>
  <si>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</si>
  <si>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</si>
  <si>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</si>
  <si>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</si>
  <si>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</si>
  <si>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</si>
  <si>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</si>
  <si>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</si>
  <si>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</si>
  <si>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</si>
  <si>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</si>
  <si>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</si>
  <si>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</si>
  <si>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</si>
  <si>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</si>
  <si>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</si>
  <si>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</si>
  <si>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</si>
  <si>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</si>
  <si>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</si>
  <si>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</si>
  <si>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</si>
  <si>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</si>
  <si>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</si>
  <si>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</si>
  <si>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</si>
  <si>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</si>
  <si>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</si>
  <si>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</si>
  <si>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</si>
  <si>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</si>
  <si>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</si>
  <si>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</si>
  <si>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</si>
  <si>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</si>
  <si>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</si>
  <si>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</si>
  <si>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</si>
  <si>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</si>
  <si>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</si>
  <si>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</si>
  <si>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</si>
  <si>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</si>
  <si>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</si>
  <si>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</si>
  <si>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</si>
  <si>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</si>
  <si>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</si>
  <si>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</si>
  <si>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</si>
  <si>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</si>
  <si>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</si>
  <si>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</si>
  <si>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</si>
  <si>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</si>
  <si>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</si>
  <si>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</si>
  <si>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</si>
  <si>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</si>
  <si>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</si>
  <si>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</si>
  <si>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</si>
  <si>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</si>
  <si>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</si>
  <si>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</si>
  <si>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</si>
  <si>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</si>
  <si>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</si>
  <si>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</si>
  <si>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</si>
  <si>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</si>
  <si>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</si>
  <si>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</si>
  <si>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</si>
  <si>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</si>
  <si>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</si>
  <si>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</si>
  <si>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</si>
  <si>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</si>
  <si>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</si>
  <si>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</si>
  <si>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</si>
  <si>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</si>
  <si>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</si>
  <si>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</si>
  <si>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</si>
  <si>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</si>
  <si>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</si>
  <si>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</si>
  <si>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</si>
  <si>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</si>
  <si>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</si>
  <si>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</si>
  <si>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</si>
  <si>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</si>
  <si>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</si>
  <si>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</si>
  <si>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</si>
  <si>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</si>
  <si>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</si>
  <si>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</si>
  <si>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</si>
  <si>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</si>
  <si>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</si>
  <si>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</si>
  <si>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</si>
  <si>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</si>
  <si>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</si>
  <si>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</si>
  <si>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</si>
  <si>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</si>
  <si>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</si>
  <si>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</si>
  <si>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</si>
  <si>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</si>
  <si>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</si>
  <si>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</si>
  <si>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</si>
  <si>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</si>
  <si>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</si>
  <si>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</si>
  <si>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</si>
  <si>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</si>
  <si>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</si>
  <si>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</si>
  <si>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</si>
  <si>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</si>
  <si>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</si>
  <si>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</si>
  <si>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</si>
  <si>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</si>
  <si>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</si>
  <si>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</si>
  <si>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</si>
  <si>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</si>
  <si>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</si>
  <si>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</si>
  <si>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</si>
  <si>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</si>
  <si>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</si>
  <si>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</si>
  <si>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</si>
  <si>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</si>
  <si>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</si>
  <si>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</si>
  <si>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</si>
  <si>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</si>
  <si>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</si>
  <si>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</si>
  <si>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</si>
  <si>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</si>
  <si>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</si>
  <si>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</si>
  <si>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</si>
  <si>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</si>
  <si>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</si>
  <si>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</si>
  <si>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</si>
  <si>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</si>
  <si>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</si>
  <si>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</si>
  <si>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</si>
  <si>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</si>
  <si>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</si>
  <si>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</si>
  <si>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</si>
  <si>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</si>
  <si>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</si>
  <si>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</si>
  <si>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</si>
  <si>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</si>
  <si>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</si>
  <si>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</si>
  <si>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</si>
  <si>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</si>
  <si>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</si>
  <si>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</si>
  <si>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</si>
  <si>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</si>
  <si>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</si>
  <si>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</si>
  <si>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</si>
  <si>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</si>
  <si>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</si>
  <si>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</si>
  <si>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</si>
  <si>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</si>
  <si>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</si>
  <si>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</si>
  <si>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</si>
  <si>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</si>
  <si>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</si>
  <si>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</si>
  <si>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</si>
  <si>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</si>
  <si>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</si>
  <si>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</si>
  <si>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</si>
  <si>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</si>
  <si>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</si>
  <si>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</si>
  <si>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</si>
  <si>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</si>
  <si>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</si>
  <si>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</si>
  <si>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</si>
  <si>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</si>
  <si>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</si>
  <si>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</si>
  <si>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</si>
  <si>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</si>
  <si>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</si>
  <si>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</si>
  <si>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</si>
  <si>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</si>
  <si>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</si>
  <si>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</si>
  <si>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</si>
  <si>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</si>
  <si>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</si>
  <si>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</si>
  <si>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</si>
  <si>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</si>
  <si>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</si>
  <si>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</si>
  <si>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</si>
  <si>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</si>
  <si>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</si>
  <si>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</si>
  <si>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</si>
  <si>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</si>
  <si>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</si>
  <si>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</si>
  <si>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</si>
  <si>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</si>
  <si>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</si>
  <si>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</si>
  <si>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</si>
  <si>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</si>
  <si>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</si>
  <si>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</si>
  <si>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</si>
  <si>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</si>
  <si>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</si>
  <si>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</si>
  <si>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</si>
  <si>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</si>
  <si>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</si>
  <si>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</si>
  <si>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</si>
  <si>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</si>
  <si>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</si>
  <si>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</si>
  <si>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</si>
  <si>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</si>
  <si>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</si>
  <si>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</si>
  <si>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</si>
  <si>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</si>
  <si>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</si>
  <si>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</si>
  <si>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</si>
  <si>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</si>
  <si>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</si>
  <si>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</si>
  <si>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</si>
  <si>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</si>
  <si>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</si>
  <si>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</si>
  <si>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</si>
  <si>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</si>
  <si>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</si>
  <si>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</si>
  <si>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</si>
  <si>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</si>
  <si>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</si>
  <si>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</si>
  <si>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</si>
  <si>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</si>
  <si>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</si>
  <si>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</si>
  <si>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</si>
  <si>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</si>
  <si>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</si>
  <si>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</si>
  <si>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</si>
  <si>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</si>
  <si>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</si>
  <si>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</si>
  <si>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</si>
  <si>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</si>
  <si>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</si>
  <si>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</si>
  <si>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</si>
  <si>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</si>
  <si>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</si>
  <si>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</si>
  <si>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</si>
  <si>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</si>
  <si>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</si>
  <si>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</si>
  <si>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</si>
  <si>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</si>
  <si>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</si>
  <si>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</si>
  <si>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</si>
  <si>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</si>
  <si>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</si>
  <si>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</si>
  <si>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</si>
  <si>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</si>
  <si>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</si>
  <si>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</si>
  <si>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</si>
  <si>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</si>
  <si>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</si>
  <si>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</si>
  <si>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</si>
  <si>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</si>
  <si>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</si>
  <si>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</si>
  <si>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</si>
  <si>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</si>
  <si>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</si>
  <si>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</si>
  <si>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</si>
  <si>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</si>
  <si>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</si>
  <si>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</si>
  <si>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</si>
  <si>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</si>
  <si>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</si>
  <si>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</si>
  <si>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</si>
  <si>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</si>
  <si>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</si>
  <si>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</si>
  <si>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</si>
  <si>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</si>
  <si>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</si>
  <si>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</si>
  <si>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</si>
  <si>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</si>
  <si>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</si>
  <si>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</si>
  <si>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</si>
  <si>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</si>
  <si>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</si>
  <si>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</si>
  <si>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</si>
  <si>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</si>
  <si>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</si>
  <si>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</si>
  <si>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</si>
  <si>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</si>
  <si>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</si>
  <si>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</si>
  <si>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</si>
  <si>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</si>
  <si>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</si>
  <si>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</si>
  <si>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</si>
  <si>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</si>
  <si>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</si>
  <si>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</si>
  <si>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</si>
  <si>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</si>
  <si>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市街地再開発事業</t>
  </si>
  <si>
    <t>都市局、住宅局</t>
  </si>
  <si>
    <t>昭和６２年度</t>
  </si>
  <si>
    <t>終了予定なし</t>
  </si>
  <si>
    <t>都市局　市街地整備課
住宅局　市街地建築課</t>
  </si>
  <si>
    <t>-</t>
  </si>
  <si>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</si>
  <si>
    <t>（目）市街地再開発事業費補助</t>
  </si>
  <si>
    <t>令和５年度に都市機能更新率を44.5％まで引き上げる。</t>
  </si>
  <si>
    <t>都市機能更新率に係る実態調査（国土交通省 住宅局・都市局調べ）</t>
  </si>
  <si>
    <t>補助事業実施箇所（地区）数</t>
  </si>
  <si>
    <t>箇所</t>
  </si>
  <si>
    <t>補助事業の執行額
／補助事業実施箇所（地区）数　　　　　　　　　　　　　　</t>
    <phoneticPr fontId="5"/>
  </si>
  <si>
    <t>百万円</t>
  </si>
  <si>
    <t>百万円
　/箇所</t>
    <phoneticPr fontId="5"/>
  </si>
  <si>
    <t>16,924/40</t>
  </si>
  <si>
    <t>22,827/31</t>
  </si>
  <si>
    <t>／　</t>
    <phoneticPr fontId="5"/>
  </si>
  <si>
    <t>131</t>
  </si>
  <si>
    <t>136</t>
  </si>
  <si>
    <t>271</t>
  </si>
  <si>
    <t>263</t>
  </si>
  <si>
    <t>268</t>
  </si>
  <si>
    <t>276</t>
  </si>
  <si>
    <t>266</t>
  </si>
  <si>
    <t>267</t>
  </si>
  <si>
    <t>○</t>
  </si>
  <si>
    <t>防災・省エネまちづくり緊急促進事業補助金交付要綱
（令和４年３月３１日最終改正）</t>
    <phoneticPr fontId="5"/>
  </si>
  <si>
    <t>国交</t>
  </si>
  <si>
    <t>７　都市再生・地域再生の推進</t>
    <phoneticPr fontId="5"/>
  </si>
  <si>
    <t>２５　都市再生・地域再生を推進する</t>
    <phoneticPr fontId="5"/>
  </si>
  <si>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4"/>
  </si>
  <si>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4"/>
  </si>
  <si>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4"/>
  </si>
  <si>
    <t>‐</t>
  </si>
  <si>
    <t>無</t>
  </si>
  <si>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4"/>
  </si>
  <si>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4"/>
  </si>
  <si>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</si>
  <si>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</si>
  <si>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4"/>
  </si>
  <si>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</si>
  <si>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4"/>
  </si>
  <si>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4"/>
  </si>
  <si>
    <t>防災性能や省エネルギー性能の向上といった緊急的な政策課題に対応した質の高い施設建築物を整備するために、補助地区について適宜ヒアリング等を実施し、効率的かつ適切な執行となるよう進捗状況の把握等を行った。</t>
    <rPh sb="0" eb="2">
      <t>ボウサイ</t>
    </rPh>
    <rPh sb="2" eb="4">
      <t>セイノウ</t>
    </rPh>
    <rPh sb="5" eb="6">
      <t>ショウ</t>
    </rPh>
    <rPh sb="11" eb="13">
      <t>セイノウ</t>
    </rPh>
    <rPh sb="14" eb="16">
      <t>コウジョウ</t>
    </rPh>
    <rPh sb="20" eb="22">
      <t>キンキュウ</t>
    </rPh>
    <rPh sb="22" eb="23">
      <t>テキ</t>
    </rPh>
    <rPh sb="24" eb="26">
      <t>セイサク</t>
    </rPh>
    <rPh sb="26" eb="28">
      <t>カダイ</t>
    </rPh>
    <rPh sb="29" eb="31">
      <t>タイオウ</t>
    </rPh>
    <rPh sb="33" eb="34">
      <t>シツ</t>
    </rPh>
    <rPh sb="35" eb="36">
      <t>タカ</t>
    </rPh>
    <rPh sb="37" eb="39">
      <t>シセツ</t>
    </rPh>
    <rPh sb="39" eb="41">
      <t>ケンチク</t>
    </rPh>
    <rPh sb="41" eb="42">
      <t>ブツ</t>
    </rPh>
    <rPh sb="43" eb="45">
      <t>セイビ</t>
    </rPh>
    <rPh sb="51" eb="53">
      <t>ホジョ</t>
    </rPh>
    <rPh sb="53" eb="55">
      <t>チク</t>
    </rPh>
    <rPh sb="59" eb="61">
      <t>テキギ</t>
    </rPh>
    <rPh sb="66" eb="67">
      <t>トウ</t>
    </rPh>
    <rPh sb="68" eb="70">
      <t>ジッシ</t>
    </rPh>
    <rPh sb="72" eb="75">
      <t>コウリツテキ</t>
    </rPh>
    <rPh sb="77" eb="79">
      <t>テキセツ</t>
    </rPh>
    <rPh sb="80" eb="82">
      <t>シッコウ</t>
    </rPh>
    <rPh sb="87" eb="89">
      <t>シンチョク</t>
    </rPh>
    <rPh sb="89" eb="91">
      <t>ジョウキョウ</t>
    </rPh>
    <rPh sb="92" eb="94">
      <t>ハアク</t>
    </rPh>
    <rPh sb="94" eb="95">
      <t>トウ</t>
    </rPh>
    <rPh sb="96" eb="97">
      <t>オコナ</t>
    </rPh>
    <phoneticPr fontId="4"/>
  </si>
  <si>
    <t>引き続き、ヒアリング等を実施して定期的に事業者の進捗状況を確認し、効率的かつ適切な執行となるよう努める。</t>
    <rPh sb="0" eb="1">
      <t>ヒ</t>
    </rPh>
    <rPh sb="2" eb="3">
      <t>ツヅ</t>
    </rPh>
    <rPh sb="10" eb="11">
      <t>トウ</t>
    </rPh>
    <rPh sb="12" eb="14">
      <t>ジッシ</t>
    </rPh>
    <rPh sb="20" eb="23">
      <t>ジギョウシャ</t>
    </rPh>
    <rPh sb="24" eb="26">
      <t>シンチョク</t>
    </rPh>
    <rPh sb="26" eb="28">
      <t>ジョウキョウ</t>
    </rPh>
    <rPh sb="29" eb="31">
      <t>カクニン</t>
    </rPh>
    <rPh sb="33" eb="36">
      <t>コウリツテキ</t>
    </rPh>
    <rPh sb="38" eb="40">
      <t>テキセツ</t>
    </rPh>
    <rPh sb="41" eb="43">
      <t>シッコウ</t>
    </rPh>
    <rPh sb="48" eb="49">
      <t>ツト</t>
    </rPh>
    <phoneticPr fontId="4"/>
  </si>
  <si>
    <t>12,306/33</t>
    <phoneticPr fontId="5"/>
  </si>
  <si>
    <t>11,415/30</t>
    <phoneticPr fontId="5"/>
  </si>
  <si>
    <t>市街地再開発事業費補助</t>
    <rPh sb="0" eb="9">
      <t xml:space="preserve">シガイチサイカイハツ </t>
    </rPh>
    <rPh sb="9" eb="11">
      <t>HOJO</t>
    </rPh>
    <phoneticPr fontId="4"/>
  </si>
  <si>
    <t>B.勝どき東地区市街地再開発組合</t>
    <rPh sb="2" eb="3">
      <t>カチ</t>
    </rPh>
    <rPh sb="5" eb="6">
      <t>ヒガシ</t>
    </rPh>
    <rPh sb="6" eb="8">
      <t>チク</t>
    </rPh>
    <rPh sb="8" eb="11">
      <t>シガイチ</t>
    </rPh>
    <rPh sb="11" eb="12">
      <t>サイ</t>
    </rPh>
    <rPh sb="12" eb="14">
      <t>カイハツ</t>
    </rPh>
    <rPh sb="14" eb="16">
      <t>クミアイ</t>
    </rPh>
    <phoneticPr fontId="5"/>
  </si>
  <si>
    <t>補助金等交付</t>
  </si>
  <si>
    <t>-</t>
    <phoneticPr fontId="5"/>
  </si>
  <si>
    <t>B.民間団体（31者）</t>
    <rPh sb="2" eb="6">
      <t>ミンカンダンタイ</t>
    </rPh>
    <rPh sb="9" eb="10">
      <t>シャ</t>
    </rPh>
    <phoneticPr fontId="5"/>
  </si>
  <si>
    <t>勝どき東地区市街地再開発組合</t>
    <phoneticPr fontId="5"/>
  </si>
  <si>
    <t>渋谷駅桜丘口地区市街地再開発組合</t>
    <phoneticPr fontId="5"/>
  </si>
  <si>
    <t>三田三・四丁目地区市街地再開発組合</t>
    <phoneticPr fontId="5"/>
  </si>
  <si>
    <t>東京駅前八重洲一丁目東B地区市街地再開発組合</t>
    <phoneticPr fontId="5"/>
  </si>
  <si>
    <t>中野二丁目地区市街地再開発組合</t>
    <phoneticPr fontId="5"/>
  </si>
  <si>
    <t>西新宿五丁目中央南地区市街地再開発組合</t>
    <phoneticPr fontId="5"/>
  </si>
  <si>
    <t>日本橋一丁目中地区市街地再開発組合</t>
    <phoneticPr fontId="5"/>
  </si>
  <si>
    <t>東池袋四丁目２番街区地区市街地再開発組合</t>
    <phoneticPr fontId="5"/>
  </si>
  <si>
    <t>横浜駅きた西口鶴屋地区市街地再開発組合</t>
    <phoneticPr fontId="5"/>
  </si>
  <si>
    <t>川口栄町３丁目銀座地区市街地再開発組合</t>
    <phoneticPr fontId="5"/>
  </si>
  <si>
    <t>独立行政法人都市再生機構</t>
    <rPh sb="0" eb="6">
      <t>ドクリツギョウセイホウジン</t>
    </rPh>
    <phoneticPr fontId="5"/>
  </si>
  <si>
    <t>2.PPP/PFIの推進</t>
    <rPh sb="10" eb="12">
      <t>スイシン</t>
    </rPh>
    <phoneticPr fontId="5"/>
  </si>
  <si>
    <t>https://www5.cao.go.jp/keizai-shimon/kaigi/special/reform/report_211223_2.pdf</t>
    <phoneticPr fontId="5"/>
  </si>
  <si>
    <t>P60</t>
    <phoneticPr fontId="5"/>
  </si>
  <si>
    <t>社会資本整備等</t>
  </si>
  <si>
    <t>地方公共団体、民間事業者等が行う、防災性能や省エネルギー性能の向上といった緊急的な政策課題に対応した質の高い施設建築物等の整備に対して支援を行う。</t>
    <rPh sb="0" eb="2">
      <t>チホウ</t>
    </rPh>
    <rPh sb="2" eb="4">
      <t>コウキョウ</t>
    </rPh>
    <rPh sb="4" eb="6">
      <t>ダンタイ</t>
    </rPh>
    <rPh sb="7" eb="9">
      <t>ミンカン</t>
    </rPh>
    <rPh sb="9" eb="12">
      <t>ジギョウシャ</t>
    </rPh>
    <rPh sb="12" eb="13">
      <t>トウ</t>
    </rPh>
    <rPh sb="14" eb="15">
      <t>オコナ</t>
    </rPh>
    <rPh sb="17" eb="19">
      <t>ボウサイ</t>
    </rPh>
    <phoneticPr fontId="5"/>
  </si>
  <si>
    <t>緊急的な政策課題に対応した質の高い施設建築物の整備を促進する。</t>
    <rPh sb="0" eb="2">
      <t>キンキュウ</t>
    </rPh>
    <rPh sb="2" eb="3">
      <t>テキ</t>
    </rPh>
    <rPh sb="4" eb="6">
      <t>セイサク</t>
    </rPh>
    <rPh sb="6" eb="8">
      <t>カダイ</t>
    </rPh>
    <rPh sb="9" eb="11">
      <t>タイオウ</t>
    </rPh>
    <rPh sb="13" eb="14">
      <t>シツ</t>
    </rPh>
    <rPh sb="15" eb="16">
      <t>タカ</t>
    </rPh>
    <rPh sb="17" eb="22">
      <t>シセツケンチクブツ</t>
    </rPh>
    <rPh sb="23" eb="25">
      <t>セイビ</t>
    </rPh>
    <rPh sb="26" eb="28">
      <t>ソクシン</t>
    </rPh>
    <phoneticPr fontId="5"/>
  </si>
  <si>
    <t>防災性能や省エネルギー性能の向上といった緊急的な政策課題に対応した質の高い施設建築物等の整備に関する事業について、国が施行者等に対し、住宅・建築物及びその敷地の整備に関する事業並びにこれらに附帯する事業のための費用の一部を補助することにより、事業の緊急的な促進を図る。
［補助率：３％、５％、７％］</t>
    <rPh sb="47" eb="48">
      <t>カン</t>
    </rPh>
    <rPh sb="50" eb="52">
      <t>ジギョウ</t>
    </rPh>
    <rPh sb="59" eb="63">
      <t>セコウシャトウ</t>
    </rPh>
    <rPh sb="64" eb="65">
      <t>タイ</t>
    </rPh>
    <phoneticPr fontId="5"/>
  </si>
  <si>
    <t>都市機能更新率（都市再開発法２条の３第１項第２号又は第２項に規定する特に一体的かつ総合的に再開発を促進すべき地区（以下２号２項地区という。）における宅地面積のうち、４階建て以上の建築物の宅地面積の割合）
都市機能更新率（％）＝２号２項地区内の４階建て以上の宅地面積／２号２項地区内の宅地面積</t>
    <rPh sb="8" eb="14">
      <t>トシサイカイハツホウ</t>
    </rPh>
    <rPh sb="15" eb="16">
      <t>ジョウ</t>
    </rPh>
    <rPh sb="18" eb="19">
      <t>ダイ</t>
    </rPh>
    <rPh sb="20" eb="21">
      <t>コウ</t>
    </rPh>
    <rPh sb="21" eb="22">
      <t>ダイ</t>
    </rPh>
    <rPh sb="23" eb="24">
      <t>ゴウ</t>
    </rPh>
    <rPh sb="24" eb="25">
      <t>マタ</t>
    </rPh>
    <rPh sb="26" eb="27">
      <t>ダイ</t>
    </rPh>
    <rPh sb="28" eb="29">
      <t>コウ</t>
    </rPh>
    <rPh sb="30" eb="32">
      <t>キテイ</t>
    </rPh>
    <rPh sb="57" eb="59">
      <t>イカ</t>
    </rPh>
    <phoneticPr fontId="5"/>
  </si>
  <si>
    <t>関係行政機関との協議や、解体工事に伴う不測の日数を要したため</t>
    <rPh sb="0" eb="2">
      <t>カンケイ</t>
    </rPh>
    <rPh sb="2" eb="4">
      <t>ギョウセイ</t>
    </rPh>
    <rPh sb="4" eb="6">
      <t>キカン</t>
    </rPh>
    <rPh sb="8" eb="10">
      <t>キョウギ</t>
    </rPh>
    <rPh sb="12" eb="14">
      <t>カイタイ</t>
    </rPh>
    <rPh sb="14" eb="16">
      <t>コウジ</t>
    </rPh>
    <rPh sb="17" eb="18">
      <t>トモナ</t>
    </rPh>
    <rPh sb="19" eb="21">
      <t>フソク</t>
    </rPh>
    <rPh sb="22" eb="24">
      <t>ニッスウ</t>
    </rPh>
    <rPh sb="25" eb="26">
      <t>ヨウ</t>
    </rPh>
    <phoneticPr fontId="4"/>
  </si>
  <si>
    <t>A.独立行政法人　都市再生機構</t>
    <rPh sb="2" eb="4">
      <t>ドクリツ</t>
    </rPh>
    <rPh sb="4" eb="6">
      <t>ギョウセイ</t>
    </rPh>
    <rPh sb="6" eb="8">
      <t>ホウジン</t>
    </rPh>
    <rPh sb="9" eb="15">
      <t>トシサイセイキコウ</t>
    </rPh>
    <phoneticPr fontId="5"/>
  </si>
  <si>
    <t>A.独立行政法人　都市再生機構</t>
    <rPh sb="2" eb="8">
      <t>ドクリツギョウセイホウジン</t>
    </rPh>
    <rPh sb="9" eb="11">
      <t>トシ</t>
    </rPh>
    <rPh sb="11" eb="13">
      <t>サイセイ</t>
    </rPh>
    <rPh sb="13" eb="15">
      <t>キコウ</t>
    </rPh>
    <phoneticPr fontId="31"/>
  </si>
  <si>
    <t>市街地再開発事業（工事の実施等）</t>
    <rPh sb="9" eb="11">
      <t>コウジ</t>
    </rPh>
    <rPh sb="12" eb="14">
      <t>ジッシ</t>
    </rPh>
    <rPh sb="14" eb="15">
      <t>トウ</t>
    </rPh>
    <phoneticPr fontId="5"/>
  </si>
  <si>
    <t>市街地再開発事業（工事の実施等）</t>
    <rPh sb="0" eb="3">
      <t>シガイチ</t>
    </rPh>
    <rPh sb="3" eb="6">
      <t>サイカイハツ</t>
    </rPh>
    <rPh sb="6" eb="8">
      <t>ジギョウ</t>
    </rPh>
    <rPh sb="9" eb="11">
      <t>コウジ</t>
    </rPh>
    <rPh sb="12" eb="14">
      <t>ジッシ</t>
    </rPh>
    <rPh sb="14" eb="15">
      <t>トウ</t>
    </rPh>
    <phoneticPr fontId="4"/>
  </si>
  <si>
    <t>課長　鎌田　秀一
課長　成田　潤也</t>
    <rPh sb="3" eb="5">
      <t>カマタ</t>
    </rPh>
    <rPh sb="6" eb="8">
      <t>シュウイチ</t>
    </rPh>
    <rPh sb="12" eb="14">
      <t>ナリタ</t>
    </rPh>
    <rPh sb="15" eb="16">
      <t>ジュン</t>
    </rPh>
    <rPh sb="16" eb="17">
      <t>ヤ</t>
    </rPh>
    <phoneticPr fontId="5"/>
  </si>
  <si>
    <t>防災性能や省エネルギー性能の向上といった緊急の政策課題に対応しようとする当事業の意義は大きく、効率的・効果的に推進頂きたい。成果指標に関しても徐々に改善しているが、成果指標が防災性能や省エネルギー性能の向上といった緊急の政策課題を直接反映しておらず、政策課題に応えられているのか等はレビューシート上では判然としない。これらの点にも焦点を当てた成果指標等測定指標を設けることもご検討頂きたい。</t>
    <rPh sb="0" eb="4">
      <t>ボウサイセイノウ</t>
    </rPh>
    <rPh sb="5" eb="6">
      <t>ショウ</t>
    </rPh>
    <rPh sb="11" eb="13">
      <t>セイノウ</t>
    </rPh>
    <rPh sb="14" eb="16">
      <t>コウジョウ</t>
    </rPh>
    <rPh sb="20" eb="22">
      <t>キンキュウ</t>
    </rPh>
    <rPh sb="23" eb="27">
      <t>セイサクカダイ</t>
    </rPh>
    <rPh sb="28" eb="30">
      <t>タイオウ</t>
    </rPh>
    <rPh sb="36" eb="39">
      <t>トウジギョウ</t>
    </rPh>
    <rPh sb="40" eb="42">
      <t>イギ</t>
    </rPh>
    <rPh sb="43" eb="44">
      <t>オオ</t>
    </rPh>
    <rPh sb="47" eb="50">
      <t>コウリツテキ</t>
    </rPh>
    <rPh sb="51" eb="54">
      <t>コウカテキ</t>
    </rPh>
    <rPh sb="55" eb="58">
      <t>スイシンイタダ</t>
    </rPh>
    <rPh sb="62" eb="66">
      <t>セイカシヒョウ</t>
    </rPh>
    <rPh sb="67" eb="68">
      <t>カン</t>
    </rPh>
    <rPh sb="71" eb="76">
      <t>ジョジョニカイゼン</t>
    </rPh>
    <rPh sb="82" eb="86">
      <t>セイカシヒョウ</t>
    </rPh>
    <rPh sb="115" eb="117">
      <t>チョクセツ</t>
    </rPh>
    <rPh sb="117" eb="119">
      <t>ハンエイ</t>
    </rPh>
    <rPh sb="125" eb="129">
      <t>セイサクカダイ</t>
    </rPh>
    <rPh sb="130" eb="131">
      <t>コタ</t>
    </rPh>
    <rPh sb="139" eb="140">
      <t>トウ</t>
    </rPh>
    <rPh sb="148" eb="149">
      <t>ジョウ</t>
    </rPh>
    <rPh sb="151" eb="153">
      <t>ハンゼン</t>
    </rPh>
    <rPh sb="162" eb="163">
      <t>テン</t>
    </rPh>
    <rPh sb="165" eb="167">
      <t>ショウテン</t>
    </rPh>
    <rPh sb="168" eb="169">
      <t>ア</t>
    </rPh>
    <rPh sb="171" eb="176">
      <t>セイカシヒョウトウ</t>
    </rPh>
    <rPh sb="176" eb="178">
      <t>ソクテイ</t>
    </rPh>
    <rPh sb="178" eb="180">
      <t>シヒョウ</t>
    </rPh>
    <rPh sb="181" eb="182">
      <t>モウ</t>
    </rPh>
    <rPh sb="188" eb="191">
      <t>ケントウイタダ</t>
    </rPh>
    <phoneticPr fontId="5"/>
  </si>
  <si>
    <t>引き続き、事業の進捗状況の定期的な把握等により、効率的な執行となるよう努めること。また、本事業の目的である防災性能や省エネルギー性能といった緊急的な政策課題に対応した質の高い施設建築物等の整備をより的確に推進する観点から、外部有識者の意見も踏まえ必要な検討をすべき。</t>
    <phoneticPr fontId="5"/>
  </si>
  <si>
    <t>執行等改善</t>
    <rPh sb="0" eb="2">
      <t>シッコウ</t>
    </rPh>
    <rPh sb="2" eb="3">
      <t>トウ</t>
    </rPh>
    <rPh sb="3" eb="5">
      <t>カイゼン</t>
    </rPh>
    <phoneticPr fontId="5"/>
  </si>
  <si>
    <t>重要政策推進枠　2,523
＜増減理由＞
我が国の都市の防災性能や省エネルギー性能の向上といった緊急的な政策課題に対応した質の高い施設建築物等の整備に関する事業について、引き続き重点的に支援するため。</t>
    <rPh sb="0" eb="4">
      <t>ジュウヨウセイサク</t>
    </rPh>
    <rPh sb="4" eb="7">
      <t>スイシンワク</t>
    </rPh>
    <rPh sb="22" eb="23">
      <t>ワ</t>
    </rPh>
    <rPh sb="24" eb="25">
      <t>クニ</t>
    </rPh>
    <rPh sb="26" eb="28">
      <t>トシ</t>
    </rPh>
    <rPh sb="86" eb="87">
      <t>ヒ</t>
    </rPh>
    <rPh sb="88" eb="89">
      <t>ツヅ</t>
    </rPh>
    <rPh sb="90" eb="92">
      <t>ジュウテン</t>
    </rPh>
    <rPh sb="92" eb="93">
      <t>テキ</t>
    </rPh>
    <rPh sb="94" eb="96">
      <t>シエン</t>
    </rPh>
    <phoneticPr fontId="5"/>
  </si>
  <si>
    <t>引き続き、事業の進捗状況の定期的に把握し、効率的な執行に努める。また、成果指標については、防災性の改善度合いを示すための適切な指標と認識しているが、外部有識者の所見も踏まえ必要な検討を行う。</t>
    <rPh sb="35" eb="37">
      <t>セイカ</t>
    </rPh>
    <rPh sb="37" eb="39">
      <t>シヒョウ</t>
    </rPh>
    <rPh sb="45" eb="47">
      <t>ボウサイ</t>
    </rPh>
    <rPh sb="47" eb="48">
      <t>セイ</t>
    </rPh>
    <rPh sb="49" eb="51">
      <t>カイゼン</t>
    </rPh>
    <rPh sb="51" eb="53">
      <t>ドア</t>
    </rPh>
    <rPh sb="55" eb="56">
      <t>シメ</t>
    </rPh>
    <rPh sb="60" eb="62">
      <t>テキセツ</t>
    </rPh>
    <rPh sb="63" eb="65">
      <t>シヒョウ</t>
    </rPh>
    <rPh sb="66" eb="68">
      <t>ニンシキ</t>
    </rPh>
    <rPh sb="74" eb="76">
      <t>ガイブ</t>
    </rPh>
    <rPh sb="76" eb="79">
      <t>ユウシキシャ</t>
    </rPh>
    <rPh sb="80" eb="82">
      <t>ショケン</t>
    </rPh>
    <rPh sb="83" eb="84">
      <t>フ</t>
    </rPh>
    <rPh sb="86" eb="88">
      <t>ヒツヨウ</t>
    </rPh>
    <rPh sb="89" eb="91">
      <t>ケントウ</t>
    </rPh>
    <rPh sb="92" eb="93">
      <t>オコナ</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</si>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</sst>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31</xdr:col>
      <xdr:colOff>92927</xdr:colOff>
      <xdr:row>275</xdr:row>
      <xdr:rowOff>144037</xdr:rowOff>
    </xdr:from>
    <xdr:ext cx="184731" cy="24885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55188" y="44265494"/>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31</xdr:col>
      <xdr:colOff>92927</xdr:colOff>
      <xdr:row>279</xdr:row>
      <xdr:rowOff>102219</xdr:rowOff>
    </xdr:from>
    <xdr:ext cx="184731" cy="24885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55188" y="45648284"/>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twoCellAnchor editAs="oneCell">
    <xdr:from>
      <xdr:col>12</xdr:col>
      <xdr:colOff>52917</xdr:colOff>
      <xdr:row>269</xdr:row>
      <xdr:rowOff>105834</xdr:rowOff>
    </xdr:from>
    <xdr:to>
      <xdr:col>37</xdr:col>
      <xdr:colOff>70909</xdr:colOff>
      <xdr:row>280</xdr:row>
      <xdr:rowOff>312209</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42174584"/>
          <a:ext cx="504507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634</v>
      </c>
      <c r="AK2" s="172"/>
      <c r="AL2" s="172"/>
      <c r="AM2" s="172"/>
      <c r="AN2" s="75" t="s">
        <v>282</v>
      </c>
      <c r="AO2" s="172">
        <v>21</v>
      </c>
      <c r="AP2" s="172"/>
      <c r="AQ2" s="172"/>
      <c r="AR2" s="76" t="s">
        <v>282</v>
      </c>
      <c r="AS2" s="173">
        <v>308</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683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633</v>
      </c>
      <c r="AF7" s="211"/>
      <c r="AG7" s="211"/>
      <c r="AH7" s="211"/>
      <c r="AI7" s="211"/>
      <c r="AJ7" s="211"/>
      <c r="AK7" s="211"/>
      <c r="AL7" s="211"/>
      <c r="AM7" s="211"/>
      <c r="AN7" s="211"/>
      <c r="AO7" s="211"/>
      <c r="AP7" s="211"/>
      <c r="AQ7" s="211"/>
      <c r="AR7" s="211"/>
      <c r="AS7" s="211"/>
      <c r="AT7" s="211"/>
      <c r="AU7" s="211"/>
      <c r="AV7" s="211"/>
      <c r="AW7" s="211"/>
      <c r="AX7" s="212"/>
    </row>
    <row r="8" spans="1:50" ht="33" customHeight="1" x14ac:dyDescent="0.15">
      <c r="A8" s="178" t="s">
        <v>184</v>
      </c>
      <c r="B8" s="179"/>
      <c r="C8" s="179"/>
      <c r="D8" s="179"/>
      <c r="E8" s="179"/>
      <c r="F8" s="180"/>
      <c r="G8" s="181" t="str">
        <f>入力規則等!A27</f>
        <v>高齢社会対策、国土強靱化施策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9676</v>
      </c>
      <c r="Q13" s="217"/>
      <c r="R13" s="217"/>
      <c r="S13" s="217"/>
      <c r="T13" s="217"/>
      <c r="U13" s="217"/>
      <c r="V13" s="218"/>
      <c r="W13" s="216">
        <v>10209</v>
      </c>
      <c r="X13" s="217"/>
      <c r="Y13" s="217"/>
      <c r="Z13" s="217"/>
      <c r="AA13" s="217"/>
      <c r="AB13" s="217"/>
      <c r="AC13" s="218"/>
      <c r="AD13" s="216">
        <v>9809</v>
      </c>
      <c r="AE13" s="217"/>
      <c r="AF13" s="217"/>
      <c r="AG13" s="217"/>
      <c r="AH13" s="217"/>
      <c r="AI13" s="217"/>
      <c r="AJ13" s="218"/>
      <c r="AK13" s="216">
        <v>9944</v>
      </c>
      <c r="AL13" s="217"/>
      <c r="AM13" s="217"/>
      <c r="AN13" s="217"/>
      <c r="AO13" s="217"/>
      <c r="AP13" s="217"/>
      <c r="AQ13" s="218"/>
      <c r="AR13" s="228">
        <v>12642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7000</v>
      </c>
      <c r="Q14" s="217"/>
      <c r="R14" s="217"/>
      <c r="S14" s="217"/>
      <c r="T14" s="217"/>
      <c r="U14" s="217"/>
      <c r="V14" s="218"/>
      <c r="W14" s="216">
        <v>7500</v>
      </c>
      <c r="X14" s="217"/>
      <c r="Y14" s="217"/>
      <c r="Z14" s="217"/>
      <c r="AA14" s="217"/>
      <c r="AB14" s="217"/>
      <c r="AC14" s="218"/>
      <c r="AD14" s="216">
        <v>2900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7160</v>
      </c>
      <c r="Q15" s="217"/>
      <c r="R15" s="217"/>
      <c r="S15" s="217"/>
      <c r="T15" s="217"/>
      <c r="U15" s="217"/>
      <c r="V15" s="218"/>
      <c r="W15" s="216">
        <v>6899</v>
      </c>
      <c r="X15" s="217"/>
      <c r="Y15" s="217"/>
      <c r="Z15" s="217"/>
      <c r="AA15" s="217"/>
      <c r="AB15" s="217"/>
      <c r="AC15" s="218"/>
      <c r="AD15" s="216">
        <v>1068</v>
      </c>
      <c r="AE15" s="217"/>
      <c r="AF15" s="217"/>
      <c r="AG15" s="217"/>
      <c r="AH15" s="217"/>
      <c r="AI15" s="217"/>
      <c r="AJ15" s="218"/>
      <c r="AK15" s="216">
        <v>1471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-6899</v>
      </c>
      <c r="Q16" s="217"/>
      <c r="R16" s="217"/>
      <c r="S16" s="217"/>
      <c r="T16" s="217"/>
      <c r="U16" s="217"/>
      <c r="V16" s="218"/>
      <c r="W16" s="216">
        <v>-1068</v>
      </c>
      <c r="X16" s="217"/>
      <c r="Y16" s="217"/>
      <c r="Z16" s="217"/>
      <c r="AA16" s="217"/>
      <c r="AB16" s="217"/>
      <c r="AC16" s="218"/>
      <c r="AD16" s="216">
        <v>-1471</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16937</v>
      </c>
      <c r="Q18" s="261"/>
      <c r="R18" s="261"/>
      <c r="S18" s="261"/>
      <c r="T18" s="261"/>
      <c r="U18" s="261"/>
      <c r="V18" s="262"/>
      <c r="W18" s="260">
        <f>SUM(W13:AC17)</f>
        <v>23540</v>
      </c>
      <c r="X18" s="261"/>
      <c r="Y18" s="261"/>
      <c r="Z18" s="261"/>
      <c r="AA18" s="261"/>
      <c r="AB18" s="261"/>
      <c r="AC18" s="262"/>
      <c r="AD18" s="260">
        <f>SUM(AD13:AJ17)</f>
        <v>12306</v>
      </c>
      <c r="AE18" s="261"/>
      <c r="AF18" s="261"/>
      <c r="AG18" s="261"/>
      <c r="AH18" s="261"/>
      <c r="AI18" s="261"/>
      <c r="AJ18" s="262"/>
      <c r="AK18" s="260">
        <f>SUM(AK13:AQ17)</f>
        <v>11415</v>
      </c>
      <c r="AL18" s="261"/>
      <c r="AM18" s="261"/>
      <c r="AN18" s="261"/>
      <c r="AO18" s="261"/>
      <c r="AP18" s="261"/>
      <c r="AQ18" s="262"/>
      <c r="AR18" s="260">
        <f>SUM(AR13:AX17)</f>
        <v>12642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16924</v>
      </c>
      <c r="Q19" s="217"/>
      <c r="R19" s="217"/>
      <c r="S19" s="217"/>
      <c r="T19" s="217"/>
      <c r="U19" s="217"/>
      <c r="V19" s="218"/>
      <c r="W19" s="216">
        <v>22827</v>
      </c>
      <c r="X19" s="217"/>
      <c r="Y19" s="217"/>
      <c r="Z19" s="217"/>
      <c r="AA19" s="217"/>
      <c r="AB19" s="217"/>
      <c r="AC19" s="218"/>
      <c r="AD19" s="216">
        <v>12306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0.99923244966641078</v>
      </c>
      <c r="Q20" s="292"/>
      <c r="R20" s="292"/>
      <c r="S20" s="292"/>
      <c r="T20" s="292"/>
      <c r="U20" s="292"/>
      <c r="V20" s="292"/>
      <c r="W20" s="292">
        <f>IF(W18=0, "-", SUM(W19)/W18)</f>
        <v>0.96971112999150377</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1.0148716718637563</v>
      </c>
      <c r="Q21" s="292"/>
      <c r="R21" s="292"/>
      <c r="S21" s="292"/>
      <c r="T21" s="292"/>
      <c r="U21" s="292"/>
      <c r="V21" s="292"/>
      <c r="W21" s="292">
        <f>IF(W19=0, "-", SUM(W19)/SUM(W13,W14))</f>
        <v>1.289005590377774</v>
      </c>
      <c r="X21" s="292"/>
      <c r="Y21" s="292"/>
      <c r="Z21" s="292"/>
      <c r="AA21" s="292"/>
      <c r="AB21" s="292"/>
      <c r="AC21" s="292"/>
      <c r="AD21" s="292">
        <f>IF(AD19=0, "-", SUM(AD19)/SUM(AD13,AD14))</f>
        <v>0.96829018805570855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42" customHeight="1" x14ac:dyDescent="0.15">
      <c r="A23" s="303"/>
      <c r="B23" s="304"/>
      <c r="C23" s="304"/>
      <c r="D23" s="304"/>
      <c r="E23" s="304"/>
      <c r="F23" s="305"/>
      <c r="G23" s="277" t="s">
        <v>613</v>
      </c>
      <c r="H23" s="278"/>
      <c r="I23" s="278"/>
      <c r="J23" s="278"/>
      <c r="K23" s="278"/>
      <c r="L23" s="278"/>
      <c r="M23" s="278"/>
      <c r="N23" s="278"/>
      <c r="O23" s="279"/>
      <c r="P23" s="228">
        <v>9944</v>
      </c>
      <c r="Q23" s="229"/>
      <c r="R23" s="229"/>
      <c r="S23" s="229"/>
      <c r="T23" s="229"/>
      <c r="U23" s="229"/>
      <c r="V23" s="280"/>
      <c r="W23" s="228">
        <v>12642</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41.25" customHeight="1" thickBot="1" x14ac:dyDescent="0.2">
      <c r="A29" s="303"/>
      <c r="B29" s="304"/>
      <c r="C29" s="304"/>
      <c r="D29" s="304"/>
      <c r="E29" s="304"/>
      <c r="F29" s="305"/>
      <c r="G29" s="126" t="s">
        <v>18</v>
      </c>
      <c r="H29" s="127"/>
      <c r="I29" s="127"/>
      <c r="J29" s="127"/>
      <c r="K29" s="127"/>
      <c r="L29" s="127"/>
      <c r="M29" s="127"/>
      <c r="N29" s="127"/>
      <c r="O29" s="128"/>
      <c r="P29" s="330">
        <f>AK13</f>
        <v>9944</v>
      </c>
      <c r="Q29" s="331"/>
      <c r="R29" s="331"/>
      <c r="S29" s="331"/>
      <c r="T29" s="331"/>
      <c r="U29" s="331"/>
      <c r="V29" s="332"/>
      <c r="W29" s="333">
        <f>AR13</f>
        <v>12642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0.5" customHeight="1" x14ac:dyDescent="0.15">
      <c r="A30" s="336" t="s">
        <v>577</v>
      </c>
      <c r="B30" s="337"/>
      <c r="C30" s="337"/>
      <c r="D30" s="337"/>
      <c r="E30" s="337"/>
      <c r="F30" s="338"/>
      <c r="G30" s="339" t="s">
        <v>674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7"/>
      <c r="C32" s="317"/>
      <c r="D32" s="317"/>
      <c r="E32" s="317"/>
      <c r="F32" s="318"/>
      <c r="G32" s="357" t="s">
        <v>675</v>
      </c>
      <c r="H32" s="358"/>
      <c r="I32" s="358"/>
      <c r="J32" s="358"/>
      <c r="K32" s="358"/>
      <c r="L32" s="358"/>
      <c r="M32" s="358"/>
      <c r="N32" s="358"/>
      <c r="O32" s="358"/>
      <c r="P32" s="361" t="s">
        <v>616</v>
      </c>
      <c r="Q32" s="362"/>
      <c r="R32" s="362"/>
      <c r="S32" s="362"/>
      <c r="T32" s="362"/>
      <c r="U32" s="362"/>
      <c r="V32" s="362"/>
      <c r="W32" s="362"/>
      <c r="X32" s="363"/>
      <c r="Y32" s="367" t="s">
        <v>51</v>
      </c>
      <c r="Z32" s="368"/>
      <c r="AA32" s="369"/>
      <c r="AB32" s="370" t="s">
        <v>617</v>
      </c>
      <c r="AC32" s="370"/>
      <c r="AD32" s="370"/>
      <c r="AE32" s="371">
        <v>40</v>
      </c>
      <c r="AF32" s="371"/>
      <c r="AG32" s="371"/>
      <c r="AH32" s="371"/>
      <c r="AI32" s="371">
        <v>31</v>
      </c>
      <c r="AJ32" s="371"/>
      <c r="AK32" s="371"/>
      <c r="AL32" s="371"/>
      <c r="AM32" s="371">
        <v>33</v>
      </c>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617</v>
      </c>
      <c r="AC33" s="370"/>
      <c r="AD33" s="370"/>
      <c r="AE33" s="371">
        <v>42</v>
      </c>
      <c r="AF33" s="371"/>
      <c r="AG33" s="371"/>
      <c r="AH33" s="371"/>
      <c r="AI33" s="371">
        <v>32</v>
      </c>
      <c r="AJ33" s="371"/>
      <c r="AK33" s="371"/>
      <c r="AL33" s="371"/>
      <c r="AM33" s="371">
        <v>34</v>
      </c>
      <c r="AN33" s="371"/>
      <c r="AO33" s="371"/>
      <c r="AP33" s="371"/>
      <c r="AQ33" s="371">
        <v>30</v>
      </c>
      <c r="AR33" s="371"/>
      <c r="AS33" s="371"/>
      <c r="AT33" s="371"/>
      <c r="AU33" s="405"/>
      <c r="AV33" s="406"/>
      <c r="AW33" s="406"/>
      <c r="AX33" s="407"/>
    </row>
    <row r="34" spans="1:51" ht="23.25" customHeight="1" x14ac:dyDescent="0.15">
      <c r="A34" s="436" t="s">
        <v>579</v>
      </c>
      <c r="B34" s="437"/>
      <c r="C34" s="437"/>
      <c r="D34" s="437"/>
      <c r="E34" s="437"/>
      <c r="F34" s="438"/>
      <c r="G34" s="223" t="s">
        <v>580</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39"/>
      <c r="B35" s="440"/>
      <c r="C35" s="440"/>
      <c r="D35" s="440"/>
      <c r="E35" s="440"/>
      <c r="F35" s="441"/>
      <c r="G35" s="394" t="s">
        <v>618</v>
      </c>
      <c r="H35" s="395"/>
      <c r="I35" s="395"/>
      <c r="J35" s="395"/>
      <c r="K35" s="395"/>
      <c r="L35" s="395"/>
      <c r="M35" s="395"/>
      <c r="N35" s="395"/>
      <c r="O35" s="395"/>
      <c r="P35" s="395"/>
      <c r="Q35" s="395"/>
      <c r="R35" s="395"/>
      <c r="S35" s="395"/>
      <c r="T35" s="395"/>
      <c r="U35" s="395"/>
      <c r="V35" s="395"/>
      <c r="W35" s="395"/>
      <c r="X35" s="395"/>
      <c r="Y35" s="419" t="s">
        <v>579</v>
      </c>
      <c r="Z35" s="420"/>
      <c r="AA35" s="421"/>
      <c r="AB35" s="422" t="s">
        <v>619</v>
      </c>
      <c r="AC35" s="423"/>
      <c r="AD35" s="424"/>
      <c r="AE35" s="398">
        <v>423</v>
      </c>
      <c r="AF35" s="398"/>
      <c r="AG35" s="398"/>
      <c r="AH35" s="398"/>
      <c r="AI35" s="398">
        <v>736</v>
      </c>
      <c r="AJ35" s="398"/>
      <c r="AK35" s="398"/>
      <c r="AL35" s="398"/>
      <c r="AM35" s="398">
        <v>373</v>
      </c>
      <c r="AN35" s="398"/>
      <c r="AO35" s="398"/>
      <c r="AP35" s="398"/>
      <c r="AQ35" s="389">
        <v>380</v>
      </c>
      <c r="AR35" s="372"/>
      <c r="AS35" s="372"/>
      <c r="AT35" s="372"/>
      <c r="AU35" s="372"/>
      <c r="AV35" s="372"/>
      <c r="AW35" s="372"/>
      <c r="AX35" s="373"/>
    </row>
    <row r="36" spans="1:51" ht="38.2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620</v>
      </c>
      <c r="AC36" s="426"/>
      <c r="AD36" s="427"/>
      <c r="AE36" s="428" t="s">
        <v>621</v>
      </c>
      <c r="AF36" s="428"/>
      <c r="AG36" s="428"/>
      <c r="AH36" s="428"/>
      <c r="AI36" s="428" t="s">
        <v>622</v>
      </c>
      <c r="AJ36" s="428"/>
      <c r="AK36" s="428"/>
      <c r="AL36" s="428"/>
      <c r="AM36" s="428" t="s">
        <v>652</v>
      </c>
      <c r="AN36" s="428"/>
      <c r="AO36" s="428"/>
      <c r="AP36" s="428"/>
      <c r="AQ36" s="428" t="s">
        <v>653</v>
      </c>
      <c r="AR36" s="428"/>
      <c r="AS36" s="428"/>
      <c r="AT36" s="428"/>
      <c r="AU36" s="428"/>
      <c r="AV36" s="428"/>
      <c r="AW36" s="428"/>
      <c r="AX36" s="430"/>
    </row>
    <row r="37" spans="1:51" ht="18.75" customHeight="1" x14ac:dyDescent="0.15">
      <c r="A37" s="466" t="s">
        <v>235</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414</v>
      </c>
      <c r="AF37" s="484"/>
      <c r="AG37" s="484"/>
      <c r="AH37" s="485"/>
      <c r="AI37" s="488" t="s">
        <v>566</v>
      </c>
      <c r="AJ37" s="488"/>
      <c r="AK37" s="488"/>
      <c r="AL37" s="483"/>
      <c r="AM37" s="488" t="s">
        <v>382</v>
      </c>
      <c r="AN37" s="488"/>
      <c r="AO37" s="488"/>
      <c r="AP37" s="483"/>
      <c r="AQ37" s="457" t="s">
        <v>173</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611</v>
      </c>
      <c r="AR38" s="432"/>
      <c r="AS38" s="433" t="s">
        <v>174</v>
      </c>
      <c r="AT38" s="434"/>
      <c r="AU38" s="435">
        <v>5</v>
      </c>
      <c r="AV38" s="435"/>
      <c r="AW38" s="324" t="s">
        <v>166</v>
      </c>
      <c r="AX38" s="329"/>
    </row>
    <row r="39" spans="1:51" ht="66" customHeight="1" x14ac:dyDescent="0.15">
      <c r="A39" s="472"/>
      <c r="B39" s="470"/>
      <c r="C39" s="470"/>
      <c r="D39" s="470"/>
      <c r="E39" s="470"/>
      <c r="F39" s="471"/>
      <c r="G39" s="374" t="s">
        <v>614</v>
      </c>
      <c r="H39" s="375"/>
      <c r="I39" s="375"/>
      <c r="J39" s="375"/>
      <c r="K39" s="375"/>
      <c r="L39" s="375"/>
      <c r="M39" s="375"/>
      <c r="N39" s="375"/>
      <c r="O39" s="376"/>
      <c r="P39" s="139" t="s">
        <v>677</v>
      </c>
      <c r="Q39" s="139"/>
      <c r="R39" s="139"/>
      <c r="S39" s="139"/>
      <c r="T39" s="139"/>
      <c r="U39" s="139"/>
      <c r="V39" s="139"/>
      <c r="W39" s="139"/>
      <c r="X39" s="140"/>
      <c r="Y39" s="385" t="s">
        <v>12</v>
      </c>
      <c r="Z39" s="386"/>
      <c r="AA39" s="387"/>
      <c r="AB39" s="388" t="s">
        <v>249</v>
      </c>
      <c r="AC39" s="388"/>
      <c r="AD39" s="388"/>
      <c r="AE39" s="389">
        <v>43.1</v>
      </c>
      <c r="AF39" s="372"/>
      <c r="AG39" s="372"/>
      <c r="AH39" s="372"/>
      <c r="AI39" s="389">
        <v>43.4</v>
      </c>
      <c r="AJ39" s="372"/>
      <c r="AK39" s="372"/>
      <c r="AL39" s="372"/>
      <c r="AM39" s="389">
        <v>44</v>
      </c>
      <c r="AN39" s="372"/>
      <c r="AO39" s="372"/>
      <c r="AP39" s="372"/>
      <c r="AQ39" s="391" t="s">
        <v>611</v>
      </c>
      <c r="AR39" s="392"/>
      <c r="AS39" s="392"/>
      <c r="AT39" s="393"/>
      <c r="AU39" s="372" t="s">
        <v>611</v>
      </c>
      <c r="AV39" s="372"/>
      <c r="AW39" s="372"/>
      <c r="AX39" s="373"/>
    </row>
    <row r="40" spans="1:51" ht="66"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249</v>
      </c>
      <c r="AC40" s="447"/>
      <c r="AD40" s="447"/>
      <c r="AE40" s="389">
        <v>44.5</v>
      </c>
      <c r="AF40" s="372"/>
      <c r="AG40" s="372"/>
      <c r="AH40" s="372"/>
      <c r="AI40" s="389">
        <v>44.5</v>
      </c>
      <c r="AJ40" s="372"/>
      <c r="AK40" s="372"/>
      <c r="AL40" s="372"/>
      <c r="AM40" s="389">
        <v>44.5</v>
      </c>
      <c r="AN40" s="372"/>
      <c r="AO40" s="372"/>
      <c r="AP40" s="372"/>
      <c r="AQ40" s="391" t="s">
        <v>611</v>
      </c>
      <c r="AR40" s="392"/>
      <c r="AS40" s="392"/>
      <c r="AT40" s="393"/>
      <c r="AU40" s="372">
        <v>44.5</v>
      </c>
      <c r="AV40" s="372"/>
      <c r="AW40" s="372"/>
      <c r="AX40" s="373"/>
    </row>
    <row r="41" spans="1:51" ht="66"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96.9</v>
      </c>
      <c r="AF41" s="372"/>
      <c r="AG41" s="372"/>
      <c r="AH41" s="372"/>
      <c r="AI41" s="389">
        <v>97.5</v>
      </c>
      <c r="AJ41" s="372"/>
      <c r="AK41" s="372"/>
      <c r="AL41" s="372"/>
      <c r="AM41" s="389">
        <v>98.9</v>
      </c>
      <c r="AN41" s="372"/>
      <c r="AO41" s="372"/>
      <c r="AP41" s="372"/>
      <c r="AQ41" s="391" t="s">
        <v>611</v>
      </c>
      <c r="AR41" s="392"/>
      <c r="AS41" s="392"/>
      <c r="AT41" s="393"/>
      <c r="AU41" s="372" t="s">
        <v>611</v>
      </c>
      <c r="AV41" s="372"/>
      <c r="AW41" s="372"/>
      <c r="AX41" s="373"/>
    </row>
    <row r="42" spans="1:51" ht="23.25" customHeight="1" x14ac:dyDescent="0.15">
      <c r="A42" s="460" t="s">
        <v>258</v>
      </c>
      <c r="B42" s="455"/>
      <c r="C42" s="455"/>
      <c r="D42" s="455"/>
      <c r="E42" s="455"/>
      <c r="F42" s="456"/>
      <c r="G42" s="496" t="s">
        <v>615</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414</v>
      </c>
      <c r="AF49" s="415"/>
      <c r="AG49" s="415"/>
      <c r="AH49" s="415"/>
      <c r="AI49" s="415" t="s">
        <v>566</v>
      </c>
      <c r="AJ49" s="415"/>
      <c r="AK49" s="415"/>
      <c r="AL49" s="415"/>
      <c r="AM49" s="415" t="s">
        <v>382</v>
      </c>
      <c r="AN49" s="415"/>
      <c r="AO49" s="415"/>
      <c r="AP49" s="415"/>
      <c r="AQ49" s="490" t="s">
        <v>173</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174</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414</v>
      </c>
      <c r="AF54" s="415"/>
      <c r="AG54" s="415"/>
      <c r="AH54" s="415"/>
      <c r="AI54" s="415" t="s">
        <v>566</v>
      </c>
      <c r="AJ54" s="415"/>
      <c r="AK54" s="415"/>
      <c r="AL54" s="415"/>
      <c r="AM54" s="415" t="s">
        <v>382</v>
      </c>
      <c r="AN54" s="415"/>
      <c r="AO54" s="415"/>
      <c r="AP54" s="415"/>
      <c r="AQ54" s="490" t="s">
        <v>173</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174</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414</v>
      </c>
      <c r="AF59" s="415"/>
      <c r="AG59" s="415"/>
      <c r="AH59" s="415"/>
      <c r="AI59" s="415" t="s">
        <v>566</v>
      </c>
      <c r="AJ59" s="415"/>
      <c r="AK59" s="415"/>
      <c r="AL59" s="415"/>
      <c r="AM59" s="415" t="s">
        <v>382</v>
      </c>
      <c r="AN59" s="415"/>
      <c r="AO59" s="415"/>
      <c r="AP59" s="415"/>
      <c r="AQ59" s="490" t="s">
        <v>173</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174</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579</v>
      </c>
      <c r="B68" s="437"/>
      <c r="C68" s="437"/>
      <c r="D68" s="437"/>
      <c r="E68" s="437"/>
      <c r="F68" s="438"/>
      <c r="G68" s="223" t="s">
        <v>580</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623</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235</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414</v>
      </c>
      <c r="AF71" s="415"/>
      <c r="AG71" s="415"/>
      <c r="AH71" s="415"/>
      <c r="AI71" s="415" t="s">
        <v>566</v>
      </c>
      <c r="AJ71" s="415"/>
      <c r="AK71" s="415"/>
      <c r="AL71" s="415"/>
      <c r="AM71" s="415" t="s">
        <v>382</v>
      </c>
      <c r="AN71" s="415"/>
      <c r="AO71" s="415"/>
      <c r="AP71" s="415"/>
      <c r="AQ71" s="457" t="s">
        <v>173</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174</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258</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414</v>
      </c>
      <c r="AF83" s="415"/>
      <c r="AG83" s="415"/>
      <c r="AH83" s="415"/>
      <c r="AI83" s="415" t="s">
        <v>566</v>
      </c>
      <c r="AJ83" s="415"/>
      <c r="AK83" s="415"/>
      <c r="AL83" s="415"/>
      <c r="AM83" s="415" t="s">
        <v>382</v>
      </c>
      <c r="AN83" s="415"/>
      <c r="AO83" s="415"/>
      <c r="AP83" s="415"/>
      <c r="AQ83" s="490" t="s">
        <v>173</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174</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414</v>
      </c>
      <c r="AF88" s="415"/>
      <c r="AG88" s="415"/>
      <c r="AH88" s="415"/>
      <c r="AI88" s="415" t="s">
        <v>566</v>
      </c>
      <c r="AJ88" s="415"/>
      <c r="AK88" s="415"/>
      <c r="AL88" s="415"/>
      <c r="AM88" s="415" t="s">
        <v>382</v>
      </c>
      <c r="AN88" s="415"/>
      <c r="AO88" s="415"/>
      <c r="AP88" s="415"/>
      <c r="AQ88" s="490" t="s">
        <v>173</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174</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414</v>
      </c>
      <c r="AF93" s="415"/>
      <c r="AG93" s="415"/>
      <c r="AH93" s="415"/>
      <c r="AI93" s="415" t="s">
        <v>566</v>
      </c>
      <c r="AJ93" s="415"/>
      <c r="AK93" s="415"/>
      <c r="AL93" s="415"/>
      <c r="AM93" s="415" t="s">
        <v>382</v>
      </c>
      <c r="AN93" s="415"/>
      <c r="AO93" s="415"/>
      <c r="AP93" s="415"/>
      <c r="AQ93" s="490" t="s">
        <v>173</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174</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579</v>
      </c>
      <c r="B102" s="341"/>
      <c r="C102" s="341"/>
      <c r="D102" s="341"/>
      <c r="E102" s="341"/>
      <c r="F102" s="461"/>
      <c r="G102" s="223" t="s">
        <v>580</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235</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414</v>
      </c>
      <c r="AF105" s="415"/>
      <c r="AG105" s="415"/>
      <c r="AH105" s="415"/>
      <c r="AI105" s="415" t="s">
        <v>566</v>
      </c>
      <c r="AJ105" s="415"/>
      <c r="AK105" s="415"/>
      <c r="AL105" s="415"/>
      <c r="AM105" s="415" t="s">
        <v>382</v>
      </c>
      <c r="AN105" s="415"/>
      <c r="AO105" s="415"/>
      <c r="AP105" s="415"/>
      <c r="AQ105" s="457" t="s">
        <v>173</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174</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258</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414</v>
      </c>
      <c r="AF117" s="415"/>
      <c r="AG117" s="415"/>
      <c r="AH117" s="415"/>
      <c r="AI117" s="415" t="s">
        <v>566</v>
      </c>
      <c r="AJ117" s="415"/>
      <c r="AK117" s="415"/>
      <c r="AL117" s="415"/>
      <c r="AM117" s="415" t="s">
        <v>382</v>
      </c>
      <c r="AN117" s="415"/>
      <c r="AO117" s="415"/>
      <c r="AP117" s="415"/>
      <c r="AQ117" s="490" t="s">
        <v>173</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174</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414</v>
      </c>
      <c r="AF122" s="415"/>
      <c r="AG122" s="415"/>
      <c r="AH122" s="415"/>
      <c r="AI122" s="415" t="s">
        <v>566</v>
      </c>
      <c r="AJ122" s="415"/>
      <c r="AK122" s="415"/>
      <c r="AL122" s="415"/>
      <c r="AM122" s="415" t="s">
        <v>382</v>
      </c>
      <c r="AN122" s="415"/>
      <c r="AO122" s="415"/>
      <c r="AP122" s="415"/>
      <c r="AQ122" s="490" t="s">
        <v>173</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174</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414</v>
      </c>
      <c r="AF127" s="415"/>
      <c r="AG127" s="415"/>
      <c r="AH127" s="415"/>
      <c r="AI127" s="415" t="s">
        <v>566</v>
      </c>
      <c r="AJ127" s="415"/>
      <c r="AK127" s="415"/>
      <c r="AL127" s="415"/>
      <c r="AM127" s="415" t="s">
        <v>382</v>
      </c>
      <c r="AN127" s="415"/>
      <c r="AO127" s="415"/>
      <c r="AP127" s="415"/>
      <c r="AQ127" s="490" t="s">
        <v>173</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174</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579</v>
      </c>
      <c r="B136" s="341"/>
      <c r="C136" s="341"/>
      <c r="D136" s="341"/>
      <c r="E136" s="341"/>
      <c r="F136" s="461"/>
      <c r="G136" s="223" t="s">
        <v>580</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235</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414</v>
      </c>
      <c r="AF139" s="415"/>
      <c r="AG139" s="415"/>
      <c r="AH139" s="415"/>
      <c r="AI139" s="415" t="s">
        <v>566</v>
      </c>
      <c r="AJ139" s="415"/>
      <c r="AK139" s="415"/>
      <c r="AL139" s="415"/>
      <c r="AM139" s="415" t="s">
        <v>382</v>
      </c>
      <c r="AN139" s="415"/>
      <c r="AO139" s="415"/>
      <c r="AP139" s="415"/>
      <c r="AQ139" s="457" t="s">
        <v>173</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174</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258</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414</v>
      </c>
      <c r="AF151" s="415"/>
      <c r="AG151" s="415"/>
      <c r="AH151" s="415"/>
      <c r="AI151" s="415" t="s">
        <v>566</v>
      </c>
      <c r="AJ151" s="415"/>
      <c r="AK151" s="415"/>
      <c r="AL151" s="415"/>
      <c r="AM151" s="415" t="s">
        <v>382</v>
      </c>
      <c r="AN151" s="415"/>
      <c r="AO151" s="415"/>
      <c r="AP151" s="415"/>
      <c r="AQ151" s="490" t="s">
        <v>173</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174</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414</v>
      </c>
      <c r="AF156" s="415"/>
      <c r="AG156" s="415"/>
      <c r="AH156" s="415"/>
      <c r="AI156" s="415" t="s">
        <v>566</v>
      </c>
      <c r="AJ156" s="415"/>
      <c r="AK156" s="415"/>
      <c r="AL156" s="415"/>
      <c r="AM156" s="415" t="s">
        <v>382</v>
      </c>
      <c r="AN156" s="415"/>
      <c r="AO156" s="415"/>
      <c r="AP156" s="415"/>
      <c r="AQ156" s="490" t="s">
        <v>173</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174</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414</v>
      </c>
      <c r="AF161" s="415"/>
      <c r="AG161" s="415"/>
      <c r="AH161" s="415"/>
      <c r="AI161" s="415" t="s">
        <v>566</v>
      </c>
      <c r="AJ161" s="415"/>
      <c r="AK161" s="415"/>
      <c r="AL161" s="415"/>
      <c r="AM161" s="415" t="s">
        <v>382</v>
      </c>
      <c r="AN161" s="415"/>
      <c r="AO161" s="415"/>
      <c r="AP161" s="415"/>
      <c r="AQ161" s="490" t="s">
        <v>173</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174</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579</v>
      </c>
      <c r="B170" s="341"/>
      <c r="C170" s="341"/>
      <c r="D170" s="341"/>
      <c r="E170" s="341"/>
      <c r="F170" s="461"/>
      <c r="G170" s="223" t="s">
        <v>580</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235</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414</v>
      </c>
      <c r="AF173" s="415"/>
      <c r="AG173" s="415"/>
      <c r="AH173" s="415"/>
      <c r="AI173" s="415" t="s">
        <v>566</v>
      </c>
      <c r="AJ173" s="415"/>
      <c r="AK173" s="415"/>
      <c r="AL173" s="415"/>
      <c r="AM173" s="415" t="s">
        <v>382</v>
      </c>
      <c r="AN173" s="415"/>
      <c r="AO173" s="415"/>
      <c r="AP173" s="415"/>
      <c r="AQ173" s="457" t="s">
        <v>173</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174</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258</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414</v>
      </c>
      <c r="AF185" s="415"/>
      <c r="AG185" s="415"/>
      <c r="AH185" s="415"/>
      <c r="AI185" s="415" t="s">
        <v>566</v>
      </c>
      <c r="AJ185" s="415"/>
      <c r="AK185" s="415"/>
      <c r="AL185" s="415"/>
      <c r="AM185" s="415" t="s">
        <v>382</v>
      </c>
      <c r="AN185" s="415"/>
      <c r="AO185" s="415"/>
      <c r="AP185" s="415"/>
      <c r="AQ185" s="490" t="s">
        <v>173</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174</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414</v>
      </c>
      <c r="AF190" s="415"/>
      <c r="AG190" s="415"/>
      <c r="AH190" s="415"/>
      <c r="AI190" s="415" t="s">
        <v>566</v>
      </c>
      <c r="AJ190" s="415"/>
      <c r="AK190" s="415"/>
      <c r="AL190" s="415"/>
      <c r="AM190" s="415" t="s">
        <v>382</v>
      </c>
      <c r="AN190" s="415"/>
      <c r="AO190" s="415"/>
      <c r="AP190" s="415"/>
      <c r="AQ190" s="490" t="s">
        <v>173</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174</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414</v>
      </c>
      <c r="AF195" s="415"/>
      <c r="AG195" s="415"/>
      <c r="AH195" s="415"/>
      <c r="AI195" s="415" t="s">
        <v>566</v>
      </c>
      <c r="AJ195" s="415"/>
      <c r="AK195" s="415"/>
      <c r="AL195" s="415"/>
      <c r="AM195" s="415" t="s">
        <v>382</v>
      </c>
      <c r="AN195" s="415"/>
      <c r="AO195" s="415"/>
      <c r="AP195" s="415"/>
      <c r="AQ195" s="490" t="s">
        <v>173</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174</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5" t="s">
        <v>414</v>
      </c>
      <c r="AF200" s="415"/>
      <c r="AG200" s="415"/>
      <c r="AH200" s="415"/>
      <c r="AI200" s="415" t="s">
        <v>566</v>
      </c>
      <c r="AJ200" s="415"/>
      <c r="AK200" s="415"/>
      <c r="AL200" s="415"/>
      <c r="AM200" s="415" t="s">
        <v>382</v>
      </c>
      <c r="AN200" s="415"/>
      <c r="AO200" s="415"/>
      <c r="AP200" s="415"/>
      <c r="AQ200" s="490" t="s">
        <v>173</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174</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175</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248</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248</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249</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239</v>
      </c>
      <c r="B205" s="566"/>
      <c r="C205" s="566"/>
      <c r="D205" s="566"/>
      <c r="E205" s="566"/>
      <c r="F205" s="567"/>
      <c r="G205" s="525" t="s">
        <v>176</v>
      </c>
      <c r="H205" s="571"/>
      <c r="I205" s="571"/>
      <c r="J205" s="571"/>
      <c r="K205" s="571"/>
      <c r="L205" s="571"/>
      <c r="M205" s="571"/>
      <c r="N205" s="571"/>
      <c r="O205" s="571"/>
      <c r="P205" s="571"/>
      <c r="Q205" s="571"/>
      <c r="R205" s="571"/>
      <c r="S205" s="571"/>
      <c r="T205" s="571"/>
      <c r="U205" s="571"/>
      <c r="V205" s="571"/>
      <c r="W205" s="574" t="s">
        <v>247</v>
      </c>
      <c r="X205" s="575"/>
      <c r="Y205" s="539" t="s">
        <v>12</v>
      </c>
      <c r="Z205" s="539"/>
      <c r="AA205" s="540"/>
      <c r="AB205" s="541" t="s">
        <v>248</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248</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249</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236</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414</v>
      </c>
      <c r="AF208" s="136"/>
      <c r="AG208" s="136"/>
      <c r="AH208" s="136"/>
      <c r="AI208" s="415" t="s">
        <v>566</v>
      </c>
      <c r="AJ208" s="415"/>
      <c r="AK208" s="415"/>
      <c r="AL208" s="415"/>
      <c r="AM208" s="415" t="s">
        <v>382</v>
      </c>
      <c r="AN208" s="415"/>
      <c r="AO208" s="415"/>
      <c r="AP208" s="415"/>
      <c r="AQ208" s="490" t="s">
        <v>173</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174</v>
      </c>
      <c r="AT209" s="434"/>
      <c r="AU209" s="431"/>
      <c r="AV209" s="432"/>
      <c r="AW209" s="433" t="s">
        <v>166</v>
      </c>
      <c r="AX209" s="588"/>
      <c r="AY209">
        <f>$AY$208</f>
        <v>0</v>
      </c>
    </row>
    <row r="210" spans="1:51" ht="23.25" hidden="1" customHeight="1" x14ac:dyDescent="0.15">
      <c r="A210" s="565"/>
      <c r="B210" s="566"/>
      <c r="C210" s="566"/>
      <c r="D210" s="566"/>
      <c r="E210" s="566"/>
      <c r="F210" s="567"/>
      <c r="G210" s="601" t="s">
        <v>175</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261</v>
      </c>
      <c r="B213" s="645"/>
      <c r="C213" s="645"/>
      <c r="D213" s="645"/>
      <c r="E213" s="569" t="s">
        <v>224</v>
      </c>
      <c r="F213" s="570"/>
      <c r="G213" s="82" t="s">
        <v>176</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574</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c r="AS214" s="660"/>
      <c r="AT214" s="661"/>
      <c r="AU214" s="661"/>
      <c r="AV214" s="661"/>
      <c r="AW214" s="661"/>
      <c r="AX214" s="662"/>
      <c r="AY214">
        <f>COUNTIF($AR$214,"☑")</f>
        <v>0</v>
      </c>
    </row>
    <row r="215" spans="1:51" ht="45" customHeight="1" x14ac:dyDescent="0.15">
      <c r="A215" s="650" t="s">
        <v>281</v>
      </c>
      <c r="B215" s="651"/>
      <c r="C215" s="653" t="s">
        <v>177</v>
      </c>
      <c r="D215" s="651"/>
      <c r="E215" s="654" t="s">
        <v>193</v>
      </c>
      <c r="F215" s="655"/>
      <c r="G215" s="656" t="s">
        <v>635</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192</v>
      </c>
      <c r="F216" s="456"/>
      <c r="G216" s="138" t="s">
        <v>636</v>
      </c>
      <c r="H216" s="139"/>
      <c r="I216" s="139"/>
      <c r="J216" s="139"/>
      <c r="K216" s="139"/>
      <c r="L216" s="139"/>
      <c r="M216" s="139"/>
      <c r="N216" s="139"/>
      <c r="O216" s="139"/>
      <c r="P216" s="139"/>
      <c r="Q216" s="139"/>
      <c r="R216" s="139"/>
      <c r="S216" s="139"/>
      <c r="T216" s="139"/>
      <c r="U216" s="139"/>
      <c r="V216" s="140"/>
      <c r="W216" s="628" t="s">
        <v>584</v>
      </c>
      <c r="X216" s="629"/>
      <c r="Y216" s="629"/>
      <c r="Z216" s="629"/>
      <c r="AA216" s="630"/>
      <c r="AB216" s="631" t="s">
        <v>689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585</v>
      </c>
      <c r="X217" s="635"/>
      <c r="Y217" s="635"/>
      <c r="Z217" s="635"/>
      <c r="AA217" s="636"/>
      <c r="AB217" s="631" t="s">
        <v>690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597</v>
      </c>
      <c r="D218" s="638"/>
      <c r="E218" s="454" t="s">
        <v>277</v>
      </c>
      <c r="F218" s="456"/>
      <c r="G218" s="618" t="s">
        <v>180</v>
      </c>
      <c r="H218" s="619"/>
      <c r="I218" s="619"/>
      <c r="J218" s="641" t="s">
        <v>673</v>
      </c>
      <c r="K218" s="642"/>
      <c r="L218" s="642"/>
      <c r="M218" s="642"/>
      <c r="N218" s="642"/>
      <c r="O218" s="642"/>
      <c r="P218" s="642"/>
      <c r="Q218" s="642"/>
      <c r="R218" s="642"/>
      <c r="S218" s="642"/>
      <c r="T218" s="643"/>
      <c r="U218" s="616" t="s">
        <v>670</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598</v>
      </c>
      <c r="H219" s="619"/>
      <c r="I219" s="619"/>
      <c r="J219" s="619"/>
      <c r="K219" s="619"/>
      <c r="L219" s="619"/>
      <c r="M219" s="619"/>
      <c r="N219" s="619"/>
      <c r="O219" s="619"/>
      <c r="P219" s="619"/>
      <c r="Q219" s="619"/>
      <c r="R219" s="619"/>
      <c r="S219" s="619"/>
      <c r="T219" s="619"/>
      <c r="U219" s="615" t="s">
        <v>671</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585</v>
      </c>
      <c r="H220" s="619"/>
      <c r="I220" s="619"/>
      <c r="J220" s="619"/>
      <c r="K220" s="619"/>
      <c r="L220" s="619"/>
      <c r="M220" s="619"/>
      <c r="N220" s="619"/>
      <c r="O220" s="619"/>
      <c r="P220" s="619"/>
      <c r="Q220" s="619"/>
      <c r="R220" s="619"/>
      <c r="S220" s="619"/>
      <c r="T220" s="619"/>
      <c r="U220" s="144" t="s">
        <v>672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632</v>
      </c>
      <c r="AE223" s="706"/>
      <c r="AF223" s="706"/>
      <c r="AG223" s="707" t="s">
        <v>637</v>
      </c>
      <c r="AH223" s="708"/>
      <c r="AI223" s="708"/>
      <c r="AJ223" s="708"/>
      <c r="AK223" s="708"/>
      <c r="AL223" s="708"/>
      <c r="AM223" s="708"/>
      <c r="AN223" s="708"/>
      <c r="AO223" s="708"/>
      <c r="AP223" s="708"/>
      <c r="AQ223" s="708"/>
      <c r="AR223" s="708"/>
      <c r="AS223" s="708"/>
      <c r="AT223" s="708"/>
      <c r="AU223" s="708"/>
      <c r="AV223" s="708"/>
      <c r="AW223" s="708"/>
      <c r="AX223" s="709"/>
    </row>
    <row r="224" spans="1:51" ht="6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632</v>
      </c>
      <c r="AE224" s="687"/>
      <c r="AF224" s="687"/>
      <c r="AG224" s="713" t="s">
        <v>638</v>
      </c>
      <c r="AH224" s="714"/>
      <c r="AI224" s="714"/>
      <c r="AJ224" s="714"/>
      <c r="AK224" s="714"/>
      <c r="AL224" s="714"/>
      <c r="AM224" s="714"/>
      <c r="AN224" s="714"/>
      <c r="AO224" s="714"/>
      <c r="AP224" s="714"/>
      <c r="AQ224" s="714"/>
      <c r="AR224" s="714"/>
      <c r="AS224" s="714"/>
      <c r="AT224" s="714"/>
      <c r="AU224" s="714"/>
      <c r="AV224" s="714"/>
      <c r="AW224" s="714"/>
      <c r="AX224" s="715"/>
    </row>
    <row r="225" spans="1:50" ht="83.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632</v>
      </c>
      <c r="AE225" s="720"/>
      <c r="AF225" s="720"/>
      <c r="AG225" s="677" t="s">
        <v>639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640</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214</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641</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41.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632</v>
      </c>
      <c r="AE229" s="739"/>
      <c r="AF229" s="739"/>
      <c r="AG229" s="740" t="s">
        <v>642</v>
      </c>
      <c r="AH229" s="741"/>
      <c r="AI229" s="741"/>
      <c r="AJ229" s="741"/>
      <c r="AK229" s="741"/>
      <c r="AL229" s="741"/>
      <c r="AM229" s="741"/>
      <c r="AN229" s="741"/>
      <c r="AO229" s="741"/>
      <c r="AP229" s="741"/>
      <c r="AQ229" s="741"/>
      <c r="AR229" s="741"/>
      <c r="AS229" s="741"/>
      <c r="AT229" s="741"/>
      <c r="AU229" s="741"/>
      <c r="AV229" s="741"/>
      <c r="AW229" s="741"/>
      <c r="AX229" s="742"/>
    </row>
    <row r="230" spans="1:50" ht="61.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632</v>
      </c>
      <c r="AE230" s="687"/>
      <c r="AF230" s="687"/>
      <c r="AG230" s="713" t="s">
        <v>643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640</v>
      </c>
      <c r="AE231" s="687"/>
      <c r="AF231" s="687"/>
      <c r="AG231" s="713" t="s">
        <v>611</v>
      </c>
      <c r="AH231" s="714"/>
      <c r="AI231" s="714"/>
      <c r="AJ231" s="714"/>
      <c r="AK231" s="714"/>
      <c r="AL231" s="714"/>
      <c r="AM231" s="714"/>
      <c r="AN231" s="714"/>
      <c r="AO231" s="714"/>
      <c r="AP231" s="714"/>
      <c r="AQ231" s="714"/>
      <c r="AR231" s="714"/>
      <c r="AS231" s="714"/>
      <c r="AT231" s="714"/>
      <c r="AU231" s="714"/>
      <c r="AV231" s="714"/>
      <c r="AW231" s="714"/>
      <c r="AX231" s="715"/>
    </row>
    <row r="232" spans="1:50" ht="61.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632</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640</v>
      </c>
      <c r="AE233" s="720"/>
      <c r="AF233" s="720"/>
      <c r="AG233" s="735" t="s">
        <v>611</v>
      </c>
      <c r="AH233" s="736"/>
      <c r="AI233" s="736"/>
      <c r="AJ233" s="736"/>
      <c r="AK233" s="736"/>
      <c r="AL233" s="736"/>
      <c r="AM233" s="736"/>
      <c r="AN233" s="736"/>
      <c r="AO233" s="736"/>
      <c r="AP233" s="736"/>
      <c r="AQ233" s="736"/>
      <c r="AR233" s="736"/>
      <c r="AS233" s="736"/>
      <c r="AT233" s="736"/>
      <c r="AU233" s="736"/>
      <c r="AV233" s="736"/>
      <c r="AW233" s="736"/>
      <c r="AX233" s="737"/>
    </row>
    <row r="234" spans="1:50" ht="41.25" customHeight="1" x14ac:dyDescent="0.15">
      <c r="A234" s="664"/>
      <c r="B234" s="666"/>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632</v>
      </c>
      <c r="AE234" s="687"/>
      <c r="AF234" s="688"/>
      <c r="AG234" s="713" t="s">
        <v>678</v>
      </c>
      <c r="AH234" s="714"/>
      <c r="AI234" s="714"/>
      <c r="AJ234" s="714"/>
      <c r="AK234" s="714"/>
      <c r="AL234" s="714"/>
      <c r="AM234" s="714"/>
      <c r="AN234" s="714"/>
      <c r="AO234" s="714"/>
      <c r="AP234" s="714"/>
      <c r="AQ234" s="714"/>
      <c r="AR234" s="714"/>
      <c r="AS234" s="714"/>
      <c r="AT234" s="714"/>
      <c r="AU234" s="714"/>
      <c r="AV234" s="714"/>
      <c r="AW234" s="714"/>
      <c r="AX234" s="715"/>
    </row>
    <row r="235" spans="1:50" ht="41.25" customHeight="1" x14ac:dyDescent="0.15">
      <c r="A235" s="667"/>
      <c r="B235" s="668"/>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632</v>
      </c>
      <c r="AE235" s="728"/>
      <c r="AF235" s="729"/>
      <c r="AG235" s="730" t="s">
        <v>645</v>
      </c>
      <c r="AH235" s="731"/>
      <c r="AI235" s="731"/>
      <c r="AJ235" s="731"/>
      <c r="AK235" s="731"/>
      <c r="AL235" s="731"/>
      <c r="AM235" s="731"/>
      <c r="AN235" s="731"/>
      <c r="AO235" s="731"/>
      <c r="AP235" s="731"/>
      <c r="AQ235" s="731"/>
      <c r="AR235" s="731"/>
      <c r="AS235" s="731"/>
      <c r="AT235" s="731"/>
      <c r="AU235" s="731"/>
      <c r="AV235" s="731"/>
      <c r="AW235" s="731"/>
      <c r="AX235" s="732"/>
    </row>
    <row r="236" spans="1:50" ht="45"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632</v>
      </c>
      <c r="AE236" s="739"/>
      <c r="AF236" s="749"/>
      <c r="AG236" s="740" t="s">
        <v>646</v>
      </c>
      <c r="AH236" s="741"/>
      <c r="AI236" s="741"/>
      <c r="AJ236" s="741"/>
      <c r="AK236" s="741"/>
      <c r="AL236" s="741"/>
      <c r="AM236" s="741"/>
      <c r="AN236" s="741"/>
      <c r="AO236" s="741"/>
      <c r="AP236" s="741"/>
      <c r="AQ236" s="741"/>
      <c r="AR236" s="741"/>
      <c r="AS236" s="741"/>
      <c r="AT236" s="741"/>
      <c r="AU236" s="741"/>
      <c r="AV236" s="741"/>
      <c r="AW236" s="741"/>
      <c r="AX236" s="742"/>
    </row>
    <row r="237" spans="1:50" ht="66"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632</v>
      </c>
      <c r="AE237" s="754"/>
      <c r="AF237" s="754"/>
      <c r="AG237" s="713" t="s">
        <v>647</v>
      </c>
      <c r="AH237" s="714"/>
      <c r="AI237" s="714"/>
      <c r="AJ237" s="714"/>
      <c r="AK237" s="714"/>
      <c r="AL237" s="714"/>
      <c r="AM237" s="714"/>
      <c r="AN237" s="714"/>
      <c r="AO237" s="714"/>
      <c r="AP237" s="714"/>
      <c r="AQ237" s="714"/>
      <c r="AR237" s="714"/>
      <c r="AS237" s="714"/>
      <c r="AT237" s="714"/>
      <c r="AU237" s="714"/>
      <c r="AV237" s="714"/>
      <c r="AW237" s="714"/>
      <c r="AX237" s="715"/>
    </row>
    <row r="238" spans="1:50" ht="45" customHeight="1" x14ac:dyDescent="0.15">
      <c r="A238" s="664"/>
      <c r="B238" s="666"/>
      <c r="C238" s="733" t="s">
        <v>178</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632</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45"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632</v>
      </c>
      <c r="AE239" s="687"/>
      <c r="AF239" s="687"/>
      <c r="AG239" s="743" t="s">
        <v>649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640</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1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686</v>
      </c>
      <c r="B254" s="119"/>
      <c r="C254" s="119"/>
      <c r="D254" s="119"/>
      <c r="E254" s="120"/>
      <c r="F254" s="774" t="s">
        <v>688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4.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624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625</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626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627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628</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629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630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631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605</v>
      </c>
      <c r="F266" s="790"/>
      <c r="G266" s="790"/>
      <c r="H266" s="77" t="str">
        <f>IF(E266="","","-")</f>
        <v>-</v>
      </c>
      <c r="I266" s="790"/>
      <c r="J266" s="790"/>
      <c r="K266" s="77" t="str">
        <f>IF(I266="","","-")</f>
        <v/>
      </c>
      <c r="L266" s="106">
        <v>267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605</v>
      </c>
      <c r="F267" s="790"/>
      <c r="G267" s="790"/>
      <c r="H267" s="77"/>
      <c r="I267" s="790"/>
      <c r="J267" s="790"/>
      <c r="K267" s="77"/>
      <c r="L267" s="106">
        <v>293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634</v>
      </c>
      <c r="H268" s="790"/>
      <c r="I268" s="790"/>
      <c r="J268" s="137">
        <v>20</v>
      </c>
      <c r="K268" s="137"/>
      <c r="L268" s="106">
        <v>317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679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6.75" customHeight="1" x14ac:dyDescent="0.15">
      <c r="A310" s="799"/>
      <c r="B310" s="800"/>
      <c r="C310" s="800"/>
      <c r="D310" s="800"/>
      <c r="E310" s="800"/>
      <c r="F310" s="801"/>
      <c r="G310" s="823" t="s">
        <v>654</v>
      </c>
      <c r="H310" s="824"/>
      <c r="I310" s="824"/>
      <c r="J310" s="824"/>
      <c r="K310" s="825"/>
      <c r="L310" s="826" t="s">
        <v>682</v>
      </c>
      <c r="M310" s="827"/>
      <c r="N310" s="827"/>
      <c r="O310" s="827"/>
      <c r="P310" s="827"/>
      <c r="Q310" s="827"/>
      <c r="R310" s="827"/>
      <c r="S310" s="827"/>
      <c r="T310" s="827"/>
      <c r="U310" s="827"/>
      <c r="V310" s="827"/>
      <c r="W310" s="827"/>
      <c r="X310" s="828"/>
      <c r="Y310" s="829">
        <v>61</v>
      </c>
      <c r="Z310" s="830"/>
      <c r="AA310" s="830"/>
      <c r="AB310" s="831"/>
      <c r="AC310" s="823" t="s">
        <v>654</v>
      </c>
      <c r="AD310" s="824"/>
      <c r="AE310" s="824"/>
      <c r="AF310" s="824"/>
      <c r="AG310" s="825"/>
      <c r="AH310" s="826" t="s">
        <v>682</v>
      </c>
      <c r="AI310" s="827"/>
      <c r="AJ310" s="827"/>
      <c r="AK310" s="827"/>
      <c r="AL310" s="827"/>
      <c r="AM310" s="827"/>
      <c r="AN310" s="827"/>
      <c r="AO310" s="827"/>
      <c r="AP310" s="827"/>
      <c r="AQ310" s="827"/>
      <c r="AR310" s="827"/>
      <c r="AS310" s="827"/>
      <c r="AT310" s="828"/>
      <c r="AU310" s="829">
        <v>3500</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13.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2.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61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3500</v>
      </c>
      <c r="AV320" s="839"/>
      <c r="AW320" s="839"/>
      <c r="AX320" s="841"/>
    </row>
    <row r="321" spans="1:51" ht="24.75" hidden="1" customHeight="1" x14ac:dyDescent="0.15">
      <c r="A321" s="799"/>
      <c r="B321" s="800"/>
      <c r="C321" s="800"/>
      <c r="D321" s="800"/>
      <c r="E321" s="800"/>
      <c r="F321" s="801"/>
      <c r="G321" s="802" t="s">
        <v>217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216</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194</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0.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680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196</v>
      </c>
      <c r="K365" s="136"/>
      <c r="L365" s="136"/>
      <c r="M365" s="136"/>
      <c r="N365" s="136"/>
      <c r="O365" s="136"/>
      <c r="P365" s="415" t="s">
        <v>25</v>
      </c>
      <c r="Q365" s="415"/>
      <c r="R365" s="415"/>
      <c r="S365" s="415"/>
      <c r="T365" s="415"/>
      <c r="U365" s="415"/>
      <c r="V365" s="415"/>
      <c r="W365" s="415"/>
      <c r="X365" s="415"/>
      <c r="Y365" s="849" t="s">
        <v>195</v>
      </c>
      <c r="Z365" s="850"/>
      <c r="AA365" s="850"/>
      <c r="AB365" s="850"/>
      <c r="AC365" s="848" t="s">
        <v>229</v>
      </c>
      <c r="AD365" s="848"/>
      <c r="AE365" s="848"/>
      <c r="AF365" s="848"/>
      <c r="AG365" s="848"/>
      <c r="AH365" s="849" t="s">
        <v>246</v>
      </c>
      <c r="AI365" s="847"/>
      <c r="AJ365" s="847"/>
      <c r="AK365" s="847"/>
      <c r="AL365" s="847" t="s">
        <v>19</v>
      </c>
      <c r="AM365" s="847"/>
      <c r="AN365" s="847"/>
      <c r="AO365" s="851"/>
      <c r="AP365" s="872" t="s">
        <v>197</v>
      </c>
      <c r="AQ365" s="872"/>
      <c r="AR365" s="872"/>
      <c r="AS365" s="872"/>
      <c r="AT365" s="872"/>
      <c r="AU365" s="872"/>
      <c r="AV365" s="872"/>
      <c r="AW365" s="872"/>
      <c r="AX365" s="872"/>
    </row>
    <row r="366" spans="1:51" ht="30" customHeight="1" x14ac:dyDescent="0.15">
      <c r="A366" s="858">
        <v>1</v>
      </c>
      <c r="B366" s="858">
        <v>1</v>
      </c>
      <c r="C366" s="859" t="s">
        <v>669</v>
      </c>
      <c r="D366" s="860"/>
      <c r="E366" s="860"/>
      <c r="F366" s="860"/>
      <c r="G366" s="860"/>
      <c r="H366" s="860"/>
      <c r="I366" s="860"/>
      <c r="J366" s="861">
        <v>1020005005090</v>
      </c>
      <c r="K366" s="862"/>
      <c r="L366" s="862"/>
      <c r="M366" s="862"/>
      <c r="N366" s="862"/>
      <c r="O366" s="862"/>
      <c r="P366" s="863" t="s">
        <v>681</v>
      </c>
      <c r="Q366" s="864"/>
      <c r="R366" s="864"/>
      <c r="S366" s="864"/>
      <c r="T366" s="864"/>
      <c r="U366" s="864"/>
      <c r="V366" s="864"/>
      <c r="W366" s="864"/>
      <c r="X366" s="864"/>
      <c r="Y366" s="865">
        <v>61</v>
      </c>
      <c r="Z366" s="866"/>
      <c r="AA366" s="866"/>
      <c r="AB366" s="867"/>
      <c r="AC366" s="868" t="s">
        <v>656</v>
      </c>
      <c r="AD366" s="869"/>
      <c r="AE366" s="869"/>
      <c r="AF366" s="869"/>
      <c r="AG366" s="869"/>
      <c r="AH366" s="852" t="s">
        <v>657</v>
      </c>
      <c r="AI366" s="853"/>
      <c r="AJ366" s="853"/>
      <c r="AK366" s="853"/>
      <c r="AL366" s="854" t="s">
        <v>657</v>
      </c>
      <c r="AM366" s="855"/>
      <c r="AN366" s="855"/>
      <c r="AO366" s="856"/>
      <c r="AP366" s="857" t="s">
        <v>657</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658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196</v>
      </c>
      <c r="K398" s="136"/>
      <c r="L398" s="136"/>
      <c r="M398" s="136"/>
      <c r="N398" s="136"/>
      <c r="O398" s="136"/>
      <c r="P398" s="415" t="s">
        <v>25</v>
      </c>
      <c r="Q398" s="415"/>
      <c r="R398" s="415"/>
      <c r="S398" s="415"/>
      <c r="T398" s="415"/>
      <c r="U398" s="415"/>
      <c r="V398" s="415"/>
      <c r="W398" s="415"/>
      <c r="X398" s="415"/>
      <c r="Y398" s="849" t="s">
        <v>195</v>
      </c>
      <c r="Z398" s="850"/>
      <c r="AA398" s="850"/>
      <c r="AB398" s="850"/>
      <c r="AC398" s="848" t="s">
        <v>229</v>
      </c>
      <c r="AD398" s="848"/>
      <c r="AE398" s="848"/>
      <c r="AF398" s="848"/>
      <c r="AG398" s="848"/>
      <c r="AH398" s="849" t="s">
        <v>246</v>
      </c>
      <c r="AI398" s="847"/>
      <c r="AJ398" s="847"/>
      <c r="AK398" s="847"/>
      <c r="AL398" s="847" t="s">
        <v>19</v>
      </c>
      <c r="AM398" s="847"/>
      <c r="AN398" s="847"/>
      <c r="AO398" s="851"/>
      <c r="AP398" s="872" t="s">
        <v>197</v>
      </c>
      <c r="AQ398" s="872"/>
      <c r="AR398" s="872"/>
      <c r="AS398" s="872"/>
      <c r="AT398" s="872"/>
      <c r="AU398" s="872"/>
      <c r="AV398" s="872"/>
      <c r="AW398" s="872"/>
      <c r="AX398" s="872"/>
      <c r="AY398">
        <f>$AY$396</f>
        <v>1</v>
      </c>
    </row>
    <row r="399" spans="1:51" ht="30" customHeight="1" x14ac:dyDescent="0.15">
      <c r="A399" s="858">
        <v>1</v>
      </c>
      <c r="B399" s="858">
        <v>1</v>
      </c>
      <c r="C399" s="859" t="s">
        <v>659</v>
      </c>
      <c r="D399" s="860"/>
      <c r="E399" s="860"/>
      <c r="F399" s="860"/>
      <c r="G399" s="860"/>
      <c r="H399" s="860"/>
      <c r="I399" s="860"/>
      <c r="J399" s="861">
        <v>3700150070918</v>
      </c>
      <c r="K399" s="862"/>
      <c r="L399" s="862"/>
      <c r="M399" s="862"/>
      <c r="N399" s="862"/>
      <c r="O399" s="862"/>
      <c r="P399" s="863" t="s">
        <v>681</v>
      </c>
      <c r="Q399" s="864"/>
      <c r="R399" s="864"/>
      <c r="S399" s="864"/>
      <c r="T399" s="864"/>
      <c r="U399" s="864"/>
      <c r="V399" s="864"/>
      <c r="W399" s="864"/>
      <c r="X399" s="864"/>
      <c r="Y399" s="865">
        <v>3500</v>
      </c>
      <c r="Z399" s="866"/>
      <c r="AA399" s="866"/>
      <c r="AB399" s="867"/>
      <c r="AC399" s="868" t="s">
        <v>656</v>
      </c>
      <c r="AD399" s="869"/>
      <c r="AE399" s="869"/>
      <c r="AF399" s="869"/>
      <c r="AG399" s="869"/>
      <c r="AH399" s="852" t="s">
        <v>657</v>
      </c>
      <c r="AI399" s="853"/>
      <c r="AJ399" s="853"/>
      <c r="AK399" s="853"/>
      <c r="AL399" s="854" t="s">
        <v>657</v>
      </c>
      <c r="AM399" s="855"/>
      <c r="AN399" s="855"/>
      <c r="AO399" s="856"/>
      <c r="AP399" s="857" t="s">
        <v>657</v>
      </c>
      <c r="AQ399" s="857"/>
      <c r="AR399" s="857"/>
      <c r="AS399" s="857"/>
      <c r="AT399" s="857"/>
      <c r="AU399" s="857"/>
      <c r="AV399" s="857"/>
      <c r="AW399" s="857"/>
      <c r="AX399" s="857"/>
      <c r="AY399">
        <f>$AY$396</f>
        <v>1</v>
      </c>
    </row>
    <row r="400" spans="1:51" ht="30" customHeight="1" x14ac:dyDescent="0.15">
      <c r="A400" s="858">
        <v>2</v>
      </c>
      <c r="B400" s="858">
        <v>1</v>
      </c>
      <c r="C400" s="859" t="s">
        <v>660</v>
      </c>
      <c r="D400" s="860"/>
      <c r="E400" s="860"/>
      <c r="F400" s="860"/>
      <c r="G400" s="860"/>
      <c r="H400" s="860"/>
      <c r="I400" s="860"/>
      <c r="J400" s="861">
        <v>1700150078277</v>
      </c>
      <c r="K400" s="862"/>
      <c r="L400" s="862"/>
      <c r="M400" s="862"/>
      <c r="N400" s="862"/>
      <c r="O400" s="862"/>
      <c r="P400" s="863" t="s">
        <v>681</v>
      </c>
      <c r="Q400" s="864"/>
      <c r="R400" s="864"/>
      <c r="S400" s="864"/>
      <c r="T400" s="864"/>
      <c r="U400" s="864"/>
      <c r="V400" s="864"/>
      <c r="W400" s="864"/>
      <c r="X400" s="864"/>
      <c r="Y400" s="865">
        <v>2710</v>
      </c>
      <c r="Z400" s="866"/>
      <c r="AA400" s="866"/>
      <c r="AB400" s="867"/>
      <c r="AC400" s="868" t="s">
        <v>656</v>
      </c>
      <c r="AD400" s="869"/>
      <c r="AE400" s="869"/>
      <c r="AF400" s="869"/>
      <c r="AG400" s="869"/>
      <c r="AH400" s="852" t="s">
        <v>657</v>
      </c>
      <c r="AI400" s="853"/>
      <c r="AJ400" s="853"/>
      <c r="AK400" s="853"/>
      <c r="AL400" s="854" t="s">
        <v>657</v>
      </c>
      <c r="AM400" s="855"/>
      <c r="AN400" s="855"/>
      <c r="AO400" s="856"/>
      <c r="AP400" s="857" t="s">
        <v>657</v>
      </c>
      <c r="AQ400" s="857"/>
      <c r="AR400" s="857"/>
      <c r="AS400" s="857"/>
      <c r="AT400" s="857"/>
      <c r="AU400" s="857"/>
      <c r="AV400" s="857"/>
      <c r="AW400" s="857"/>
      <c r="AX400" s="857"/>
      <c r="AY400">
        <f>COUNTA($C$400)</f>
        <v>1</v>
      </c>
    </row>
    <row r="401" spans="1:51" ht="30" customHeight="1" x14ac:dyDescent="0.15">
      <c r="A401" s="858">
        <v>3</v>
      </c>
      <c r="B401" s="858">
        <v>1</v>
      </c>
      <c r="C401" s="859" t="s">
        <v>661</v>
      </c>
      <c r="D401" s="860"/>
      <c r="E401" s="860"/>
      <c r="F401" s="860"/>
      <c r="G401" s="860"/>
      <c r="H401" s="860"/>
      <c r="I401" s="860"/>
      <c r="J401" s="861">
        <v>5700150091169</v>
      </c>
      <c r="K401" s="862"/>
      <c r="L401" s="862"/>
      <c r="M401" s="862"/>
      <c r="N401" s="862"/>
      <c r="O401" s="862"/>
      <c r="P401" s="863" t="s">
        <v>681</v>
      </c>
      <c r="Q401" s="864"/>
      <c r="R401" s="864"/>
      <c r="S401" s="864"/>
      <c r="T401" s="864"/>
      <c r="U401" s="864"/>
      <c r="V401" s="864"/>
      <c r="W401" s="864"/>
      <c r="X401" s="864"/>
      <c r="Y401" s="865">
        <v>759</v>
      </c>
      <c r="Z401" s="866"/>
      <c r="AA401" s="866"/>
      <c r="AB401" s="867"/>
      <c r="AC401" s="868" t="s">
        <v>656</v>
      </c>
      <c r="AD401" s="869"/>
      <c r="AE401" s="869"/>
      <c r="AF401" s="869"/>
      <c r="AG401" s="869"/>
      <c r="AH401" s="870" t="s">
        <v>657</v>
      </c>
      <c r="AI401" s="871"/>
      <c r="AJ401" s="871"/>
      <c r="AK401" s="871"/>
      <c r="AL401" s="854" t="s">
        <v>657</v>
      </c>
      <c r="AM401" s="855"/>
      <c r="AN401" s="855"/>
      <c r="AO401" s="856"/>
      <c r="AP401" s="857" t="s">
        <v>657</v>
      </c>
      <c r="AQ401" s="857"/>
      <c r="AR401" s="857"/>
      <c r="AS401" s="857"/>
      <c r="AT401" s="857"/>
      <c r="AU401" s="857"/>
      <c r="AV401" s="857"/>
      <c r="AW401" s="857"/>
      <c r="AX401" s="857"/>
      <c r="AY401">
        <f>COUNTA($C$401)</f>
        <v>1</v>
      </c>
    </row>
    <row r="402" spans="1:51" ht="48" customHeight="1" x14ac:dyDescent="0.15">
      <c r="A402" s="858">
        <v>4</v>
      </c>
      <c r="B402" s="858">
        <v>1</v>
      </c>
      <c r="C402" s="859" t="s">
        <v>662</v>
      </c>
      <c r="D402" s="860"/>
      <c r="E402" s="860"/>
      <c r="F402" s="860"/>
      <c r="G402" s="860"/>
      <c r="H402" s="860"/>
      <c r="I402" s="860"/>
      <c r="J402" s="861">
        <v>2700150092946</v>
      </c>
      <c r="K402" s="862"/>
      <c r="L402" s="862"/>
      <c r="M402" s="862"/>
      <c r="N402" s="862"/>
      <c r="O402" s="862"/>
      <c r="P402" s="863" t="s">
        <v>681</v>
      </c>
      <c r="Q402" s="864"/>
      <c r="R402" s="864"/>
      <c r="S402" s="864"/>
      <c r="T402" s="864"/>
      <c r="U402" s="864"/>
      <c r="V402" s="864"/>
      <c r="W402" s="864"/>
      <c r="X402" s="864"/>
      <c r="Y402" s="865">
        <v>750</v>
      </c>
      <c r="Z402" s="866"/>
      <c r="AA402" s="866"/>
      <c r="AB402" s="867"/>
      <c r="AC402" s="868" t="s">
        <v>656</v>
      </c>
      <c r="AD402" s="869"/>
      <c r="AE402" s="869"/>
      <c r="AF402" s="869"/>
      <c r="AG402" s="869"/>
      <c r="AH402" s="870" t="s">
        <v>657</v>
      </c>
      <c r="AI402" s="871"/>
      <c r="AJ402" s="871"/>
      <c r="AK402" s="871"/>
      <c r="AL402" s="854" t="s">
        <v>657</v>
      </c>
      <c r="AM402" s="855"/>
      <c r="AN402" s="855"/>
      <c r="AO402" s="856"/>
      <c r="AP402" s="857" t="s">
        <v>657</v>
      </c>
      <c r="AQ402" s="857"/>
      <c r="AR402" s="857"/>
      <c r="AS402" s="857"/>
      <c r="AT402" s="857"/>
      <c r="AU402" s="857"/>
      <c r="AV402" s="857"/>
      <c r="AW402" s="857"/>
      <c r="AX402" s="857"/>
      <c r="AY402">
        <f>COUNTA($C$402)</f>
        <v>1</v>
      </c>
    </row>
    <row r="403" spans="1:51" ht="30" customHeight="1" x14ac:dyDescent="0.15">
      <c r="A403" s="858">
        <v>5</v>
      </c>
      <c r="B403" s="858">
        <v>1</v>
      </c>
      <c r="C403" s="859" t="s">
        <v>663</v>
      </c>
      <c r="D403" s="860"/>
      <c r="E403" s="860"/>
      <c r="F403" s="860"/>
      <c r="G403" s="860"/>
      <c r="H403" s="860"/>
      <c r="I403" s="860"/>
      <c r="J403" s="861" t="s">
        <v>657</v>
      </c>
      <c r="K403" s="862"/>
      <c r="L403" s="862"/>
      <c r="M403" s="862"/>
      <c r="N403" s="862"/>
      <c r="O403" s="862"/>
      <c r="P403" s="863" t="s">
        <v>681</v>
      </c>
      <c r="Q403" s="864"/>
      <c r="R403" s="864"/>
      <c r="S403" s="864"/>
      <c r="T403" s="864"/>
      <c r="U403" s="864"/>
      <c r="V403" s="864"/>
      <c r="W403" s="864"/>
      <c r="X403" s="864"/>
      <c r="Y403" s="865">
        <v>617</v>
      </c>
      <c r="Z403" s="866"/>
      <c r="AA403" s="866"/>
      <c r="AB403" s="867"/>
      <c r="AC403" s="868" t="s">
        <v>656</v>
      </c>
      <c r="AD403" s="869"/>
      <c r="AE403" s="869"/>
      <c r="AF403" s="869"/>
      <c r="AG403" s="869"/>
      <c r="AH403" s="870" t="s">
        <v>657</v>
      </c>
      <c r="AI403" s="871"/>
      <c r="AJ403" s="871"/>
      <c r="AK403" s="871"/>
      <c r="AL403" s="854" t="s">
        <v>657</v>
      </c>
      <c r="AM403" s="855"/>
      <c r="AN403" s="855"/>
      <c r="AO403" s="856"/>
      <c r="AP403" s="857" t="s">
        <v>657</v>
      </c>
      <c r="AQ403" s="857"/>
      <c r="AR403" s="857"/>
      <c r="AS403" s="857"/>
      <c r="AT403" s="857"/>
      <c r="AU403" s="857"/>
      <c r="AV403" s="857"/>
      <c r="AW403" s="857"/>
      <c r="AX403" s="857"/>
      <c r="AY403">
        <f>COUNTA($C$403)</f>
        <v>1</v>
      </c>
    </row>
    <row r="404" spans="1:51" ht="48" customHeight="1" x14ac:dyDescent="0.15">
      <c r="A404" s="858">
        <v>6</v>
      </c>
      <c r="B404" s="858">
        <v>1</v>
      </c>
      <c r="C404" s="859" t="s">
        <v>664</v>
      </c>
      <c r="D404" s="860"/>
      <c r="E404" s="860"/>
      <c r="F404" s="860"/>
      <c r="G404" s="860"/>
      <c r="H404" s="860"/>
      <c r="I404" s="860"/>
      <c r="J404" s="861">
        <v>8700150096462</v>
      </c>
      <c r="K404" s="862"/>
      <c r="L404" s="862"/>
      <c r="M404" s="862"/>
      <c r="N404" s="862"/>
      <c r="O404" s="862"/>
      <c r="P404" s="863" t="s">
        <v>681</v>
      </c>
      <c r="Q404" s="864"/>
      <c r="R404" s="864"/>
      <c r="S404" s="864"/>
      <c r="T404" s="864"/>
      <c r="U404" s="864"/>
      <c r="V404" s="864"/>
      <c r="W404" s="864"/>
      <c r="X404" s="864"/>
      <c r="Y404" s="865">
        <v>535</v>
      </c>
      <c r="Z404" s="866"/>
      <c r="AA404" s="866"/>
      <c r="AB404" s="867"/>
      <c r="AC404" s="868" t="s">
        <v>656</v>
      </c>
      <c r="AD404" s="869"/>
      <c r="AE404" s="869"/>
      <c r="AF404" s="869"/>
      <c r="AG404" s="869"/>
      <c r="AH404" s="870" t="s">
        <v>657</v>
      </c>
      <c r="AI404" s="871"/>
      <c r="AJ404" s="871"/>
      <c r="AK404" s="871"/>
      <c r="AL404" s="854" t="s">
        <v>657</v>
      </c>
      <c r="AM404" s="855"/>
      <c r="AN404" s="855"/>
      <c r="AO404" s="856"/>
      <c r="AP404" s="857" t="s">
        <v>657</v>
      </c>
      <c r="AQ404" s="857"/>
      <c r="AR404" s="857"/>
      <c r="AS404" s="857"/>
      <c r="AT404" s="857"/>
      <c r="AU404" s="857"/>
      <c r="AV404" s="857"/>
      <c r="AW404" s="857"/>
      <c r="AX404" s="857"/>
      <c r="AY404">
        <f>COUNTA($C$404)</f>
        <v>1</v>
      </c>
    </row>
    <row r="405" spans="1:51" ht="48" customHeight="1" x14ac:dyDescent="0.15">
      <c r="A405" s="858">
        <v>7</v>
      </c>
      <c r="B405" s="858">
        <v>1</v>
      </c>
      <c r="C405" s="859" t="s">
        <v>665</v>
      </c>
      <c r="D405" s="860"/>
      <c r="E405" s="860"/>
      <c r="F405" s="860"/>
      <c r="G405" s="860"/>
      <c r="H405" s="860"/>
      <c r="I405" s="860"/>
      <c r="J405" s="861">
        <v>3700150092788</v>
      </c>
      <c r="K405" s="862"/>
      <c r="L405" s="862"/>
      <c r="M405" s="862"/>
      <c r="N405" s="862"/>
      <c r="O405" s="862"/>
      <c r="P405" s="863" t="s">
        <v>681</v>
      </c>
      <c r="Q405" s="864"/>
      <c r="R405" s="864"/>
      <c r="S405" s="864"/>
      <c r="T405" s="864"/>
      <c r="U405" s="864"/>
      <c r="V405" s="864"/>
      <c r="W405" s="864"/>
      <c r="X405" s="864"/>
      <c r="Y405" s="865">
        <v>352</v>
      </c>
      <c r="Z405" s="866"/>
      <c r="AA405" s="866"/>
      <c r="AB405" s="867"/>
      <c r="AC405" s="868" t="s">
        <v>656</v>
      </c>
      <c r="AD405" s="869"/>
      <c r="AE405" s="869"/>
      <c r="AF405" s="869"/>
      <c r="AG405" s="869"/>
      <c r="AH405" s="870" t="s">
        <v>657</v>
      </c>
      <c r="AI405" s="871"/>
      <c r="AJ405" s="871"/>
      <c r="AK405" s="871"/>
      <c r="AL405" s="854" t="s">
        <v>657</v>
      </c>
      <c r="AM405" s="855"/>
      <c r="AN405" s="855"/>
      <c r="AO405" s="856"/>
      <c r="AP405" s="857" t="s">
        <v>657</v>
      </c>
      <c r="AQ405" s="857"/>
      <c r="AR405" s="857"/>
      <c r="AS405" s="857"/>
      <c r="AT405" s="857"/>
      <c r="AU405" s="857"/>
      <c r="AV405" s="857"/>
      <c r="AW405" s="857"/>
      <c r="AX405" s="857"/>
      <c r="AY405">
        <f>COUNTA($C$405)</f>
        <v>1</v>
      </c>
    </row>
    <row r="406" spans="1:51" ht="48" customHeight="1" x14ac:dyDescent="0.15">
      <c r="A406" s="858">
        <v>8</v>
      </c>
      <c r="B406" s="858">
        <v>1</v>
      </c>
      <c r="C406" s="859" t="s">
        <v>666</v>
      </c>
      <c r="D406" s="860"/>
      <c r="E406" s="860"/>
      <c r="F406" s="860"/>
      <c r="G406" s="860"/>
      <c r="H406" s="860"/>
      <c r="I406" s="860"/>
      <c r="J406" s="861">
        <v>8700150087032</v>
      </c>
      <c r="K406" s="862"/>
      <c r="L406" s="862"/>
      <c r="M406" s="862"/>
      <c r="N406" s="862"/>
      <c r="O406" s="862"/>
      <c r="P406" s="863" t="s">
        <v>681</v>
      </c>
      <c r="Q406" s="864"/>
      <c r="R406" s="864"/>
      <c r="S406" s="864"/>
      <c r="T406" s="864"/>
      <c r="U406" s="864"/>
      <c r="V406" s="864"/>
      <c r="W406" s="864"/>
      <c r="X406" s="864"/>
      <c r="Y406" s="865">
        <v>341</v>
      </c>
      <c r="Z406" s="866"/>
      <c r="AA406" s="866"/>
      <c r="AB406" s="867"/>
      <c r="AC406" s="868" t="s">
        <v>656</v>
      </c>
      <c r="AD406" s="869"/>
      <c r="AE406" s="869"/>
      <c r="AF406" s="869"/>
      <c r="AG406" s="869"/>
      <c r="AH406" s="870" t="s">
        <v>657</v>
      </c>
      <c r="AI406" s="871"/>
      <c r="AJ406" s="871"/>
      <c r="AK406" s="871"/>
      <c r="AL406" s="854" t="s">
        <v>657</v>
      </c>
      <c r="AM406" s="855"/>
      <c r="AN406" s="855"/>
      <c r="AO406" s="856"/>
      <c r="AP406" s="857" t="s">
        <v>657</v>
      </c>
      <c r="AQ406" s="857"/>
      <c r="AR406" s="857"/>
      <c r="AS406" s="857"/>
      <c r="AT406" s="857"/>
      <c r="AU406" s="857"/>
      <c r="AV406" s="857"/>
      <c r="AW406" s="857"/>
      <c r="AX406" s="857"/>
      <c r="AY406">
        <f>COUNTA($C$406)</f>
        <v>1</v>
      </c>
    </row>
    <row r="407" spans="1:51" ht="48" customHeight="1" x14ac:dyDescent="0.15">
      <c r="A407" s="858">
        <v>9</v>
      </c>
      <c r="B407" s="858">
        <v>1</v>
      </c>
      <c r="C407" s="859" t="s">
        <v>667</v>
      </c>
      <c r="D407" s="860"/>
      <c r="E407" s="860"/>
      <c r="F407" s="860"/>
      <c r="G407" s="860"/>
      <c r="H407" s="860"/>
      <c r="I407" s="860"/>
      <c r="J407" s="861">
        <v>1700150086701</v>
      </c>
      <c r="K407" s="862"/>
      <c r="L407" s="862"/>
      <c r="M407" s="862"/>
      <c r="N407" s="862"/>
      <c r="O407" s="862"/>
      <c r="P407" s="863" t="s">
        <v>681</v>
      </c>
      <c r="Q407" s="864"/>
      <c r="R407" s="864"/>
      <c r="S407" s="864"/>
      <c r="T407" s="864"/>
      <c r="U407" s="864"/>
      <c r="V407" s="864"/>
      <c r="W407" s="864"/>
      <c r="X407" s="864"/>
      <c r="Y407" s="865">
        <v>306</v>
      </c>
      <c r="Z407" s="866"/>
      <c r="AA407" s="866"/>
      <c r="AB407" s="867"/>
      <c r="AC407" s="868" t="s">
        <v>656</v>
      </c>
      <c r="AD407" s="869"/>
      <c r="AE407" s="869"/>
      <c r="AF407" s="869"/>
      <c r="AG407" s="869"/>
      <c r="AH407" s="870" t="s">
        <v>657</v>
      </c>
      <c r="AI407" s="871"/>
      <c r="AJ407" s="871"/>
      <c r="AK407" s="871"/>
      <c r="AL407" s="854" t="s">
        <v>657</v>
      </c>
      <c r="AM407" s="855"/>
      <c r="AN407" s="855"/>
      <c r="AO407" s="856"/>
      <c r="AP407" s="857" t="s">
        <v>657</v>
      </c>
      <c r="AQ407" s="857"/>
      <c r="AR407" s="857"/>
      <c r="AS407" s="857"/>
      <c r="AT407" s="857"/>
      <c r="AU407" s="857"/>
      <c r="AV407" s="857"/>
      <c r="AW407" s="857"/>
      <c r="AX407" s="857"/>
      <c r="AY407">
        <f>COUNTA($C$407)</f>
        <v>1</v>
      </c>
    </row>
    <row r="408" spans="1:51" ht="48" customHeight="1" x14ac:dyDescent="0.15">
      <c r="A408" s="858">
        <v>10</v>
      </c>
      <c r="B408" s="858">
        <v>1</v>
      </c>
      <c r="C408" s="859" t="s">
        <v>668</v>
      </c>
      <c r="D408" s="860"/>
      <c r="E408" s="860"/>
      <c r="F408" s="860"/>
      <c r="G408" s="860"/>
      <c r="H408" s="860"/>
      <c r="I408" s="860"/>
      <c r="J408" s="861">
        <v>7700150089070</v>
      </c>
      <c r="K408" s="862"/>
      <c r="L408" s="862"/>
      <c r="M408" s="862"/>
      <c r="N408" s="862"/>
      <c r="O408" s="862"/>
      <c r="P408" s="863" t="s">
        <v>681</v>
      </c>
      <c r="Q408" s="864"/>
      <c r="R408" s="864"/>
      <c r="S408" s="864"/>
      <c r="T408" s="864"/>
      <c r="U408" s="864"/>
      <c r="V408" s="864"/>
      <c r="W408" s="864"/>
      <c r="X408" s="864"/>
      <c r="Y408" s="865">
        <v>286</v>
      </c>
      <c r="Z408" s="866"/>
      <c r="AA408" s="866"/>
      <c r="AB408" s="867"/>
      <c r="AC408" s="868" t="s">
        <v>656</v>
      </c>
      <c r="AD408" s="869"/>
      <c r="AE408" s="869"/>
      <c r="AF408" s="869"/>
      <c r="AG408" s="869"/>
      <c r="AH408" s="870" t="s">
        <v>657</v>
      </c>
      <c r="AI408" s="871"/>
      <c r="AJ408" s="871"/>
      <c r="AK408" s="871"/>
      <c r="AL408" s="854" t="s">
        <v>657</v>
      </c>
      <c r="AM408" s="855"/>
      <c r="AN408" s="855"/>
      <c r="AO408" s="856"/>
      <c r="AP408" s="857" t="s">
        <v>657</v>
      </c>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196</v>
      </c>
      <c r="K431" s="136"/>
      <c r="L431" s="136"/>
      <c r="M431" s="136"/>
      <c r="N431" s="136"/>
      <c r="O431" s="136"/>
      <c r="P431" s="415" t="s">
        <v>25</v>
      </c>
      <c r="Q431" s="415"/>
      <c r="R431" s="415"/>
      <c r="S431" s="415"/>
      <c r="T431" s="415"/>
      <c r="U431" s="415"/>
      <c r="V431" s="415"/>
      <c r="W431" s="415"/>
      <c r="X431" s="415"/>
      <c r="Y431" s="849" t="s">
        <v>195</v>
      </c>
      <c r="Z431" s="850"/>
      <c r="AA431" s="850"/>
      <c r="AB431" s="850"/>
      <c r="AC431" s="848" t="s">
        <v>229</v>
      </c>
      <c r="AD431" s="848"/>
      <c r="AE431" s="848"/>
      <c r="AF431" s="848"/>
      <c r="AG431" s="848"/>
      <c r="AH431" s="849" t="s">
        <v>246</v>
      </c>
      <c r="AI431" s="847"/>
      <c r="AJ431" s="847"/>
      <c r="AK431" s="847"/>
      <c r="AL431" s="847" t="s">
        <v>19</v>
      </c>
      <c r="AM431" s="847"/>
      <c r="AN431" s="847"/>
      <c r="AO431" s="851"/>
      <c r="AP431" s="872" t="s">
        <v>197</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196</v>
      </c>
      <c r="K464" s="136"/>
      <c r="L464" s="136"/>
      <c r="M464" s="136"/>
      <c r="N464" s="136"/>
      <c r="O464" s="136"/>
      <c r="P464" s="415" t="s">
        <v>25</v>
      </c>
      <c r="Q464" s="415"/>
      <c r="R464" s="415"/>
      <c r="S464" s="415"/>
      <c r="T464" s="415"/>
      <c r="U464" s="415"/>
      <c r="V464" s="415"/>
      <c r="W464" s="415"/>
      <c r="X464" s="415"/>
      <c r="Y464" s="849" t="s">
        <v>195</v>
      </c>
      <c r="Z464" s="850"/>
      <c r="AA464" s="850"/>
      <c r="AB464" s="850"/>
      <c r="AC464" s="848" t="s">
        <v>229</v>
      </c>
      <c r="AD464" s="848"/>
      <c r="AE464" s="848"/>
      <c r="AF464" s="848"/>
      <c r="AG464" s="848"/>
      <c r="AH464" s="849" t="s">
        <v>246</v>
      </c>
      <c r="AI464" s="847"/>
      <c r="AJ464" s="847"/>
      <c r="AK464" s="847"/>
      <c r="AL464" s="847" t="s">
        <v>19</v>
      </c>
      <c r="AM464" s="847"/>
      <c r="AN464" s="847"/>
      <c r="AO464" s="851"/>
      <c r="AP464" s="872" t="s">
        <v>197</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196</v>
      </c>
      <c r="K497" s="136"/>
      <c r="L497" s="136"/>
      <c r="M497" s="136"/>
      <c r="N497" s="136"/>
      <c r="O497" s="136"/>
      <c r="P497" s="415" t="s">
        <v>25</v>
      </c>
      <c r="Q497" s="415"/>
      <c r="R497" s="415"/>
      <c r="S497" s="415"/>
      <c r="T497" s="415"/>
      <c r="U497" s="415"/>
      <c r="V497" s="415"/>
      <c r="W497" s="415"/>
      <c r="X497" s="415"/>
      <c r="Y497" s="849" t="s">
        <v>195</v>
      </c>
      <c r="Z497" s="850"/>
      <c r="AA497" s="850"/>
      <c r="AB497" s="850"/>
      <c r="AC497" s="848" t="s">
        <v>229</v>
      </c>
      <c r="AD497" s="848"/>
      <c r="AE497" s="848"/>
      <c r="AF497" s="848"/>
      <c r="AG497" s="848"/>
      <c r="AH497" s="849" t="s">
        <v>246</v>
      </c>
      <c r="AI497" s="847"/>
      <c r="AJ497" s="847"/>
      <c r="AK497" s="847"/>
      <c r="AL497" s="847" t="s">
        <v>19</v>
      </c>
      <c r="AM497" s="847"/>
      <c r="AN497" s="847"/>
      <c r="AO497" s="851"/>
      <c r="AP497" s="872" t="s">
        <v>197</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196</v>
      </c>
      <c r="K530" s="136"/>
      <c r="L530" s="136"/>
      <c r="M530" s="136"/>
      <c r="N530" s="136"/>
      <c r="O530" s="136"/>
      <c r="P530" s="415" t="s">
        <v>25</v>
      </c>
      <c r="Q530" s="415"/>
      <c r="R530" s="415"/>
      <c r="S530" s="415"/>
      <c r="T530" s="415"/>
      <c r="U530" s="415"/>
      <c r="V530" s="415"/>
      <c r="W530" s="415"/>
      <c r="X530" s="415"/>
      <c r="Y530" s="849" t="s">
        <v>195</v>
      </c>
      <c r="Z530" s="850"/>
      <c r="AA530" s="850"/>
      <c r="AB530" s="850"/>
      <c r="AC530" s="848" t="s">
        <v>229</v>
      </c>
      <c r="AD530" s="848"/>
      <c r="AE530" s="848"/>
      <c r="AF530" s="848"/>
      <c r="AG530" s="848"/>
      <c r="AH530" s="849" t="s">
        <v>246</v>
      </c>
      <c r="AI530" s="847"/>
      <c r="AJ530" s="847"/>
      <c r="AK530" s="847"/>
      <c r="AL530" s="847" t="s">
        <v>19</v>
      </c>
      <c r="AM530" s="847"/>
      <c r="AN530" s="847"/>
      <c r="AO530" s="851"/>
      <c r="AP530" s="872" t="s">
        <v>197</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196</v>
      </c>
      <c r="K563" s="136"/>
      <c r="L563" s="136"/>
      <c r="M563" s="136"/>
      <c r="N563" s="136"/>
      <c r="O563" s="136"/>
      <c r="P563" s="415" t="s">
        <v>25</v>
      </c>
      <c r="Q563" s="415"/>
      <c r="R563" s="415"/>
      <c r="S563" s="415"/>
      <c r="T563" s="415"/>
      <c r="U563" s="415"/>
      <c r="V563" s="415"/>
      <c r="W563" s="415"/>
      <c r="X563" s="415"/>
      <c r="Y563" s="849" t="s">
        <v>195</v>
      </c>
      <c r="Z563" s="850"/>
      <c r="AA563" s="850"/>
      <c r="AB563" s="850"/>
      <c r="AC563" s="848" t="s">
        <v>229</v>
      </c>
      <c r="AD563" s="848"/>
      <c r="AE563" s="848"/>
      <c r="AF563" s="848"/>
      <c r="AG563" s="848"/>
      <c r="AH563" s="849" t="s">
        <v>246</v>
      </c>
      <c r="AI563" s="847"/>
      <c r="AJ563" s="847"/>
      <c r="AK563" s="847"/>
      <c r="AL563" s="847" t="s">
        <v>19</v>
      </c>
      <c r="AM563" s="847"/>
      <c r="AN563" s="847"/>
      <c r="AO563" s="851"/>
      <c r="AP563" s="872" t="s">
        <v>197</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196</v>
      </c>
      <c r="K596" s="136"/>
      <c r="L596" s="136"/>
      <c r="M596" s="136"/>
      <c r="N596" s="136"/>
      <c r="O596" s="136"/>
      <c r="P596" s="415" t="s">
        <v>25</v>
      </c>
      <c r="Q596" s="415"/>
      <c r="R596" s="415"/>
      <c r="S596" s="415"/>
      <c r="T596" s="415"/>
      <c r="U596" s="415"/>
      <c r="V596" s="415"/>
      <c r="W596" s="415"/>
      <c r="X596" s="415"/>
      <c r="Y596" s="849" t="s">
        <v>195</v>
      </c>
      <c r="Z596" s="850"/>
      <c r="AA596" s="850"/>
      <c r="AB596" s="850"/>
      <c r="AC596" s="848" t="s">
        <v>229</v>
      </c>
      <c r="AD596" s="848"/>
      <c r="AE596" s="848"/>
      <c r="AF596" s="848"/>
      <c r="AG596" s="848"/>
      <c r="AH596" s="849" t="s">
        <v>246</v>
      </c>
      <c r="AI596" s="847"/>
      <c r="AJ596" s="847"/>
      <c r="AK596" s="847"/>
      <c r="AL596" s="847" t="s">
        <v>19</v>
      </c>
      <c r="AM596" s="847"/>
      <c r="AN596" s="847"/>
      <c r="AO596" s="851"/>
      <c r="AP596" s="872" t="s">
        <v>197</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576</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191</v>
      </c>
      <c r="D630" s="879"/>
      <c r="E630" s="848" t="s">
        <v>190</v>
      </c>
      <c r="F630" s="879"/>
      <c r="G630" s="879"/>
      <c r="H630" s="879"/>
      <c r="I630" s="879"/>
      <c r="J630" s="848" t="s">
        <v>196</v>
      </c>
      <c r="K630" s="848"/>
      <c r="L630" s="848"/>
      <c r="M630" s="848"/>
      <c r="N630" s="848"/>
      <c r="O630" s="848"/>
      <c r="P630" s="848" t="s">
        <v>25</v>
      </c>
      <c r="Q630" s="848"/>
      <c r="R630" s="848"/>
      <c r="S630" s="848"/>
      <c r="T630" s="848"/>
      <c r="U630" s="848"/>
      <c r="V630" s="848"/>
      <c r="W630" s="848"/>
      <c r="X630" s="848"/>
      <c r="Y630" s="848" t="s">
        <v>198</v>
      </c>
      <c r="Z630" s="879"/>
      <c r="AA630" s="879"/>
      <c r="AB630" s="879"/>
      <c r="AC630" s="848" t="s">
        <v>179</v>
      </c>
      <c r="AD630" s="848"/>
      <c r="AE630" s="848"/>
      <c r="AF630" s="848"/>
      <c r="AG630" s="848"/>
      <c r="AH630" s="848" t="s">
        <v>186</v>
      </c>
      <c r="AI630" s="879"/>
      <c r="AJ630" s="879"/>
      <c r="AK630" s="879"/>
      <c r="AL630" s="879" t="s">
        <v>19</v>
      </c>
      <c r="AM630" s="879"/>
      <c r="AN630" s="879"/>
      <c r="AO630" s="878"/>
      <c r="AP630" s="872" t="s">
        <v>225</v>
      </c>
      <c r="AQ630" s="872"/>
      <c r="AR630" s="872"/>
      <c r="AS630" s="872"/>
      <c r="AT630" s="872"/>
      <c r="AU630" s="872"/>
      <c r="AV630" s="872"/>
      <c r="AW630" s="872"/>
      <c r="AX630" s="872"/>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50" man="1"/>
    <brk id="239"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632</v>
      </c>
      <c r="M6" s="13" t="str">
        <f t="shared" si="2"/>
        <v>公共事業</v>
      </c>
      <c r="N6" s="13" t="str">
        <f t="shared" si="6"/>
        <v>公共事業</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632</v>
      </c>
      <c r="C9" s="13" t="str">
        <f t="shared" si="0"/>
        <v>高齢社会対策</v>
      </c>
      <c r="D9" s="13" t="str">
        <f t="shared" si="8"/>
        <v>高齢社会対策</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t="s">
        <v>632</v>
      </c>
      <c r="C10" s="13" t="str">
        <f t="shared" si="0"/>
        <v>国土強靱化施策</v>
      </c>
      <c r="D10" s="13" t="str">
        <f t="shared" si="8"/>
        <v>高齢社会対策、国土強靱化施策</v>
      </c>
      <c r="F10" s="18" t="s">
        <v>111</v>
      </c>
      <c r="G10" s="17"/>
      <c r="H10" s="13" t="str">
        <f t="shared" si="1"/>
        <v/>
      </c>
      <c r="I10" s="13" t="str">
        <f t="shared" si="5"/>
        <v>一般会計</v>
      </c>
      <c r="K10" s="14" t="s">
        <v>226</v>
      </c>
      <c r="L10" s="15"/>
      <c r="M10" s="13" t="str">
        <f t="shared" si="2"/>
        <v/>
      </c>
      <c r="N10" s="13" t="str">
        <f t="shared" si="6"/>
        <v>公共事業</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高齢社会対策、国土強靱化施策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高齢社会対策、国土強靱化施策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高齢社会対策、国土強靱化施策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高齢社会対策、国土強靱化施策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高齢社会対策、国土強靱化施策</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高齢社会対策、国土強靱化施策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高齢社会対策、国土強靱化施策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2022-08-24T06:21:18Z</cp:lastPrinted>
  <dcterms:created xsi:type="dcterms:W3CDTF">2012-03-13T00:50:25Z</dcterms:created>
  <dcterms:modified xsi:type="dcterms:W3CDTF">2022-09-05T08:12:42Z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