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0" yWindow="1680" windowWidth="22680" windowHeight="97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31" i="11"/>
  <c r="AY328" i="11"/>
  <c r="AY327" i="11"/>
  <c r="AY324" i="11"/>
  <c r="AY323" i="11"/>
  <c r="AY321" i="11"/>
  <c r="AY330" i="11" s="1"/>
  <c r="AY337" i="11" l="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2" i="11"/>
  <c r="AY198" i="11"/>
  <c r="AY123" i="11"/>
  <c r="AY131" i="11"/>
  <c r="AY143" i="11"/>
  <c r="AY138" i="11"/>
  <c r="AY177" i="11"/>
  <c r="AY204"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<sst xmlns="http://schemas.openxmlformats.org/spreadsheetml/2006/main" count="1364" uniqueCount="688">
  <si>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</si>
  <si>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</si>
  <si>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</si>
  <si>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</si>
  <si>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</si>
  <si>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</si>
  <si>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</si>
  <si>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</si>
  <si>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</si>
  <si>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</si>
  <si>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</si>
  <si>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</si>
  <si>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</si>
  <si>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</si>
  <si>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</si>
  <si>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</si>
  <si>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</si>
  <si>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</si>
  <si>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</si>
  <si>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</si>
  <si>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</si>
  <si>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</si>
  <si>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</si>
  <si>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</si>
  <si>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</si>
  <si>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</si>
  <si>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</si>
  <si>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</si>
  <si>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</si>
  <si>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</si>
  <si>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</si>
  <si>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</si>
  <si>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</si>
  <si>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</si>
  <si>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</si>
  <si>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</si>
  <si>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</si>
  <si>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</si>
  <si>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</si>
  <si>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</si>
  <si>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</si>
  <si>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</si>
  <si>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</si>
  <si>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</si>
  <si>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</si>
  <si>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</si>
  <si>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</si>
  <si>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</si>
  <si>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</si>
  <si>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</si>
  <si>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</si>
  <si>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</si>
  <si>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</si>
  <si>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</si>
  <si>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</si>
  <si>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</si>
  <si>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</si>
  <si>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</si>
  <si>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</si>
  <si>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</si>
  <si>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</si>
  <si>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</si>
  <si>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</si>
  <si>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</si>
  <si>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</si>
  <si>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</si>
  <si>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</si>
  <si>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</si>
  <si>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</si>
  <si>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</si>
  <si>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</si>
  <si>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</si>
  <si>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</si>
  <si>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</si>
  <si>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</si>
  <si>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</si>
  <si>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</si>
  <si>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</si>
  <si>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</si>
  <si>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</si>
  <si>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</si>
  <si>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</si>
  <si>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</si>
  <si>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</si>
  <si>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</si>
  <si>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</si>
  <si>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</si>
  <si>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</si>
  <si>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</si>
  <si>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</si>
  <si>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</si>
  <si>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</si>
  <si>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</si>
  <si>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</si>
  <si>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</si>
  <si>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</si>
  <si>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</si>
  <si>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</si>
  <si>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</si>
  <si>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</si>
  <si>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</si>
  <si>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</si>
  <si>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</si>
  <si>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</si>
  <si>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</si>
  <si>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</si>
  <si>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</si>
  <si>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</si>
  <si>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</si>
  <si>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</si>
  <si>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</si>
  <si>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</si>
  <si>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</si>
  <si>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</si>
  <si>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</si>
  <si>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</si>
  <si>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</si>
  <si>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</si>
  <si>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</si>
  <si>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</si>
  <si>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</si>
  <si>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</si>
  <si>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</si>
  <si>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</si>
  <si>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</si>
  <si>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</si>
  <si>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</si>
  <si>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</si>
  <si>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</si>
  <si>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</si>
  <si>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</si>
  <si>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</si>
  <si>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</si>
  <si>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</si>
  <si>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</si>
  <si>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</si>
  <si>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</si>
  <si>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</si>
  <si>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</si>
  <si>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</si>
  <si>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</si>
  <si>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</si>
  <si>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</si>
  <si>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</si>
  <si>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</si>
  <si>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</si>
  <si>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</si>
  <si>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</si>
  <si>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</si>
  <si>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</si>
  <si>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</si>
  <si>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</si>
  <si>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</si>
  <si>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</si>
  <si>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</si>
  <si>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</si>
  <si>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</si>
  <si>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</si>
  <si>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</si>
  <si>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</si>
  <si>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</si>
  <si>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</si>
  <si>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</si>
  <si>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</si>
  <si>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</si>
  <si>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</si>
  <si>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</si>
  <si>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</si>
  <si>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</si>
  <si>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</si>
  <si>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</si>
  <si>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</si>
  <si>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</si>
  <si>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</si>
  <si>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</si>
  <si>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</si>
  <si>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</si>
  <si>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</si>
  <si>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</si>
  <si>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</si>
  <si>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</si>
  <si>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</si>
  <si>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</si>
  <si>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</si>
  <si>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</si>
  <si>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</si>
  <si>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</si>
  <si>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</si>
  <si>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</si>
  <si>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</si>
  <si>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</si>
  <si>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</si>
  <si>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</si>
  <si>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</si>
  <si>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</si>
  <si>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</si>
  <si>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</si>
  <si>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</si>
  <si>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</si>
  <si>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</si>
  <si>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</si>
  <si>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</si>
  <si>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</si>
  <si>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</si>
  <si>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</si>
  <si>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</si>
  <si>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</si>
  <si>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</si>
  <si>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</si>
  <si>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</si>
  <si>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</si>
  <si>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</si>
  <si>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</si>
  <si>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</si>
  <si>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</si>
  <si>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</si>
  <si>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</si>
  <si>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</si>
  <si>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</si>
  <si>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</si>
  <si>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</si>
  <si>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</si>
  <si>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</si>
  <si>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</si>
  <si>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</si>
  <si>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</si>
  <si>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</si>
  <si>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</si>
  <si>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</si>
  <si>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</si>
  <si>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</si>
  <si>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</si>
  <si>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</si>
  <si>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</si>
  <si>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</si>
  <si>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</si>
  <si>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</si>
  <si>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</si>
  <si>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</si>
  <si>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</si>
  <si>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</si>
  <si>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</si>
  <si>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</si>
  <si>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</si>
  <si>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</si>
  <si>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</si>
  <si>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</si>
  <si>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</si>
  <si>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</si>
  <si>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</si>
  <si>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</si>
  <si>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</si>
  <si>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</si>
  <si>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</si>
  <si>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</si>
  <si>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</si>
  <si>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</si>
  <si>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</si>
  <si>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</si>
  <si>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</si>
  <si>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</si>
  <si>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</si>
  <si>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</si>
  <si>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</si>
  <si>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</si>
  <si>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</si>
  <si>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</si>
  <si>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</si>
  <si>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</si>
  <si>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</si>
  <si>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</si>
  <si>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</si>
  <si>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</si>
  <si>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</si>
  <si>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</si>
  <si>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</si>
  <si>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</si>
  <si>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</si>
  <si>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</si>
  <si>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</si>
  <si>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</si>
  <si>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</si>
  <si>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</si>
  <si>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</si>
  <si>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</si>
  <si>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</si>
  <si>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</si>
  <si>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</si>
  <si>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</si>
  <si>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</si>
  <si>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</si>
  <si>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</si>
  <si>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</si>
  <si>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</si>
  <si>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</si>
  <si>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</si>
  <si>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</si>
  <si>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</si>
  <si>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</si>
  <si>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</si>
  <si>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</si>
  <si>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</si>
  <si>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</si>
  <si>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</si>
  <si>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</si>
  <si>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</si>
  <si>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</si>
  <si>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</si>
  <si>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</si>
  <si>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</si>
  <si>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</si>
  <si>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</si>
  <si>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</si>
  <si>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</si>
  <si>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</si>
  <si>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</si>
  <si>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</si>
  <si>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</si>
  <si>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</si>
  <si>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</si>
  <si>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</si>
  <si>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</si>
  <si>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</si>
  <si>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</si>
  <si>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</si>
  <si>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</si>
  <si>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</si>
  <si>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</si>
  <si>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</si>
  <si>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</si>
  <si>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</si>
  <si>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</si>
  <si>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</si>
  <si>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</si>
  <si>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</si>
  <si>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</si>
  <si>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</si>
  <si>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</si>
  <si>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</si>
  <si>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</si>
  <si>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</si>
  <si>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</si>
  <si>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</si>
  <si>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</si>
  <si>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</si>
  <si>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</si>
  <si>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</si>
  <si>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</si>
  <si>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</si>
  <si>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</si>
  <si>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</si>
  <si>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</si>
  <si>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</si>
  <si>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</si>
  <si>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</si>
  <si>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</si>
  <si>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</si>
  <si>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</si>
  <si>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</si>
  <si>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</si>
  <si>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</si>
  <si>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</si>
  <si>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</si>
  <si>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</si>
  <si>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</si>
  <si>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</si>
  <si>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</si>
  <si>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</si>
  <si>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</si>
  <si>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</si>
  <si>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</si>
  <si>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</si>
  <si>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</si>
  <si>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</si>
  <si>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</si>
  <si>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</si>
  <si>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</si>
  <si>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</si>
  <si>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</si>
  <si>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</si>
  <si>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</si>
  <si>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</si>
  <si>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</si>
  <si>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</si>
  <si>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</si>
  <si>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</si>
  <si>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</si>
  <si>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</si>
  <si>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</si>
  <si>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</si>
  <si>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</si>
  <si>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</si>
  <si>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</si>
  <si>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</si>
  <si>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</si>
  <si>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</si>
  <si>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</si>
  <si>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</si>
  <si>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</si>
  <si>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</si>
  <si>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</si>
  <si>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</si>
  <si>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</si>
  <si>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</si>
  <si>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</si>
  <si>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</si>
  <si>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</si>
  <si>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</si>
  <si>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</si>
  <si>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</si>
  <si>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</si>
  <si>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</si>
  <si>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</si>
  <si>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</si>
  <si>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</si>
  <si>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</si>
  <si>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</si>
  <si>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</si>
  <si>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</si>
  <si>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</si>
  <si>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</si>
  <si>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</si>
  <si>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</si>
  <si>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</si>
  <si>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</si>
  <si>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</si>
  <si>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</si>
  <si>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</si>
  <si>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</si>
  <si>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</si>
  <si>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</si>
  <si>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</si>
  <si>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</si>
  <si>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</si>
  <si>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</si>
  <si>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</si>
  <si>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</si>
  <si>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</si>
  <si>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</si>
  <si>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</si>
  <si>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</si>
  <si>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</si>
  <si>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</si>
  <si>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</si>
  <si>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</si>
  <si>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</si>
  <si>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</si>
  <si>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</si>
  <si>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</si>
  <si>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</si>
  <si>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</si>
  <si>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</si>
  <si>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</si>
  <si>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</si>
  <si>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</si>
  <si>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</si>
  <si>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</si>
  <si>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</si>
  <si>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</si>
  <si>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</si>
  <si>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</si>
  <si>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</si>
  <si>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</si>
  <si>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</si>
  <si>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</si>
  <si>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</si>
  <si>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</si>
  <si>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</si>
  <si>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</si>
  <si>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</si>
  <si>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</si>
  <si>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</si>
  <si>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</si>
  <si>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</si>
  <si>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</si>
  <si>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</si>
  <si>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</si>
  <si>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</si>
  <si>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</si>
  <si>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</si>
  <si>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</si>
  <si>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</si>
  <si>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</si>
  <si>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</si>
  <si>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</si>
  <si>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</si>
  <si>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</si>
  <si>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</si>
  <si>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</si>
  <si>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</si>
  <si>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</si>
  <si>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</si>
  <si>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</si>
  <si>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</si>
  <si>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</si>
  <si>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</si>
  <si>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</si>
  <si>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</si>
  <si>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</si>
  <si>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</si>
  <si>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</si>
  <si>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</si>
  <si>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</si>
  <si>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</si>
  <si>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</si>
  <si>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</si>
  <si>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</si>
  <si>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</si>
  <si>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</si>
  <si>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</si>
  <si>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</si>
  <si>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</si>
  <si>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</si>
  <si>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</si>
  <si>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</si>
  <si>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</si>
  <si>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</si>
  <si>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</si>
  <si>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</si>
  <si>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</si>
  <si>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</si>
  <si>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</si>
  <si>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</si>
  <si>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</si>
  <si>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</si>
  <si>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</si>
  <si>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</si>
  <si>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</si>
  <si>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</si>
  <si>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</si>
  <si>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</si>
  <si>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</si>
  <si>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</si>
  <si>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</si>
  <si>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</si>
  <si>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</si>
  <si>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</si>
  <si>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</si>
  <si>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</si>
  <si>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</si>
  <si>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</si>
  <si>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</si>
  <si>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</si>
  <si>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</si>
  <si>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</si>
  <si>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</si>
  <si>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</si>
  <si>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</si>
  <si>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</si>
  <si>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</si>
  <si>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</si>
  <si>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</si>
  <si>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</si>
  <si>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</si>
  <si>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</si>
  <si>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</si>
  <si>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</si>
  <si>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</si>
  <si>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</si>
  <si>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</si>
  <si>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</si>
  <si>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</si>
  <si>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</si>
  <si>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</si>
  <si>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</si>
  <si>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</si>
  <si>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</si>
  <si>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</si>
  <si>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</si>
  <si>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</si>
  <si>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</si>
  <si>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</si>
  <si>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</si>
  <si>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</si>
  <si>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</si>
  <si>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</si>
  <si>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</si>
  <si>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</si>
  <si>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</si>
  <si>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</si>
  <si>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</si>
  <si>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</si>
  <si>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</si>
  <si>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</si>
  <si>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</si>
  <si>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</si>
  <si>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</si>
  <si>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</si>
  <si>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</si>
  <si>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</si>
  <si>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</si>
  <si>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</si>
  <si>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</si>
  <si>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</si>
  <si>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</si>
  <si>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</si>
  <si>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</si>
  <si>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</si>
  <si>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</si>
  <si>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</si>
  <si>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</si>
  <si>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</si>
  <si>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</si>
  <si>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</si>
  <si>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</si>
  <si>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</si>
  <si>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都市構造再編集中支援事業</t>
  </si>
  <si>
    <t>都市局</t>
  </si>
  <si>
    <t>令和2年度</t>
  </si>
  <si>
    <t>終了予定なし</t>
  </si>
  <si>
    <t>都市局　市街地整備課</t>
  </si>
  <si>
    <t>都市再生特別措置法（平成14年法律第22号）第47条第2項</t>
  </si>
  <si>
    <t>-</t>
  </si>
  <si>
    <t>箇所</t>
  </si>
  <si>
    <t>補助事業の執行額
／補助事業実施箇所（地区）数　　　　　　　　　　　　　　</t>
    <phoneticPr fontId="5"/>
  </si>
  <si>
    <t>百万円</t>
  </si>
  <si>
    <t>　百万円
　　　/箇所</t>
    <phoneticPr fontId="5"/>
  </si>
  <si>
    <t>／　</t>
    <phoneticPr fontId="5"/>
  </si>
  <si>
    <t>新02</t>
  </si>
  <si>
    <t>○</t>
  </si>
  <si>
    <t>（目）都市構造再編集中支援事業費補助</t>
    <rPh sb="1" eb="2">
      <t>モク</t>
    </rPh>
    <phoneticPr fontId="5"/>
  </si>
  <si>
    <t>７　都市再生・地域再生の推進</t>
    <rPh sb="2" eb="4">
      <t>トシ</t>
    </rPh>
    <rPh sb="4" eb="6">
      <t>サイセイ</t>
    </rPh>
    <rPh sb="7" eb="9">
      <t>チイキ</t>
    </rPh>
    <rPh sb="9" eb="11">
      <t>サイセイ</t>
    </rPh>
    <rPh sb="12" eb="14">
      <t>スイシン</t>
    </rPh>
    <phoneticPr fontId="4"/>
  </si>
  <si>
    <t>２５　都市再生・地域再生を推進する</t>
    <phoneticPr fontId="5"/>
  </si>
  <si>
    <t>無</t>
  </si>
  <si>
    <t>‐</t>
  </si>
  <si>
    <t>人口・世帯減少の本格化、自然災害の頻発・激甚化など、経済社会情勢の大きな変化に直面するなか、各都市が持続可能で強靱な都市構造へ再編を図ることが求められており、本事業の目的は国民や社会のニーズを的確に反映している。</t>
  </si>
  <si>
    <t>各都市が持続可能で強靭な都市構造へ再編を図り、地方財政の健全化を図ることは国の責務であり、立地適正化計画に基づき、市町村や民間事業者等が行う一定期間内の都市機能や居住環境の向上に資する公共公益施設の誘導・整備等に対する集中的な支援を行う本事業は国が行う必要がある。</t>
    <rPh sb="23" eb="25">
      <t>チホウ</t>
    </rPh>
    <rPh sb="25" eb="27">
      <t>ザイセイ</t>
    </rPh>
    <rPh sb="28" eb="31">
      <t>ケンゼンカ</t>
    </rPh>
    <rPh sb="32" eb="33">
      <t>ハカ</t>
    </rPh>
    <rPh sb="116" eb="117">
      <t>オコナ</t>
    </rPh>
    <rPh sb="119" eb="121">
      <t>ジギョウ</t>
    </rPh>
    <phoneticPr fontId="4"/>
  </si>
  <si>
    <t>立地適正化計画に基づき、市町村や民間事業者等が行う一定期間内の都市機能や居住環境の向上に資する公共公益施設の誘導・整備等に対し集中的な支援を行う本事業は、コンパクトシティ政策の中で優先度の高い事業である。</t>
  </si>
  <si>
    <t>立地適正化計画に基づき、市町村や民間事業者等が行う一定期間内の都市機能や居住環境の向上に資する公共公益施設の誘導・整備等に対し集中的な支援を行っていることから、支出先の選定は妥当である。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6">
      <t>シュウチュウテキ</t>
    </rPh>
    <rPh sb="67" eb="69">
      <t>シエン</t>
    </rPh>
    <rPh sb="70" eb="71">
      <t>オコナ</t>
    </rPh>
    <rPh sb="80" eb="82">
      <t>シシュツ</t>
    </rPh>
    <rPh sb="82" eb="83">
      <t>サキ</t>
    </rPh>
    <rPh sb="84" eb="86">
      <t>センテイ</t>
    </rPh>
    <rPh sb="87" eb="89">
      <t>ダトウ</t>
    </rPh>
    <phoneticPr fontId="4"/>
  </si>
  <si>
    <t>交付要綱における国費率等に基づくものであり、受益者との負担関係は妥当である。</t>
    <rPh sb="0" eb="2">
      <t>コウフ</t>
    </rPh>
    <rPh sb="2" eb="4">
      <t>ヨウコウ</t>
    </rPh>
    <rPh sb="8" eb="10">
      <t>コクヒ</t>
    </rPh>
    <rPh sb="10" eb="11">
      <t>リツ</t>
    </rPh>
    <rPh sb="11" eb="12">
      <t>トウ</t>
    </rPh>
    <rPh sb="13" eb="14">
      <t>モト</t>
    </rPh>
    <rPh sb="22" eb="25">
      <t>ジュエキシャ</t>
    </rPh>
    <rPh sb="27" eb="29">
      <t>フタン</t>
    </rPh>
    <rPh sb="29" eb="31">
      <t>カンケイ</t>
    </rPh>
    <rPh sb="32" eb="34">
      <t>ダトウ</t>
    </rPh>
    <phoneticPr fontId="4"/>
  </si>
  <si>
    <t>交付要綱における対象事業等に基づくものであり、単位当たりコスト等の水準は妥当である。</t>
  </si>
  <si>
    <t>交付要綱等に基づき、各実施主体に対し、適正に支出している。</t>
  </si>
  <si>
    <t>立地適正化計画に基づき、市町村や民間事業者等が行う一定期間内の都市機能や居住環境の向上に資する公共公益施設の誘導・整備等に対し集中的な支援を行っていることから、費目・使途が事業目的に即し真に必要なものに限定されている。</t>
  </si>
  <si>
    <t>関係機関との協議等により事業の進捗に遅れが生じたこと等によるものであることから、繰越額は妥当である。</t>
    <rPh sb="26" eb="27">
      <t>トウ</t>
    </rPh>
    <rPh sb="40" eb="42">
      <t>クリコシ</t>
    </rPh>
    <rPh sb="42" eb="43">
      <t>ガク</t>
    </rPh>
    <rPh sb="44" eb="46">
      <t>ダトウ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</si>
  <si>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</si>
  <si>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成果目標に見合ったものとなっている。</t>
    <rPh sb="0" eb="2">
      <t>セイカ</t>
    </rPh>
    <rPh sb="2" eb="4">
      <t>モクヒョウ</t>
    </rPh>
    <rPh sb="5" eb="7">
      <t>ミア</t>
    </rPh>
    <phoneticPr fontId="4"/>
  </si>
  <si>
    <t>概ね見込み通りである。</t>
    <rPh sb="0" eb="1">
      <t>オオム</t>
    </rPh>
    <rPh sb="2" eb="4">
      <t>ミコ</t>
    </rPh>
    <rPh sb="5" eb="6">
      <t>ドオ</t>
    </rPh>
    <phoneticPr fontId="4"/>
  </si>
  <si>
    <t>十分に活用されている。</t>
    <rPh sb="0" eb="2">
      <t>ジュウブン</t>
    </rPh>
    <rPh sb="3" eb="5">
      <t>カツヨウ</t>
    </rPh>
    <phoneticPr fontId="4"/>
  </si>
  <si>
    <t>立地適正化計画に基づき、市町村や民間事業者等が行う一定期間内の都市機能や居住環境の向上に資する公共公益施設の誘導・整備、防災力強化の取組等に対し集中的な支援を行い、適正な執務管理を行った。</t>
    <rPh sb="82" eb="84">
      <t>テキセイ</t>
    </rPh>
    <rPh sb="85" eb="87">
      <t>シツム</t>
    </rPh>
    <rPh sb="87" eb="89">
      <t>カンリ</t>
    </rPh>
    <rPh sb="90" eb="91">
      <t>オコナ</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</si>
  <si>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</si>
  <si>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国交</t>
  </si>
  <si>
    <t xml:space="preserve">https://www5.cao.go.jp/keizai-shimon/kaigi/special/reform/report_211223_2.pdf </t>
    <phoneticPr fontId="5"/>
  </si>
  <si>
    <t>社会資本整備等</t>
  </si>
  <si>
    <t>3.新しい時代に対応したまちづくり、地域づくり</t>
    <rPh sb="2" eb="3">
      <t>アタラ</t>
    </rPh>
    <rPh sb="5" eb="7">
      <t>ジダイ</t>
    </rPh>
    <rPh sb="8" eb="10">
      <t>タイオウ</t>
    </rPh>
    <rPh sb="18" eb="20">
      <t>チイキ</t>
    </rPh>
    <phoneticPr fontId="5"/>
  </si>
  <si>
    <t>P67-68</t>
    <phoneticPr fontId="5"/>
  </si>
  <si>
    <t>-</t>
    <phoneticPr fontId="5"/>
  </si>
  <si>
    <t>　人口・世帯減少の本格化、自然災害の頻発・激甚化など、経済社会情勢の大きな変化に直面するなか、各都市が持続可能で強靱な都市構造へ再編を図る必要があることから、市街地の拡散や災害ハザードエリアへの立地を抑制した上で、都市の限られた資源を効果的・効率的に活用し、期間と区域を定めた一体的・集中的なまちづくりを推進することを目的とする。</t>
    <rPh sb="159" eb="161">
      <t>モクテキ</t>
    </rPh>
    <phoneticPr fontId="5"/>
  </si>
  <si>
    <t xml:space="preserve">立地適正化計画に基づき、地方公共団体や民間事業者等が行う一定期間内の都市機能や居住環境の向上に資する公共公益施設の誘導・整備、防災力強化、災害からの復興、居住の誘導の取組等に対し、集中的な支援を行う。（国費率：1/2（都市機能誘導区域内）、45％（居住誘導区域内等））
</t>
    <phoneticPr fontId="5"/>
  </si>
  <si>
    <t>地方公共団体、民間事業者等に対して都市機能や居住環境の向上に資する公共公益施設の誘導・整備、防災力強化、災害からの復興、居住の誘導の取組等に対し集中的な支援を行う。</t>
    <rPh sb="0" eb="6">
      <t>チホウコウキョウダンタイ</t>
    </rPh>
    <rPh sb="7" eb="12">
      <t>ミンカンジギョウシャ</t>
    </rPh>
    <rPh sb="12" eb="13">
      <t>トウ</t>
    </rPh>
    <rPh sb="14" eb="15">
      <t>タイ</t>
    </rPh>
    <phoneticPr fontId="5"/>
  </si>
  <si>
    <t>市町村の全人口に対して、居住誘導区域内に居住している人口の占める割合が増加している市町村数の割合</t>
    <phoneticPr fontId="5"/>
  </si>
  <si>
    <t>立地適正化計画に基づく事業実施箇所（地区）数</t>
    <rPh sb="0" eb="7">
      <t>リッチテキセイカケイカク</t>
    </rPh>
    <rPh sb="8" eb="9">
      <t>モト</t>
    </rPh>
    <rPh sb="11" eb="13">
      <t>ジギョウ</t>
    </rPh>
    <phoneticPr fontId="5"/>
  </si>
  <si>
    <t>令和６年度までに、市街地の拡散や災害ハザードエリアへの立地を抑制し、居住誘導区域内に居住している人口の占める割合が増加している市町村数の割合を67％に増やす。</t>
    <rPh sb="0" eb="2">
      <t>レイワ</t>
    </rPh>
    <rPh sb="3" eb="4">
      <t>ネン</t>
    </rPh>
    <rPh sb="4" eb="5">
      <t>ド</t>
    </rPh>
    <rPh sb="9" eb="12">
      <t>シガイチ</t>
    </rPh>
    <rPh sb="13" eb="15">
      <t>カクサン</t>
    </rPh>
    <rPh sb="16" eb="18">
      <t>サイガイ</t>
    </rPh>
    <rPh sb="27" eb="29">
      <t>リッチ</t>
    </rPh>
    <rPh sb="30" eb="32">
      <t>ヨクセイ</t>
    </rPh>
    <rPh sb="75" eb="76">
      <t>フ</t>
    </rPh>
    <phoneticPr fontId="5"/>
  </si>
  <si>
    <t>立地適正化計画に基づく取組を促進する</t>
    <rPh sb="0" eb="7">
      <t>リッチテキセイカケイカク</t>
    </rPh>
    <rPh sb="8" eb="9">
      <t>モト</t>
    </rPh>
    <rPh sb="11" eb="13">
      <t>トリクミ</t>
    </rPh>
    <rPh sb="14" eb="16">
      <t>ソクシン</t>
    </rPh>
    <phoneticPr fontId="5"/>
  </si>
  <si>
    <t>40,083/296</t>
    <phoneticPr fontId="5"/>
  </si>
  <si>
    <t>105,239/346</t>
    <phoneticPr fontId="5"/>
  </si>
  <si>
    <t>A.箕面市</t>
    <rPh sb="2" eb="5">
      <t>ミノオシ</t>
    </rPh>
    <phoneticPr fontId="5"/>
  </si>
  <si>
    <t>都市構造再編集中支援事業費補助</t>
    <rPh sb="13" eb="15">
      <t>ホジョ</t>
    </rPh>
    <phoneticPr fontId="4"/>
  </si>
  <si>
    <t>都市構造再編集中支援事業（工事の実施等）</t>
    <rPh sb="13" eb="15">
      <t>コウジ</t>
    </rPh>
    <rPh sb="16" eb="18">
      <t>ジッシ</t>
    </rPh>
    <rPh sb="18" eb="19">
      <t>トウ</t>
    </rPh>
    <phoneticPr fontId="4"/>
  </si>
  <si>
    <t>B.金沢市都市再生協議会</t>
    <rPh sb="2" eb="5">
      <t>カナザワシ</t>
    </rPh>
    <rPh sb="5" eb="12">
      <t>トシサイセイキョウギカイ</t>
    </rPh>
    <phoneticPr fontId="5"/>
  </si>
  <si>
    <t>A.地方公共団体（266者）</t>
    <rPh sb="2" eb="8">
      <t>チホウコウキョウダンタイ</t>
    </rPh>
    <rPh sb="12" eb="13">
      <t>シャ</t>
    </rPh>
    <phoneticPr fontId="5"/>
  </si>
  <si>
    <t>箕面市</t>
    <rPh sb="0" eb="3">
      <t>ミノオシ</t>
    </rPh>
    <phoneticPr fontId="31"/>
  </si>
  <si>
    <t>都市構造再編集中支援事業（工事の実施等）</t>
  </si>
  <si>
    <t>補助金等交付</t>
  </si>
  <si>
    <t>-</t>
    <phoneticPr fontId="31"/>
  </si>
  <si>
    <t>宇都宮市</t>
    <rPh sb="0" eb="3">
      <t>ウツノミヤ</t>
    </rPh>
    <rPh sb="3" eb="4">
      <t>シ</t>
    </rPh>
    <phoneticPr fontId="31"/>
  </si>
  <si>
    <t>八王子市</t>
    <rPh sb="0" eb="4">
      <t>ハチオウジシ</t>
    </rPh>
    <phoneticPr fontId="31"/>
  </si>
  <si>
    <t>三条市</t>
    <rPh sb="0" eb="3">
      <t>サンジョウシ</t>
    </rPh>
    <phoneticPr fontId="31"/>
  </si>
  <si>
    <t>金沢市</t>
    <rPh sb="0" eb="3">
      <t>カナザワシ</t>
    </rPh>
    <phoneticPr fontId="31"/>
  </si>
  <si>
    <t>草津市</t>
    <rPh sb="0" eb="3">
      <t>クサツシ</t>
    </rPh>
    <phoneticPr fontId="31"/>
  </si>
  <si>
    <t>神戸市</t>
    <rPh sb="0" eb="3">
      <t>コウベシ</t>
    </rPh>
    <phoneticPr fontId="31"/>
  </si>
  <si>
    <t>姫路市</t>
    <rPh sb="0" eb="3">
      <t>ヒメジシ</t>
    </rPh>
    <phoneticPr fontId="31"/>
  </si>
  <si>
    <t>広島市</t>
    <rPh sb="0" eb="3">
      <t>ヒロシマシ</t>
    </rPh>
    <phoneticPr fontId="31"/>
  </si>
  <si>
    <t>鹿児島市</t>
    <rPh sb="0" eb="4">
      <t>カゴシマシ</t>
    </rPh>
    <phoneticPr fontId="31"/>
  </si>
  <si>
    <t>B.民間団体（3者）</t>
    <rPh sb="2" eb="6">
      <t>ミンカンダンタイ</t>
    </rPh>
    <rPh sb="8" eb="9">
      <t>シャ</t>
    </rPh>
    <phoneticPr fontId="5"/>
  </si>
  <si>
    <t>金沢市都市再生協議会</t>
    <rPh sb="0" eb="3">
      <t>カナザワシ</t>
    </rPh>
    <rPh sb="3" eb="10">
      <t>トシサイセイキョウギカイ</t>
    </rPh>
    <phoneticPr fontId="31"/>
  </si>
  <si>
    <t>広島厚生農業協同組合連合会</t>
    <rPh sb="0" eb="2">
      <t>ヒロシマ</t>
    </rPh>
    <rPh sb="2" eb="4">
      <t>コウセイ</t>
    </rPh>
    <rPh sb="4" eb="6">
      <t>ノウギョウ</t>
    </rPh>
    <rPh sb="6" eb="8">
      <t>キョウドウ</t>
    </rPh>
    <rPh sb="8" eb="10">
      <t>クミアイ</t>
    </rPh>
    <rPh sb="10" eb="13">
      <t>レンゴウカイ</t>
    </rPh>
    <phoneticPr fontId="31"/>
  </si>
  <si>
    <t>株式会社学研ココファンホールディングス</t>
    <rPh sb="0" eb="2">
      <t>カブシキ</t>
    </rPh>
    <rPh sb="2" eb="4">
      <t>カイシャ</t>
    </rPh>
    <rPh sb="4" eb="6">
      <t>ガッケン</t>
    </rPh>
    <phoneticPr fontId="31"/>
  </si>
  <si>
    <t>71,707/369</t>
    <phoneticPr fontId="5"/>
  </si>
  <si>
    <t>-</t>
    <phoneticPr fontId="31"/>
  </si>
  <si>
    <t>都市構造再編集中支援事業費補助交付要綱（令和4年4月1日最終改正）</t>
    <rPh sb="28" eb="32">
      <t>サイシュウカイセイ</t>
    </rPh>
    <phoneticPr fontId="5"/>
  </si>
  <si>
    <t>・新経済・財政計画改革工程表2021 P67,68（令和3年12月23日）
・立地適正化計画による成果の発現状況に関する調査（国土交通省都市局調べ）
・令和3年度の実績については、調査中</t>
    <phoneticPr fontId="5"/>
  </si>
  <si>
    <t>課長　鎌田　秀一</t>
    <rPh sb="3" eb="5">
      <t>カマタ</t>
    </rPh>
    <rPh sb="6" eb="8">
      <t>シュウイチ</t>
    </rPh>
    <phoneticPr fontId="31"/>
  </si>
  <si>
    <t>コンパクト・プラス・ネットワークを推進するための極めて重要な基幹的政策ツールの一つであり、コンパクト化と併せて行われる防災・減災や脱炭素化などの重要政策課題に対応するとともに、近隣自治体と広域的に連携した取組や都市圏全体でのコンパクト化の取組など、先進的な立地適正計画の策定をより一層後押しできるような形の事業となるよう、自治体のニーズをよく把握しながら、引き続き取組を進められたい。</t>
    <phoneticPr fontId="31"/>
  </si>
  <si>
    <t>執行等改善</t>
  </si>
  <si>
    <t>防災・減災、国土強靱化のための5か年加速化対策については、予算編成過程で検討する。
重要政策推進枠　22,663
＜増減理由＞
我が国のコンパクト・プラス・ネットワークを推進する事業について、引き続き集中的な支援を行うため。</t>
    <rPh sb="0" eb="2">
      <t>ボウサイ</t>
    </rPh>
    <rPh sb="3" eb="5">
      <t>ゲンサイ</t>
    </rPh>
    <rPh sb="6" eb="11">
      <t>コクドキョウジンカ</t>
    </rPh>
    <rPh sb="17" eb="18">
      <t>ネン</t>
    </rPh>
    <rPh sb="18" eb="21">
      <t>カソクカ</t>
    </rPh>
    <rPh sb="21" eb="23">
      <t>タイサク</t>
    </rPh>
    <rPh sb="29" eb="33">
      <t>ヨサンヘンセイ</t>
    </rPh>
    <rPh sb="33" eb="35">
      <t>カテイ</t>
    </rPh>
    <rPh sb="36" eb="38">
      <t>ケントウ</t>
    </rPh>
    <rPh sb="42" eb="46">
      <t>ジュウヨウセイサク</t>
    </rPh>
    <rPh sb="46" eb="49">
      <t>スイシンワク</t>
    </rPh>
    <rPh sb="59" eb="63">
      <t>ゾウゲンリユウ</t>
    </rPh>
    <rPh sb="65" eb="66">
      <t>ワ</t>
    </rPh>
    <rPh sb="67" eb="68">
      <t>クニ</t>
    </rPh>
    <rPh sb="86" eb="88">
      <t>スイシン</t>
    </rPh>
    <rPh sb="90" eb="92">
      <t>ジギョウ</t>
    </rPh>
    <rPh sb="97" eb="98">
      <t>ヒ</t>
    </rPh>
    <rPh sb="99" eb="100">
      <t>ツヅ</t>
    </rPh>
    <rPh sb="101" eb="104">
      <t>シュウチュウテキ</t>
    </rPh>
    <rPh sb="105" eb="107">
      <t>シエン</t>
    </rPh>
    <rPh sb="108" eb="109">
      <t>オコナ</t>
    </rPh>
    <phoneticPr fontId="31"/>
  </si>
  <si>
    <t>引き続き自治体のニーズをよく把握しながら、防災・減災や脱炭素化などの重要政策課題に対応する取組や、近隣自治体と広域的に連携した取組や都市圏全体でのコンパクト化の取組など、先進的な立地適正計画の策定をより一層後押しする支援を強化し、コンパクト・プラス・ネットワークの取組をさらに推進する。</t>
    <rPh sb="0" eb="1">
      <t>ヒ</t>
    </rPh>
    <rPh sb="2" eb="3">
      <t>ツヅ</t>
    </rPh>
    <rPh sb="45" eb="47">
      <t>トリクミ</t>
    </rPh>
    <rPh sb="108" eb="110">
      <t>シエン</t>
    </rPh>
    <rPh sb="111" eb="113">
      <t>キョウカ</t>
    </rPh>
    <rPh sb="132" eb="134">
      <t>トリクミ</t>
    </rPh>
    <rPh sb="138" eb="140">
      <t>スイシン</t>
    </rPh>
    <phoneticPr fontId="31"/>
  </si>
  <si>
    <t>https://www.mlit.go.jp/seisakutokatsu/hyouka/seisakutokatsu_hyouka_tk_000037.html</t>
    <phoneticPr fontId="31"/>
  </si>
  <si>
    <t>P47（全体版）</t>
    <rPh sb="4" eb="7">
      <t>ゼンタイバン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</si>
</sst>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137584</xdr:colOff>
      <xdr:row>269</xdr:row>
      <xdr:rowOff>116417</xdr:rowOff>
    </xdr:from>
    <xdr:to>
      <xdr:col>38</xdr:col>
      <xdr:colOff>164522</xdr:colOff>
      <xdr:row>306</xdr:row>
      <xdr:rowOff>144215</xdr:rowOff>
    </xdr:to>
    <xdr:pic>
      <xdr:nvPicPr>
        <xdr:cNvPr id="7" name="図 6"/>
        <xdr:cNvPicPr>
          <a:picLocks noChangeAspect="1"/>
        </xdr:cNvPicPr>
      </xdr:nvPicPr>
      <xdr:blipFill>
        <a:blip xmlns:r="http://schemas.openxmlformats.org/officeDocument/2006/relationships" r:embed="rId1"/>
        <a:stretch>
          <a:fillRect/>
        </a:stretch>
      </xdr:blipFill>
      <xdr:spPr>
        <a:xfrm>
          <a:off x="2751667" y="36671250"/>
          <a:ext cx="5054022" cy="42187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90" zoomScaleNormal="75" zoomScaleSheetLayoutView="9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282</v>
      </c>
      <c r="AJ2" s="835" t="s">
        <v>640</v>
      </c>
      <c r="AK2" s="835"/>
      <c r="AL2" s="835"/>
      <c r="AM2" s="835"/>
      <c r="AN2" s="75" t="s">
        <v>282</v>
      </c>
      <c r="AO2" s="835">
        <v>21</v>
      </c>
      <c r="AP2" s="835"/>
      <c r="AQ2" s="835"/>
      <c r="AR2" s="76" t="s">
        <v>282</v>
      </c>
      <c r="AS2" s="836">
        <v>321</v>
      </c>
      <c r="AT2" s="836"/>
      <c r="AU2" s="836"/>
      <c r="AV2" s="75" t="str">
        <f>IF(AW2="","","-")</f>
        <v/>
      </c>
      <c r="AW2" s="837"/>
      <c r="AX2" s="837"/>
    </row>
    <row r="3" spans="1:50" ht="21" customHeight="1" thickBot="1" x14ac:dyDescent="0.2">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608</v>
      </c>
      <c r="H5" s="826"/>
      <c r="I5" s="826"/>
      <c r="J5" s="826"/>
      <c r="K5" s="826"/>
      <c r="L5" s="826"/>
      <c r="M5" s="827" t="s">
        <v>61</v>
      </c>
      <c r="N5" s="828"/>
      <c r="O5" s="828"/>
      <c r="P5" s="828"/>
      <c r="Q5" s="828"/>
      <c r="R5" s="829"/>
      <c r="S5" s="830" t="s">
        <v>609</v>
      </c>
      <c r="T5" s="826"/>
      <c r="U5" s="826"/>
      <c r="V5" s="826"/>
      <c r="W5" s="826"/>
      <c r="X5" s="831"/>
      <c r="Y5" s="832" t="s">
        <v>3</v>
      </c>
      <c r="Z5" s="833"/>
      <c r="AA5" s="833"/>
      <c r="AB5" s="833"/>
      <c r="AC5" s="833"/>
      <c r="AD5" s="834"/>
      <c r="AE5" s="855" t="s">
        <v>610</v>
      </c>
      <c r="AF5" s="855"/>
      <c r="AG5" s="855"/>
      <c r="AH5" s="855"/>
      <c r="AI5" s="855"/>
      <c r="AJ5" s="855"/>
      <c r="AK5" s="855"/>
      <c r="AL5" s="855"/>
      <c r="AM5" s="855"/>
      <c r="AN5" s="855"/>
      <c r="AO5" s="855"/>
      <c r="AP5" s="856"/>
      <c r="AQ5" s="857" t="s">
        <v>681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611</v>
      </c>
      <c r="H7" s="866"/>
      <c r="I7" s="866"/>
      <c r="J7" s="866"/>
      <c r="K7" s="866"/>
      <c r="L7" s="866"/>
      <c r="M7" s="866"/>
      <c r="N7" s="866"/>
      <c r="O7" s="866"/>
      <c r="P7" s="866"/>
      <c r="Q7" s="866"/>
      <c r="R7" s="866"/>
      <c r="S7" s="866"/>
      <c r="T7" s="866"/>
      <c r="U7" s="866"/>
      <c r="V7" s="866"/>
      <c r="W7" s="866"/>
      <c r="X7" s="867"/>
      <c r="Y7" s="868" t="s">
        <v>267</v>
      </c>
      <c r="Z7" s="687"/>
      <c r="AA7" s="687"/>
      <c r="AB7" s="687"/>
      <c r="AC7" s="687"/>
      <c r="AD7" s="869"/>
      <c r="AE7" s="797" t="s">
        <v>679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184</v>
      </c>
      <c r="B8" s="842"/>
      <c r="C8" s="842"/>
      <c r="D8" s="842"/>
      <c r="E8" s="842"/>
      <c r="F8" s="843"/>
      <c r="G8" s="844" t="str">
        <f>入力規則等!A27</f>
        <v>地方創生</v>
      </c>
      <c r="H8" s="845"/>
      <c r="I8" s="845"/>
      <c r="J8" s="845"/>
      <c r="K8" s="845"/>
      <c r="L8" s="845"/>
      <c r="M8" s="845"/>
      <c r="N8" s="845"/>
      <c r="O8" s="845"/>
      <c r="P8" s="845"/>
      <c r="Q8" s="845"/>
      <c r="R8" s="845"/>
      <c r="S8" s="845"/>
      <c r="T8" s="845"/>
      <c r="U8" s="845"/>
      <c r="V8" s="845"/>
      <c r="W8" s="845"/>
      <c r="X8" s="846"/>
      <c r="Y8" s="847" t="s">
        <v>185</v>
      </c>
      <c r="Z8" s="848"/>
      <c r="AA8" s="848"/>
      <c r="AB8" s="848"/>
      <c r="AC8" s="848"/>
      <c r="AD8" s="849"/>
      <c r="AE8" s="850" t="str">
        <f>入力規則等!K13</f>
        <v>公共事業</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646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647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612</v>
      </c>
      <c r="Q13" s="699"/>
      <c r="R13" s="699"/>
      <c r="S13" s="699"/>
      <c r="T13" s="699"/>
      <c r="U13" s="699"/>
      <c r="V13" s="700"/>
      <c r="W13" s="698">
        <v>70000</v>
      </c>
      <c r="X13" s="699"/>
      <c r="Y13" s="699"/>
      <c r="Z13" s="699"/>
      <c r="AA13" s="699"/>
      <c r="AB13" s="699"/>
      <c r="AC13" s="700"/>
      <c r="AD13" s="698">
        <v>70000</v>
      </c>
      <c r="AE13" s="699"/>
      <c r="AF13" s="699"/>
      <c r="AG13" s="699"/>
      <c r="AH13" s="699"/>
      <c r="AI13" s="699"/>
      <c r="AJ13" s="700"/>
      <c r="AK13" s="698">
        <v>70000</v>
      </c>
      <c r="AL13" s="699"/>
      <c r="AM13" s="699"/>
      <c r="AN13" s="699"/>
      <c r="AO13" s="699"/>
      <c r="AP13" s="699"/>
      <c r="AQ13" s="700"/>
      <c r="AR13" s="735">
        <v>81791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v>2431</v>
      </c>
      <c r="X14" s="699"/>
      <c r="Y14" s="699"/>
      <c r="Z14" s="699"/>
      <c r="AA14" s="699"/>
      <c r="AB14" s="699"/>
      <c r="AC14" s="700"/>
      <c r="AD14" s="698">
        <v>5200</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v>32131</v>
      </c>
      <c r="AE15" s="699"/>
      <c r="AF15" s="699"/>
      <c r="AG15" s="699"/>
      <c r="AH15" s="699"/>
      <c r="AI15" s="699"/>
      <c r="AJ15" s="700"/>
      <c r="AK15" s="698">
        <v>35231</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v>-32131</v>
      </c>
      <c r="X16" s="699"/>
      <c r="Y16" s="699"/>
      <c r="Z16" s="699"/>
      <c r="AA16" s="699"/>
      <c r="AB16" s="699"/>
      <c r="AC16" s="700"/>
      <c r="AD16" s="698">
        <v>-35231</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40300</v>
      </c>
      <c r="X18" s="779"/>
      <c r="Y18" s="779"/>
      <c r="Z18" s="779"/>
      <c r="AA18" s="779"/>
      <c r="AB18" s="779"/>
      <c r="AC18" s="780"/>
      <c r="AD18" s="778">
        <f>SUM(AD13:AJ17)</f>
        <v>72100</v>
      </c>
      <c r="AE18" s="779"/>
      <c r="AF18" s="779"/>
      <c r="AG18" s="779"/>
      <c r="AH18" s="779"/>
      <c r="AI18" s="779"/>
      <c r="AJ18" s="780"/>
      <c r="AK18" s="778">
        <f>SUM(AK13:AQ17)</f>
        <v>105231</v>
      </c>
      <c r="AL18" s="779"/>
      <c r="AM18" s="779"/>
      <c r="AN18" s="779"/>
      <c r="AO18" s="779"/>
      <c r="AP18" s="779"/>
      <c r="AQ18" s="780"/>
      <c r="AR18" s="778">
        <f>SUM(AR13:AX17)</f>
        <v>81791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40083</v>
      </c>
      <c r="X19" s="699"/>
      <c r="Y19" s="699"/>
      <c r="Z19" s="699"/>
      <c r="AA19" s="699"/>
      <c r="AB19" s="699"/>
      <c r="AC19" s="700"/>
      <c r="AD19" s="698">
        <v>71707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0.99461538461538457</v>
      </c>
      <c r="X20" s="746"/>
      <c r="Y20" s="746"/>
      <c r="Z20" s="746"/>
      <c r="AA20" s="746"/>
      <c r="AB20" s="746"/>
      <c r="AC20" s="746"/>
      <c r="AD20" s="746">
        <f>IF(AD18=0, "-", SUM(AD19)/AD18)</f>
        <v>0.9945492371705964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t="str">
        <f>IF(P19=0, "-", SUM(P19)/SUM(P13,P14))</f>
        <v>-</v>
      </c>
      <c r="Q21" s="746"/>
      <c r="R21" s="746"/>
      <c r="S21" s="746"/>
      <c r="T21" s="746"/>
      <c r="U21" s="746"/>
      <c r="V21" s="746"/>
      <c r="W21" s="746">
        <f>IF(W19=0, "-", SUM(W19)/SUM(W13,W14))</f>
        <v>0.55339564551090004</v>
      </c>
      <c r="X21" s="746"/>
      <c r="Y21" s="746"/>
      <c r="Z21" s="746"/>
      <c r="AA21" s="746"/>
      <c r="AB21" s="746"/>
      <c r="AC21" s="746"/>
      <c r="AD21" s="746">
        <f>IF(AD19=0, "-", SUM(AD19)/SUM(AD13,AD14))</f>
        <v>0.95355053191489358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590</v>
      </c>
      <c r="B22" s="705"/>
      <c r="C22" s="705"/>
      <c r="D22" s="705"/>
      <c r="E22" s="705"/>
      <c r="F22" s="706"/>
      <c r="G22" s="710" t="s">
        <v>228</v>
      </c>
      <c r="H22" s="550"/>
      <c r="I22" s="550"/>
      <c r="J22" s="550"/>
      <c r="K22" s="550"/>
      <c r="L22" s="550"/>
      <c r="M22" s="550"/>
      <c r="N22" s="550"/>
      <c r="O22" s="551"/>
      <c r="P22" s="711" t="s">
        <v>588</v>
      </c>
      <c r="Q22" s="550"/>
      <c r="R22" s="550"/>
      <c r="S22" s="550"/>
      <c r="T22" s="550"/>
      <c r="U22" s="550"/>
      <c r="V22" s="551"/>
      <c r="W22" s="711" t="s">
        <v>589</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8.25" customHeight="1" x14ac:dyDescent="0.15">
      <c r="A23" s="707"/>
      <c r="B23" s="708"/>
      <c r="C23" s="708"/>
      <c r="D23" s="708"/>
      <c r="E23" s="708"/>
      <c r="F23" s="709"/>
      <c r="G23" s="732" t="s">
        <v>620</v>
      </c>
      <c r="H23" s="733"/>
      <c r="I23" s="733"/>
      <c r="J23" s="733"/>
      <c r="K23" s="733"/>
      <c r="L23" s="733"/>
      <c r="M23" s="733"/>
      <c r="N23" s="733"/>
      <c r="O23" s="734"/>
      <c r="P23" s="735">
        <v>70000</v>
      </c>
      <c r="Q23" s="736"/>
      <c r="R23" s="736"/>
      <c r="S23" s="736"/>
      <c r="T23" s="736"/>
      <c r="U23" s="736"/>
      <c r="V23" s="737"/>
      <c r="W23" s="735">
        <v>81791</v>
      </c>
      <c r="X23" s="736"/>
      <c r="Y23" s="736"/>
      <c r="Z23" s="736"/>
      <c r="AA23" s="736"/>
      <c r="AB23" s="736"/>
      <c r="AC23" s="737"/>
      <c r="AD23" s="738" t="s">
        <v>684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36.75" customHeight="1" thickBot="1" x14ac:dyDescent="0.2">
      <c r="A29" s="707"/>
      <c r="B29" s="708"/>
      <c r="C29" s="708"/>
      <c r="D29" s="708"/>
      <c r="E29" s="708"/>
      <c r="F29" s="709"/>
      <c r="G29" s="298" t="s">
        <v>18</v>
      </c>
      <c r="H29" s="718"/>
      <c r="I29" s="718"/>
      <c r="J29" s="718"/>
      <c r="K29" s="718"/>
      <c r="L29" s="718"/>
      <c r="M29" s="718"/>
      <c r="N29" s="718"/>
      <c r="O29" s="719"/>
      <c r="P29" s="720">
        <f>AK13</f>
        <v>70000</v>
      </c>
      <c r="Q29" s="721"/>
      <c r="R29" s="721"/>
      <c r="S29" s="721"/>
      <c r="T29" s="721"/>
      <c r="U29" s="721"/>
      <c r="V29" s="722"/>
      <c r="W29" s="723">
        <f>AR13</f>
        <v>81791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577</v>
      </c>
      <c r="B30" s="727"/>
      <c r="C30" s="727"/>
      <c r="D30" s="727"/>
      <c r="E30" s="727"/>
      <c r="F30" s="728"/>
      <c r="G30" s="729" t="s">
        <v>648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578</v>
      </c>
      <c r="B31" s="153"/>
      <c r="C31" s="153"/>
      <c r="D31" s="153"/>
      <c r="E31" s="153"/>
      <c r="F31" s="154"/>
      <c r="G31" s="689" t="s">
        <v>570</v>
      </c>
      <c r="H31" s="690"/>
      <c r="I31" s="690"/>
      <c r="J31" s="690"/>
      <c r="K31" s="690"/>
      <c r="L31" s="690"/>
      <c r="M31" s="690"/>
      <c r="N31" s="690"/>
      <c r="O31" s="690"/>
      <c r="P31" s="691" t="s">
        <v>569</v>
      </c>
      <c r="Q31" s="690"/>
      <c r="R31" s="690"/>
      <c r="S31" s="690"/>
      <c r="T31" s="690"/>
      <c r="U31" s="690"/>
      <c r="V31" s="690"/>
      <c r="W31" s="690"/>
      <c r="X31" s="692"/>
      <c r="Y31" s="693"/>
      <c r="Z31" s="694"/>
      <c r="AA31" s="695"/>
      <c r="AB31" s="626" t="s">
        <v>11</v>
      </c>
      <c r="AC31" s="626"/>
      <c r="AD31" s="626"/>
      <c r="AE31" s="116" t="s">
        <v>414</v>
      </c>
      <c r="AF31" s="696"/>
      <c r="AG31" s="696"/>
      <c r="AH31" s="697"/>
      <c r="AI31" s="116" t="s">
        <v>566</v>
      </c>
      <c r="AJ31" s="696"/>
      <c r="AK31" s="696"/>
      <c r="AL31" s="697"/>
      <c r="AM31" s="116" t="s">
        <v>382</v>
      </c>
      <c r="AN31" s="696"/>
      <c r="AO31" s="696"/>
      <c r="AP31" s="697"/>
      <c r="AQ31" s="623" t="s">
        <v>413</v>
      </c>
      <c r="AR31" s="624"/>
      <c r="AS31" s="624"/>
      <c r="AT31" s="625"/>
      <c r="AU31" s="623" t="s">
        <v>591</v>
      </c>
      <c r="AV31" s="624"/>
      <c r="AW31" s="624"/>
      <c r="AX31" s="633"/>
    </row>
    <row r="32" spans="1:50" ht="23.25" customHeight="1" x14ac:dyDescent="0.15">
      <c r="A32" s="648"/>
      <c r="B32" s="153"/>
      <c r="C32" s="153"/>
      <c r="D32" s="153"/>
      <c r="E32" s="153"/>
      <c r="F32" s="154"/>
      <c r="G32" s="730" t="s">
        <v>652</v>
      </c>
      <c r="H32" s="635"/>
      <c r="I32" s="635"/>
      <c r="J32" s="635"/>
      <c r="K32" s="635"/>
      <c r="L32" s="635"/>
      <c r="M32" s="635"/>
      <c r="N32" s="635"/>
      <c r="O32" s="635"/>
      <c r="P32" s="385" t="s">
        <v>650</v>
      </c>
      <c r="Q32" s="639"/>
      <c r="R32" s="639"/>
      <c r="S32" s="639"/>
      <c r="T32" s="639"/>
      <c r="U32" s="639"/>
      <c r="V32" s="639"/>
      <c r="W32" s="639"/>
      <c r="X32" s="640"/>
      <c r="Y32" s="644" t="s">
        <v>51</v>
      </c>
      <c r="Z32" s="645"/>
      <c r="AA32" s="646"/>
      <c r="AB32" s="647" t="s">
        <v>613</v>
      </c>
      <c r="AC32" s="647"/>
      <c r="AD32" s="647"/>
      <c r="AE32" s="616" t="s">
        <v>612</v>
      </c>
      <c r="AF32" s="616"/>
      <c r="AG32" s="616"/>
      <c r="AH32" s="616"/>
      <c r="AI32" s="616">
        <v>296</v>
      </c>
      <c r="AJ32" s="616"/>
      <c r="AK32" s="616"/>
      <c r="AL32" s="616"/>
      <c r="AM32" s="616">
        <v>369</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613</v>
      </c>
      <c r="AC33" s="647"/>
      <c r="AD33" s="647"/>
      <c r="AE33" s="616" t="s">
        <v>612</v>
      </c>
      <c r="AF33" s="616"/>
      <c r="AG33" s="616"/>
      <c r="AH33" s="616"/>
      <c r="AI33" s="616">
        <v>284</v>
      </c>
      <c r="AJ33" s="616"/>
      <c r="AK33" s="616"/>
      <c r="AL33" s="616"/>
      <c r="AM33" s="616">
        <v>298</v>
      </c>
      <c r="AN33" s="616"/>
      <c r="AO33" s="616"/>
      <c r="AP33" s="616"/>
      <c r="AQ33" s="616">
        <v>346</v>
      </c>
      <c r="AR33" s="616"/>
      <c r="AS33" s="616"/>
      <c r="AT33" s="616"/>
      <c r="AU33" s="617"/>
      <c r="AV33" s="618"/>
      <c r="AW33" s="618"/>
      <c r="AX33" s="619"/>
    </row>
    <row r="34" spans="1:51" ht="23.25" customHeight="1" x14ac:dyDescent="0.15">
      <c r="A34" s="680" t="s">
        <v>579</v>
      </c>
      <c r="B34" s="681"/>
      <c r="C34" s="681"/>
      <c r="D34" s="681"/>
      <c r="E34" s="681"/>
      <c r="F34" s="682"/>
      <c r="G34" s="176" t="s">
        <v>580</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414</v>
      </c>
      <c r="AF34" s="176"/>
      <c r="AG34" s="176"/>
      <c r="AH34" s="177"/>
      <c r="AI34" s="175" t="s">
        <v>566</v>
      </c>
      <c r="AJ34" s="176"/>
      <c r="AK34" s="176"/>
      <c r="AL34" s="177"/>
      <c r="AM34" s="175" t="s">
        <v>382</v>
      </c>
      <c r="AN34" s="176"/>
      <c r="AO34" s="176"/>
      <c r="AP34" s="177"/>
      <c r="AQ34" s="627" t="s">
        <v>592</v>
      </c>
      <c r="AR34" s="628"/>
      <c r="AS34" s="628"/>
      <c r="AT34" s="628"/>
      <c r="AU34" s="628"/>
      <c r="AV34" s="628"/>
      <c r="AW34" s="628"/>
      <c r="AX34" s="629"/>
    </row>
    <row r="35" spans="1:51" ht="23.25" customHeight="1" x14ac:dyDescent="0.15">
      <c r="A35" s="683"/>
      <c r="B35" s="684"/>
      <c r="C35" s="684"/>
      <c r="D35" s="684"/>
      <c r="E35" s="684"/>
      <c r="F35" s="685"/>
      <c r="G35" s="652" t="s">
        <v>614</v>
      </c>
      <c r="H35" s="653"/>
      <c r="I35" s="653"/>
      <c r="J35" s="653"/>
      <c r="K35" s="653"/>
      <c r="L35" s="653"/>
      <c r="M35" s="653"/>
      <c r="N35" s="653"/>
      <c r="O35" s="653"/>
      <c r="P35" s="653"/>
      <c r="Q35" s="653"/>
      <c r="R35" s="653"/>
      <c r="S35" s="653"/>
      <c r="T35" s="653"/>
      <c r="U35" s="653"/>
      <c r="V35" s="653"/>
      <c r="W35" s="653"/>
      <c r="X35" s="653"/>
      <c r="Y35" s="656" t="s">
        <v>579</v>
      </c>
      <c r="Z35" s="657"/>
      <c r="AA35" s="658"/>
      <c r="AB35" s="659" t="s">
        <v>615</v>
      </c>
      <c r="AC35" s="660"/>
      <c r="AD35" s="661"/>
      <c r="AE35" s="662" t="s">
        <v>612</v>
      </c>
      <c r="AF35" s="662"/>
      <c r="AG35" s="662"/>
      <c r="AH35" s="662"/>
      <c r="AI35" s="662">
        <v>135</v>
      </c>
      <c r="AJ35" s="662"/>
      <c r="AK35" s="662"/>
      <c r="AL35" s="662"/>
      <c r="AM35" s="662">
        <v>194</v>
      </c>
      <c r="AN35" s="662"/>
      <c r="AO35" s="662"/>
      <c r="AP35" s="662"/>
      <c r="AQ35" s="93">
        <v>304</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582</v>
      </c>
      <c r="Z36" s="649"/>
      <c r="AA36" s="650"/>
      <c r="AB36" s="612" t="s">
        <v>616</v>
      </c>
      <c r="AC36" s="613"/>
      <c r="AD36" s="614"/>
      <c r="AE36" s="615" t="s">
        <v>612</v>
      </c>
      <c r="AF36" s="615"/>
      <c r="AG36" s="615"/>
      <c r="AH36" s="615"/>
      <c r="AI36" s="615" t="s">
        <v>653</v>
      </c>
      <c r="AJ36" s="615"/>
      <c r="AK36" s="615"/>
      <c r="AL36" s="615"/>
      <c r="AM36" s="615" t="s">
        <v>677</v>
      </c>
      <c r="AN36" s="615"/>
      <c r="AO36" s="615"/>
      <c r="AP36" s="615"/>
      <c r="AQ36" s="615" t="s">
        <v>654</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414</v>
      </c>
      <c r="AF37" s="610"/>
      <c r="AG37" s="610"/>
      <c r="AH37" s="611"/>
      <c r="AI37" s="678" t="s">
        <v>566</v>
      </c>
      <c r="AJ37" s="678"/>
      <c r="AK37" s="678"/>
      <c r="AL37" s="609"/>
      <c r="AM37" s="678" t="s">
        <v>382</v>
      </c>
      <c r="AN37" s="678"/>
      <c r="AO37" s="678"/>
      <c r="AP37" s="609"/>
      <c r="AQ37" s="216" t="s">
        <v>173</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174</v>
      </c>
      <c r="AT38" s="128"/>
      <c r="AU38" s="126">
        <v>6</v>
      </c>
      <c r="AV38" s="126"/>
      <c r="AW38" s="108" t="s">
        <v>166</v>
      </c>
      <c r="AX38" s="129"/>
    </row>
    <row r="39" spans="1:51" ht="33" customHeight="1" x14ac:dyDescent="0.15">
      <c r="A39" s="674"/>
      <c r="B39" s="672"/>
      <c r="C39" s="672"/>
      <c r="D39" s="672"/>
      <c r="E39" s="672"/>
      <c r="F39" s="673"/>
      <c r="G39" s="178" t="s">
        <v>651</v>
      </c>
      <c r="H39" s="179"/>
      <c r="I39" s="179"/>
      <c r="J39" s="179"/>
      <c r="K39" s="179"/>
      <c r="L39" s="179"/>
      <c r="M39" s="179"/>
      <c r="N39" s="179"/>
      <c r="O39" s="180"/>
      <c r="P39" s="131" t="s">
        <v>649</v>
      </c>
      <c r="Q39" s="131"/>
      <c r="R39" s="131"/>
      <c r="S39" s="131"/>
      <c r="T39" s="131"/>
      <c r="U39" s="131"/>
      <c r="V39" s="131"/>
      <c r="W39" s="131"/>
      <c r="X39" s="132"/>
      <c r="Y39" s="219" t="s">
        <v>12</v>
      </c>
      <c r="Z39" s="220"/>
      <c r="AA39" s="221"/>
      <c r="AB39" s="148" t="s">
        <v>249</v>
      </c>
      <c r="AC39" s="148"/>
      <c r="AD39" s="148"/>
      <c r="AE39" s="93">
        <v>69.900000000000006</v>
      </c>
      <c r="AF39" s="87"/>
      <c r="AG39" s="87"/>
      <c r="AH39" s="87"/>
      <c r="AI39" s="93">
        <v>71.400000000000006</v>
      </c>
      <c r="AJ39" s="87"/>
      <c r="AK39" s="87"/>
      <c r="AL39" s="87"/>
      <c r="AM39" s="93"/>
      <c r="AN39" s="87"/>
      <c r="AO39" s="87"/>
      <c r="AP39" s="87"/>
      <c r="AQ39" s="94" t="s">
        <v>612</v>
      </c>
      <c r="AR39" s="95"/>
      <c r="AS39" s="95"/>
      <c r="AT39" s="96"/>
      <c r="AU39" s="87" t="s">
        <v>612</v>
      </c>
      <c r="AV39" s="87"/>
      <c r="AW39" s="87"/>
      <c r="AX39" s="88"/>
    </row>
    <row r="40" spans="1:51" ht="33"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t="s">
        <v>612</v>
      </c>
      <c r="AF40" s="87"/>
      <c r="AG40" s="87"/>
      <c r="AH40" s="87"/>
      <c r="AI40" s="93" t="s">
        <v>612</v>
      </c>
      <c r="AJ40" s="87"/>
      <c r="AK40" s="87"/>
      <c r="AL40" s="87"/>
      <c r="AM40" s="93" t="s">
        <v>645</v>
      </c>
      <c r="AN40" s="87"/>
      <c r="AO40" s="87"/>
      <c r="AP40" s="87"/>
      <c r="AQ40" s="94" t="s">
        <v>612</v>
      </c>
      <c r="AR40" s="95"/>
      <c r="AS40" s="95"/>
      <c r="AT40" s="96"/>
      <c r="AU40" s="87">
        <v>67</v>
      </c>
      <c r="AV40" s="87"/>
      <c r="AW40" s="87"/>
      <c r="AX40" s="88"/>
    </row>
    <row r="41" spans="1:51" ht="33"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104.3</v>
      </c>
      <c r="AF41" s="87"/>
      <c r="AG41" s="87"/>
      <c r="AH41" s="87"/>
      <c r="AI41" s="93">
        <v>106.6</v>
      </c>
      <c r="AJ41" s="87"/>
      <c r="AK41" s="87"/>
      <c r="AL41" s="87"/>
      <c r="AM41" s="93" t="s">
        <v>645</v>
      </c>
      <c r="AN41" s="87"/>
      <c r="AO41" s="87"/>
      <c r="AP41" s="87"/>
      <c r="AQ41" s="94" t="s">
        <v>612</v>
      </c>
      <c r="AR41" s="95"/>
      <c r="AS41" s="95"/>
      <c r="AT41" s="96"/>
      <c r="AU41" s="87" t="s">
        <v>612</v>
      </c>
      <c r="AV41" s="87"/>
      <c r="AW41" s="87"/>
      <c r="AX41" s="88"/>
    </row>
    <row r="42" spans="1:51" ht="30.75" customHeight="1" x14ac:dyDescent="0.15">
      <c r="A42" s="187" t="s">
        <v>258</v>
      </c>
      <c r="B42" s="150"/>
      <c r="C42" s="150"/>
      <c r="D42" s="150"/>
      <c r="E42" s="150"/>
      <c r="F42" s="151"/>
      <c r="G42" s="189" t="s">
        <v>680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0.7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577</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578</v>
      </c>
      <c r="B65" s="153"/>
      <c r="C65" s="153"/>
      <c r="D65" s="153"/>
      <c r="E65" s="153"/>
      <c r="F65" s="154"/>
      <c r="G65" s="689" t="s">
        <v>570</v>
      </c>
      <c r="H65" s="690"/>
      <c r="I65" s="690"/>
      <c r="J65" s="690"/>
      <c r="K65" s="690"/>
      <c r="L65" s="690"/>
      <c r="M65" s="690"/>
      <c r="N65" s="690"/>
      <c r="O65" s="690"/>
      <c r="P65" s="691" t="s">
        <v>569</v>
      </c>
      <c r="Q65" s="690"/>
      <c r="R65" s="690"/>
      <c r="S65" s="690"/>
      <c r="T65" s="690"/>
      <c r="U65" s="690"/>
      <c r="V65" s="690"/>
      <c r="W65" s="690"/>
      <c r="X65" s="692"/>
      <c r="Y65" s="693"/>
      <c r="Z65" s="694"/>
      <c r="AA65" s="695"/>
      <c r="AB65" s="626" t="s">
        <v>11</v>
      </c>
      <c r="AC65" s="626"/>
      <c r="AD65" s="626"/>
      <c r="AE65" s="116" t="s">
        <v>414</v>
      </c>
      <c r="AF65" s="696"/>
      <c r="AG65" s="696"/>
      <c r="AH65" s="697"/>
      <c r="AI65" s="116" t="s">
        <v>566</v>
      </c>
      <c r="AJ65" s="696"/>
      <c r="AK65" s="696"/>
      <c r="AL65" s="697"/>
      <c r="AM65" s="116" t="s">
        <v>382</v>
      </c>
      <c r="AN65" s="696"/>
      <c r="AO65" s="696"/>
      <c r="AP65" s="697"/>
      <c r="AQ65" s="623" t="s">
        <v>413</v>
      </c>
      <c r="AR65" s="624"/>
      <c r="AS65" s="624"/>
      <c r="AT65" s="625"/>
      <c r="AU65" s="623" t="s">
        <v>591</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579</v>
      </c>
      <c r="B68" s="681"/>
      <c r="C68" s="681"/>
      <c r="D68" s="681"/>
      <c r="E68" s="681"/>
      <c r="F68" s="682"/>
      <c r="G68" s="176" t="s">
        <v>580</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414</v>
      </c>
      <c r="AF68" s="119"/>
      <c r="AG68" s="119"/>
      <c r="AH68" s="119"/>
      <c r="AI68" s="119" t="s">
        <v>566</v>
      </c>
      <c r="AJ68" s="119"/>
      <c r="AK68" s="119"/>
      <c r="AL68" s="119"/>
      <c r="AM68" s="119" t="s">
        <v>382</v>
      </c>
      <c r="AN68" s="119"/>
      <c r="AO68" s="119"/>
      <c r="AP68" s="119"/>
      <c r="AQ68" s="627" t="s">
        <v>592</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617</v>
      </c>
      <c r="H69" s="653"/>
      <c r="I69" s="653"/>
      <c r="J69" s="653"/>
      <c r="K69" s="653"/>
      <c r="L69" s="653"/>
      <c r="M69" s="653"/>
      <c r="N69" s="653"/>
      <c r="O69" s="653"/>
      <c r="P69" s="653"/>
      <c r="Q69" s="653"/>
      <c r="R69" s="653"/>
      <c r="S69" s="653"/>
      <c r="T69" s="653"/>
      <c r="U69" s="653"/>
      <c r="V69" s="653"/>
      <c r="W69" s="653"/>
      <c r="X69" s="653"/>
      <c r="Y69" s="656" t="s">
        <v>579</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582</v>
      </c>
      <c r="Z70" s="649"/>
      <c r="AA70" s="650"/>
      <c r="AB70" s="612" t="s">
        <v>583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414</v>
      </c>
      <c r="AF71" s="119"/>
      <c r="AG71" s="119"/>
      <c r="AH71" s="119"/>
      <c r="AI71" s="119" t="s">
        <v>566</v>
      </c>
      <c r="AJ71" s="119"/>
      <c r="AK71" s="119"/>
      <c r="AL71" s="119"/>
      <c r="AM71" s="119" t="s">
        <v>382</v>
      </c>
      <c r="AN71" s="119"/>
      <c r="AO71" s="119"/>
      <c r="AP71" s="119"/>
      <c r="AQ71" s="216" t="s">
        <v>173</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174</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577</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578</v>
      </c>
      <c r="B99" s="153"/>
      <c r="C99" s="153"/>
      <c r="D99" s="153"/>
      <c r="E99" s="153"/>
      <c r="F99" s="154"/>
      <c r="G99" s="689" t="s">
        <v>570</v>
      </c>
      <c r="H99" s="690"/>
      <c r="I99" s="690"/>
      <c r="J99" s="690"/>
      <c r="K99" s="690"/>
      <c r="L99" s="690"/>
      <c r="M99" s="690"/>
      <c r="N99" s="690"/>
      <c r="O99" s="690"/>
      <c r="P99" s="691" t="s">
        <v>569</v>
      </c>
      <c r="Q99" s="690"/>
      <c r="R99" s="690"/>
      <c r="S99" s="690"/>
      <c r="T99" s="690"/>
      <c r="U99" s="690"/>
      <c r="V99" s="690"/>
      <c r="W99" s="690"/>
      <c r="X99" s="692"/>
      <c r="Y99" s="693"/>
      <c r="Z99" s="694"/>
      <c r="AA99" s="695"/>
      <c r="AB99" s="626" t="s">
        <v>11</v>
      </c>
      <c r="AC99" s="626"/>
      <c r="AD99" s="626"/>
      <c r="AE99" s="119" t="s">
        <v>414</v>
      </c>
      <c r="AF99" s="119"/>
      <c r="AG99" s="119"/>
      <c r="AH99" s="119"/>
      <c r="AI99" s="119" t="s">
        <v>566</v>
      </c>
      <c r="AJ99" s="119"/>
      <c r="AK99" s="119"/>
      <c r="AL99" s="119"/>
      <c r="AM99" s="119" t="s">
        <v>382</v>
      </c>
      <c r="AN99" s="119"/>
      <c r="AO99" s="119"/>
      <c r="AP99" s="119"/>
      <c r="AQ99" s="623" t="s">
        <v>413</v>
      </c>
      <c r="AR99" s="624"/>
      <c r="AS99" s="624"/>
      <c r="AT99" s="625"/>
      <c r="AU99" s="623" t="s">
        <v>591</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579</v>
      </c>
      <c r="B102" s="105"/>
      <c r="C102" s="105"/>
      <c r="D102" s="105"/>
      <c r="E102" s="105"/>
      <c r="F102" s="663"/>
      <c r="G102" s="176" t="s">
        <v>580</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414</v>
      </c>
      <c r="AF102" s="119"/>
      <c r="AG102" s="119"/>
      <c r="AH102" s="119"/>
      <c r="AI102" s="119" t="s">
        <v>566</v>
      </c>
      <c r="AJ102" s="119"/>
      <c r="AK102" s="119"/>
      <c r="AL102" s="119"/>
      <c r="AM102" s="119" t="s">
        <v>382</v>
      </c>
      <c r="AN102" s="119"/>
      <c r="AO102" s="119"/>
      <c r="AP102" s="119"/>
      <c r="AQ102" s="627" t="s">
        <v>592</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581</v>
      </c>
      <c r="H103" s="653"/>
      <c r="I103" s="653"/>
      <c r="J103" s="653"/>
      <c r="K103" s="653"/>
      <c r="L103" s="653"/>
      <c r="M103" s="653"/>
      <c r="N103" s="653"/>
      <c r="O103" s="653"/>
      <c r="P103" s="653"/>
      <c r="Q103" s="653"/>
      <c r="R103" s="653"/>
      <c r="S103" s="653"/>
      <c r="T103" s="653"/>
      <c r="U103" s="653"/>
      <c r="V103" s="653"/>
      <c r="W103" s="653"/>
      <c r="X103" s="653"/>
      <c r="Y103" s="656" t="s">
        <v>579</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582</v>
      </c>
      <c r="Z104" s="649"/>
      <c r="AA104" s="650"/>
      <c r="AB104" s="612" t="s">
        <v>583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414</v>
      </c>
      <c r="AF105" s="119"/>
      <c r="AG105" s="119"/>
      <c r="AH105" s="119"/>
      <c r="AI105" s="119" t="s">
        <v>566</v>
      </c>
      <c r="AJ105" s="119"/>
      <c r="AK105" s="119"/>
      <c r="AL105" s="119"/>
      <c r="AM105" s="119" t="s">
        <v>382</v>
      </c>
      <c r="AN105" s="119"/>
      <c r="AO105" s="119"/>
      <c r="AP105" s="119"/>
      <c r="AQ105" s="216" t="s">
        <v>173</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174</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577</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578</v>
      </c>
      <c r="B133" s="153"/>
      <c r="C133" s="153"/>
      <c r="D133" s="153"/>
      <c r="E133" s="153"/>
      <c r="F133" s="154"/>
      <c r="G133" s="689" t="s">
        <v>570</v>
      </c>
      <c r="H133" s="690"/>
      <c r="I133" s="690"/>
      <c r="J133" s="690"/>
      <c r="K133" s="690"/>
      <c r="L133" s="690"/>
      <c r="M133" s="690"/>
      <c r="N133" s="690"/>
      <c r="O133" s="690"/>
      <c r="P133" s="691" t="s">
        <v>569</v>
      </c>
      <c r="Q133" s="690"/>
      <c r="R133" s="690"/>
      <c r="S133" s="690"/>
      <c r="T133" s="690"/>
      <c r="U133" s="690"/>
      <c r="V133" s="690"/>
      <c r="W133" s="690"/>
      <c r="X133" s="692"/>
      <c r="Y133" s="693"/>
      <c r="Z133" s="694"/>
      <c r="AA133" s="695"/>
      <c r="AB133" s="626" t="s">
        <v>11</v>
      </c>
      <c r="AC133" s="626"/>
      <c r="AD133" s="626"/>
      <c r="AE133" s="119" t="s">
        <v>414</v>
      </c>
      <c r="AF133" s="119"/>
      <c r="AG133" s="119"/>
      <c r="AH133" s="119"/>
      <c r="AI133" s="119" t="s">
        <v>566</v>
      </c>
      <c r="AJ133" s="119"/>
      <c r="AK133" s="119"/>
      <c r="AL133" s="119"/>
      <c r="AM133" s="119" t="s">
        <v>382</v>
      </c>
      <c r="AN133" s="119"/>
      <c r="AO133" s="119"/>
      <c r="AP133" s="119"/>
      <c r="AQ133" s="623" t="s">
        <v>413</v>
      </c>
      <c r="AR133" s="624"/>
      <c r="AS133" s="624"/>
      <c r="AT133" s="625"/>
      <c r="AU133" s="623" t="s">
        <v>591</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579</v>
      </c>
      <c r="B136" s="105"/>
      <c r="C136" s="105"/>
      <c r="D136" s="105"/>
      <c r="E136" s="105"/>
      <c r="F136" s="663"/>
      <c r="G136" s="176" t="s">
        <v>580</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414</v>
      </c>
      <c r="AF136" s="119"/>
      <c r="AG136" s="119"/>
      <c r="AH136" s="119"/>
      <c r="AI136" s="119" t="s">
        <v>566</v>
      </c>
      <c r="AJ136" s="119"/>
      <c r="AK136" s="119"/>
      <c r="AL136" s="119"/>
      <c r="AM136" s="119" t="s">
        <v>382</v>
      </c>
      <c r="AN136" s="119"/>
      <c r="AO136" s="119"/>
      <c r="AP136" s="119"/>
      <c r="AQ136" s="627" t="s">
        <v>592</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581</v>
      </c>
      <c r="H137" s="653"/>
      <c r="I137" s="653"/>
      <c r="J137" s="653"/>
      <c r="K137" s="653"/>
      <c r="L137" s="653"/>
      <c r="M137" s="653"/>
      <c r="N137" s="653"/>
      <c r="O137" s="653"/>
      <c r="P137" s="653"/>
      <c r="Q137" s="653"/>
      <c r="R137" s="653"/>
      <c r="S137" s="653"/>
      <c r="T137" s="653"/>
      <c r="U137" s="653"/>
      <c r="V137" s="653"/>
      <c r="W137" s="653"/>
      <c r="X137" s="653"/>
      <c r="Y137" s="656" t="s">
        <v>579</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582</v>
      </c>
      <c r="Z138" s="649"/>
      <c r="AA138" s="650"/>
      <c r="AB138" s="612" t="s">
        <v>583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414</v>
      </c>
      <c r="AF139" s="119"/>
      <c r="AG139" s="119"/>
      <c r="AH139" s="119"/>
      <c r="AI139" s="119" t="s">
        <v>566</v>
      </c>
      <c r="AJ139" s="119"/>
      <c r="AK139" s="119"/>
      <c r="AL139" s="119"/>
      <c r="AM139" s="119" t="s">
        <v>382</v>
      </c>
      <c r="AN139" s="119"/>
      <c r="AO139" s="119"/>
      <c r="AP139" s="119"/>
      <c r="AQ139" s="216" t="s">
        <v>173</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174</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577</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578</v>
      </c>
      <c r="B167" s="153"/>
      <c r="C167" s="153"/>
      <c r="D167" s="153"/>
      <c r="E167" s="153"/>
      <c r="F167" s="154"/>
      <c r="G167" s="689" t="s">
        <v>570</v>
      </c>
      <c r="H167" s="690"/>
      <c r="I167" s="690"/>
      <c r="J167" s="690"/>
      <c r="K167" s="690"/>
      <c r="L167" s="690"/>
      <c r="M167" s="690"/>
      <c r="N167" s="690"/>
      <c r="O167" s="690"/>
      <c r="P167" s="691" t="s">
        <v>569</v>
      </c>
      <c r="Q167" s="690"/>
      <c r="R167" s="690"/>
      <c r="S167" s="690"/>
      <c r="T167" s="690"/>
      <c r="U167" s="690"/>
      <c r="V167" s="690"/>
      <c r="W167" s="690"/>
      <c r="X167" s="692"/>
      <c r="Y167" s="693"/>
      <c r="Z167" s="694"/>
      <c r="AA167" s="695"/>
      <c r="AB167" s="626" t="s">
        <v>11</v>
      </c>
      <c r="AC167" s="626"/>
      <c r="AD167" s="626"/>
      <c r="AE167" s="119" t="s">
        <v>414</v>
      </c>
      <c r="AF167" s="119"/>
      <c r="AG167" s="119"/>
      <c r="AH167" s="119"/>
      <c r="AI167" s="119" t="s">
        <v>566</v>
      </c>
      <c r="AJ167" s="119"/>
      <c r="AK167" s="119"/>
      <c r="AL167" s="119"/>
      <c r="AM167" s="119" t="s">
        <v>382</v>
      </c>
      <c r="AN167" s="119"/>
      <c r="AO167" s="119"/>
      <c r="AP167" s="119"/>
      <c r="AQ167" s="623" t="s">
        <v>413</v>
      </c>
      <c r="AR167" s="624"/>
      <c r="AS167" s="624"/>
      <c r="AT167" s="625"/>
      <c r="AU167" s="623" t="s">
        <v>591</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579</v>
      </c>
      <c r="B170" s="105"/>
      <c r="C170" s="105"/>
      <c r="D170" s="105"/>
      <c r="E170" s="105"/>
      <c r="F170" s="663"/>
      <c r="G170" s="176" t="s">
        <v>580</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414</v>
      </c>
      <c r="AF170" s="119"/>
      <c r="AG170" s="119"/>
      <c r="AH170" s="119"/>
      <c r="AI170" s="119" t="s">
        <v>566</v>
      </c>
      <c r="AJ170" s="119"/>
      <c r="AK170" s="119"/>
      <c r="AL170" s="119"/>
      <c r="AM170" s="119" t="s">
        <v>382</v>
      </c>
      <c r="AN170" s="119"/>
      <c r="AO170" s="119"/>
      <c r="AP170" s="119"/>
      <c r="AQ170" s="627" t="s">
        <v>592</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581</v>
      </c>
      <c r="H171" s="653"/>
      <c r="I171" s="653"/>
      <c r="J171" s="653"/>
      <c r="K171" s="653"/>
      <c r="L171" s="653"/>
      <c r="M171" s="653"/>
      <c r="N171" s="653"/>
      <c r="O171" s="653"/>
      <c r="P171" s="653"/>
      <c r="Q171" s="653"/>
      <c r="R171" s="653"/>
      <c r="S171" s="653"/>
      <c r="T171" s="653"/>
      <c r="U171" s="653"/>
      <c r="V171" s="653"/>
      <c r="W171" s="653"/>
      <c r="X171" s="653"/>
      <c r="Y171" s="656" t="s">
        <v>579</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582</v>
      </c>
      <c r="Z172" s="649"/>
      <c r="AA172" s="650"/>
      <c r="AB172" s="612" t="s">
        <v>583</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414</v>
      </c>
      <c r="AF173" s="119"/>
      <c r="AG173" s="119"/>
      <c r="AH173" s="119"/>
      <c r="AI173" s="119" t="s">
        <v>566</v>
      </c>
      <c r="AJ173" s="119"/>
      <c r="AK173" s="119"/>
      <c r="AL173" s="119"/>
      <c r="AM173" s="119" t="s">
        <v>382</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174</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414</v>
      </c>
      <c r="AF200" s="119"/>
      <c r="AG200" s="119"/>
      <c r="AH200" s="119"/>
      <c r="AI200" s="119" t="s">
        <v>566</v>
      </c>
      <c r="AJ200" s="119"/>
      <c r="AK200" s="119"/>
      <c r="AL200" s="119"/>
      <c r="AM200" s="119" t="s">
        <v>382</v>
      </c>
      <c r="AN200" s="119"/>
      <c r="AO200" s="119"/>
      <c r="AP200" s="119"/>
      <c r="AQ200" s="120" t="s">
        <v>173</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174</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175</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248</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248</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249</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176</v>
      </c>
      <c r="H205" s="539"/>
      <c r="I205" s="539"/>
      <c r="J205" s="539"/>
      <c r="K205" s="539"/>
      <c r="L205" s="539"/>
      <c r="M205" s="539"/>
      <c r="N205" s="539"/>
      <c r="O205" s="539"/>
      <c r="P205" s="539"/>
      <c r="Q205" s="539"/>
      <c r="R205" s="539"/>
      <c r="S205" s="539"/>
      <c r="T205" s="539"/>
      <c r="U205" s="539"/>
      <c r="V205" s="539"/>
      <c r="W205" s="542" t="s">
        <v>247</v>
      </c>
      <c r="X205" s="543"/>
      <c r="Y205" s="548" t="s">
        <v>12</v>
      </c>
      <c r="Z205" s="548"/>
      <c r="AA205" s="549"/>
      <c r="AB205" s="558" t="s">
        <v>248</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248</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249</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414</v>
      </c>
      <c r="AF208" s="256"/>
      <c r="AG208" s="256"/>
      <c r="AH208" s="256"/>
      <c r="AI208" s="119" t="s">
        <v>566</v>
      </c>
      <c r="AJ208" s="119"/>
      <c r="AK208" s="119"/>
      <c r="AL208" s="119"/>
      <c r="AM208" s="119" t="s">
        <v>382</v>
      </c>
      <c r="AN208" s="119"/>
      <c r="AO208" s="119"/>
      <c r="AP208" s="119"/>
      <c r="AQ208" s="120" t="s">
        <v>173</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174</v>
      </c>
      <c r="AT209" s="128"/>
      <c r="AU209" s="507"/>
      <c r="AV209" s="508"/>
      <c r="AW209" s="127" t="s">
        <v>166</v>
      </c>
      <c r="AX209" s="509"/>
      <c r="AY209">
        <f>$AY$208</f>
        <v>0</v>
      </c>
    </row>
    <row r="210" spans="1:51" ht="23.25" hidden="1" customHeight="1" x14ac:dyDescent="0.15">
      <c r="A210" s="513"/>
      <c r="B210" s="514"/>
      <c r="C210" s="514"/>
      <c r="D210" s="514"/>
      <c r="E210" s="514"/>
      <c r="F210" s="515"/>
      <c r="G210" s="525" t="s">
        <v>175</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261</v>
      </c>
      <c r="B213" s="497"/>
      <c r="C213" s="497"/>
      <c r="D213" s="497"/>
      <c r="E213" s="498" t="s">
        <v>224</v>
      </c>
      <c r="F213" s="499"/>
      <c r="G213" s="82" t="s">
        <v>176</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574</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c r="AS214" s="419"/>
      <c r="AT214" s="420"/>
      <c r="AU214" s="420"/>
      <c r="AV214" s="420"/>
      <c r="AW214" s="420"/>
      <c r="AX214" s="421"/>
      <c r="AY214">
        <f>COUNTIF($AR$214,"☑")</f>
        <v>0</v>
      </c>
    </row>
    <row r="215" spans="1:51" ht="33.75" customHeight="1" x14ac:dyDescent="0.15">
      <c r="A215" s="406" t="s">
        <v>281</v>
      </c>
      <c r="B215" s="407"/>
      <c r="C215" s="410" t="s">
        <v>177</v>
      </c>
      <c r="D215" s="407"/>
      <c r="E215" s="412" t="s">
        <v>193</v>
      </c>
      <c r="F215" s="413"/>
      <c r="G215" s="414" t="s">
        <v>621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27" customHeight="1" x14ac:dyDescent="0.15">
      <c r="A216" s="408"/>
      <c r="B216" s="409"/>
      <c r="C216" s="411"/>
      <c r="D216" s="409"/>
      <c r="E216" s="149" t="s">
        <v>192</v>
      </c>
      <c r="F216" s="151"/>
      <c r="G216" s="130" t="s">
        <v>622</v>
      </c>
      <c r="H216" s="131"/>
      <c r="I216" s="131"/>
      <c r="J216" s="131"/>
      <c r="K216" s="131"/>
      <c r="L216" s="131"/>
      <c r="M216" s="131"/>
      <c r="N216" s="131"/>
      <c r="O216" s="131"/>
      <c r="P216" s="131"/>
      <c r="Q216" s="131"/>
      <c r="R216" s="131"/>
      <c r="S216" s="131"/>
      <c r="T216" s="131"/>
      <c r="U216" s="131"/>
      <c r="V216" s="132"/>
      <c r="W216" s="482" t="s">
        <v>584</v>
      </c>
      <c r="X216" s="483"/>
      <c r="Y216" s="483"/>
      <c r="Z216" s="483"/>
      <c r="AA216" s="484"/>
      <c r="AB216" s="485" t="s">
        <v>686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585</v>
      </c>
      <c r="X217" s="489"/>
      <c r="Y217" s="489"/>
      <c r="Z217" s="489"/>
      <c r="AA217" s="490"/>
      <c r="AB217" s="485" t="s">
        <v>687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597</v>
      </c>
      <c r="D218" s="492"/>
      <c r="E218" s="149" t="s">
        <v>277</v>
      </c>
      <c r="F218" s="151"/>
      <c r="G218" s="472" t="s">
        <v>180</v>
      </c>
      <c r="H218" s="473"/>
      <c r="I218" s="473"/>
      <c r="J218" s="493" t="s">
        <v>642</v>
      </c>
      <c r="K218" s="494"/>
      <c r="L218" s="494"/>
      <c r="M218" s="494"/>
      <c r="N218" s="494"/>
      <c r="O218" s="494"/>
      <c r="P218" s="494"/>
      <c r="Q218" s="494"/>
      <c r="R218" s="494"/>
      <c r="S218" s="494"/>
      <c r="T218" s="495"/>
      <c r="U218" s="470" t="s">
        <v>643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598</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585</v>
      </c>
      <c r="H220" s="473"/>
      <c r="I220" s="473"/>
      <c r="J220" s="473"/>
      <c r="K220" s="473"/>
      <c r="L220" s="473"/>
      <c r="M220" s="473"/>
      <c r="N220" s="473"/>
      <c r="O220" s="473"/>
      <c r="P220" s="473"/>
      <c r="Q220" s="473"/>
      <c r="R220" s="473"/>
      <c r="S220" s="473"/>
      <c r="T220" s="473"/>
      <c r="U220" s="809" t="s">
        <v>644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6.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619</v>
      </c>
      <c r="AE223" s="452"/>
      <c r="AF223" s="452"/>
      <c r="AG223" s="453" t="s">
        <v>625</v>
      </c>
      <c r="AH223" s="454"/>
      <c r="AI223" s="454"/>
      <c r="AJ223" s="454"/>
      <c r="AK223" s="454"/>
      <c r="AL223" s="454"/>
      <c r="AM223" s="454"/>
      <c r="AN223" s="454"/>
      <c r="AO223" s="454"/>
      <c r="AP223" s="454"/>
      <c r="AQ223" s="454"/>
      <c r="AR223" s="454"/>
      <c r="AS223" s="454"/>
      <c r="AT223" s="454"/>
      <c r="AU223" s="454"/>
      <c r="AV223" s="454"/>
      <c r="AW223" s="454"/>
      <c r="AX223" s="455"/>
    </row>
    <row r="224" spans="1:51" ht="83.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619</v>
      </c>
      <c r="AE224" s="365"/>
      <c r="AF224" s="365"/>
      <c r="AG224" s="359" t="s">
        <v>626</v>
      </c>
      <c r="AH224" s="360"/>
      <c r="AI224" s="360"/>
      <c r="AJ224" s="360"/>
      <c r="AK224" s="360"/>
      <c r="AL224" s="360"/>
      <c r="AM224" s="360"/>
      <c r="AN224" s="360"/>
      <c r="AO224" s="360"/>
      <c r="AP224" s="360"/>
      <c r="AQ224" s="360"/>
      <c r="AR224" s="360"/>
      <c r="AS224" s="360"/>
      <c r="AT224" s="360"/>
      <c r="AU224" s="360"/>
      <c r="AV224" s="360"/>
      <c r="AW224" s="360"/>
      <c r="AX224" s="361"/>
    </row>
    <row r="225" spans="1:50" ht="78.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619</v>
      </c>
      <c r="AE225" s="402"/>
      <c r="AF225" s="402"/>
      <c r="AG225" s="387" t="s">
        <v>627</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619</v>
      </c>
      <c r="AE226" s="383"/>
      <c r="AF226" s="383"/>
      <c r="AG226" s="385" t="s">
        <v>628</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214</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49.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619</v>
      </c>
      <c r="AE229" s="349"/>
      <c r="AF229" s="349"/>
      <c r="AG229" s="351" t="s">
        <v>629</v>
      </c>
      <c r="AH229" s="352"/>
      <c r="AI229" s="352"/>
      <c r="AJ229" s="352"/>
      <c r="AK229" s="352"/>
      <c r="AL229" s="352"/>
      <c r="AM229" s="352"/>
      <c r="AN229" s="352"/>
      <c r="AO229" s="352"/>
      <c r="AP229" s="352"/>
      <c r="AQ229" s="352"/>
      <c r="AR229" s="352"/>
      <c r="AS229" s="352"/>
      <c r="AT229" s="352"/>
      <c r="AU229" s="352"/>
      <c r="AV229" s="352"/>
      <c r="AW229" s="352"/>
      <c r="AX229" s="353"/>
    </row>
    <row r="230" spans="1:50" ht="49.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619</v>
      </c>
      <c r="AE230" s="365"/>
      <c r="AF230" s="365"/>
      <c r="AG230" s="359" t="s">
        <v>630</v>
      </c>
      <c r="AH230" s="360"/>
      <c r="AI230" s="360"/>
      <c r="AJ230" s="360"/>
      <c r="AK230" s="360"/>
      <c r="AL230" s="360"/>
      <c r="AM230" s="360"/>
      <c r="AN230" s="360"/>
      <c r="AO230" s="360"/>
      <c r="AP230" s="360"/>
      <c r="AQ230" s="360"/>
      <c r="AR230" s="360"/>
      <c r="AS230" s="360"/>
      <c r="AT230" s="360"/>
      <c r="AU230" s="360"/>
      <c r="AV230" s="360"/>
      <c r="AW230" s="360"/>
      <c r="AX230" s="361"/>
    </row>
    <row r="231" spans="1:50" ht="33"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619</v>
      </c>
      <c r="AE231" s="365"/>
      <c r="AF231" s="365"/>
      <c r="AG231" s="359" t="s">
        <v>631</v>
      </c>
      <c r="AH231" s="360"/>
      <c r="AI231" s="360"/>
      <c r="AJ231" s="360"/>
      <c r="AK231" s="360"/>
      <c r="AL231" s="360"/>
      <c r="AM231" s="360"/>
      <c r="AN231" s="360"/>
      <c r="AO231" s="360"/>
      <c r="AP231" s="360"/>
      <c r="AQ231" s="360"/>
      <c r="AR231" s="360"/>
      <c r="AS231" s="360"/>
      <c r="AT231" s="360"/>
      <c r="AU231" s="360"/>
      <c r="AV231" s="360"/>
      <c r="AW231" s="360"/>
      <c r="AX231" s="361"/>
    </row>
    <row r="232" spans="1:50" ht="77.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619</v>
      </c>
      <c r="AE232" s="365"/>
      <c r="AF232" s="365"/>
      <c r="AG232" s="359" t="s">
        <v>632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624</v>
      </c>
      <c r="AE233" s="402"/>
      <c r="AF233" s="402"/>
      <c r="AG233" s="403" t="s">
        <v>612</v>
      </c>
      <c r="AH233" s="404"/>
      <c r="AI233" s="404"/>
      <c r="AJ233" s="404"/>
      <c r="AK233" s="404"/>
      <c r="AL233" s="404"/>
      <c r="AM233" s="404"/>
      <c r="AN233" s="404"/>
      <c r="AO233" s="404"/>
      <c r="AP233" s="404"/>
      <c r="AQ233" s="404"/>
      <c r="AR233" s="404"/>
      <c r="AS233" s="404"/>
      <c r="AT233" s="404"/>
      <c r="AU233" s="404"/>
      <c r="AV233" s="404"/>
      <c r="AW233" s="404"/>
      <c r="AX233" s="405"/>
    </row>
    <row r="234" spans="1:50" ht="39"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619</v>
      </c>
      <c r="AE234" s="365"/>
      <c r="AF234" s="434"/>
      <c r="AG234" s="359" t="s">
        <v>633</v>
      </c>
      <c r="AH234" s="360"/>
      <c r="AI234" s="360"/>
      <c r="AJ234" s="360"/>
      <c r="AK234" s="360"/>
      <c r="AL234" s="360"/>
      <c r="AM234" s="360"/>
      <c r="AN234" s="360"/>
      <c r="AO234" s="360"/>
      <c r="AP234" s="360"/>
      <c r="AQ234" s="360"/>
      <c r="AR234" s="360"/>
      <c r="AS234" s="360"/>
      <c r="AT234" s="360"/>
      <c r="AU234" s="360"/>
      <c r="AV234" s="360"/>
      <c r="AW234" s="360"/>
      <c r="AX234" s="361"/>
    </row>
    <row r="235" spans="1:50" ht="29.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619</v>
      </c>
      <c r="AE235" s="395"/>
      <c r="AF235" s="396"/>
      <c r="AG235" s="397" t="s">
        <v>634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619</v>
      </c>
      <c r="AE236" s="349"/>
      <c r="AF236" s="350"/>
      <c r="AG236" s="351" t="s">
        <v>635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624</v>
      </c>
      <c r="AE237" s="358"/>
      <c r="AF237" s="358"/>
      <c r="AG237" s="359" t="s">
        <v>612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178</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619</v>
      </c>
      <c r="AE238" s="365"/>
      <c r="AF238" s="365"/>
      <c r="AG238" s="359" t="s">
        <v>636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619</v>
      </c>
      <c r="AE239" s="365"/>
      <c r="AF239" s="365"/>
      <c r="AG239" s="389" t="s">
        <v>637</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624</v>
      </c>
      <c r="AE240" s="383"/>
      <c r="AF240" s="384"/>
      <c r="AG240" s="385" t="s">
        <v>678</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603</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16.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16.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16.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16.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16.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48.75" customHeight="1" x14ac:dyDescent="0.15">
      <c r="A247" s="339" t="s">
        <v>45</v>
      </c>
      <c r="B247" s="900"/>
      <c r="C247" s="298" t="s">
        <v>49</v>
      </c>
      <c r="D247" s="718"/>
      <c r="E247" s="718"/>
      <c r="F247" s="719"/>
      <c r="G247" s="903" t="s">
        <v>638</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46.5" customHeight="1" thickBot="1" x14ac:dyDescent="0.2">
      <c r="A248" s="901"/>
      <c r="B248" s="902"/>
      <c r="C248" s="905" t="s">
        <v>53</v>
      </c>
      <c r="D248" s="906"/>
      <c r="E248" s="906"/>
      <c r="F248" s="907"/>
      <c r="G248" s="908" t="s">
        <v>639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13.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5.25" customHeight="1" thickBot="1" x14ac:dyDescent="0.2">
      <c r="A252" s="323" t="s">
        <v>131</v>
      </c>
      <c r="B252" s="324"/>
      <c r="C252" s="324"/>
      <c r="D252" s="324"/>
      <c r="E252" s="325"/>
      <c r="F252" s="899" t="s">
        <v>682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2" customHeight="1" thickBot="1" x14ac:dyDescent="0.2">
      <c r="A254" s="323" t="s">
        <v>683</v>
      </c>
      <c r="B254" s="324"/>
      <c r="C254" s="324"/>
      <c r="D254" s="324"/>
      <c r="E254" s="325"/>
      <c r="F254" s="326" t="s">
        <v>685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12.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275</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274</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273</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272</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271</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270</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269</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268</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414</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t="s">
        <v>618</v>
      </c>
      <c r="J267" s="86"/>
      <c r="K267" s="77"/>
      <c r="L267" s="101">
        <v>39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640</v>
      </c>
      <c r="H268" s="86"/>
      <c r="I268" s="86"/>
      <c r="J268" s="85">
        <v>20</v>
      </c>
      <c r="K268" s="85"/>
      <c r="L268" s="101">
        <v>332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262</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264</v>
      </c>
      <c r="B308" s="314"/>
      <c r="C308" s="314"/>
      <c r="D308" s="314"/>
      <c r="E308" s="314"/>
      <c r="F308" s="315"/>
      <c r="G308" s="294" t="s">
        <v>655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658</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51" customHeight="1" x14ac:dyDescent="0.15">
      <c r="A310" s="316"/>
      <c r="B310" s="317"/>
      <c r="C310" s="317"/>
      <c r="D310" s="317"/>
      <c r="E310" s="317"/>
      <c r="F310" s="318"/>
      <c r="G310" s="284" t="s">
        <v>656</v>
      </c>
      <c r="H310" s="285"/>
      <c r="I310" s="285"/>
      <c r="J310" s="285"/>
      <c r="K310" s="286"/>
      <c r="L310" s="287" t="s">
        <v>657</v>
      </c>
      <c r="M310" s="288"/>
      <c r="N310" s="288"/>
      <c r="O310" s="288"/>
      <c r="P310" s="288"/>
      <c r="Q310" s="288"/>
      <c r="R310" s="288"/>
      <c r="S310" s="288"/>
      <c r="T310" s="288"/>
      <c r="U310" s="288"/>
      <c r="V310" s="288"/>
      <c r="W310" s="288"/>
      <c r="X310" s="289"/>
      <c r="Y310" s="290">
        <v>3033</v>
      </c>
      <c r="Z310" s="291"/>
      <c r="AA310" s="291"/>
      <c r="AB310" s="292"/>
      <c r="AC310" s="284" t="s">
        <v>656</v>
      </c>
      <c r="AD310" s="285"/>
      <c r="AE310" s="285"/>
      <c r="AF310" s="285"/>
      <c r="AG310" s="286"/>
      <c r="AH310" s="287" t="s">
        <v>657</v>
      </c>
      <c r="AI310" s="288"/>
      <c r="AJ310" s="288"/>
      <c r="AK310" s="288"/>
      <c r="AL310" s="288"/>
      <c r="AM310" s="288"/>
      <c r="AN310" s="288"/>
      <c r="AO310" s="288"/>
      <c r="AP310" s="288"/>
      <c r="AQ310" s="288"/>
      <c r="AR310" s="288"/>
      <c r="AS310" s="288"/>
      <c r="AT310" s="289"/>
      <c r="AU310" s="290">
        <v>780</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17.2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3033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780</v>
      </c>
      <c r="AV320" s="271"/>
      <c r="AW320" s="271"/>
      <c r="AX320" s="273"/>
    </row>
    <row r="321" spans="1:51" ht="24.75" hidden="1" customHeight="1" x14ac:dyDescent="0.15">
      <c r="A321" s="316"/>
      <c r="B321" s="317"/>
      <c r="C321" s="317"/>
      <c r="D321" s="317"/>
      <c r="E321" s="317"/>
      <c r="F321" s="318"/>
      <c r="G321" s="294" t="s">
        <v>217</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216</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194</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1.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229</v>
      </c>
      <c r="AD365" s="241"/>
      <c r="AE365" s="241"/>
      <c r="AF365" s="241"/>
      <c r="AG365" s="241"/>
      <c r="AH365" s="257" t="s">
        <v>246</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15">
      <c r="A366" s="230">
        <v>1</v>
      </c>
      <c r="B366" s="230">
        <v>1</v>
      </c>
      <c r="C366" s="251" t="s">
        <v>660</v>
      </c>
      <c r="D366" s="250"/>
      <c r="E366" s="250"/>
      <c r="F366" s="250"/>
      <c r="G366" s="250"/>
      <c r="H366" s="250"/>
      <c r="I366" s="250"/>
      <c r="J366" s="233">
        <v>1000020272205</v>
      </c>
      <c r="K366" s="234"/>
      <c r="L366" s="234"/>
      <c r="M366" s="234"/>
      <c r="N366" s="234"/>
      <c r="O366" s="234"/>
      <c r="P366" s="235" t="s">
        <v>661</v>
      </c>
      <c r="Q366" s="235"/>
      <c r="R366" s="235"/>
      <c r="S366" s="235"/>
      <c r="T366" s="235"/>
      <c r="U366" s="235"/>
      <c r="V366" s="235"/>
      <c r="W366" s="235"/>
      <c r="X366" s="235"/>
      <c r="Y366" s="236">
        <v>3033</v>
      </c>
      <c r="Z366" s="237"/>
      <c r="AA366" s="237"/>
      <c r="AB366" s="238"/>
      <c r="AC366" s="222" t="s">
        <v>662</v>
      </c>
      <c r="AD366" s="223"/>
      <c r="AE366" s="223"/>
      <c r="AF366" s="223"/>
      <c r="AG366" s="223"/>
      <c r="AH366" s="253" t="s">
        <v>663</v>
      </c>
      <c r="AI366" s="254"/>
      <c r="AJ366" s="254"/>
      <c r="AK366" s="254"/>
      <c r="AL366" s="226" t="s">
        <v>663</v>
      </c>
      <c r="AM366" s="227"/>
      <c r="AN366" s="227"/>
      <c r="AO366" s="228"/>
      <c r="AP366" s="229" t="s">
        <v>663</v>
      </c>
      <c r="AQ366" s="229"/>
      <c r="AR366" s="229"/>
      <c r="AS366" s="229"/>
      <c r="AT366" s="229"/>
      <c r="AU366" s="229"/>
      <c r="AV366" s="229"/>
      <c r="AW366" s="229"/>
      <c r="AX366" s="229"/>
    </row>
    <row r="367" spans="1:51" ht="30" customHeight="1" x14ac:dyDescent="0.15">
      <c r="A367" s="230">
        <v>2</v>
      </c>
      <c r="B367" s="230">
        <v>1</v>
      </c>
      <c r="C367" s="251" t="s">
        <v>668</v>
      </c>
      <c r="D367" s="250"/>
      <c r="E367" s="250"/>
      <c r="F367" s="250"/>
      <c r="G367" s="250"/>
      <c r="H367" s="250"/>
      <c r="I367" s="250"/>
      <c r="J367" s="233">
        <v>7000020252069</v>
      </c>
      <c r="K367" s="234"/>
      <c r="L367" s="234"/>
      <c r="M367" s="234"/>
      <c r="N367" s="234"/>
      <c r="O367" s="234"/>
      <c r="P367" s="235" t="s">
        <v>661</v>
      </c>
      <c r="Q367" s="235"/>
      <c r="R367" s="235"/>
      <c r="S367" s="235"/>
      <c r="T367" s="235"/>
      <c r="U367" s="235"/>
      <c r="V367" s="235"/>
      <c r="W367" s="235"/>
      <c r="X367" s="235"/>
      <c r="Y367" s="236">
        <v>2577</v>
      </c>
      <c r="Z367" s="237"/>
      <c r="AA367" s="237"/>
      <c r="AB367" s="238"/>
      <c r="AC367" s="222" t="s">
        <v>662</v>
      </c>
      <c r="AD367" s="223"/>
      <c r="AE367" s="223"/>
      <c r="AF367" s="223"/>
      <c r="AG367" s="223"/>
      <c r="AH367" s="253" t="s">
        <v>612</v>
      </c>
      <c r="AI367" s="254"/>
      <c r="AJ367" s="254"/>
      <c r="AK367" s="254"/>
      <c r="AL367" s="226" t="s">
        <v>612</v>
      </c>
      <c r="AM367" s="227"/>
      <c r="AN367" s="227"/>
      <c r="AO367" s="228"/>
      <c r="AP367" s="229" t="s">
        <v>612</v>
      </c>
      <c r="AQ367" s="229"/>
      <c r="AR367" s="229"/>
      <c r="AS367" s="229"/>
      <c r="AT367" s="229"/>
      <c r="AU367" s="229"/>
      <c r="AV367" s="229"/>
      <c r="AW367" s="229"/>
      <c r="AX367" s="229"/>
      <c r="AY367">
        <f>COUNTA($C$367)</f>
        <v>1</v>
      </c>
    </row>
    <row r="368" spans="1:51" ht="30" customHeight="1" x14ac:dyDescent="0.15">
      <c r="A368" s="230">
        <v>3</v>
      </c>
      <c r="B368" s="230">
        <v>1</v>
      </c>
      <c r="C368" s="251" t="s">
        <v>665</v>
      </c>
      <c r="D368" s="250"/>
      <c r="E368" s="250"/>
      <c r="F368" s="250"/>
      <c r="G368" s="250"/>
      <c r="H368" s="250"/>
      <c r="I368" s="250"/>
      <c r="J368" s="233">
        <v>1000020132012</v>
      </c>
      <c r="K368" s="234"/>
      <c r="L368" s="234"/>
      <c r="M368" s="234"/>
      <c r="N368" s="234"/>
      <c r="O368" s="234"/>
      <c r="P368" s="252" t="s">
        <v>661</v>
      </c>
      <c r="Q368" s="235"/>
      <c r="R368" s="235"/>
      <c r="S368" s="235"/>
      <c r="T368" s="235"/>
      <c r="U368" s="235"/>
      <c r="V368" s="235"/>
      <c r="W368" s="235"/>
      <c r="X368" s="235"/>
      <c r="Y368" s="236">
        <v>2407</v>
      </c>
      <c r="Z368" s="237"/>
      <c r="AA368" s="237"/>
      <c r="AB368" s="238"/>
      <c r="AC368" s="222" t="s">
        <v>662</v>
      </c>
      <c r="AD368" s="223"/>
      <c r="AE368" s="223"/>
      <c r="AF368" s="223"/>
      <c r="AG368" s="223"/>
      <c r="AH368" s="224" t="s">
        <v>612</v>
      </c>
      <c r="AI368" s="225"/>
      <c r="AJ368" s="225"/>
      <c r="AK368" s="225"/>
      <c r="AL368" s="226" t="s">
        <v>612</v>
      </c>
      <c r="AM368" s="227"/>
      <c r="AN368" s="227"/>
      <c r="AO368" s="228"/>
      <c r="AP368" s="229" t="s">
        <v>612</v>
      </c>
      <c r="AQ368" s="229"/>
      <c r="AR368" s="229"/>
      <c r="AS368" s="229"/>
      <c r="AT368" s="229"/>
      <c r="AU368" s="229"/>
      <c r="AV368" s="229"/>
      <c r="AW368" s="229"/>
      <c r="AX368" s="229"/>
      <c r="AY368">
        <f>COUNTA($C$368)</f>
        <v>1</v>
      </c>
    </row>
    <row r="369" spans="1:51" ht="30" customHeight="1" x14ac:dyDescent="0.15">
      <c r="A369" s="230">
        <v>4</v>
      </c>
      <c r="B369" s="230">
        <v>1</v>
      </c>
      <c r="C369" s="251" t="s">
        <v>667</v>
      </c>
      <c r="D369" s="250"/>
      <c r="E369" s="250"/>
      <c r="F369" s="250"/>
      <c r="G369" s="250"/>
      <c r="H369" s="250"/>
      <c r="I369" s="250"/>
      <c r="J369" s="233">
        <v>4000020172014</v>
      </c>
      <c r="K369" s="234"/>
      <c r="L369" s="234"/>
      <c r="M369" s="234"/>
      <c r="N369" s="234"/>
      <c r="O369" s="234"/>
      <c r="P369" s="252" t="s">
        <v>661</v>
      </c>
      <c r="Q369" s="235"/>
      <c r="R369" s="235"/>
      <c r="S369" s="235"/>
      <c r="T369" s="235"/>
      <c r="U369" s="235"/>
      <c r="V369" s="235"/>
      <c r="W369" s="235"/>
      <c r="X369" s="235"/>
      <c r="Y369" s="236">
        <v>1963</v>
      </c>
      <c r="Z369" s="237"/>
      <c r="AA369" s="237"/>
      <c r="AB369" s="238"/>
      <c r="AC369" s="222" t="s">
        <v>662</v>
      </c>
      <c r="AD369" s="223"/>
      <c r="AE369" s="223"/>
      <c r="AF369" s="223"/>
      <c r="AG369" s="223"/>
      <c r="AH369" s="224" t="s">
        <v>612</v>
      </c>
      <c r="AI369" s="225"/>
      <c r="AJ369" s="225"/>
      <c r="AK369" s="225"/>
      <c r="AL369" s="226" t="s">
        <v>612</v>
      </c>
      <c r="AM369" s="227"/>
      <c r="AN369" s="227"/>
      <c r="AO369" s="228"/>
      <c r="AP369" s="229" t="s">
        <v>612</v>
      </c>
      <c r="AQ369" s="229"/>
      <c r="AR369" s="229"/>
      <c r="AS369" s="229"/>
      <c r="AT369" s="229"/>
      <c r="AU369" s="229"/>
      <c r="AV369" s="229"/>
      <c r="AW369" s="229"/>
      <c r="AX369" s="229"/>
      <c r="AY369">
        <f>COUNTA($C$369)</f>
        <v>1</v>
      </c>
    </row>
    <row r="370" spans="1:51" ht="30" customHeight="1" x14ac:dyDescent="0.15">
      <c r="A370" s="230">
        <v>5</v>
      </c>
      <c r="B370" s="230">
        <v>1</v>
      </c>
      <c r="C370" s="251" t="s">
        <v>669</v>
      </c>
      <c r="D370" s="250"/>
      <c r="E370" s="250"/>
      <c r="F370" s="250"/>
      <c r="G370" s="250"/>
      <c r="H370" s="250"/>
      <c r="I370" s="250"/>
      <c r="J370" s="233">
        <v>9000020281000</v>
      </c>
      <c r="K370" s="234"/>
      <c r="L370" s="234"/>
      <c r="M370" s="234"/>
      <c r="N370" s="234"/>
      <c r="O370" s="234"/>
      <c r="P370" s="235" t="s">
        <v>661</v>
      </c>
      <c r="Q370" s="235"/>
      <c r="R370" s="235"/>
      <c r="S370" s="235"/>
      <c r="T370" s="235"/>
      <c r="U370" s="235"/>
      <c r="V370" s="235"/>
      <c r="W370" s="235"/>
      <c r="X370" s="235"/>
      <c r="Y370" s="236">
        <v>1919</v>
      </c>
      <c r="Z370" s="237"/>
      <c r="AA370" s="237"/>
      <c r="AB370" s="238"/>
      <c r="AC370" s="222" t="s">
        <v>662</v>
      </c>
      <c r="AD370" s="223"/>
      <c r="AE370" s="223"/>
      <c r="AF370" s="223"/>
      <c r="AG370" s="223"/>
      <c r="AH370" s="224" t="s">
        <v>612</v>
      </c>
      <c r="AI370" s="225"/>
      <c r="AJ370" s="225"/>
      <c r="AK370" s="225"/>
      <c r="AL370" s="226" t="s">
        <v>612</v>
      </c>
      <c r="AM370" s="227"/>
      <c r="AN370" s="227"/>
      <c r="AO370" s="228"/>
      <c r="AP370" s="229" t="s">
        <v>612</v>
      </c>
      <c r="AQ370" s="229"/>
      <c r="AR370" s="229"/>
      <c r="AS370" s="229"/>
      <c r="AT370" s="229"/>
      <c r="AU370" s="229"/>
      <c r="AV370" s="229"/>
      <c r="AW370" s="229"/>
      <c r="AX370" s="229"/>
      <c r="AY370">
        <f>COUNTA($C$370)</f>
        <v>1</v>
      </c>
    </row>
    <row r="371" spans="1:51" ht="30" customHeight="1" x14ac:dyDescent="0.15">
      <c r="A371" s="230">
        <v>6</v>
      </c>
      <c r="B371" s="230">
        <v>1</v>
      </c>
      <c r="C371" s="251" t="s">
        <v>664</v>
      </c>
      <c r="D371" s="250"/>
      <c r="E371" s="250"/>
      <c r="F371" s="250"/>
      <c r="G371" s="250"/>
      <c r="H371" s="250"/>
      <c r="I371" s="250"/>
      <c r="J371" s="233">
        <v>7000020092011</v>
      </c>
      <c r="K371" s="234"/>
      <c r="L371" s="234"/>
      <c r="M371" s="234"/>
      <c r="N371" s="234"/>
      <c r="O371" s="234"/>
      <c r="P371" s="235" t="s">
        <v>661</v>
      </c>
      <c r="Q371" s="235"/>
      <c r="R371" s="235"/>
      <c r="S371" s="235"/>
      <c r="T371" s="235"/>
      <c r="U371" s="235"/>
      <c r="V371" s="235"/>
      <c r="W371" s="235"/>
      <c r="X371" s="235"/>
      <c r="Y371" s="236">
        <v>1449</v>
      </c>
      <c r="Z371" s="237"/>
      <c r="AA371" s="237"/>
      <c r="AB371" s="238"/>
      <c r="AC371" s="222" t="s">
        <v>662</v>
      </c>
      <c r="AD371" s="223"/>
      <c r="AE371" s="223"/>
      <c r="AF371" s="223"/>
      <c r="AG371" s="223"/>
      <c r="AH371" s="224" t="s">
        <v>612</v>
      </c>
      <c r="AI371" s="225"/>
      <c r="AJ371" s="225"/>
      <c r="AK371" s="225"/>
      <c r="AL371" s="226" t="s">
        <v>612</v>
      </c>
      <c r="AM371" s="227"/>
      <c r="AN371" s="227"/>
      <c r="AO371" s="228"/>
      <c r="AP371" s="229" t="s">
        <v>612</v>
      </c>
      <c r="AQ371" s="229"/>
      <c r="AR371" s="229"/>
      <c r="AS371" s="229"/>
      <c r="AT371" s="229"/>
      <c r="AU371" s="229"/>
      <c r="AV371" s="229"/>
      <c r="AW371" s="229"/>
      <c r="AX371" s="229"/>
      <c r="AY371">
        <f>COUNTA($C$371)</f>
        <v>1</v>
      </c>
    </row>
    <row r="372" spans="1:51" ht="30" customHeight="1" x14ac:dyDescent="0.15">
      <c r="A372" s="230">
        <v>7</v>
      </c>
      <c r="B372" s="230">
        <v>1</v>
      </c>
      <c r="C372" s="251" t="s">
        <v>670</v>
      </c>
      <c r="D372" s="250"/>
      <c r="E372" s="250"/>
      <c r="F372" s="250"/>
      <c r="G372" s="250"/>
      <c r="H372" s="250"/>
      <c r="I372" s="250"/>
      <c r="J372" s="233">
        <v>1000020282014</v>
      </c>
      <c r="K372" s="234"/>
      <c r="L372" s="234"/>
      <c r="M372" s="234"/>
      <c r="N372" s="234"/>
      <c r="O372" s="234"/>
      <c r="P372" s="235" t="s">
        <v>661</v>
      </c>
      <c r="Q372" s="235"/>
      <c r="R372" s="235"/>
      <c r="S372" s="235"/>
      <c r="T372" s="235"/>
      <c r="U372" s="235"/>
      <c r="V372" s="235"/>
      <c r="W372" s="235"/>
      <c r="X372" s="235"/>
      <c r="Y372" s="236">
        <v>1393</v>
      </c>
      <c r="Z372" s="237"/>
      <c r="AA372" s="237"/>
      <c r="AB372" s="238"/>
      <c r="AC372" s="222" t="s">
        <v>662</v>
      </c>
      <c r="AD372" s="223"/>
      <c r="AE372" s="223"/>
      <c r="AF372" s="223"/>
      <c r="AG372" s="223"/>
      <c r="AH372" s="224" t="s">
        <v>612</v>
      </c>
      <c r="AI372" s="225"/>
      <c r="AJ372" s="225"/>
      <c r="AK372" s="225"/>
      <c r="AL372" s="226" t="s">
        <v>612</v>
      </c>
      <c r="AM372" s="227"/>
      <c r="AN372" s="227"/>
      <c r="AO372" s="228"/>
      <c r="AP372" s="229" t="s">
        <v>612</v>
      </c>
      <c r="AQ372" s="229"/>
      <c r="AR372" s="229"/>
      <c r="AS372" s="229"/>
      <c r="AT372" s="229"/>
      <c r="AU372" s="229"/>
      <c r="AV372" s="229"/>
      <c r="AW372" s="229"/>
      <c r="AX372" s="229"/>
      <c r="AY372">
        <f>COUNTA($C$372)</f>
        <v>1</v>
      </c>
    </row>
    <row r="373" spans="1:51" ht="30" customHeight="1" x14ac:dyDescent="0.15">
      <c r="A373" s="230">
        <v>8</v>
      </c>
      <c r="B373" s="230">
        <v>1</v>
      </c>
      <c r="C373" s="251" t="s">
        <v>672</v>
      </c>
      <c r="D373" s="250"/>
      <c r="E373" s="250"/>
      <c r="F373" s="250"/>
      <c r="G373" s="250"/>
      <c r="H373" s="250"/>
      <c r="I373" s="250"/>
      <c r="J373" s="233">
        <v>1000020462012</v>
      </c>
      <c r="K373" s="234"/>
      <c r="L373" s="234"/>
      <c r="M373" s="234"/>
      <c r="N373" s="234"/>
      <c r="O373" s="234"/>
      <c r="P373" s="235" t="s">
        <v>661</v>
      </c>
      <c r="Q373" s="235"/>
      <c r="R373" s="235"/>
      <c r="S373" s="235"/>
      <c r="T373" s="235"/>
      <c r="U373" s="235"/>
      <c r="V373" s="235"/>
      <c r="W373" s="235"/>
      <c r="X373" s="235"/>
      <c r="Y373" s="236">
        <v>1281</v>
      </c>
      <c r="Z373" s="237"/>
      <c r="AA373" s="237"/>
      <c r="AB373" s="238"/>
      <c r="AC373" s="222" t="s">
        <v>662</v>
      </c>
      <c r="AD373" s="223"/>
      <c r="AE373" s="223"/>
      <c r="AF373" s="223"/>
      <c r="AG373" s="223"/>
      <c r="AH373" s="224" t="s">
        <v>612</v>
      </c>
      <c r="AI373" s="225"/>
      <c r="AJ373" s="225"/>
      <c r="AK373" s="225"/>
      <c r="AL373" s="226" t="s">
        <v>612</v>
      </c>
      <c r="AM373" s="227"/>
      <c r="AN373" s="227"/>
      <c r="AO373" s="228"/>
      <c r="AP373" s="229" t="s">
        <v>612</v>
      </c>
      <c r="AQ373" s="229"/>
      <c r="AR373" s="229"/>
      <c r="AS373" s="229"/>
      <c r="AT373" s="229"/>
      <c r="AU373" s="229"/>
      <c r="AV373" s="229"/>
      <c r="AW373" s="229"/>
      <c r="AX373" s="229"/>
      <c r="AY373">
        <f>COUNTA($C$373)</f>
        <v>1</v>
      </c>
    </row>
    <row r="374" spans="1:51" ht="30" customHeight="1" x14ac:dyDescent="0.15">
      <c r="A374" s="230">
        <v>9</v>
      </c>
      <c r="B374" s="230">
        <v>1</v>
      </c>
      <c r="C374" s="251" t="s">
        <v>671</v>
      </c>
      <c r="D374" s="250"/>
      <c r="E374" s="250"/>
      <c r="F374" s="250"/>
      <c r="G374" s="250"/>
      <c r="H374" s="250"/>
      <c r="I374" s="250"/>
      <c r="J374" s="233">
        <v>9000020341002</v>
      </c>
      <c r="K374" s="234"/>
      <c r="L374" s="234"/>
      <c r="M374" s="234"/>
      <c r="N374" s="234"/>
      <c r="O374" s="234"/>
      <c r="P374" s="235" t="s">
        <v>661</v>
      </c>
      <c r="Q374" s="235"/>
      <c r="R374" s="235"/>
      <c r="S374" s="235"/>
      <c r="T374" s="235"/>
      <c r="U374" s="235"/>
      <c r="V374" s="235"/>
      <c r="W374" s="235"/>
      <c r="X374" s="235"/>
      <c r="Y374" s="236">
        <v>1103</v>
      </c>
      <c r="Z374" s="237"/>
      <c r="AA374" s="237"/>
      <c r="AB374" s="238"/>
      <c r="AC374" s="222" t="s">
        <v>662</v>
      </c>
      <c r="AD374" s="223"/>
      <c r="AE374" s="223"/>
      <c r="AF374" s="223"/>
      <c r="AG374" s="223"/>
      <c r="AH374" s="224" t="s">
        <v>612</v>
      </c>
      <c r="AI374" s="225"/>
      <c r="AJ374" s="225"/>
      <c r="AK374" s="225"/>
      <c r="AL374" s="226" t="s">
        <v>612</v>
      </c>
      <c r="AM374" s="227"/>
      <c r="AN374" s="227"/>
      <c r="AO374" s="228"/>
      <c r="AP374" s="229" t="s">
        <v>612</v>
      </c>
      <c r="AQ374" s="229"/>
      <c r="AR374" s="229"/>
      <c r="AS374" s="229"/>
      <c r="AT374" s="229"/>
      <c r="AU374" s="229"/>
      <c r="AV374" s="229"/>
      <c r="AW374" s="229"/>
      <c r="AX374" s="229"/>
      <c r="AY374">
        <f>COUNTA($C$374)</f>
        <v>1</v>
      </c>
    </row>
    <row r="375" spans="1:51" ht="30" customHeight="1" x14ac:dyDescent="0.15">
      <c r="A375" s="230">
        <v>10</v>
      </c>
      <c r="B375" s="230">
        <v>1</v>
      </c>
      <c r="C375" s="251" t="s">
        <v>666</v>
      </c>
      <c r="D375" s="250"/>
      <c r="E375" s="250"/>
      <c r="F375" s="250"/>
      <c r="G375" s="250"/>
      <c r="H375" s="250"/>
      <c r="I375" s="250"/>
      <c r="J375" s="233">
        <v>5000020152048</v>
      </c>
      <c r="K375" s="234"/>
      <c r="L375" s="234"/>
      <c r="M375" s="234"/>
      <c r="N375" s="234"/>
      <c r="O375" s="234"/>
      <c r="P375" s="235" t="s">
        <v>661</v>
      </c>
      <c r="Q375" s="235"/>
      <c r="R375" s="235"/>
      <c r="S375" s="235"/>
      <c r="T375" s="235"/>
      <c r="U375" s="235"/>
      <c r="V375" s="235"/>
      <c r="W375" s="235"/>
      <c r="X375" s="235"/>
      <c r="Y375" s="236">
        <v>1102</v>
      </c>
      <c r="Z375" s="237"/>
      <c r="AA375" s="237"/>
      <c r="AB375" s="238"/>
      <c r="AC375" s="222" t="s">
        <v>662</v>
      </c>
      <c r="AD375" s="223"/>
      <c r="AE375" s="223"/>
      <c r="AF375" s="223"/>
      <c r="AG375" s="223"/>
      <c r="AH375" s="224" t="s">
        <v>612</v>
      </c>
      <c r="AI375" s="225"/>
      <c r="AJ375" s="225"/>
      <c r="AK375" s="225"/>
      <c r="AL375" s="226" t="s">
        <v>612</v>
      </c>
      <c r="AM375" s="227"/>
      <c r="AN375" s="227"/>
      <c r="AO375" s="228"/>
      <c r="AP375" s="229" t="s">
        <v>612</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673</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229</v>
      </c>
      <c r="AD398" s="241"/>
      <c r="AE398" s="241"/>
      <c r="AF398" s="241"/>
      <c r="AG398" s="241"/>
      <c r="AH398" s="257" t="s">
        <v>246</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53.25" customHeight="1" x14ac:dyDescent="0.15">
      <c r="A399" s="230">
        <v>1</v>
      </c>
      <c r="B399" s="230">
        <v>1</v>
      </c>
      <c r="C399" s="251" t="s">
        <v>674</v>
      </c>
      <c r="D399" s="250"/>
      <c r="E399" s="250"/>
      <c r="F399" s="250"/>
      <c r="G399" s="250"/>
      <c r="H399" s="250"/>
      <c r="I399" s="250"/>
      <c r="J399" s="233" t="s">
        <v>624</v>
      </c>
      <c r="K399" s="234"/>
      <c r="L399" s="234"/>
      <c r="M399" s="234"/>
      <c r="N399" s="234"/>
      <c r="O399" s="234"/>
      <c r="P399" s="235" t="s">
        <v>661</v>
      </c>
      <c r="Q399" s="235"/>
      <c r="R399" s="235"/>
      <c r="S399" s="235"/>
      <c r="T399" s="235"/>
      <c r="U399" s="235"/>
      <c r="V399" s="235"/>
      <c r="W399" s="235"/>
      <c r="X399" s="235"/>
      <c r="Y399" s="236">
        <v>780</v>
      </c>
      <c r="Z399" s="237"/>
      <c r="AA399" s="237"/>
      <c r="AB399" s="238"/>
      <c r="AC399" s="222" t="s">
        <v>662</v>
      </c>
      <c r="AD399" s="223"/>
      <c r="AE399" s="223"/>
      <c r="AF399" s="223"/>
      <c r="AG399" s="223"/>
      <c r="AH399" s="253" t="s">
        <v>612</v>
      </c>
      <c r="AI399" s="254"/>
      <c r="AJ399" s="254"/>
      <c r="AK399" s="254"/>
      <c r="AL399" s="226" t="s">
        <v>612</v>
      </c>
      <c r="AM399" s="227"/>
      <c r="AN399" s="227"/>
      <c r="AO399" s="228"/>
      <c r="AP399" s="229" t="s">
        <v>612</v>
      </c>
      <c r="AQ399" s="229"/>
      <c r="AR399" s="229"/>
      <c r="AS399" s="229"/>
      <c r="AT399" s="229"/>
      <c r="AU399" s="229"/>
      <c r="AV399" s="229"/>
      <c r="AW399" s="229"/>
      <c r="AX399" s="229"/>
      <c r="AY399">
        <f>$AY$396</f>
        <v>1</v>
      </c>
    </row>
    <row r="400" spans="1:51" ht="54" customHeight="1" x14ac:dyDescent="0.15">
      <c r="A400" s="230">
        <v>2</v>
      </c>
      <c r="B400" s="230">
        <v>1</v>
      </c>
      <c r="C400" s="251" t="s">
        <v>675</v>
      </c>
      <c r="D400" s="250"/>
      <c r="E400" s="250"/>
      <c r="F400" s="250"/>
      <c r="G400" s="250"/>
      <c r="H400" s="250"/>
      <c r="I400" s="250"/>
      <c r="J400" s="233" t="s">
        <v>624</v>
      </c>
      <c r="K400" s="234"/>
      <c r="L400" s="234"/>
      <c r="M400" s="234"/>
      <c r="N400" s="234"/>
      <c r="O400" s="234"/>
      <c r="P400" s="235" t="s">
        <v>661</v>
      </c>
      <c r="Q400" s="235"/>
      <c r="R400" s="235"/>
      <c r="S400" s="235"/>
      <c r="T400" s="235"/>
      <c r="U400" s="235"/>
      <c r="V400" s="235"/>
      <c r="W400" s="235"/>
      <c r="X400" s="235"/>
      <c r="Y400" s="236">
        <v>182</v>
      </c>
      <c r="Z400" s="237"/>
      <c r="AA400" s="237"/>
      <c r="AB400" s="238"/>
      <c r="AC400" s="222" t="s">
        <v>662</v>
      </c>
      <c r="AD400" s="223"/>
      <c r="AE400" s="223"/>
      <c r="AF400" s="223"/>
      <c r="AG400" s="223"/>
      <c r="AH400" s="253" t="s">
        <v>612</v>
      </c>
      <c r="AI400" s="254"/>
      <c r="AJ400" s="254"/>
      <c r="AK400" s="254"/>
      <c r="AL400" s="226" t="s">
        <v>612</v>
      </c>
      <c r="AM400" s="227"/>
      <c r="AN400" s="227"/>
      <c r="AO400" s="228"/>
      <c r="AP400" s="229" t="s">
        <v>612</v>
      </c>
      <c r="AQ400" s="229"/>
      <c r="AR400" s="229"/>
      <c r="AS400" s="229"/>
      <c r="AT400" s="229"/>
      <c r="AU400" s="229"/>
      <c r="AV400" s="229"/>
      <c r="AW400" s="229"/>
      <c r="AX400" s="229"/>
      <c r="AY400">
        <f>COUNTA($C$400)</f>
        <v>1</v>
      </c>
    </row>
    <row r="401" spans="1:51" ht="60.75" customHeight="1" x14ac:dyDescent="0.15">
      <c r="A401" s="230">
        <v>3</v>
      </c>
      <c r="B401" s="230">
        <v>1</v>
      </c>
      <c r="C401" s="251" t="s">
        <v>676</v>
      </c>
      <c r="D401" s="250"/>
      <c r="E401" s="250"/>
      <c r="F401" s="250"/>
      <c r="G401" s="250"/>
      <c r="H401" s="250"/>
      <c r="I401" s="250"/>
      <c r="J401" s="233">
        <v>7010701021064</v>
      </c>
      <c r="K401" s="234"/>
      <c r="L401" s="234"/>
      <c r="M401" s="234"/>
      <c r="N401" s="234"/>
      <c r="O401" s="234"/>
      <c r="P401" s="252" t="s">
        <v>661</v>
      </c>
      <c r="Q401" s="235"/>
      <c r="R401" s="235"/>
      <c r="S401" s="235"/>
      <c r="T401" s="235"/>
      <c r="U401" s="235"/>
      <c r="V401" s="235"/>
      <c r="W401" s="235"/>
      <c r="X401" s="235"/>
      <c r="Y401" s="236">
        <v>54</v>
      </c>
      <c r="Z401" s="237"/>
      <c r="AA401" s="237"/>
      <c r="AB401" s="238"/>
      <c r="AC401" s="222" t="s">
        <v>662</v>
      </c>
      <c r="AD401" s="223"/>
      <c r="AE401" s="223"/>
      <c r="AF401" s="223"/>
      <c r="AG401" s="223"/>
      <c r="AH401" s="224" t="s">
        <v>612</v>
      </c>
      <c r="AI401" s="225"/>
      <c r="AJ401" s="225"/>
      <c r="AK401" s="225"/>
      <c r="AL401" s="226" t="s">
        <v>612</v>
      </c>
      <c r="AM401" s="227"/>
      <c r="AN401" s="227"/>
      <c r="AO401" s="228"/>
      <c r="AP401" s="229" t="s">
        <v>612</v>
      </c>
      <c r="AQ401" s="229"/>
      <c r="AR401" s="229"/>
      <c r="AS401" s="229"/>
      <c r="AT401" s="229"/>
      <c r="AU401" s="229"/>
      <c r="AV401" s="229"/>
      <c r="AW401" s="229"/>
      <c r="AX401" s="229"/>
      <c r="AY401">
        <f>COUNTA($C$401)</f>
        <v>1</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229</v>
      </c>
      <c r="AD431" s="241"/>
      <c r="AE431" s="241"/>
      <c r="AF431" s="241"/>
      <c r="AG431" s="241"/>
      <c r="AH431" s="257" t="s">
        <v>246</v>
      </c>
      <c r="AI431" s="255"/>
      <c r="AJ431" s="255"/>
      <c r="AK431" s="255"/>
      <c r="AL431" s="255" t="s">
        <v>19</v>
      </c>
      <c r="AM431" s="255"/>
      <c r="AN431" s="255"/>
      <c r="AO431" s="259"/>
      <c r="AP431" s="244" t="s">
        <v>197</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229</v>
      </c>
      <c r="AD464" s="241"/>
      <c r="AE464" s="241"/>
      <c r="AF464" s="241"/>
      <c r="AG464" s="241"/>
      <c r="AH464" s="257" t="s">
        <v>246</v>
      </c>
      <c r="AI464" s="255"/>
      <c r="AJ464" s="255"/>
      <c r="AK464" s="255"/>
      <c r="AL464" s="255" t="s">
        <v>19</v>
      </c>
      <c r="AM464" s="255"/>
      <c r="AN464" s="255"/>
      <c r="AO464" s="259"/>
      <c r="AP464" s="244" t="s">
        <v>197</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229</v>
      </c>
      <c r="AD497" s="241"/>
      <c r="AE497" s="241"/>
      <c r="AF497" s="241"/>
      <c r="AG497" s="241"/>
      <c r="AH497" s="257" t="s">
        <v>246</v>
      </c>
      <c r="AI497" s="255"/>
      <c r="AJ497" s="255"/>
      <c r="AK497" s="255"/>
      <c r="AL497" s="255" t="s">
        <v>19</v>
      </c>
      <c r="AM497" s="255"/>
      <c r="AN497" s="255"/>
      <c r="AO497" s="259"/>
      <c r="AP497" s="244" t="s">
        <v>197</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229</v>
      </c>
      <c r="AD530" s="241"/>
      <c r="AE530" s="241"/>
      <c r="AF530" s="241"/>
      <c r="AG530" s="241"/>
      <c r="AH530" s="257" t="s">
        <v>246</v>
      </c>
      <c r="AI530" s="255"/>
      <c r="AJ530" s="255"/>
      <c r="AK530" s="255"/>
      <c r="AL530" s="255" t="s">
        <v>19</v>
      </c>
      <c r="AM530" s="255"/>
      <c r="AN530" s="255"/>
      <c r="AO530" s="259"/>
      <c r="AP530" s="244" t="s">
        <v>197</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229</v>
      </c>
      <c r="AD563" s="241"/>
      <c r="AE563" s="241"/>
      <c r="AF563" s="241"/>
      <c r="AG563" s="241"/>
      <c r="AH563" s="257" t="s">
        <v>246</v>
      </c>
      <c r="AI563" s="255"/>
      <c r="AJ563" s="255"/>
      <c r="AK563" s="255"/>
      <c r="AL563" s="255" t="s">
        <v>19</v>
      </c>
      <c r="AM563" s="255"/>
      <c r="AN563" s="255"/>
      <c r="AO563" s="259"/>
      <c r="AP563" s="244" t="s">
        <v>197</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229</v>
      </c>
      <c r="AD596" s="241"/>
      <c r="AE596" s="241"/>
      <c r="AF596" s="241"/>
      <c r="AG596" s="241"/>
      <c r="AH596" s="257" t="s">
        <v>246</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191</v>
      </c>
      <c r="D630" s="242"/>
      <c r="E630" s="241" t="s">
        <v>190</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179</v>
      </c>
      <c r="AD630" s="241"/>
      <c r="AE630" s="241"/>
      <c r="AF630" s="241"/>
      <c r="AG630" s="241"/>
      <c r="AH630" s="241" t="s">
        <v>186</v>
      </c>
      <c r="AI630" s="242"/>
      <c r="AJ630" s="242"/>
      <c r="AK630" s="242"/>
      <c r="AL630" s="242" t="s">
        <v>19</v>
      </c>
      <c r="AM630" s="242"/>
      <c r="AN630" s="242"/>
      <c r="AO630" s="243"/>
      <c r="AP630" s="244" t="s">
        <v>225</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31"/>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48" max="49" man="1"/>
    <brk id="373"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619</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619</v>
      </c>
      <c r="M6" s="13" t="str">
        <f t="shared" si="2"/>
        <v>公共事業</v>
      </c>
      <c r="N6" s="13" t="str">
        <f t="shared" si="6"/>
        <v>公共事業</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公共事業</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t="s">
        <v>619</v>
      </c>
      <c r="C20" s="13" t="str">
        <f t="shared" si="9"/>
        <v>地方創生</v>
      </c>
      <c r="D20" s="13" t="str">
        <f t="shared" si="8"/>
        <v>地方創生</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2022-08-22T02:20:35Z</cp:lastPrinted>
  <dcterms:created xsi:type="dcterms:W3CDTF">2012-03-13T00:50:25Z</dcterms:created>
  <dcterms:modified xsi:type="dcterms:W3CDTF">2022-09-05T08:17:43Z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