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0"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5" i="11" s="1"/>
  <c r="AY336" i="11" l="1"/>
  <c r="AY337" i="11"/>
  <c r="AY340" i="11"/>
  <c r="AY399" i="11"/>
  <c r="AY397" i="11"/>
  <c r="AY329" i="11"/>
  <c r="AY333" i="11"/>
  <c r="AY322" i="11"/>
  <c r="AY326" i="11"/>
  <c r="AY330" i="11"/>
  <c r="AY323" i="11"/>
  <c r="AY327" i="11"/>
  <c r="AY331" i="11"/>
  <c r="AY324" i="11"/>
  <c r="AY328" i="11"/>
  <c r="AY332" i="11"/>
  <c r="AY338" i="11"/>
  <c r="AY341" i="11"/>
  <c r="AY69" i="11"/>
  <c r="AY66" i="11"/>
  <c r="AY75" i="11"/>
  <c r="AY73" i="11"/>
  <c r="AY77" i="11"/>
  <c r="AY74" i="11"/>
  <c r="AY72" i="11"/>
  <c r="AY335" i="11"/>
  <c r="AY214" i="11"/>
  <c r="AY208" i="11"/>
  <c r="AY211" i="11" s="1"/>
  <c r="AY202" i="11"/>
  <c r="AY200" i="11"/>
  <c r="AY207" i="11" s="1"/>
  <c r="AY195" i="11"/>
  <c r="AY196" i="11" s="1"/>
  <c r="AY190" i="11"/>
  <c r="AY192" i="11" s="1"/>
  <c r="AY180" i="11"/>
  <c r="AY187" i="11" s="1"/>
  <c r="AY175" i="11"/>
  <c r="AY173" i="11"/>
  <c r="AY176"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21" i="11" s="1"/>
  <c r="AY100" i="11"/>
  <c r="AY99" i="11"/>
  <c r="AY101" i="11" s="1"/>
  <c r="AY98" i="11"/>
  <c r="AY102" i="11"/>
  <c r="AY104" i="11" s="1"/>
  <c r="AY115" i="11" l="1"/>
  <c r="AY153" i="11"/>
  <c r="AY118" i="11"/>
  <c r="AY130" i="11"/>
  <c r="AY142" i="11"/>
  <c r="AY179" i="11"/>
  <c r="AY210" i="11"/>
  <c r="AY114" i="11"/>
  <c r="AY152" i="11"/>
  <c r="AY206" i="11"/>
  <c r="AY119" i="11"/>
  <c r="AY123" i="11"/>
  <c r="AY131" i="11"/>
  <c r="AY143" i="11"/>
  <c r="AY116" i="11"/>
  <c r="AY120" i="11"/>
  <c r="AY124" i="11"/>
  <c r="AY128" i="11"/>
  <c r="AY154" i="11"/>
  <c r="AY163" i="11"/>
  <c r="AY140" i="11"/>
  <c r="AY144" i="11"/>
  <c r="AY134" i="11"/>
  <c r="AY113" i="11"/>
  <c r="AY117" i="11"/>
  <c r="AY125" i="11"/>
  <c r="AY151" i="11"/>
  <c r="AY155" i="11"/>
  <c r="AY164" i="11"/>
  <c r="AY141" i="11"/>
  <c r="AY177" i="11"/>
  <c r="AY204" i="11"/>
  <c r="AY212" i="11"/>
  <c r="AY174" i="11"/>
  <c r="AY178" i="11"/>
  <c r="AY193" i="11"/>
  <c r="AY201" i="11"/>
  <c r="AY205" i="11"/>
  <c r="AY209" i="11"/>
  <c r="AY213"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9" i="11"/>
  <c r="AY88" i="11"/>
  <c r="AY90" i="11" s="1"/>
  <c r="AY87" i="11"/>
  <c r="AY84" i="11"/>
  <c r="AY81" i="11"/>
  <c r="AY79" i="11"/>
  <c r="AY78" i="11"/>
  <c r="AY86" i="11" s="1"/>
  <c r="AY44" i="11"/>
  <c r="AY52" i="11" s="1"/>
  <c r="AY83" i="11" l="1"/>
  <c r="AY95" i="11"/>
  <c r="AY80" i="11"/>
  <c r="AY85" i="11"/>
  <c r="AY91" i="11"/>
  <c r="AY92" i="11"/>
  <c r="AY96" i="11"/>
  <c r="AY55"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<sst xmlns="http://schemas.openxmlformats.org/spreadsheetml/2006/main" count="2018" uniqueCount="758">
  <si>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</si>
  <si>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</si>
  <si>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</si>
  <si>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</si>
  <si>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</si>
  <si>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</si>
  <si>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</si>
  <si>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</si>
  <si>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</si>
  <si>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</si>
  <si>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</si>
  <si>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</si>
  <si>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</si>
  <si>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</si>
  <si>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</si>
  <si>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</si>
  <si>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</si>
  <si>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</si>
  <si>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</si>
  <si>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</si>
  <si>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</si>
  <si>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</si>
  <si>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</si>
  <si>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</si>
  <si>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</si>
  <si>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</si>
  <si>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</si>
  <si>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</si>
  <si>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</si>
  <si>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</si>
  <si>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</si>
  <si>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</si>
  <si>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</si>
  <si>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</si>
  <si>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</si>
  <si>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</si>
  <si>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</si>
  <si>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</si>
  <si>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</si>
  <si>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</si>
  <si>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</si>
  <si>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</si>
  <si>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</si>
  <si>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</si>
  <si>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</si>
  <si>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</si>
  <si>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</si>
  <si>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</si>
  <si>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</si>
  <si>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</si>
  <si>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</si>
  <si>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</si>
  <si>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</si>
  <si>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</si>
  <si>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</si>
  <si>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</si>
  <si>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</si>
  <si>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</si>
  <si>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</si>
  <si>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</si>
  <si>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</si>
  <si>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</si>
  <si>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</si>
  <si>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</si>
  <si>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</si>
  <si>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</si>
  <si>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</si>
  <si>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</si>
  <si>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</si>
  <si>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</si>
  <si>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</si>
  <si>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</si>
  <si>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</si>
  <si>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</si>
  <si>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</si>
  <si>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</si>
  <si>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</si>
  <si>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</si>
  <si>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</si>
  <si>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</si>
  <si>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</si>
  <si>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</si>
  <si>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</si>
  <si>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</si>
  <si>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</si>
  <si>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</si>
  <si>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</si>
  <si>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</si>
  <si>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</si>
  <si>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</si>
  <si>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</si>
  <si>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</si>
  <si>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</si>
  <si>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</si>
  <si>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</si>
  <si>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</si>
  <si>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</si>
  <si>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</si>
  <si>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</si>
  <si>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</si>
  <si>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</si>
  <si>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</si>
  <si>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</si>
  <si>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</si>
  <si>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</si>
  <si>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</si>
  <si>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</si>
  <si>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</si>
  <si>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</si>
  <si>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</si>
  <si>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</si>
  <si>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</si>
  <si>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</si>
  <si>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</si>
  <si>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</si>
  <si>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</si>
  <si>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</si>
  <si>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</si>
  <si>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</si>
  <si>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</si>
  <si>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</si>
  <si>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</si>
  <si>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</si>
  <si>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</si>
  <si>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</si>
  <si>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</si>
  <si>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</si>
  <si>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</si>
  <si>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</si>
  <si>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</si>
  <si>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</si>
  <si>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</si>
  <si>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</si>
  <si>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</si>
  <si>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</si>
  <si>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</si>
  <si>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</si>
  <si>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</si>
  <si>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</si>
  <si>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</si>
  <si>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</si>
  <si>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</si>
  <si>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</si>
  <si>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</si>
  <si>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</si>
  <si>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</si>
  <si>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</si>
  <si>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</si>
  <si>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</si>
  <si>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</si>
  <si>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</si>
  <si>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</si>
  <si>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</si>
  <si>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</si>
  <si>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</si>
  <si>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</si>
  <si>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</si>
  <si>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</si>
  <si>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</si>
  <si>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</si>
  <si>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</si>
  <si>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</si>
  <si>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</si>
  <si>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</si>
  <si>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</si>
  <si>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</si>
  <si>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</si>
  <si>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</si>
  <si>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</si>
  <si>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</si>
  <si>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</si>
  <si>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</si>
  <si>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</si>
  <si>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</si>
  <si>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</si>
  <si>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</si>
  <si>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</si>
  <si>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</si>
  <si>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</si>
  <si>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</si>
  <si>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</si>
  <si>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</si>
  <si>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</si>
  <si>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</si>
  <si>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</si>
  <si>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</si>
  <si>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</si>
  <si>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</si>
  <si>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</si>
  <si>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</si>
  <si>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</si>
  <si>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</si>
  <si>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</si>
  <si>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</si>
  <si>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</si>
  <si>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</si>
  <si>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</si>
  <si>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</si>
  <si>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</si>
  <si>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</si>
  <si>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</si>
  <si>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</si>
  <si>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</si>
  <si>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</si>
  <si>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</si>
  <si>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</si>
  <si>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</si>
  <si>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</si>
  <si>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</si>
  <si>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</si>
  <si>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</si>
  <si>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</si>
  <si>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</si>
  <si>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</si>
  <si>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</si>
  <si>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</si>
  <si>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</si>
  <si>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</si>
  <si>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</si>
  <si>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</si>
  <si>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</si>
  <si>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</si>
  <si>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</si>
  <si>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</si>
  <si>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</si>
  <si>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</si>
  <si>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</si>
  <si>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</si>
  <si>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</si>
  <si>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</si>
  <si>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</si>
  <si>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</si>
  <si>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</si>
  <si>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</si>
  <si>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</si>
  <si>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</si>
  <si>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</si>
  <si>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</si>
  <si>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</si>
  <si>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</si>
  <si>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</si>
  <si>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</si>
  <si>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</si>
  <si>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</si>
  <si>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</si>
  <si>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</si>
  <si>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</si>
  <si>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</si>
  <si>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</si>
  <si>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</si>
  <si>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</si>
  <si>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</si>
  <si>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</si>
  <si>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</si>
  <si>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</si>
  <si>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</si>
  <si>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</si>
  <si>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</si>
  <si>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</si>
  <si>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</si>
  <si>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</si>
  <si>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</si>
  <si>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</si>
  <si>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</si>
  <si>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</si>
  <si>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</si>
  <si>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</si>
  <si>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</si>
  <si>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</si>
  <si>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</si>
  <si>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</si>
  <si>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</si>
  <si>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</si>
  <si>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</si>
  <si>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</si>
  <si>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</si>
  <si>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</si>
  <si>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</si>
  <si>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</si>
  <si>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</si>
  <si>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</si>
  <si>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</si>
  <si>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</si>
  <si>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</si>
  <si>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</si>
  <si>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</si>
  <si>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</si>
  <si>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</si>
  <si>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</si>
  <si>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</si>
  <si>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</si>
  <si>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</si>
  <si>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</si>
  <si>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</si>
  <si>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</si>
  <si>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</si>
  <si>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</si>
  <si>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</si>
  <si>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</si>
  <si>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</si>
  <si>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</si>
  <si>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</si>
  <si>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</si>
  <si>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</si>
  <si>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</si>
  <si>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</si>
  <si>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</si>
  <si>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</si>
  <si>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</si>
  <si>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</si>
  <si>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</si>
  <si>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</si>
  <si>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</si>
  <si>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</si>
  <si>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</si>
  <si>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</si>
  <si>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</si>
  <si>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</si>
  <si>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</si>
  <si>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</si>
  <si>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</si>
  <si>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</si>
  <si>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</si>
  <si>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</si>
  <si>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</si>
  <si>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</si>
  <si>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</si>
  <si>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</si>
  <si>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</si>
  <si>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</si>
  <si>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</si>
  <si>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</si>
  <si>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</si>
  <si>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</si>
  <si>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</si>
  <si>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</si>
  <si>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</si>
  <si>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</si>
  <si>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</si>
  <si>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</si>
  <si>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</si>
  <si>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</si>
  <si>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</si>
  <si>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</si>
  <si>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</si>
  <si>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</si>
  <si>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</si>
  <si>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</si>
  <si>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</si>
  <si>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</si>
  <si>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</si>
  <si>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</si>
  <si>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</si>
  <si>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</si>
  <si>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</si>
  <si>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</si>
  <si>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</si>
  <si>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</si>
  <si>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</si>
  <si>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</si>
  <si>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</si>
  <si>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</si>
  <si>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</si>
  <si>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</si>
  <si>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</si>
  <si>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</si>
  <si>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</si>
  <si>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</si>
  <si>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</si>
  <si>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</si>
  <si>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</si>
  <si>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</si>
  <si>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</si>
  <si>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</si>
  <si>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</si>
  <si>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</si>
  <si>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</si>
  <si>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</si>
  <si>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</si>
  <si>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</si>
  <si>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</si>
  <si>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</si>
  <si>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</si>
  <si>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</si>
  <si>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</si>
  <si>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</si>
  <si>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</si>
  <si>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</si>
  <si>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</si>
  <si>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</si>
  <si>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</si>
  <si>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</si>
  <si>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</si>
  <si>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</si>
  <si>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</si>
  <si>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</si>
  <si>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</si>
  <si>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</si>
  <si>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</si>
  <si>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</si>
  <si>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</si>
  <si>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</si>
  <si>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</si>
  <si>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</si>
  <si>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</si>
  <si>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</si>
  <si>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</si>
  <si>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</si>
  <si>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</si>
  <si>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</si>
  <si>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</si>
  <si>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</si>
  <si>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</si>
  <si>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</si>
  <si>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</si>
  <si>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</si>
  <si>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</si>
  <si>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</si>
  <si>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</si>
  <si>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</si>
  <si>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</si>
  <si>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</si>
  <si>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</si>
  <si>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</si>
  <si>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</si>
  <si>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</si>
  <si>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</si>
  <si>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</si>
  <si>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</si>
  <si>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</si>
  <si>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</si>
  <si>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</si>
  <si>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</si>
  <si>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</si>
  <si>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</si>
  <si>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</si>
  <si>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</si>
  <si>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</si>
  <si>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</si>
  <si>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</si>
  <si>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</si>
  <si>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</si>
  <si>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</si>
  <si>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</si>
  <si>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</si>
  <si>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</si>
  <si>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</si>
  <si>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</si>
  <si>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</si>
  <si>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</si>
  <si>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</si>
  <si>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</si>
  <si>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</si>
  <si>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</si>
  <si>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</si>
  <si>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</si>
  <si>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</si>
  <si>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</si>
  <si>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</si>
  <si>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</si>
  <si>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</si>
  <si>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</si>
  <si>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</si>
  <si>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</si>
  <si>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</si>
  <si>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</si>
  <si>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</si>
  <si>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</si>
  <si>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</si>
  <si>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</si>
  <si>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</si>
  <si>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</si>
  <si>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</si>
  <si>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</si>
  <si>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</si>
  <si>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</si>
  <si>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</si>
  <si>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</si>
  <si>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</si>
  <si>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</si>
  <si>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</si>
  <si>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</si>
  <si>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</si>
  <si>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</si>
  <si>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</si>
  <si>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</si>
  <si>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</si>
  <si>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</si>
  <si>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</si>
  <si>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</si>
  <si>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</si>
  <si>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</si>
  <si>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</si>
  <si>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</si>
  <si>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</si>
  <si>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</si>
  <si>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</si>
  <si>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</si>
  <si>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</si>
  <si>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</si>
  <si>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</si>
  <si>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</si>
  <si>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</si>
  <si>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</si>
  <si>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</si>
  <si>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</si>
  <si>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</si>
  <si>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</si>
  <si>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</si>
  <si>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</si>
  <si>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</si>
  <si>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</si>
  <si>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</si>
  <si>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</si>
  <si>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</si>
  <si>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</si>
  <si>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</si>
  <si>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</si>
  <si>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</si>
  <si>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</si>
  <si>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</si>
  <si>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</si>
  <si>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</si>
  <si>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</si>
  <si>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</si>
  <si>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</si>
  <si>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</si>
  <si>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</si>
  <si>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</si>
  <si>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</si>
  <si>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</si>
  <si>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</si>
  <si>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</si>
  <si>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</si>
  <si>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</si>
  <si>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</si>
  <si>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</si>
  <si>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</si>
  <si>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</si>
  <si>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</si>
  <si>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</si>
  <si>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</si>
  <si>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</si>
  <si>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</si>
  <si>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</si>
  <si>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</si>
  <si>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</si>
  <si>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</si>
  <si>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</si>
  <si>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</si>
  <si>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</si>
  <si>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</si>
  <si>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</si>
  <si>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</si>
  <si>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</si>
  <si>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</si>
  <si>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</si>
  <si>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</si>
  <si>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</si>
  <si>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</si>
  <si>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</si>
  <si>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</si>
  <si>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</si>
  <si>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</si>
  <si>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</si>
  <si>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</si>
  <si>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</si>
  <si>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</si>
  <si>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</si>
  <si>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</si>
  <si>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</si>
  <si>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</si>
  <si>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</si>
  <si>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</si>
  <si>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</si>
  <si>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</si>
  <si>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</si>
  <si>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</si>
  <si>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</si>
  <si>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</si>
  <si>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</si>
  <si>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</si>
  <si>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</si>
  <si>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</si>
  <si>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</si>
  <si>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</si>
  <si>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</si>
  <si>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</si>
  <si>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</si>
  <si>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</si>
  <si>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</si>
  <si>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</si>
  <si>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</si>
  <si>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</si>
  <si>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</si>
  <si>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</si>
  <si>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</si>
  <si>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</si>
  <si>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</si>
  <si>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</si>
  <si>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</si>
  <si>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</si>
  <si>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</si>
  <si>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</si>
  <si>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</si>
  <si>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</si>
  <si>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</si>
  <si>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</si>
  <si>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</si>
  <si>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</si>
  <si>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</si>
  <si>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</si>
  <si>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</si>
  <si>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</si>
  <si>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</si>
  <si>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</si>
  <si>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</si>
  <si>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</si>
  <si>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</si>
  <si>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</si>
  <si>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</si>
  <si>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</si>
  <si>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</si>
  <si>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</si>
  <si>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</si>
  <si>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</si>
  <si>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</si>
  <si>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</si>
  <si>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</si>
  <si>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</si>
  <si>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</si>
  <si>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</si>
  <si>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</si>
  <si>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</si>
  <si>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</si>
  <si>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</si>
  <si>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</si>
  <si>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</si>
  <si>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</si>
  <si>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</si>
  <si>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</si>
  <si>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</si>
  <si>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</si>
  <si>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</si>
  <si>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</si>
  <si>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</si>
  <si>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</si>
  <si>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</si>
  <si>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</si>
  <si>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</si>
  <si>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</si>
  <si>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</si>
  <si>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</si>
  <si>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</si>
  <si>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</si>
  <si>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</si>
  <si>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</si>
  <si>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</si>
  <si>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</si>
  <si>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</si>
  <si>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</si>
  <si>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</si>
  <si>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</si>
  <si>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</si>
  <si>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</si>
  <si>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</si>
  <si>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</si>
  <si>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</si>
  <si>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</si>
  <si>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</si>
  <si>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</si>
  <si>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</si>
  <si>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</si>
  <si>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</si>
  <si>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</si>
  <si>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</si>
  <si>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</si>
  <si>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</si>
  <si>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</si>
  <si>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</si>
  <si>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</si>
  <si>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</si>
  <si>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</si>
  <si>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</si>
  <si>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</si>
  <si>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</si>
  <si>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</si>
  <si>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</si>
  <si>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</si>
  <si>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</si>
  <si>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</si>
  <si>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</si>
  <si>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</si>
  <si>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地下空間の利活用に関する安全技術の確立に関する検討経費</t>
  </si>
  <si>
    <t>大臣官房</t>
  </si>
  <si>
    <t>平成30年度</t>
  </si>
  <si>
    <t>令和5年度</t>
  </si>
  <si>
    <t>技術調査課</t>
  </si>
  <si>
    <t>-</t>
  </si>
  <si>
    <t>未来投資戦略2018（H30.6.15 閣議決定）
地下空間の利活用に関する安全技術の確立について　答申　（H29.9）</t>
  </si>
  <si>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</si>
  <si>
    <t>・地盤情報（ボーリング柱状図等）に加え、地下水、ライフライン、その他の地下空間に係る情報との重ね合わせに関する検討を行い、地盤情報の利活用を促進する。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t>
  </si>
  <si>
    <t>諸謝金</t>
  </si>
  <si>
    <t>職員旅費</t>
  </si>
  <si>
    <t>委員等旅費</t>
  </si>
  <si>
    <t>社会資本整備・管理効率化推進調査費</t>
  </si>
  <si>
    <t>地下工事における地盤リスクアセスメントに係る手引き等の作成数</t>
  </si>
  <si>
    <t>大臣官房技術調査課調べ</t>
  </si>
  <si>
    <t>関係委員会等の開催回数</t>
  </si>
  <si>
    <t>回数</t>
  </si>
  <si>
    <t>単位当たりコスト＝Ｘ／Ｙ
Ｘ：執行額（単位：百万円）
Ｙ：評価課題数　　　　　</t>
    <phoneticPr fontId="5"/>
  </si>
  <si>
    <t>百万円</t>
  </si>
  <si>
    <t>1/5</t>
  </si>
  <si>
    <t>／　</t>
    <phoneticPr fontId="5"/>
  </si>
  <si>
    <t>新30-0029</t>
  </si>
  <si>
    <t>新30-0028</t>
  </si>
  <si>
    <t>○</t>
  </si>
  <si>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phoneticPr fontId="5"/>
  </si>
  <si>
    <t xml:space="preserve"> 公共工事及び民間工事、ライフライン工事等、横断的な取組であるため、施策の推進や検討等は国が行う必要がある。</t>
    <phoneticPr fontId="5"/>
  </si>
  <si>
    <t>地下空間の利活用に関する安全技術を確立する施策は、極めて公益性が高く、国において優先的・先進的に行うべき事業である。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</si>
  <si>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</si>
  <si>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有</t>
  </si>
  <si>
    <t>無</t>
  </si>
  <si>
    <t>企画競争を実施するにあたり外部有識者の意見を取り入れ合理的に支出している。</t>
    <phoneticPr fontId="5"/>
  </si>
  <si>
    <t>研究計画及び実績報告を確認し、費目・使途を確認している。</t>
    <phoneticPr fontId="5"/>
  </si>
  <si>
    <t>見積もり等を十分精査し、コスト削減に向けた工夫を行っている</t>
    <phoneticPr fontId="5"/>
  </si>
  <si>
    <t>研究計画に従って進めており、概ね順調に進捗している。</t>
    <phoneticPr fontId="5"/>
  </si>
  <si>
    <t>業務計画書の作成を義務づけ、適切な実施を確認している。</t>
    <phoneticPr fontId="5"/>
  </si>
  <si>
    <t>検査を行い、成果を確認している。</t>
    <rPh sb="0" eb="2">
      <t>ケンサ</t>
    </rPh>
    <rPh sb="3" eb="4">
      <t>オコナ</t>
    </rPh>
    <rPh sb="6" eb="8">
      <t>セイカ</t>
    </rPh>
    <rPh sb="9" eb="11">
      <t>カクニン</t>
    </rPh>
    <phoneticPr fontId="31"/>
  </si>
  <si>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31"/>
  </si>
  <si>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phoneticPr fontId="5"/>
  </si>
  <si>
    <t>・事前評価結果を踏まえ、事業を実施する。
・発注にあたり、引き続き競争性の確保に努める。</t>
    <phoneticPr fontId="5"/>
  </si>
  <si>
    <t>国交</t>
  </si>
  <si>
    <t>業務発注を計画するにあたっては、あらかじめ検討項目、調査対象範囲等について十分検討を行い、効率的な執行に努めている。</t>
    <phoneticPr fontId="5"/>
  </si>
  <si>
    <t>民間企業等が保有する地下空間に関連するデータの公開に向けた、業種ごとの課題や障壁等についてより詳細に調査することを目的にヒアリングを実施する。またヒアリング調査を踏まえ、地盤情報の更なる公開の促進に向けた方策を検討する。</t>
    <phoneticPr fontId="5"/>
  </si>
  <si>
    <t>-</t>
    <phoneticPr fontId="5"/>
  </si>
  <si>
    <t>※契約実績ベース（工期延期に伴い令和4年度に繰り越し）</t>
    <phoneticPr fontId="5"/>
  </si>
  <si>
    <t>地質・地盤リスクマネジメントの技術的手法の確立に向けた調査検討業務</t>
    <phoneticPr fontId="5"/>
  </si>
  <si>
    <t>地下空間の利活用に関する安全技術の確立に向けた調査検討</t>
    <phoneticPr fontId="5"/>
  </si>
  <si>
    <t>一般社団法人全国地質調査業協会連合会</t>
    <rPh sb="0" eb="6">
      <t>イッパンシャダンホウジン</t>
    </rPh>
    <rPh sb="6" eb="10">
      <t>ゼンコクチシツ</t>
    </rPh>
    <rPh sb="10" eb="13">
      <t>チョウサギョウ</t>
    </rPh>
    <rPh sb="13" eb="15">
      <t>キョウカイ</t>
    </rPh>
    <rPh sb="15" eb="18">
      <t>レンゴウカイ</t>
    </rPh>
    <phoneticPr fontId="5"/>
  </si>
  <si>
    <t>社会資本整備・管理効率化推進調査費</t>
    <phoneticPr fontId="5"/>
  </si>
  <si>
    <t>A.日本工営株式会社</t>
    <rPh sb="2" eb="6">
      <t>ニホンコウエイ</t>
    </rPh>
    <phoneticPr fontId="5"/>
  </si>
  <si>
    <t>日本工営株式会社</t>
    <rPh sb="0" eb="4">
      <t>ニホンコウエイ</t>
    </rPh>
    <phoneticPr fontId="5"/>
  </si>
  <si>
    <t>応用地質株式会社</t>
    <rPh sb="0" eb="4">
      <t>オウヨウチシツ</t>
    </rPh>
    <rPh sb="4" eb="8">
      <t>カブシキガイシャ</t>
    </rPh>
    <phoneticPr fontId="5"/>
  </si>
  <si>
    <t>-</t>
    <phoneticPr fontId="5"/>
  </si>
  <si>
    <t>その他</t>
    <rPh sb="2" eb="3">
      <t>タ</t>
    </rPh>
    <phoneticPr fontId="5"/>
  </si>
  <si>
    <t>９　　市場環境の整備、産業の生産性向上、消費者利益の保護</t>
    <phoneticPr fontId="5"/>
  </si>
  <si>
    <t>３０　　社会資本整備・管理等を効果的に推進する</t>
    <phoneticPr fontId="5"/>
  </si>
  <si>
    <t>平成３１年度までに地下工事における地盤リスクアセスメントに係る手引き等を１本作成する。</t>
    <phoneticPr fontId="5"/>
  </si>
  <si>
    <t>‐</t>
  </si>
  <si>
    <t>-</t>
    <phoneticPr fontId="5"/>
  </si>
  <si>
    <t>課長　見坂 茂範</t>
    <phoneticPr fontId="5"/>
  </si>
  <si>
    <t>一者応札となっている案件について、引き続き原因分析、改善に努めるとともに、引き続き効果的・効率的な事業の実施に取り組む。</t>
    <phoneticPr fontId="5"/>
  </si>
  <si>
    <t>執行等改善</t>
  </si>
  <si>
    <t>一者応札については、原因を分析し、改善に向けて取り組まれたい。</t>
    <rPh sb="0" eb="1">
      <t>イチ</t>
    </rPh>
    <rPh sb="1" eb="2">
      <t>シャ</t>
    </rPh>
    <rPh sb="2" eb="4">
      <t>オウサツ</t>
    </rPh>
    <phoneticPr fontId="5"/>
  </si>
  <si>
    <t>https://www.mlit.go.jp/seisakutokatsu/hyouka/seisakutokatsu_hyouka_tk_000037.html</t>
    <phoneticPr fontId="5"/>
  </si>
  <si>
    <t>P57（全体版）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</si>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</sst>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143842</xdr:colOff>
      <xdr:row>269</xdr:row>
      <xdr:rowOff>324970</xdr:rowOff>
    </xdr:from>
    <xdr:ext cx="1494155" cy="458470"/>
    <xdr:sp macro="" textlink="">
      <xdr:nvSpPr>
        <xdr:cNvPr id="2" name="テキスト ボックス 1"/>
        <xdr:cNvSpPr txBox="1"/>
      </xdr:nvSpPr>
      <xdr:spPr>
        <a:xfrm>
          <a:off x="2766018" y="90285794"/>
          <a:ext cx="149415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17.9</a:t>
          </a:r>
          <a:r>
            <a:rPr kumimoji="1" lang="ja-JP" altLang="en-US" sz="1100"/>
            <a:t>百万円</a:t>
          </a:r>
        </a:p>
      </xdr:txBody>
    </xdr:sp>
    <xdr:clientData/>
  </xdr:oneCellAnchor>
  <xdr:twoCellAnchor>
    <xdr:from>
      <xdr:col>17</xdr:col>
      <xdr:colOff>84096</xdr:colOff>
      <xdr:row>271</xdr:row>
      <xdr:rowOff>88676</xdr:rowOff>
    </xdr:from>
    <xdr:to>
      <xdr:col>17</xdr:col>
      <xdr:colOff>87906</xdr:colOff>
      <xdr:row>273</xdr:row>
      <xdr:rowOff>138494</xdr:rowOff>
    </xdr:to>
    <xdr:cxnSp macro="">
      <xdr:nvCxnSpPr>
        <xdr:cNvPr id="3" name="直線矢印コネクタ 2"/>
        <xdr:cNvCxnSpPr>
          <a:stCxn id="2" idx="2"/>
          <a:endCxn id="4" idx="0"/>
        </xdr:cNvCxnSpPr>
      </xdr:nvCxnSpPr>
      <xdr:spPr>
        <a:xfrm>
          <a:off x="3513096" y="90744264"/>
          <a:ext cx="3810" cy="7445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150827</xdr:colOff>
      <xdr:row>273</xdr:row>
      <xdr:rowOff>138494</xdr:rowOff>
    </xdr:from>
    <xdr:ext cx="1487805" cy="459100"/>
    <xdr:sp macro="" textlink="">
      <xdr:nvSpPr>
        <xdr:cNvPr id="4" name="テキスト ボックス 3"/>
        <xdr:cNvSpPr txBox="1"/>
      </xdr:nvSpPr>
      <xdr:spPr>
        <a:xfrm>
          <a:off x="2773003" y="91488847"/>
          <a:ext cx="1487805" cy="4591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17.9</a:t>
          </a:r>
          <a:r>
            <a:rPr kumimoji="1" lang="ja-JP" altLang="en-US" sz="1100"/>
            <a:t>百万円※</a:t>
          </a:r>
        </a:p>
      </xdr:txBody>
    </xdr:sp>
    <xdr:clientData/>
  </xdr:oneCellAnchor>
  <xdr:twoCellAnchor>
    <xdr:from>
      <xdr:col>25</xdr:col>
      <xdr:colOff>115507</xdr:colOff>
      <xdr:row>271</xdr:row>
      <xdr:rowOff>276817</xdr:rowOff>
    </xdr:from>
    <xdr:to>
      <xdr:col>32</xdr:col>
      <xdr:colOff>145651</xdr:colOff>
      <xdr:row>274</xdr:row>
      <xdr:rowOff>35587</xdr:rowOff>
    </xdr:to>
    <xdr:sp macro="" textlink="">
      <xdr:nvSpPr>
        <xdr:cNvPr id="5" name="テキスト ボックス 4"/>
        <xdr:cNvSpPr txBox="1"/>
      </xdr:nvSpPr>
      <xdr:spPr>
        <a:xfrm>
          <a:off x="5158154" y="90932405"/>
          <a:ext cx="1442085" cy="800917"/>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0</a:t>
          </a:r>
          <a:r>
            <a:rPr kumimoji="1" lang="ja-JP" altLang="en-US" sz="1100"/>
            <a:t>百万円</a:t>
          </a:r>
        </a:p>
      </xdr:txBody>
    </xdr:sp>
    <xdr:clientData/>
  </xdr:twoCellAnchor>
  <xdr:twoCellAnchor>
    <xdr:from>
      <xdr:col>17</xdr:col>
      <xdr:colOff>95661</xdr:colOff>
      <xdr:row>272</xdr:row>
      <xdr:rowOff>170190</xdr:rowOff>
    </xdr:from>
    <xdr:to>
      <xdr:col>25</xdr:col>
      <xdr:colOff>95822</xdr:colOff>
      <xdr:row>272</xdr:row>
      <xdr:rowOff>170190</xdr:rowOff>
    </xdr:to>
    <xdr:cxnSp macro="">
      <xdr:nvCxnSpPr>
        <xdr:cNvPr id="6" name="直線矢印コネクタ 5"/>
        <xdr:cNvCxnSpPr/>
      </xdr:nvCxnSpPr>
      <xdr:spPr>
        <a:xfrm>
          <a:off x="3524661" y="91173161"/>
          <a:ext cx="1613808"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89647</xdr:colOff>
      <xdr:row>272</xdr:row>
      <xdr:rowOff>227975</xdr:rowOff>
    </xdr:from>
    <xdr:to>
      <xdr:col>16</xdr:col>
      <xdr:colOff>36110</xdr:colOff>
      <xdr:row>273</xdr:row>
      <xdr:rowOff>132779</xdr:rowOff>
    </xdr:to>
    <xdr:sp macro="" textlink="">
      <xdr:nvSpPr>
        <xdr:cNvPr id="7" name="テキスト ボックス 6"/>
        <xdr:cNvSpPr txBox="1"/>
      </xdr:nvSpPr>
      <xdr:spPr>
        <a:xfrm>
          <a:off x="2106706" y="91230946"/>
          <a:ext cx="1156698" cy="252186"/>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33</xdr:col>
      <xdr:colOff>126339</xdr:colOff>
      <xdr:row>271</xdr:row>
      <xdr:rowOff>302559</xdr:rowOff>
    </xdr:from>
    <xdr:to>
      <xdr:col>48</xdr:col>
      <xdr:colOff>83618</xdr:colOff>
      <xdr:row>273</xdr:row>
      <xdr:rowOff>33335</xdr:rowOff>
    </xdr:to>
    <xdr:sp macro="" textlink="">
      <xdr:nvSpPr>
        <xdr:cNvPr id="8" name="大かっこ 7"/>
        <xdr:cNvSpPr/>
      </xdr:nvSpPr>
      <xdr:spPr>
        <a:xfrm>
          <a:off x="6782633" y="90958147"/>
          <a:ext cx="2982867" cy="425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10</xdr:col>
      <xdr:colOff>145676</xdr:colOff>
      <xdr:row>275</xdr:row>
      <xdr:rowOff>74716</xdr:rowOff>
    </xdr:from>
    <xdr:to>
      <xdr:col>36</xdr:col>
      <xdr:colOff>22417</xdr:colOff>
      <xdr:row>278</xdr:row>
      <xdr:rowOff>119326</xdr:rowOff>
    </xdr:to>
    <xdr:sp macro="" textlink="">
      <xdr:nvSpPr>
        <xdr:cNvPr id="9" name="大かっこ 8"/>
        <xdr:cNvSpPr/>
      </xdr:nvSpPr>
      <xdr:spPr>
        <a:xfrm>
          <a:off x="2162735" y="92119834"/>
          <a:ext cx="5121094" cy="1086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地質・地盤リスクマネジメントの技術的手法の確立に向けた調査検討業務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 zoomScale="75" zoomScaleNormal="75" zoomScaleSheetLayoutView="75" zoomScalePageLayoutView="85" workbookViewId="0">
      <selection activeCell="A221" sqref="A221:AX2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732</v>
      </c>
      <c r="AK2" s="849"/>
      <c r="AL2" s="849"/>
      <c r="AM2" s="849"/>
      <c r="AN2" s="90" t="s">
        <v>368</v>
      </c>
      <c r="AO2" s="849">
        <v>21</v>
      </c>
      <c r="AP2" s="849"/>
      <c r="AQ2" s="849"/>
      <c r="AR2" s="91" t="s">
        <v>368</v>
      </c>
      <c r="AS2" s="850">
        <v>347</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695</v>
      </c>
      <c r="H5" s="840"/>
      <c r="I5" s="840"/>
      <c r="J5" s="840"/>
      <c r="K5" s="840"/>
      <c r="L5" s="840"/>
      <c r="M5" s="841" t="s">
        <v>62</v>
      </c>
      <c r="N5" s="842"/>
      <c r="O5" s="842"/>
      <c r="P5" s="842"/>
      <c r="Q5" s="842"/>
      <c r="R5" s="843"/>
      <c r="S5" s="844" t="s">
        <v>696</v>
      </c>
      <c r="T5" s="840"/>
      <c r="U5" s="840"/>
      <c r="V5" s="840"/>
      <c r="W5" s="840"/>
      <c r="X5" s="845"/>
      <c r="Y5" s="846" t="s">
        <v>3</v>
      </c>
      <c r="Z5" s="847"/>
      <c r="AA5" s="847"/>
      <c r="AB5" s="847"/>
      <c r="AC5" s="847"/>
      <c r="AD5" s="848"/>
      <c r="AE5" s="869" t="s">
        <v>697</v>
      </c>
      <c r="AF5" s="869"/>
      <c r="AG5" s="869"/>
      <c r="AH5" s="869"/>
      <c r="AI5" s="869"/>
      <c r="AJ5" s="869"/>
      <c r="AK5" s="869"/>
      <c r="AL5" s="869"/>
      <c r="AM5" s="869"/>
      <c r="AN5" s="869"/>
      <c r="AO5" s="869"/>
      <c r="AP5" s="870"/>
      <c r="AQ5" s="871" t="s">
        <v>751</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698</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1" t="s">
        <v>699</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700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701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直接実施、委託・請負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v>14</v>
      </c>
      <c r="Q13" s="714"/>
      <c r="R13" s="714"/>
      <c r="S13" s="714"/>
      <c r="T13" s="714"/>
      <c r="U13" s="714"/>
      <c r="V13" s="715"/>
      <c r="W13" s="713">
        <v>13</v>
      </c>
      <c r="X13" s="714"/>
      <c r="Y13" s="714"/>
      <c r="Z13" s="714"/>
      <c r="AA13" s="714"/>
      <c r="AB13" s="714"/>
      <c r="AC13" s="715"/>
      <c r="AD13" s="713">
        <v>11</v>
      </c>
      <c r="AE13" s="714"/>
      <c r="AF13" s="714"/>
      <c r="AG13" s="714"/>
      <c r="AH13" s="714"/>
      <c r="AI13" s="714"/>
      <c r="AJ13" s="715"/>
      <c r="AK13" s="713">
        <v>11</v>
      </c>
      <c r="AL13" s="714"/>
      <c r="AM13" s="714"/>
      <c r="AN13" s="714"/>
      <c r="AO13" s="714"/>
      <c r="AP13" s="714"/>
      <c r="AQ13" s="715"/>
      <c r="AR13" s="749">
        <v>11</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3" t="s">
        <v>744</v>
      </c>
      <c r="Q14" s="714"/>
      <c r="R14" s="714"/>
      <c r="S14" s="714"/>
      <c r="T14" s="714"/>
      <c r="U14" s="714"/>
      <c r="V14" s="715"/>
      <c r="W14" s="713" t="s">
        <v>744</v>
      </c>
      <c r="X14" s="714"/>
      <c r="Y14" s="714"/>
      <c r="Z14" s="714"/>
      <c r="AA14" s="714"/>
      <c r="AB14" s="714"/>
      <c r="AC14" s="715"/>
      <c r="AD14" s="713" t="s">
        <v>744</v>
      </c>
      <c r="AE14" s="714"/>
      <c r="AF14" s="714"/>
      <c r="AG14" s="714"/>
      <c r="AH14" s="714"/>
      <c r="AI14" s="714"/>
      <c r="AJ14" s="715"/>
      <c r="AK14" s="713" t="s">
        <v>744</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744</v>
      </c>
      <c r="Q15" s="714"/>
      <c r="R15" s="714"/>
      <c r="S15" s="714"/>
      <c r="T15" s="714"/>
      <c r="U15" s="714"/>
      <c r="V15" s="715"/>
      <c r="W15" s="713">
        <v>13</v>
      </c>
      <c r="X15" s="714"/>
      <c r="Y15" s="714"/>
      <c r="Z15" s="714"/>
      <c r="AA15" s="714"/>
      <c r="AB15" s="714"/>
      <c r="AC15" s="715"/>
      <c r="AD15" s="713">
        <v>12</v>
      </c>
      <c r="AE15" s="714"/>
      <c r="AF15" s="714"/>
      <c r="AG15" s="714"/>
      <c r="AH15" s="714"/>
      <c r="AI15" s="714"/>
      <c r="AJ15" s="715"/>
      <c r="AK15" s="713">
        <v>4</v>
      </c>
      <c r="AL15" s="714"/>
      <c r="AM15" s="714"/>
      <c r="AN15" s="714"/>
      <c r="AO15" s="714"/>
      <c r="AP15" s="714"/>
      <c r="AQ15" s="715"/>
      <c r="AR15" s="713"/>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v>-13</v>
      </c>
      <c r="Q16" s="714"/>
      <c r="R16" s="714"/>
      <c r="S16" s="714"/>
      <c r="T16" s="714"/>
      <c r="U16" s="714"/>
      <c r="V16" s="715"/>
      <c r="W16" s="713">
        <v>-12</v>
      </c>
      <c r="X16" s="714"/>
      <c r="Y16" s="714"/>
      <c r="Z16" s="714"/>
      <c r="AA16" s="714"/>
      <c r="AB16" s="714"/>
      <c r="AC16" s="715"/>
      <c r="AD16" s="713">
        <v>-4</v>
      </c>
      <c r="AE16" s="714"/>
      <c r="AF16" s="714"/>
      <c r="AG16" s="714"/>
      <c r="AH16" s="714"/>
      <c r="AI16" s="714"/>
      <c r="AJ16" s="715"/>
      <c r="AK16" s="713" t="s">
        <v>744</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744</v>
      </c>
      <c r="Q17" s="714"/>
      <c r="R17" s="714"/>
      <c r="S17" s="714"/>
      <c r="T17" s="714"/>
      <c r="U17" s="714"/>
      <c r="V17" s="715"/>
      <c r="W17" s="713" t="s">
        <v>744</v>
      </c>
      <c r="X17" s="714"/>
      <c r="Y17" s="714"/>
      <c r="Z17" s="714"/>
      <c r="AA17" s="714"/>
      <c r="AB17" s="714"/>
      <c r="AC17" s="715"/>
      <c r="AD17" s="713" t="s">
        <v>744</v>
      </c>
      <c r="AE17" s="714"/>
      <c r="AF17" s="714"/>
      <c r="AG17" s="714"/>
      <c r="AH17" s="714"/>
      <c r="AI17" s="714"/>
      <c r="AJ17" s="715"/>
      <c r="AK17" s="713" t="s">
        <v>744</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1</v>
      </c>
      <c r="Q18" s="793"/>
      <c r="R18" s="793"/>
      <c r="S18" s="793"/>
      <c r="T18" s="793"/>
      <c r="U18" s="793"/>
      <c r="V18" s="794"/>
      <c r="W18" s="792">
        <f>SUM(W13:AC17)</f>
        <v>14</v>
      </c>
      <c r="X18" s="793"/>
      <c r="Y18" s="793"/>
      <c r="Z18" s="793"/>
      <c r="AA18" s="793"/>
      <c r="AB18" s="793"/>
      <c r="AC18" s="794"/>
      <c r="AD18" s="792">
        <f>SUM(AD13:AJ17)</f>
        <v>19</v>
      </c>
      <c r="AE18" s="793"/>
      <c r="AF18" s="793"/>
      <c r="AG18" s="793"/>
      <c r="AH18" s="793"/>
      <c r="AI18" s="793"/>
      <c r="AJ18" s="794"/>
      <c r="AK18" s="792">
        <f>SUM(AK13:AQ17)</f>
        <v>15</v>
      </c>
      <c r="AL18" s="793"/>
      <c r="AM18" s="793"/>
      <c r="AN18" s="793"/>
      <c r="AO18" s="793"/>
      <c r="AP18" s="793"/>
      <c r="AQ18" s="794"/>
      <c r="AR18" s="792">
        <f>SUM(AR13:AX17)</f>
        <v>11</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3">
        <v>1</v>
      </c>
      <c r="Q19" s="714"/>
      <c r="R19" s="714"/>
      <c r="S19" s="714"/>
      <c r="T19" s="714"/>
      <c r="U19" s="714"/>
      <c r="V19" s="715"/>
      <c r="W19" s="713">
        <v>13</v>
      </c>
      <c r="X19" s="714"/>
      <c r="Y19" s="714"/>
      <c r="Z19" s="714"/>
      <c r="AA19" s="714"/>
      <c r="AB19" s="714"/>
      <c r="AC19" s="715"/>
      <c r="AD19" s="713">
        <v>18</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1</v>
      </c>
      <c r="Q20" s="760"/>
      <c r="R20" s="760"/>
      <c r="S20" s="760"/>
      <c r="T20" s="760"/>
      <c r="U20" s="760"/>
      <c r="V20" s="760"/>
      <c r="W20" s="760">
        <f>IF(W18=0, "-", SUM(W19)/W18)</f>
        <v>0.9285714285714286</v>
      </c>
      <c r="X20" s="760"/>
      <c r="Y20" s="760"/>
      <c r="Z20" s="760"/>
      <c r="AA20" s="760"/>
      <c r="AB20" s="760"/>
      <c r="AC20" s="760"/>
      <c r="AD20" s="760">
        <f>IF(AD18=0, "-", SUM(AD19)/AD18)</f>
        <v>0.94736842105263153</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7.1428571428571425E-2</v>
      </c>
      <c r="Q21" s="760"/>
      <c r="R21" s="760"/>
      <c r="S21" s="760"/>
      <c r="T21" s="760"/>
      <c r="U21" s="760"/>
      <c r="V21" s="760"/>
      <c r="W21" s="760">
        <f>IF(W19=0, "-", SUM(W19)/SUM(W13,W14))</f>
        <v>1</v>
      </c>
      <c r="X21" s="760"/>
      <c r="Y21" s="760"/>
      <c r="Z21" s="760"/>
      <c r="AA21" s="760"/>
      <c r="AB21" s="760"/>
      <c r="AC21" s="760"/>
      <c r="AD21" s="760">
        <f>IF(AD19=0, "-", SUM(AD19)/SUM(AD13,AD14))</f>
        <v>1.6363636363636365</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2"/>
      <c r="B23" s="723"/>
      <c r="C23" s="723"/>
      <c r="D23" s="723"/>
      <c r="E23" s="723"/>
      <c r="F23" s="724"/>
      <c r="G23" s="746" t="s">
        <v>702</v>
      </c>
      <c r="H23" s="747"/>
      <c r="I23" s="747"/>
      <c r="J23" s="747"/>
      <c r="K23" s="747"/>
      <c r="L23" s="747"/>
      <c r="M23" s="747"/>
      <c r="N23" s="747"/>
      <c r="O23" s="748"/>
      <c r="P23" s="749">
        <v>0.4</v>
      </c>
      <c r="Q23" s="750"/>
      <c r="R23" s="750"/>
      <c r="S23" s="750"/>
      <c r="T23" s="750"/>
      <c r="U23" s="750"/>
      <c r="V23" s="751"/>
      <c r="W23" s="749">
        <v>0.4</v>
      </c>
      <c r="X23" s="750"/>
      <c r="Y23" s="750"/>
      <c r="Z23" s="750"/>
      <c r="AA23" s="750"/>
      <c r="AB23" s="750"/>
      <c r="AC23" s="751"/>
      <c r="AD23" s="752"/>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2"/>
      <c r="B24" s="723"/>
      <c r="C24" s="723"/>
      <c r="D24" s="723"/>
      <c r="E24" s="723"/>
      <c r="F24" s="724"/>
      <c r="G24" s="716" t="s">
        <v>703</v>
      </c>
      <c r="H24" s="717"/>
      <c r="I24" s="717"/>
      <c r="J24" s="717"/>
      <c r="K24" s="717"/>
      <c r="L24" s="717"/>
      <c r="M24" s="717"/>
      <c r="N24" s="717"/>
      <c r="O24" s="718"/>
      <c r="P24" s="713">
        <v>0.2</v>
      </c>
      <c r="Q24" s="714"/>
      <c r="R24" s="714"/>
      <c r="S24" s="714"/>
      <c r="T24" s="714"/>
      <c r="U24" s="714"/>
      <c r="V24" s="715"/>
      <c r="W24" s="713">
        <v>0.2</v>
      </c>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customHeight="1" x14ac:dyDescent="0.15">
      <c r="A25" s="722"/>
      <c r="B25" s="723"/>
      <c r="C25" s="723"/>
      <c r="D25" s="723"/>
      <c r="E25" s="723"/>
      <c r="F25" s="724"/>
      <c r="G25" s="716" t="s">
        <v>704</v>
      </c>
      <c r="H25" s="717"/>
      <c r="I25" s="717"/>
      <c r="J25" s="717"/>
      <c r="K25" s="717"/>
      <c r="L25" s="717"/>
      <c r="M25" s="717"/>
      <c r="N25" s="717"/>
      <c r="O25" s="718"/>
      <c r="P25" s="713">
        <v>0.2</v>
      </c>
      <c r="Q25" s="714"/>
      <c r="R25" s="714"/>
      <c r="S25" s="714"/>
      <c r="T25" s="714"/>
      <c r="U25" s="714"/>
      <c r="V25" s="715"/>
      <c r="W25" s="713">
        <v>0.2</v>
      </c>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customHeight="1" x14ac:dyDescent="0.15">
      <c r="A26" s="722"/>
      <c r="B26" s="723"/>
      <c r="C26" s="723"/>
      <c r="D26" s="723"/>
      <c r="E26" s="723"/>
      <c r="F26" s="724"/>
      <c r="G26" s="716" t="s">
        <v>705</v>
      </c>
      <c r="H26" s="717"/>
      <c r="I26" s="717"/>
      <c r="J26" s="717"/>
      <c r="K26" s="717"/>
      <c r="L26" s="717"/>
      <c r="M26" s="717"/>
      <c r="N26" s="717"/>
      <c r="O26" s="718"/>
      <c r="P26" s="713">
        <v>10</v>
      </c>
      <c r="Q26" s="714"/>
      <c r="R26" s="714"/>
      <c r="S26" s="714"/>
      <c r="T26" s="714"/>
      <c r="U26" s="714"/>
      <c r="V26" s="715"/>
      <c r="W26" s="713">
        <v>10</v>
      </c>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customHeight="1" x14ac:dyDescent="0.15">
      <c r="A27" s="722"/>
      <c r="B27" s="723"/>
      <c r="C27" s="723"/>
      <c r="D27" s="723"/>
      <c r="E27" s="723"/>
      <c r="F27" s="724"/>
      <c r="G27" s="716" t="s">
        <v>745</v>
      </c>
      <c r="H27" s="717"/>
      <c r="I27" s="717"/>
      <c r="J27" s="717"/>
      <c r="K27" s="717"/>
      <c r="L27" s="717"/>
      <c r="M27" s="717"/>
      <c r="N27" s="717"/>
      <c r="O27" s="718"/>
      <c r="P27" s="713">
        <v>0</v>
      </c>
      <c r="Q27" s="714"/>
      <c r="R27" s="714"/>
      <c r="S27" s="714"/>
      <c r="T27" s="714"/>
      <c r="U27" s="714"/>
      <c r="V27" s="715"/>
      <c r="W27" s="713">
        <v>0</v>
      </c>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11</v>
      </c>
      <c r="Q29" s="736"/>
      <c r="R29" s="736"/>
      <c r="S29" s="736"/>
      <c r="T29" s="736"/>
      <c r="U29" s="736"/>
      <c r="V29" s="737"/>
      <c r="W29" s="738">
        <f>AR13</f>
        <v>11</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1" t="s">
        <v>664</v>
      </c>
      <c r="B30" s="742"/>
      <c r="C30" s="742"/>
      <c r="D30" s="742"/>
      <c r="E30" s="742"/>
      <c r="F30" s="743"/>
      <c r="G30" s="744" t="s">
        <v>734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649"/>
      <c r="H32" s="650"/>
      <c r="I32" s="650"/>
      <c r="J32" s="650"/>
      <c r="K32" s="650"/>
      <c r="L32" s="650"/>
      <c r="M32" s="650"/>
      <c r="N32" s="650"/>
      <c r="O32" s="650"/>
      <c r="P32" s="653" t="s">
        <v>708</v>
      </c>
      <c r="Q32" s="654"/>
      <c r="R32" s="654"/>
      <c r="S32" s="654"/>
      <c r="T32" s="654"/>
      <c r="U32" s="654"/>
      <c r="V32" s="654"/>
      <c r="W32" s="654"/>
      <c r="X32" s="655"/>
      <c r="Y32" s="659" t="s">
        <v>52</v>
      </c>
      <c r="Z32" s="660"/>
      <c r="AA32" s="661"/>
      <c r="AB32" s="662" t="s">
        <v>709</v>
      </c>
      <c r="AC32" s="662"/>
      <c r="AD32" s="662"/>
      <c r="AE32" s="631">
        <v>5</v>
      </c>
      <c r="AF32" s="631"/>
      <c r="AG32" s="631"/>
      <c r="AH32" s="631"/>
      <c r="AI32" s="631">
        <v>0</v>
      </c>
      <c r="AJ32" s="631"/>
      <c r="AK32" s="631"/>
      <c r="AL32" s="631"/>
      <c r="AM32" s="631">
        <v>0</v>
      </c>
      <c r="AN32" s="631"/>
      <c r="AO32" s="631"/>
      <c r="AP32" s="631"/>
      <c r="AQ32" s="631"/>
      <c r="AR32" s="631"/>
      <c r="AS32" s="631"/>
      <c r="AT32" s="631"/>
      <c r="AU32" s="632"/>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698</v>
      </c>
      <c r="AC33" s="662"/>
      <c r="AD33" s="662"/>
      <c r="AE33" s="631">
        <v>5</v>
      </c>
      <c r="AF33" s="631"/>
      <c r="AG33" s="631"/>
      <c r="AH33" s="631"/>
      <c r="AI33" s="631">
        <v>3</v>
      </c>
      <c r="AJ33" s="631"/>
      <c r="AK33" s="631"/>
      <c r="AL33" s="631"/>
      <c r="AM33" s="631">
        <v>3</v>
      </c>
      <c r="AN33" s="631"/>
      <c r="AO33" s="631"/>
      <c r="AP33" s="631"/>
      <c r="AQ33" s="631"/>
      <c r="AR33" s="631"/>
      <c r="AS33" s="631"/>
      <c r="AT33" s="631"/>
      <c r="AU33" s="632"/>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710</v>
      </c>
      <c r="H35" s="668"/>
      <c r="I35" s="668"/>
      <c r="J35" s="668"/>
      <c r="K35" s="668"/>
      <c r="L35" s="668"/>
      <c r="M35" s="668"/>
      <c r="N35" s="668"/>
      <c r="O35" s="668"/>
      <c r="P35" s="668"/>
      <c r="Q35" s="668"/>
      <c r="R35" s="668"/>
      <c r="S35" s="668"/>
      <c r="T35" s="668"/>
      <c r="U35" s="668"/>
      <c r="V35" s="668"/>
      <c r="W35" s="668"/>
      <c r="X35" s="668"/>
      <c r="Y35" s="671" t="s">
        <v>666</v>
      </c>
      <c r="Z35" s="672"/>
      <c r="AA35" s="673"/>
      <c r="AB35" s="674" t="s">
        <v>711</v>
      </c>
      <c r="AC35" s="675"/>
      <c r="AD35" s="676"/>
      <c r="AE35" s="677">
        <v>0.25</v>
      </c>
      <c r="AF35" s="677"/>
      <c r="AG35" s="677"/>
      <c r="AH35" s="677"/>
      <c r="AI35" s="677" t="s">
        <v>698</v>
      </c>
      <c r="AJ35" s="677"/>
      <c r="AK35" s="677"/>
      <c r="AL35" s="677"/>
      <c r="AM35" s="677" t="s">
        <v>735</v>
      </c>
      <c r="AN35" s="677"/>
      <c r="AO35" s="677"/>
      <c r="AP35" s="677"/>
      <c r="AQ35" s="108"/>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670</v>
      </c>
      <c r="AC36" s="628"/>
      <c r="AD36" s="629"/>
      <c r="AE36" s="630" t="s">
        <v>712</v>
      </c>
      <c r="AF36" s="630"/>
      <c r="AG36" s="630"/>
      <c r="AH36" s="630"/>
      <c r="AI36" s="630" t="s">
        <v>698</v>
      </c>
      <c r="AJ36" s="630"/>
      <c r="AK36" s="630"/>
      <c r="AL36" s="630"/>
      <c r="AM36" s="630" t="s">
        <v>735</v>
      </c>
      <c r="AN36" s="630"/>
      <c r="AO36" s="630"/>
      <c r="AP36" s="630"/>
      <c r="AQ36" s="630"/>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customHeight="1" x14ac:dyDescent="0.15">
      <c r="A39" s="689"/>
      <c r="B39" s="687"/>
      <c r="C39" s="687"/>
      <c r="D39" s="687"/>
      <c r="E39" s="687"/>
      <c r="F39" s="688"/>
      <c r="G39" s="193" t="s">
        <v>748</v>
      </c>
      <c r="H39" s="194"/>
      <c r="I39" s="194"/>
      <c r="J39" s="194"/>
      <c r="K39" s="194"/>
      <c r="L39" s="194"/>
      <c r="M39" s="194"/>
      <c r="N39" s="194"/>
      <c r="O39" s="195"/>
      <c r="P39" s="146" t="s">
        <v>706</v>
      </c>
      <c r="Q39" s="146"/>
      <c r="R39" s="146"/>
      <c r="S39" s="146"/>
      <c r="T39" s="146"/>
      <c r="U39" s="146"/>
      <c r="V39" s="146"/>
      <c r="W39" s="146"/>
      <c r="X39" s="147"/>
      <c r="Y39" s="234" t="s">
        <v>12</v>
      </c>
      <c r="Z39" s="235"/>
      <c r="AA39" s="236"/>
      <c r="AB39" s="163"/>
      <c r="AC39" s="163"/>
      <c r="AD39" s="163"/>
      <c r="AE39" s="108">
        <v>1</v>
      </c>
      <c r="AF39" s="102"/>
      <c r="AG39" s="102"/>
      <c r="AH39" s="102"/>
      <c r="AI39" s="108" t="s">
        <v>698</v>
      </c>
      <c r="AJ39" s="102"/>
      <c r="AK39" s="102"/>
      <c r="AL39" s="102"/>
      <c r="AM39" s="108" t="s">
        <v>735</v>
      </c>
      <c r="AN39" s="102"/>
      <c r="AO39" s="102"/>
      <c r="AP39" s="102"/>
      <c r="AQ39" s="109"/>
      <c r="AR39" s="110"/>
      <c r="AS39" s="110"/>
      <c r="AT39" s="111"/>
      <c r="AU39" s="102"/>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v>1</v>
      </c>
      <c r="AF40" s="102"/>
      <c r="AG40" s="102"/>
      <c r="AH40" s="102"/>
      <c r="AI40" s="108" t="s">
        <v>698</v>
      </c>
      <c r="AJ40" s="102"/>
      <c r="AK40" s="102"/>
      <c r="AL40" s="102"/>
      <c r="AM40" s="108" t="s">
        <v>735</v>
      </c>
      <c r="AN40" s="102"/>
      <c r="AO40" s="102"/>
      <c r="AP40" s="102"/>
      <c r="AQ40" s="109"/>
      <c r="AR40" s="110"/>
      <c r="AS40" s="110"/>
      <c r="AT40" s="111"/>
      <c r="AU40" s="102"/>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t="s">
        <v>698</v>
      </c>
      <c r="AJ41" s="102"/>
      <c r="AK41" s="102"/>
      <c r="AL41" s="102"/>
      <c r="AM41" s="108" t="s">
        <v>735</v>
      </c>
      <c r="AN41" s="102"/>
      <c r="AO41" s="102"/>
      <c r="AP41" s="102"/>
      <c r="AQ41" s="109"/>
      <c r="AR41" s="110"/>
      <c r="AS41" s="110"/>
      <c r="AT41" s="111"/>
      <c r="AU41" s="102"/>
      <c r="AV41" s="102"/>
      <c r="AW41" s="102"/>
      <c r="AX41" s="103"/>
    </row>
    <row r="42" spans="1:51" ht="23.25" customHeight="1" x14ac:dyDescent="0.15">
      <c r="A42" s="202" t="s">
        <v>344</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713</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746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698</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757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3" t="s">
        <v>757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5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716</v>
      </c>
      <c r="AE223" s="467"/>
      <c r="AF223" s="467"/>
      <c r="AG223" s="468" t="s">
        <v>717</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716</v>
      </c>
      <c r="AE224" s="380"/>
      <c r="AF224" s="380"/>
      <c r="AG224" s="374" t="s">
        <v>718</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716</v>
      </c>
      <c r="AE225" s="417"/>
      <c r="AF225" s="417"/>
      <c r="AG225" s="402" t="s">
        <v>719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716</v>
      </c>
      <c r="AE226" s="398"/>
      <c r="AF226" s="398"/>
      <c r="AG226" s="400" t="s">
        <v>720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749</v>
      </c>
      <c r="AE229" s="364"/>
      <c r="AF229" s="364"/>
      <c r="AG229" s="366" t="s">
        <v>750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716</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716</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716</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749</v>
      </c>
      <c r="AE233" s="417"/>
      <c r="AF233" s="417"/>
      <c r="AG233" s="418" t="s">
        <v>750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749</v>
      </c>
      <c r="AE234" s="380"/>
      <c r="AF234" s="449"/>
      <c r="AG234" s="374" t="s">
        <v>750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716</v>
      </c>
      <c r="AE235" s="410"/>
      <c r="AF235" s="411"/>
      <c r="AG235" s="412" t="s">
        <v>725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716</v>
      </c>
      <c r="AE236" s="364"/>
      <c r="AF236" s="365"/>
      <c r="AG236" s="366" t="s">
        <v>726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716</v>
      </c>
      <c r="AE237" s="373"/>
      <c r="AF237" s="373"/>
      <c r="AG237" s="374" t="s">
        <v>727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716</v>
      </c>
      <c r="AE238" s="380"/>
      <c r="AF238" s="380"/>
      <c r="AG238" s="374" t="s">
        <v>728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716</v>
      </c>
      <c r="AE239" s="380"/>
      <c r="AF239" s="380"/>
      <c r="AG239" s="404" t="s">
        <v>729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3"/>
      <c r="E247" s="733"/>
      <c r="F247" s="734"/>
      <c r="G247" s="917" t="s">
        <v>730</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731</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132</v>
      </c>
      <c r="B252" s="339"/>
      <c r="C252" s="339"/>
      <c r="D252" s="339"/>
      <c r="E252" s="340"/>
      <c r="F252" s="913" t="s">
        <v>754</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753</v>
      </c>
      <c r="B254" s="339"/>
      <c r="C254" s="339"/>
      <c r="D254" s="339"/>
      <c r="E254" s="340"/>
      <c r="F254" s="341" t="s">
        <v>752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355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334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732</v>
      </c>
      <c r="H268" s="101"/>
      <c r="I268" s="101"/>
      <c r="J268" s="100">
        <v>20</v>
      </c>
      <c r="K268" s="100"/>
      <c r="L268" s="116">
        <v>359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t="s">
        <v>736</v>
      </c>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6.5" customHeight="1" x14ac:dyDescent="0.15">
      <c r="A310" s="331"/>
      <c r="B310" s="332"/>
      <c r="C310" s="332"/>
      <c r="D310" s="332"/>
      <c r="E310" s="332"/>
      <c r="F310" s="333"/>
      <c r="G310" s="299" t="s">
        <v>740</v>
      </c>
      <c r="H310" s="300"/>
      <c r="I310" s="300"/>
      <c r="J310" s="300"/>
      <c r="K310" s="301"/>
      <c r="L310" s="302" t="s">
        <v>737</v>
      </c>
      <c r="M310" s="303"/>
      <c r="N310" s="303"/>
      <c r="O310" s="303"/>
      <c r="P310" s="303"/>
      <c r="Q310" s="303"/>
      <c r="R310" s="303"/>
      <c r="S310" s="303"/>
      <c r="T310" s="303"/>
      <c r="U310" s="303"/>
      <c r="V310" s="303"/>
      <c r="W310" s="303"/>
      <c r="X310" s="304"/>
      <c r="Y310" s="305">
        <v>9.1999999999999993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9.1999999999999993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6" t="s">
        <v>742</v>
      </c>
      <c r="D366" s="265"/>
      <c r="E366" s="265"/>
      <c r="F366" s="265"/>
      <c r="G366" s="265"/>
      <c r="H366" s="265"/>
      <c r="I366" s="265"/>
      <c r="J366" s="248">
        <v>2010001016851</v>
      </c>
      <c r="K366" s="249"/>
      <c r="L366" s="249"/>
      <c r="M366" s="249"/>
      <c r="N366" s="249"/>
      <c r="O366" s="249"/>
      <c r="P366" s="267" t="s">
        <v>738</v>
      </c>
      <c r="Q366" s="250"/>
      <c r="R366" s="250"/>
      <c r="S366" s="250"/>
      <c r="T366" s="250"/>
      <c r="U366" s="250"/>
      <c r="V366" s="250"/>
      <c r="W366" s="250"/>
      <c r="X366" s="250"/>
      <c r="Y366" s="251">
        <v>9.1999999999999993</v>
      </c>
      <c r="Z366" s="252"/>
      <c r="AA366" s="252"/>
      <c r="AB366" s="253"/>
      <c r="AC366" s="237" t="s">
        <v>340</v>
      </c>
      <c r="AD366" s="238"/>
      <c r="AE366" s="238"/>
      <c r="AF366" s="238"/>
      <c r="AG366" s="238"/>
      <c r="AH366" s="268">
        <v>1</v>
      </c>
      <c r="AI366" s="269"/>
      <c r="AJ366" s="269"/>
      <c r="AK366" s="269"/>
      <c r="AL366" s="241">
        <v>100</v>
      </c>
      <c r="AM366" s="242"/>
      <c r="AN366" s="242"/>
      <c r="AO366" s="243"/>
      <c r="AP366" s="244"/>
      <c r="AQ366" s="244"/>
      <c r="AR366" s="244"/>
      <c r="AS366" s="244"/>
      <c r="AT366" s="244"/>
      <c r="AU366" s="244"/>
      <c r="AV366" s="244"/>
      <c r="AW366" s="244"/>
      <c r="AX366" s="244"/>
    </row>
    <row r="367" spans="1:51" ht="45" customHeight="1" x14ac:dyDescent="0.15">
      <c r="A367" s="245">
        <v>2</v>
      </c>
      <c r="B367" s="245">
        <v>1</v>
      </c>
      <c r="C367" s="266" t="s">
        <v>743</v>
      </c>
      <c r="D367" s="265"/>
      <c r="E367" s="265"/>
      <c r="F367" s="265"/>
      <c r="G367" s="265"/>
      <c r="H367" s="265"/>
      <c r="I367" s="265"/>
      <c r="J367" s="248">
        <v>2010001034531</v>
      </c>
      <c r="K367" s="249"/>
      <c r="L367" s="249"/>
      <c r="M367" s="249"/>
      <c r="N367" s="249"/>
      <c r="O367" s="249"/>
      <c r="P367" s="267" t="s">
        <v>737</v>
      </c>
      <c r="Q367" s="250"/>
      <c r="R367" s="250"/>
      <c r="S367" s="250"/>
      <c r="T367" s="250"/>
      <c r="U367" s="250"/>
      <c r="V367" s="250"/>
      <c r="W367" s="250"/>
      <c r="X367" s="250"/>
      <c r="Y367" s="251">
        <v>5.9</v>
      </c>
      <c r="Z367" s="252"/>
      <c r="AA367" s="252"/>
      <c r="AB367" s="253"/>
      <c r="AC367" s="237" t="s">
        <v>340</v>
      </c>
      <c r="AD367" s="238"/>
      <c r="AE367" s="238"/>
      <c r="AF367" s="238"/>
      <c r="AG367" s="238"/>
      <c r="AH367" s="268">
        <v>1</v>
      </c>
      <c r="AI367" s="269"/>
      <c r="AJ367" s="269"/>
      <c r="AK367" s="269"/>
      <c r="AL367" s="241">
        <v>100</v>
      </c>
      <c r="AM367" s="242"/>
      <c r="AN367" s="242"/>
      <c r="AO367" s="243"/>
      <c r="AP367" s="244"/>
      <c r="AQ367" s="244"/>
      <c r="AR367" s="244"/>
      <c r="AS367" s="244"/>
      <c r="AT367" s="244"/>
      <c r="AU367" s="244"/>
      <c r="AV367" s="244"/>
      <c r="AW367" s="244"/>
      <c r="AX367" s="244"/>
      <c r="AY367">
        <f>COUNTA($C$367)</f>
        <v>1</v>
      </c>
    </row>
    <row r="368" spans="1:51" ht="45" customHeight="1" x14ac:dyDescent="0.15">
      <c r="A368" s="245">
        <v>3</v>
      </c>
      <c r="B368" s="245">
        <v>1</v>
      </c>
      <c r="C368" s="266" t="s">
        <v>739</v>
      </c>
      <c r="D368" s="265"/>
      <c r="E368" s="265"/>
      <c r="F368" s="265"/>
      <c r="G368" s="265"/>
      <c r="H368" s="265"/>
      <c r="I368" s="265"/>
      <c r="J368" s="248">
        <v>6010005018452</v>
      </c>
      <c r="K368" s="249"/>
      <c r="L368" s="249"/>
      <c r="M368" s="249"/>
      <c r="N368" s="249"/>
      <c r="O368" s="249"/>
      <c r="P368" s="267" t="s">
        <v>738</v>
      </c>
      <c r="Q368" s="250"/>
      <c r="R368" s="250"/>
      <c r="S368" s="250"/>
      <c r="T368" s="250"/>
      <c r="U368" s="250"/>
      <c r="V368" s="250"/>
      <c r="W368" s="250"/>
      <c r="X368" s="250"/>
      <c r="Y368" s="251">
        <v>2.8</v>
      </c>
      <c r="Z368" s="252"/>
      <c r="AA368" s="252"/>
      <c r="AB368" s="253"/>
      <c r="AC368" s="237" t="s">
        <v>340</v>
      </c>
      <c r="AD368" s="238"/>
      <c r="AE368" s="238"/>
      <c r="AF368" s="238"/>
      <c r="AG368" s="238"/>
      <c r="AH368" s="239">
        <v>1</v>
      </c>
      <c r="AI368" s="240"/>
      <c r="AJ368" s="240"/>
      <c r="AK368" s="240"/>
      <c r="AL368" s="241">
        <v>100</v>
      </c>
      <c r="AM368" s="242"/>
      <c r="AN368" s="242"/>
      <c r="AO368" s="243"/>
      <c r="AP368" s="244"/>
      <c r="AQ368" s="244"/>
      <c r="AR368" s="244"/>
      <c r="AS368" s="244"/>
      <c r="AT368" s="244"/>
      <c r="AU368" s="244"/>
      <c r="AV368" s="244"/>
      <c r="AW368" s="244"/>
      <c r="AX368" s="244"/>
      <c r="AY368">
        <f>COUNTA($C$368)</f>
        <v>1</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9:AO395">
    <cfRule type="expression" dxfId="1439" priority="839">
      <formula>IF(AND(AL369&gt;=0, RIGHT(TEXT(AL369,"0.#"),1)&lt;&gt;"."),TRUE,FALSE)</formula>
    </cfRule>
    <cfRule type="expression" dxfId="1438" priority="840">
      <formula>IF(AND(AL369&gt;=0, RIGHT(TEXT(AL369,"0.#"),1)="."),TRUE,FALSE)</formula>
    </cfRule>
    <cfRule type="expression" dxfId="1437" priority="841">
      <formula>IF(AND(AL369&lt;0, RIGHT(TEXT(AL369,"0.#"),1)&lt;&gt;"."),TRUE,FALSE)</formula>
    </cfRule>
    <cfRule type="expression" dxfId="1436" priority="842">
      <formula>IF(AND(AL369&lt;0, RIGHT(TEXT(AL369,"0.#"),1)="."),TRUE,FALSE)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8">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2022-09-05T11:45:53Z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