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7" i="11"/>
  <c r="AY336" i="11"/>
  <c r="AY321" i="11"/>
  <c r="AY330" i="11" s="1"/>
  <c r="AY399" i="11" l="1"/>
  <c r="AY325" i="11"/>
  <c r="AY322" i="11"/>
  <c r="AY323" i="11"/>
  <c r="AY327" i="11"/>
  <c r="AY331" i="11"/>
  <c r="AY397" i="11"/>
  <c r="AY329" i="11"/>
  <c r="AY333" i="11"/>
  <c r="AY324" i="11"/>
  <c r="AY328" i="11"/>
  <c r="AY332" i="11"/>
  <c r="AY32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7" i="11" s="1"/>
  <c r="AY133" i="11"/>
  <c r="AY135" i="11" s="1"/>
  <c r="AY132" i="11"/>
  <c r="AY142" i="11"/>
  <c r="AY139" i="11"/>
  <c r="AY143"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16" i="11"/>
  <c r="AY120" i="11"/>
  <c r="AY124" i="11"/>
  <c r="AY128" i="11"/>
  <c r="AY154" i="11"/>
  <c r="AY163" i="11"/>
  <c r="AY140" i="11"/>
  <c r="AY144" i="11"/>
  <c r="AY134" i="11"/>
  <c r="AY113" i="11"/>
  <c r="AY117" i="11"/>
  <c r="AY125" i="11"/>
  <c r="AY151" i="11"/>
  <c r="AY155" i="11"/>
  <c r="AY164" i="11"/>
  <c r="AY141" i="11"/>
  <c r="AY145" i="11"/>
  <c r="AY177" i="11"/>
  <c r="AY204" i="11"/>
  <c r="AY212" i="11"/>
  <c r="AY174" i="11"/>
  <c r="AY178" i="11"/>
  <c r="AY193" i="11"/>
  <c r="AY201" i="11"/>
  <c r="AY205" i="11"/>
  <c r="AY209" i="11"/>
  <c r="AY213" i="11"/>
  <c r="AY198" i="11"/>
  <c r="AY203"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78" i="11"/>
  <c r="AY87" i="11" s="1"/>
  <c r="AY44" i="11"/>
  <c r="AY52" i="11" s="1"/>
  <c r="AY80" i="11" l="1"/>
  <c r="AY84" i="11"/>
  <c r="AY92" i="11"/>
  <c r="AY96" i="11"/>
  <c r="AY55" i="11"/>
  <c r="AY85" i="11"/>
  <c r="AY97" i="11"/>
  <c r="AY81"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<sst xmlns="http://schemas.openxmlformats.org/spreadsheetml/2006/main" count="2036" uniqueCount="752">
  <si>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</si>
  <si>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</si>
  <si>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</si>
  <si>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</si>
  <si>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</si>
  <si>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</si>
  <si>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</si>
  <si>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</si>
  <si>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</si>
  <si>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</si>
  <si>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</si>
  <si>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</si>
  <si>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</si>
  <si>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</si>
  <si>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</si>
  <si>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</si>
  <si>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</si>
  <si>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</si>
  <si>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</si>
  <si>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</si>
  <si>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</si>
  <si>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</si>
  <si>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</si>
  <si>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</si>
  <si>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</si>
  <si>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</si>
  <si>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</si>
  <si>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</si>
  <si>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</si>
  <si>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</si>
  <si>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</si>
  <si>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</si>
  <si>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</si>
  <si>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</si>
  <si>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</si>
  <si>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</si>
  <si>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</si>
  <si>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</si>
  <si>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</si>
  <si>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</si>
  <si>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</si>
  <si>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</si>
  <si>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</si>
  <si>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</si>
  <si>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</si>
  <si>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</si>
  <si>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</si>
  <si>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</si>
  <si>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</si>
  <si>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</si>
  <si>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</si>
  <si>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</si>
  <si>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</si>
  <si>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</si>
  <si>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</si>
  <si>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</si>
  <si>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</si>
  <si>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</si>
  <si>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</si>
  <si>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</si>
  <si>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</si>
  <si>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</si>
  <si>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</si>
  <si>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</si>
  <si>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</si>
  <si>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</si>
  <si>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</si>
  <si>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</si>
  <si>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</si>
  <si>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</si>
  <si>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</si>
  <si>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</si>
  <si>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</si>
  <si>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</si>
  <si>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</si>
  <si>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</si>
  <si>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</si>
  <si>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</si>
  <si>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</si>
  <si>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</si>
  <si>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</si>
  <si>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</si>
  <si>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</si>
  <si>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</si>
  <si>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</si>
  <si>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</si>
  <si>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</si>
  <si>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</si>
  <si>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</si>
  <si>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</si>
  <si>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</si>
  <si>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</si>
  <si>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</si>
  <si>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</si>
  <si>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</si>
  <si>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</si>
  <si>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</si>
  <si>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</si>
  <si>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</si>
  <si>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</si>
  <si>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</si>
  <si>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</si>
  <si>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</si>
  <si>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</si>
  <si>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</si>
  <si>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</si>
  <si>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</si>
  <si>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</si>
  <si>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</si>
  <si>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</si>
  <si>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</si>
  <si>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</si>
  <si>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</si>
  <si>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</si>
  <si>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</si>
  <si>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</si>
  <si>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</si>
  <si>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</si>
  <si>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</si>
  <si>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</si>
  <si>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</si>
  <si>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</si>
  <si>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</si>
  <si>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</si>
  <si>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</si>
  <si>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</si>
  <si>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</si>
  <si>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</si>
  <si>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</si>
  <si>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</si>
  <si>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</si>
  <si>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</si>
  <si>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</si>
  <si>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</si>
  <si>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</si>
  <si>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</si>
  <si>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</si>
  <si>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</si>
  <si>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</si>
  <si>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</si>
  <si>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</si>
  <si>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</si>
  <si>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</si>
  <si>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</si>
  <si>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</si>
  <si>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</si>
  <si>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</si>
  <si>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</si>
  <si>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</si>
  <si>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</si>
  <si>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</si>
  <si>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</si>
  <si>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</si>
  <si>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</si>
  <si>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</si>
  <si>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</si>
  <si>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</si>
  <si>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</si>
  <si>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</si>
  <si>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</si>
  <si>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</si>
  <si>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</si>
  <si>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</si>
  <si>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</si>
  <si>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</si>
  <si>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</si>
  <si>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</si>
  <si>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</si>
  <si>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</si>
  <si>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</si>
  <si>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</si>
  <si>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</si>
  <si>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</si>
  <si>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</si>
  <si>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</si>
  <si>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</si>
  <si>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</si>
  <si>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</si>
  <si>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</si>
  <si>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</si>
  <si>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</si>
  <si>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</si>
  <si>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</si>
  <si>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</si>
  <si>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</si>
  <si>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</si>
  <si>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</si>
  <si>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</si>
  <si>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</si>
  <si>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</si>
  <si>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</si>
  <si>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</si>
  <si>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</si>
  <si>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</si>
  <si>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</si>
  <si>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</si>
  <si>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</si>
  <si>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</si>
  <si>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</si>
  <si>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</si>
  <si>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</si>
  <si>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</si>
  <si>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</si>
  <si>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</si>
  <si>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</si>
  <si>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</si>
  <si>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</si>
  <si>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</si>
  <si>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</si>
  <si>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</si>
  <si>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</si>
  <si>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</si>
  <si>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</si>
  <si>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</si>
  <si>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</si>
  <si>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</si>
  <si>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</si>
  <si>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</si>
  <si>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</si>
  <si>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</si>
  <si>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</si>
  <si>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</si>
  <si>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</si>
  <si>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</si>
  <si>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</si>
  <si>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</si>
  <si>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</si>
  <si>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</si>
  <si>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</si>
  <si>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</si>
  <si>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</si>
  <si>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</si>
  <si>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</si>
  <si>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</si>
  <si>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</si>
  <si>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</si>
  <si>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</si>
  <si>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</si>
  <si>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</si>
  <si>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</si>
  <si>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</si>
  <si>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</si>
  <si>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</si>
  <si>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</si>
  <si>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</si>
  <si>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</si>
  <si>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</si>
  <si>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</si>
  <si>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</si>
  <si>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</si>
  <si>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</si>
  <si>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</si>
  <si>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</si>
  <si>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</si>
  <si>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</si>
  <si>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</si>
  <si>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</si>
  <si>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</si>
  <si>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</si>
  <si>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</si>
  <si>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</si>
  <si>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</si>
  <si>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</si>
  <si>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</si>
  <si>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</si>
  <si>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</si>
  <si>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</si>
  <si>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</si>
  <si>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</si>
  <si>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</si>
  <si>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</si>
  <si>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</si>
  <si>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</si>
  <si>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</si>
  <si>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</si>
  <si>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</si>
  <si>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</si>
  <si>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</si>
  <si>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</si>
  <si>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</si>
  <si>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</si>
  <si>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</si>
  <si>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</si>
  <si>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</si>
  <si>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</si>
  <si>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</si>
  <si>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</si>
  <si>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</si>
  <si>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</si>
  <si>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</si>
  <si>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</si>
  <si>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</si>
  <si>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</si>
  <si>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</si>
  <si>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</si>
  <si>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</si>
  <si>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</si>
  <si>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</si>
  <si>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</si>
  <si>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</si>
  <si>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</si>
  <si>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</si>
  <si>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</si>
  <si>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</si>
  <si>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</si>
  <si>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</si>
  <si>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</si>
  <si>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</si>
  <si>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</si>
  <si>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</si>
  <si>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</si>
  <si>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</si>
  <si>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</si>
  <si>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</si>
  <si>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</si>
  <si>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</si>
  <si>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</si>
  <si>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</si>
  <si>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</si>
  <si>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</si>
  <si>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</si>
  <si>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</si>
  <si>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</si>
  <si>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</si>
  <si>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</si>
  <si>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</si>
  <si>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</si>
  <si>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</si>
  <si>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</si>
  <si>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</si>
  <si>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</si>
  <si>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</si>
  <si>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</si>
  <si>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</si>
  <si>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</si>
  <si>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</si>
  <si>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</si>
  <si>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</si>
  <si>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</si>
  <si>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</si>
  <si>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</si>
  <si>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</si>
  <si>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</si>
  <si>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</si>
  <si>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</si>
  <si>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</si>
  <si>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</si>
  <si>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</si>
  <si>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</si>
  <si>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</si>
  <si>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</si>
  <si>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</si>
  <si>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</si>
  <si>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</si>
  <si>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</si>
  <si>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</si>
  <si>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</si>
  <si>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</si>
  <si>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</si>
  <si>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</si>
  <si>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</si>
  <si>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</si>
  <si>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</si>
  <si>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</si>
  <si>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</si>
  <si>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</si>
  <si>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</si>
  <si>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</si>
  <si>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</si>
  <si>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</si>
  <si>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</si>
  <si>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</si>
  <si>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</si>
  <si>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</si>
  <si>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</si>
  <si>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</si>
  <si>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</si>
  <si>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</si>
  <si>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</si>
  <si>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</si>
  <si>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</si>
  <si>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</si>
  <si>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</si>
  <si>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</si>
  <si>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</si>
  <si>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</si>
  <si>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</si>
  <si>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</si>
  <si>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</si>
  <si>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</si>
  <si>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</si>
  <si>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</si>
  <si>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</si>
  <si>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</si>
  <si>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</si>
  <si>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</si>
  <si>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</si>
  <si>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</si>
  <si>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</si>
  <si>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</si>
  <si>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</si>
  <si>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</si>
  <si>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</si>
  <si>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</si>
  <si>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</si>
  <si>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</si>
  <si>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</si>
  <si>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</si>
  <si>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</si>
  <si>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</si>
  <si>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</si>
  <si>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</si>
  <si>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</si>
  <si>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</si>
  <si>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</si>
  <si>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</si>
  <si>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</si>
  <si>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</si>
  <si>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</si>
  <si>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</si>
  <si>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</si>
  <si>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</si>
  <si>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</si>
  <si>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</si>
  <si>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</si>
  <si>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</si>
  <si>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</si>
  <si>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</si>
  <si>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</si>
  <si>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</si>
  <si>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</si>
  <si>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</si>
  <si>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</si>
  <si>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</si>
  <si>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</si>
  <si>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</si>
  <si>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</si>
  <si>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</si>
  <si>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</si>
  <si>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</si>
  <si>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</si>
  <si>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</si>
  <si>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</si>
  <si>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</si>
  <si>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</si>
  <si>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</si>
  <si>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</si>
  <si>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</si>
  <si>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</si>
  <si>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</si>
  <si>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</si>
  <si>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</si>
  <si>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</si>
  <si>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</si>
  <si>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</si>
  <si>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</si>
  <si>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</si>
  <si>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</si>
  <si>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</si>
  <si>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</si>
  <si>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</si>
  <si>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</si>
  <si>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</si>
  <si>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</si>
  <si>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</si>
  <si>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</si>
  <si>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</si>
  <si>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</si>
  <si>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</si>
  <si>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</si>
  <si>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</si>
  <si>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</si>
  <si>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</si>
  <si>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</si>
  <si>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</si>
  <si>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</si>
  <si>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</si>
  <si>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</si>
  <si>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</si>
  <si>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</si>
  <si>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</si>
  <si>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</si>
  <si>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</si>
  <si>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</si>
  <si>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</si>
  <si>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</si>
  <si>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</si>
  <si>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</si>
  <si>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</si>
  <si>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</si>
  <si>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</si>
  <si>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</si>
  <si>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</si>
  <si>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</si>
  <si>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</si>
  <si>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</si>
  <si>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</si>
  <si>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</si>
  <si>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</si>
  <si>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</si>
  <si>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</si>
  <si>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</si>
  <si>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</si>
  <si>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</si>
  <si>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</si>
  <si>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</si>
  <si>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</si>
  <si>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</si>
  <si>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</si>
  <si>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</si>
  <si>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</si>
  <si>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</si>
  <si>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</si>
  <si>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</si>
  <si>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</si>
  <si>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</si>
  <si>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</si>
  <si>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</si>
  <si>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</si>
  <si>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</si>
  <si>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</si>
  <si>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</si>
  <si>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</si>
  <si>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</si>
  <si>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</si>
  <si>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</si>
  <si>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</si>
  <si>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</si>
  <si>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</si>
  <si>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</si>
  <si>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</si>
  <si>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</si>
  <si>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</si>
  <si>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</si>
  <si>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</si>
  <si>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</si>
  <si>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</si>
  <si>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</si>
  <si>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</si>
  <si>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</si>
  <si>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</si>
  <si>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</si>
  <si>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</si>
  <si>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</si>
  <si>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</si>
  <si>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</si>
  <si>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</si>
  <si>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</si>
  <si>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</si>
  <si>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</si>
  <si>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</si>
  <si>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</si>
  <si>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</si>
  <si>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</si>
  <si>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</si>
  <si>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</si>
  <si>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</si>
  <si>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</si>
  <si>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</si>
  <si>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</si>
  <si>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</si>
  <si>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</si>
  <si>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</si>
  <si>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</si>
  <si>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</si>
  <si>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</si>
  <si>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</si>
  <si>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</si>
  <si>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</si>
  <si>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</si>
  <si>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</si>
  <si>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</si>
  <si>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</si>
  <si>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</si>
  <si>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</si>
  <si>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</si>
  <si>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</si>
  <si>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</si>
  <si>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</si>
  <si>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</si>
  <si>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</si>
  <si>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</si>
  <si>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</si>
  <si>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</si>
  <si>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</si>
  <si>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</si>
  <si>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</si>
  <si>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</si>
  <si>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</si>
  <si>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</si>
  <si>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</si>
  <si>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</si>
  <si>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</si>
  <si>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</si>
  <si>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</si>
  <si>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</si>
  <si>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</si>
  <si>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</si>
  <si>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</si>
  <si>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</si>
  <si>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</si>
  <si>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</si>
  <si>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</si>
  <si>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</si>
  <si>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</si>
  <si>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</si>
  <si>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</si>
  <si>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</si>
  <si>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</si>
  <si>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</si>
  <si>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</si>
  <si>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</si>
  <si>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</si>
  <si>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</si>
  <si>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</si>
  <si>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</si>
  <si>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</si>
  <si>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</si>
  <si>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</si>
  <si>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</si>
  <si>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</si>
  <si>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</si>
  <si>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</si>
  <si>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</si>
  <si>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</si>
  <si>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</si>
  <si>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</si>
  <si>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</si>
  <si>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</si>
  <si>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</si>
  <si>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</si>
  <si>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</si>
  <si>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</si>
  <si>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</si>
  <si>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</si>
  <si>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</si>
  <si>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</si>
  <si>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</si>
  <si>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</si>
  <si>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</si>
  <si>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</si>
  <si>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</si>
  <si>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</si>
  <si>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</si>
  <si>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</si>
  <si>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</si>
  <si>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</si>
  <si>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</si>
  <si>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</si>
  <si>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</si>
  <si>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</si>
  <si>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</si>
  <si>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</si>
  <si>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</si>
  <si>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</si>
  <si>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</si>
  <si>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</si>
  <si>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</si>
  <si>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</si>
  <si>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</si>
  <si>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</si>
  <si>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</si>
  <si>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</si>
  <si>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</si>
  <si>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</si>
  <si>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</si>
  <si>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</si>
  <si>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</si>
  <si>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</si>
  <si>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</si>
  <si>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</si>
  <si>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</si>
  <si>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</si>
  <si>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</si>
  <si>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</si>
  <si>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</si>
  <si>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</si>
  <si>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</si>
  <si>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</si>
  <si>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</si>
  <si>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</si>
  <si>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</si>
  <si>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</si>
  <si>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</si>
  <si>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</si>
  <si>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</si>
  <si>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</si>
  <si>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</si>
  <si>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</si>
  <si>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</si>
  <si>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</si>
  <si>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</si>
  <si>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</si>
  <si>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総合政策局</t>
  </si>
  <si>
    <t>令和元年度</t>
  </si>
  <si>
    <t>公共事業企画調整課</t>
  </si>
  <si>
    <t>-</t>
  </si>
  <si>
    <t>インフラ施設の公開・開放が進む中、インフラ施設を見学の対象としてだけでなく、観光資源として捉え、地域活性化に活かすことが求められているため、地域と連携しながら、インフラ施設を地域の魅力ある観光資源として育てるとともに、そこに集まる多くの来訪者を周辺の観光資源など地域全体に誘うことにより、インフラ施設の活用を地域活性化につなげる、新たなインフラツーリズムの推進を図る。</t>
  </si>
  <si>
    <t>委員等旅費</t>
  </si>
  <si>
    <t>職員旅費</t>
  </si>
  <si>
    <t>諸謝金</t>
  </si>
  <si>
    <t>令和３年度までに、インフラ施設への年間来訪者数を100万人にする。</t>
  </si>
  <si>
    <t>インフラ施設への年間来訪者数</t>
  </si>
  <si>
    <t>万人</t>
  </si>
  <si>
    <t>インフラ施設（ダム、橋梁、道路等）への年間来訪者数（国土交通省総合政策局調べ）</t>
  </si>
  <si>
    <t>件</t>
  </si>
  <si>
    <t>当該年度の事業費（百万円）　／　外部有識者を含む検討会の開催件数　　　　　　　　　　　</t>
    <phoneticPr fontId="5"/>
  </si>
  <si>
    <t>百万円</t>
  </si>
  <si>
    <t>　百万円　/　件</t>
    <phoneticPr fontId="5"/>
  </si>
  <si>
    <t>6/2</t>
  </si>
  <si>
    <t>／　</t>
    <phoneticPr fontId="5"/>
  </si>
  <si>
    <t>新31</t>
  </si>
  <si>
    <t>○</t>
  </si>
  <si>
    <t>-</t>
    <phoneticPr fontId="5"/>
  </si>
  <si>
    <t>国交</t>
  </si>
  <si>
    <t>・魅力あるインフラ施設の大胆な公開・開放を推進するため、インフラ施設の観光資源としての魅力を高め、地域活性化の舞台としての活用を図る。
・地域づくり団体や観光事業者と連携し、インフラ施設への来訪者を周辺観光地等へ周遊させる方策を検討するとともに、地域を総合的に説明できる地域人材の育成を進めることにより、地域経済の活性化を図る。
・地域との連携によるインフラ施設の観光資源としての活用方法についてのノウハウの横展開を図る。</t>
    <phoneticPr fontId="5"/>
  </si>
  <si>
    <t xml:space="preserve">・経済財政運営と改革の基本方針2021(令和3年6月18日閣議決定)
・「成長戦略（2021年）」(令和3年6月18日閣議決定)
・まち・ひと・しごと創生基本方針2021(令和3年6月18日閣議決定)
・明日の日本を支える観光ビジョン(平成28年3月30日明日の日本を支える観光ビジョン構想会議決定)
・観光ビジョン実現プログラム2020(令和2年7月14日観光立国推進閣僚会議決定)
</t>
    <phoneticPr fontId="5"/>
  </si>
  <si>
    <t>インフラツーリズムによる地域振興・地域の活性化等に関する外部有識者（学識者、民間事業者等）を含む検討会の開催件数</t>
    <phoneticPr fontId="5"/>
  </si>
  <si>
    <t>インフラツーリズムによる地域振興・地域の活性化等に関する外部有識者（学識者、民間事業者等）を含む検討会の開催</t>
    <phoneticPr fontId="5"/>
  </si>
  <si>
    <t>5/1</t>
    <phoneticPr fontId="5"/>
  </si>
  <si>
    <t>「明日の日本を支える観光ビジョン」に「地域振興に資する観光を通じたインフラの活用」が明記されており、必要性等を踏まえた検討であり、ニーズを反映している。</t>
    <rPh sb="1" eb="3">
      <t>アス</t>
    </rPh>
    <rPh sb="4" eb="6">
      <t>ニホン</t>
    </rPh>
    <rPh sb="7" eb="8">
      <t>ササ</t>
    </rPh>
    <rPh sb="10" eb="12">
      <t>カンコウ</t>
    </rPh>
    <rPh sb="19" eb="21">
      <t>チイキ</t>
    </rPh>
    <rPh sb="21" eb="23">
      <t>シンコウ</t>
    </rPh>
    <rPh sb="24" eb="25">
      <t>シ</t>
    </rPh>
    <rPh sb="27" eb="29">
      <t>カンコウ</t>
    </rPh>
    <rPh sb="30" eb="31">
      <t>ツウ</t>
    </rPh>
    <rPh sb="38" eb="40">
      <t>カツヨウ</t>
    </rPh>
    <rPh sb="42" eb="44">
      <t>メイキ</t>
    </rPh>
    <rPh sb="50" eb="53">
      <t>ヒツヨウセイ</t>
    </rPh>
    <rPh sb="53" eb="54">
      <t>ナド</t>
    </rPh>
    <rPh sb="55" eb="56">
      <t>フ</t>
    </rPh>
    <rPh sb="59" eb="61">
      <t>ケントウ</t>
    </rPh>
    <rPh sb="69" eb="71">
      <t>ハンエイ</t>
    </rPh>
    <phoneticPr fontId="5"/>
  </si>
  <si>
    <t>全国的な方針であることから、国が主体的・先進的に検討を進めることが必要である。</t>
    <rPh sb="0" eb="3">
      <t>ゼンコクテキ</t>
    </rPh>
    <rPh sb="4" eb="6">
      <t>ホウシン</t>
    </rPh>
    <rPh sb="14" eb="15">
      <t>クニ</t>
    </rPh>
    <rPh sb="16" eb="19">
      <t>シュタイテキ</t>
    </rPh>
    <rPh sb="20" eb="23">
      <t>センシンテキ</t>
    </rPh>
    <rPh sb="24" eb="26">
      <t>ケントウ</t>
    </rPh>
    <rPh sb="27" eb="28">
      <t>スス</t>
    </rPh>
    <rPh sb="33" eb="35">
      <t>ヒツヨウ</t>
    </rPh>
    <phoneticPr fontId="5"/>
  </si>
  <si>
    <t>今後の厳しい財政状況及び想定される社会構造の変化等を踏まえ、国が優先的・先進的に行うべき事業である。</t>
    <rPh sb="0" eb="2">
      <t>コンゴ</t>
    </rPh>
    <rPh sb="3" eb="4">
      <t>キビ</t>
    </rPh>
    <rPh sb="6" eb="8">
      <t>ザイセイ</t>
    </rPh>
    <rPh sb="8" eb="10">
      <t>ジョウキョウ</t>
    </rPh>
    <rPh sb="10" eb="11">
      <t>オヨ</t>
    </rPh>
    <rPh sb="12" eb="14">
      <t>ソウテイ</t>
    </rPh>
    <rPh sb="17" eb="19">
      <t>シャカイ</t>
    </rPh>
    <rPh sb="19" eb="21">
      <t>コウゾウ</t>
    </rPh>
    <rPh sb="22" eb="24">
      <t>ヘンカ</t>
    </rPh>
    <rPh sb="24" eb="25">
      <t>ナド</t>
    </rPh>
    <rPh sb="26" eb="27">
      <t>フ</t>
    </rPh>
    <rPh sb="30" eb="31">
      <t>クニ</t>
    </rPh>
    <rPh sb="32" eb="35">
      <t>ユウセンテキ</t>
    </rPh>
    <rPh sb="36" eb="39">
      <t>センシンテキ</t>
    </rPh>
    <rPh sb="40" eb="41">
      <t>オコナ</t>
    </rPh>
    <rPh sb="44" eb="46">
      <t>ジギョウ</t>
    </rPh>
    <phoneticPr fontId="5"/>
  </si>
  <si>
    <t>有</t>
  </si>
  <si>
    <t>無</t>
  </si>
  <si>
    <t>支出先の選定にあたっては、企画競争による手続きを行った。企画競争においては、企画提案の特定時に、匿名評価方式による書類評価を実施するとともに、外部の学識経験者からなる企画競争有識者委員会による審査を行っており、透明性・公平性の確保を図っているため、支出先の選定は妥当である。しかし、十分な公示期間を確保したが、企画競争入札を実施した結果、1者応募となった。</t>
    <rPh sb="0" eb="2">
      <t>シシュツ</t>
    </rPh>
    <rPh sb="2" eb="3">
      <t>サキ</t>
    </rPh>
    <rPh sb="4" eb="6">
      <t>センテイ</t>
    </rPh>
    <rPh sb="13" eb="15">
      <t>キカク</t>
    </rPh>
    <rPh sb="15" eb="17">
      <t>キョウソウ</t>
    </rPh>
    <rPh sb="20" eb="22">
      <t>テツヅ</t>
    </rPh>
    <rPh sb="24" eb="25">
      <t>オコナ</t>
    </rPh>
    <rPh sb="38" eb="40">
      <t>キカク</t>
    </rPh>
    <rPh sb="40" eb="42">
      <t>テイアン</t>
    </rPh>
    <rPh sb="43" eb="45">
      <t>トクテイ</t>
    </rPh>
    <rPh sb="45" eb="46">
      <t>ジ</t>
    </rPh>
    <rPh sb="48" eb="50">
      <t>トクメイ</t>
    </rPh>
    <rPh sb="50" eb="52">
      <t>ヒョウカ</t>
    </rPh>
    <rPh sb="52" eb="54">
      <t>ホウシキ</t>
    </rPh>
    <rPh sb="57" eb="59">
      <t>ショルイ</t>
    </rPh>
    <rPh sb="59" eb="61">
      <t>ヒョウカ</t>
    </rPh>
    <rPh sb="62" eb="64">
      <t>ジッシ</t>
    </rPh>
    <rPh sb="71" eb="73">
      <t>ガイブ</t>
    </rPh>
    <rPh sb="74" eb="76">
      <t>ガクシキ</t>
    </rPh>
    <rPh sb="76" eb="79">
      <t>ケイケンシャ</t>
    </rPh>
    <rPh sb="83" eb="85">
      <t>キカク</t>
    </rPh>
    <rPh sb="85" eb="87">
      <t>キョウソウ</t>
    </rPh>
    <rPh sb="87" eb="90">
      <t>ユウシキシャ</t>
    </rPh>
    <rPh sb="90" eb="93">
      <t>イインカイ</t>
    </rPh>
    <rPh sb="96" eb="98">
      <t>シンサ</t>
    </rPh>
    <rPh sb="99" eb="100">
      <t>オコナ</t>
    </rPh>
    <rPh sb="105" eb="108">
      <t>トウメイセイ</t>
    </rPh>
    <rPh sb="109" eb="112">
      <t>コウヘイセイ</t>
    </rPh>
    <rPh sb="113" eb="115">
      <t>カクホ</t>
    </rPh>
    <rPh sb="116" eb="117">
      <t>ハカ</t>
    </rPh>
    <rPh sb="124" eb="126">
      <t>シシュツ</t>
    </rPh>
    <rPh sb="126" eb="127">
      <t>サキ</t>
    </rPh>
    <rPh sb="128" eb="130">
      <t>センテイ</t>
    </rPh>
    <rPh sb="131" eb="133">
      <t>ダトウ</t>
    </rPh>
    <phoneticPr fontId="5"/>
  </si>
  <si>
    <t>‐</t>
  </si>
  <si>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ナド</t>
    </rPh>
    <rPh sb="51" eb="53">
      <t>スイジュン</t>
    </rPh>
    <rPh sb="54" eb="56">
      <t>ダトウ</t>
    </rPh>
    <phoneticPr fontId="5"/>
  </si>
  <si>
    <t>費用・使途はインフラの観光資源的活用に関する調査・検討に限定されており、妥当である。</t>
    <rPh sb="0" eb="2">
      <t>ヒヨウ</t>
    </rPh>
    <rPh sb="3" eb="5">
      <t>シト</t>
    </rPh>
    <rPh sb="11" eb="13">
      <t>カンコウ</t>
    </rPh>
    <rPh sb="13" eb="15">
      <t>シゲン</t>
    </rPh>
    <rPh sb="15" eb="16">
      <t>テキ</t>
    </rPh>
    <rPh sb="16" eb="18">
      <t>カツヨウ</t>
    </rPh>
    <rPh sb="19" eb="20">
      <t>カン</t>
    </rPh>
    <rPh sb="22" eb="24">
      <t>チョウサ</t>
    </rPh>
    <rPh sb="25" eb="27">
      <t>ケントウ</t>
    </rPh>
    <rPh sb="28" eb="30">
      <t>ゲンテイ</t>
    </rPh>
    <rPh sb="36" eb="38">
      <t>ダトウ</t>
    </rPh>
    <phoneticPr fontId="5"/>
  </si>
  <si>
    <t>インフラを観光資源として多面的に活用する地域活性化検討経費</t>
    <rPh sb="27" eb="29">
      <t>ケイヒ</t>
    </rPh>
    <phoneticPr fontId="5"/>
  </si>
  <si>
    <t>３０　社会資本整備・管理等を効率的に推進する</t>
    <phoneticPr fontId="5"/>
  </si>
  <si>
    <t>９　市場環境の整備、産業の生産性向上、消費者利益の保護</t>
    <phoneticPr fontId="5"/>
  </si>
  <si>
    <t>活動実績は概ね見込み通りとなっている。</t>
    <rPh sb="0" eb="2">
      <t>カツドウ</t>
    </rPh>
    <rPh sb="2" eb="4">
      <t>ジッセキ</t>
    </rPh>
    <rPh sb="5" eb="6">
      <t>オオム</t>
    </rPh>
    <rPh sb="7" eb="9">
      <t>ミコ</t>
    </rPh>
    <rPh sb="10" eb="11">
      <t>ドオ</t>
    </rPh>
    <phoneticPr fontId="5"/>
  </si>
  <si>
    <t>・インフラ施設の活用を地域活性化につなげ、新たなインフラツーリズムの推進を図るため、当該検討を進めた。
・企画競争により支出先を選定することとしており、その際、有識者委員会による審査により、透明性・公平性を確保した。
・インフラの大胆な公開・解放を進めることにより、インフラが地域の魅力ある観光資源となるよう、周辺の観光資源や地域の観光事業者等との連携を意識しながら、効果的・効率的な実行に努めた。</t>
    <rPh sb="192" eb="194">
      <t>ジッコウ</t>
    </rPh>
    <rPh sb="195" eb="196">
      <t>ツト</t>
    </rPh>
    <phoneticPr fontId="5"/>
  </si>
  <si>
    <t>調査費</t>
    <rPh sb="0" eb="3">
      <t>チョウサヒ</t>
    </rPh>
    <phoneticPr fontId="5"/>
  </si>
  <si>
    <t>株式会社　JTB</t>
    <rPh sb="0" eb="2">
      <t>カブシキ</t>
    </rPh>
    <rPh sb="2" eb="4">
      <t>カイシャ</t>
    </rPh>
    <phoneticPr fontId="5"/>
  </si>
  <si>
    <t>インフラを観光資源として公開・開放し地域活性化に寄与するインフラツーリズムについて、インバウンドへも対応し収益性や休日対応等を踏まえた地域での持続可能なツアーの実施を目指すために、インフラの周辺観光資源と連携したツアーの造成、プロモーションの検討及びインフラツーリズムの紹介サイトの運営等を実施するものである。</t>
    <phoneticPr fontId="5"/>
  </si>
  <si>
    <t>成果実績は今後把握予定</t>
    <rPh sb="0" eb="2">
      <t>セイカ</t>
    </rPh>
    <rPh sb="2" eb="4">
      <t>ジッセキ</t>
    </rPh>
    <rPh sb="5" eb="7">
      <t>コンゴ</t>
    </rPh>
    <rPh sb="7" eb="9">
      <t>ハアク</t>
    </rPh>
    <rPh sb="9" eb="11">
      <t>ヨテイ</t>
    </rPh>
    <phoneticPr fontId="5"/>
  </si>
  <si>
    <t>A.株式会社ＪＴＢ</t>
    <phoneticPr fontId="5"/>
  </si>
  <si>
    <t>-</t>
    <phoneticPr fontId="5"/>
  </si>
  <si>
    <t>インフラを観光資源として多面的に活用する地域活性化検討</t>
    <rPh sb="5" eb="7">
      <t>カンコウ</t>
    </rPh>
    <rPh sb="7" eb="9">
      <t>シゲン</t>
    </rPh>
    <rPh sb="12" eb="15">
      <t>タメンテキ</t>
    </rPh>
    <rPh sb="16" eb="18">
      <t>カツヨウ</t>
    </rPh>
    <rPh sb="20" eb="22">
      <t>チイキ</t>
    </rPh>
    <rPh sb="22" eb="25">
      <t>カッセイカ</t>
    </rPh>
    <rPh sb="25" eb="27">
      <t>ケントウ</t>
    </rPh>
    <phoneticPr fontId="5"/>
  </si>
  <si>
    <t>-</t>
    <phoneticPr fontId="5"/>
  </si>
  <si>
    <t>・インフラツーリズムの推進に向けた検討を代表的な箇所で実施し、知見を収集したところ。今後はより多くの箇所でインフラツーリズムを推進していくために、全国へ知見を横展開するとともに、必要な支援策や制度面の検討を実施していく。</t>
    <rPh sb="11" eb="13">
      <t>スイシン</t>
    </rPh>
    <rPh sb="14" eb="15">
      <t>ム</t>
    </rPh>
    <rPh sb="17" eb="19">
      <t>ケントウ</t>
    </rPh>
    <rPh sb="20" eb="23">
      <t>ダイヒョウテキ</t>
    </rPh>
    <rPh sb="24" eb="26">
      <t>カショ</t>
    </rPh>
    <rPh sb="27" eb="29">
      <t>ジッシ</t>
    </rPh>
    <rPh sb="31" eb="33">
      <t>チケン</t>
    </rPh>
    <rPh sb="34" eb="36">
      <t>シュウシュウ</t>
    </rPh>
    <rPh sb="42" eb="44">
      <t>コンゴ</t>
    </rPh>
    <rPh sb="47" eb="48">
      <t>オオ</t>
    </rPh>
    <rPh sb="50" eb="52">
      <t>カショ</t>
    </rPh>
    <rPh sb="63" eb="65">
      <t>スイシン</t>
    </rPh>
    <rPh sb="73" eb="75">
      <t>ゼンコク</t>
    </rPh>
    <rPh sb="76" eb="78">
      <t>チケン</t>
    </rPh>
    <rPh sb="79" eb="80">
      <t>ヨコ</t>
    </rPh>
    <rPh sb="80" eb="82">
      <t>テンカイ</t>
    </rPh>
    <rPh sb="89" eb="91">
      <t>ヒツヨウ</t>
    </rPh>
    <rPh sb="92" eb="95">
      <t>シエンサク</t>
    </rPh>
    <rPh sb="96" eb="99">
      <t>セイドメン</t>
    </rPh>
    <rPh sb="100" eb="102">
      <t>ケントウ</t>
    </rPh>
    <rPh sb="103" eb="105">
      <t>ジッシ</t>
    </rPh>
    <phoneticPr fontId="5"/>
  </si>
  <si>
    <t>終了予定</t>
  </si>
  <si>
    <t>インフラを観光資源とした地域活性化の検討調査結果を、観光関連部局に共有し、質の向上等、今後の支援策の検討に活用されたい。</t>
    <rPh sb="5" eb="7">
      <t>カンコウ</t>
    </rPh>
    <rPh sb="7" eb="9">
      <t>シゲン</t>
    </rPh>
    <rPh sb="12" eb="14">
      <t>チイキ</t>
    </rPh>
    <rPh sb="14" eb="17">
      <t>カッセイカ</t>
    </rPh>
    <rPh sb="18" eb="20">
      <t>ケントウ</t>
    </rPh>
    <rPh sb="20" eb="22">
      <t>チョウサ</t>
    </rPh>
    <rPh sb="22" eb="24">
      <t>ケッカ</t>
    </rPh>
    <rPh sb="26" eb="28">
      <t>カンコウ</t>
    </rPh>
    <rPh sb="28" eb="30">
      <t>カンレン</t>
    </rPh>
    <rPh sb="30" eb="32">
      <t>ブキョク</t>
    </rPh>
    <rPh sb="33" eb="35">
      <t>キョウユウ</t>
    </rPh>
    <rPh sb="37" eb="38">
      <t>シツ</t>
    </rPh>
    <rPh sb="39" eb="41">
      <t>コウジョウ</t>
    </rPh>
    <rPh sb="41" eb="42">
      <t>トウ</t>
    </rPh>
    <rPh sb="43" eb="45">
      <t>コンゴ</t>
    </rPh>
    <rPh sb="46" eb="49">
      <t>シエンサク</t>
    </rPh>
    <rPh sb="50" eb="52">
      <t>ケントウ</t>
    </rPh>
    <rPh sb="53" eb="55">
      <t>カツヨウ</t>
    </rPh>
    <phoneticPr fontId="6"/>
  </si>
  <si>
    <t>課長　岩﨑　福久</t>
    <rPh sb="3" eb="5">
      <t>イワサキ</t>
    </rPh>
    <rPh sb="6" eb="7">
      <t>フク</t>
    </rPh>
    <rPh sb="7" eb="8">
      <t>ヒサ</t>
    </rPh>
    <phoneticPr fontId="5"/>
  </si>
  <si>
    <t>本事業の検討調査結果を観光関連部局に横展開し、質の向上等、今後の支援策の検討に活用するよう努める。</t>
    <rPh sb="0" eb="1">
      <t>ホン</t>
    </rPh>
    <rPh sb="1" eb="3">
      <t>ジギョウ</t>
    </rPh>
    <rPh sb="4" eb="6">
      <t>ケントウ</t>
    </rPh>
    <rPh sb="6" eb="8">
      <t>チョウサ</t>
    </rPh>
    <rPh sb="8" eb="10">
      <t>ケッカ</t>
    </rPh>
    <rPh sb="11" eb="13">
      <t>カンコウ</t>
    </rPh>
    <rPh sb="13" eb="15">
      <t>カンレン</t>
    </rPh>
    <rPh sb="15" eb="17">
      <t>ブキョク</t>
    </rPh>
    <rPh sb="18" eb="19">
      <t>ヨコ</t>
    </rPh>
    <rPh sb="19" eb="21">
      <t>テンカイ</t>
    </rPh>
    <rPh sb="23" eb="24">
      <t>シツ</t>
    </rPh>
    <rPh sb="25" eb="27">
      <t>コウジョウ</t>
    </rPh>
    <rPh sb="27" eb="28">
      <t>トウ</t>
    </rPh>
    <rPh sb="29" eb="31">
      <t>コンゴ</t>
    </rPh>
    <rPh sb="32" eb="35">
      <t>シエンサク</t>
    </rPh>
    <rPh sb="36" eb="38">
      <t>ケントウ</t>
    </rPh>
    <rPh sb="39" eb="41">
      <t>カツヨウ</t>
    </rPh>
    <rPh sb="45" eb="46">
      <t>ツト</t>
    </rPh>
    <phoneticPr fontId="5"/>
  </si>
  <si>
    <t>-</t>
    <phoneticPr fontId="5"/>
  </si>
  <si>
    <t>-</t>
    <phoneticPr fontId="5"/>
  </si>
  <si>
    <t>-</t>
    <phoneticPr fontId="5"/>
  </si>
  <si>
    <t>https://www.mlit.go.jp/seisakutokatsu/hyouka/seisakutokatsu_hyouka_tk_000037.html</t>
    <phoneticPr fontId="5"/>
  </si>
  <si>
    <t>P57（全体版）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</si>
</sst>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186297</xdr:colOff>
      <xdr:row>272</xdr:row>
      <xdr:rowOff>40606</xdr:rowOff>
    </xdr:from>
    <xdr:to>
      <xdr:col>25</xdr:col>
      <xdr:colOff>191377</xdr:colOff>
      <xdr:row>274</xdr:row>
      <xdr:rowOff>155107</xdr:rowOff>
    </xdr:to>
    <xdr:cxnSp macro="">
      <xdr:nvCxnSpPr>
        <xdr:cNvPr id="2" name="直線矢印コネクタ 1">
          <a:extLst>
            <a:ext uri="{FF2B5EF4-FFF2-40B4-BE49-F238E27FC236}">
              <a16:creationId xmlns:a16="http://schemas.microsoft.com/office/drawing/2014/main" id="{D9EFA973-CF95-4643-9313-46BABB4E885F}"/>
            </a:ext>
          </a:extLst>
        </xdr:cNvPr>
        <xdr:cNvCxnSpPr/>
      </xdr:nvCxnSpPr>
      <xdr:spPr>
        <a:xfrm flipH="1">
          <a:off x="5228944" y="91951253"/>
          <a:ext cx="5080" cy="8092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123264</xdr:colOff>
      <xdr:row>272</xdr:row>
      <xdr:rowOff>293169</xdr:rowOff>
    </xdr:from>
    <xdr:to>
      <xdr:col>28</xdr:col>
      <xdr:colOff>174544</xdr:colOff>
      <xdr:row>273</xdr:row>
      <xdr:rowOff>274222</xdr:rowOff>
    </xdr:to>
    <xdr:sp macro="" textlink="">
      <xdr:nvSpPr>
        <xdr:cNvPr id="3" name="テキスト ボックス 2">
          <a:extLst>
            <a:ext uri="{FF2B5EF4-FFF2-40B4-BE49-F238E27FC236}">
              <a16:creationId xmlns:a16="http://schemas.microsoft.com/office/drawing/2014/main" id="{0CF89954-3BED-4AED-9D64-836FD75E283C}"/>
            </a:ext>
          </a:extLst>
        </xdr:cNvPr>
        <xdr:cNvSpPr txBox="1"/>
      </xdr:nvSpPr>
      <xdr:spPr>
        <a:xfrm>
          <a:off x="3350558" y="92203816"/>
          <a:ext cx="2471751" cy="328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174909</xdr:colOff>
      <xdr:row>274</xdr:row>
      <xdr:rowOff>226227</xdr:rowOff>
    </xdr:from>
    <xdr:to>
      <xdr:col>30</xdr:col>
      <xdr:colOff>15910</xdr:colOff>
      <xdr:row>276</xdr:row>
      <xdr:rowOff>208648</xdr:rowOff>
    </xdr:to>
    <xdr:sp macro="" textlink="">
      <xdr:nvSpPr>
        <xdr:cNvPr id="4" name="テキスト ボックス 3">
          <a:extLst>
            <a:ext uri="{FF2B5EF4-FFF2-40B4-BE49-F238E27FC236}">
              <a16:creationId xmlns:a16="http://schemas.microsoft.com/office/drawing/2014/main" id="{524892FB-B818-4465-8B5D-7DA0F649AE0E}"/>
            </a:ext>
          </a:extLst>
        </xdr:cNvPr>
        <xdr:cNvSpPr txBox="1"/>
      </xdr:nvSpPr>
      <xdr:spPr>
        <a:xfrm>
          <a:off x="4410733" y="92831639"/>
          <a:ext cx="1656353" cy="6771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Ａ．株式会社ＪＴＢ</a:t>
          </a:r>
          <a:r>
            <a:rPr kumimoji="1" lang="en-US" altLang="ja-JP" sz="1400"/>
            <a:t/>
          </a:r>
          <a:br>
            <a:rPr kumimoji="1" lang="en-US" altLang="ja-JP" sz="1400"/>
          </a:br>
          <a:r>
            <a:rPr kumimoji="1" lang="ja-JP" altLang="en-US" sz="1400"/>
            <a:t>５百万円</a:t>
          </a:r>
        </a:p>
      </xdr:txBody>
    </xdr:sp>
    <xdr:clientData/>
  </xdr:twoCellAnchor>
  <xdr:twoCellAnchor>
    <xdr:from>
      <xdr:col>31</xdr:col>
      <xdr:colOff>135628</xdr:colOff>
      <xdr:row>270</xdr:row>
      <xdr:rowOff>333875</xdr:rowOff>
    </xdr:from>
    <xdr:to>
      <xdr:col>42</xdr:col>
      <xdr:colOff>134392</xdr:colOff>
      <xdr:row>275</xdr:row>
      <xdr:rowOff>42775</xdr:rowOff>
    </xdr:to>
    <xdr:sp macro="" textlink="">
      <xdr:nvSpPr>
        <xdr:cNvPr id="5" name="大かっこ 4">
          <a:extLst>
            <a:ext uri="{FF2B5EF4-FFF2-40B4-BE49-F238E27FC236}">
              <a16:creationId xmlns:a16="http://schemas.microsoft.com/office/drawing/2014/main" id="{9AB90C43-960F-487F-87D1-4EF449DA16EB}"/>
            </a:ext>
          </a:extLst>
        </xdr:cNvPr>
        <xdr:cNvSpPr/>
      </xdr:nvSpPr>
      <xdr:spPr>
        <a:xfrm>
          <a:off x="6388510" y="91549757"/>
          <a:ext cx="2217529" cy="1445812"/>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117022</xdr:colOff>
      <xdr:row>271</xdr:row>
      <xdr:rowOff>130674</xdr:rowOff>
    </xdr:from>
    <xdr:to>
      <xdr:col>41</xdr:col>
      <xdr:colOff>193638</xdr:colOff>
      <xdr:row>274</xdr:row>
      <xdr:rowOff>216067</xdr:rowOff>
    </xdr:to>
    <xdr:sp macro="" textlink="">
      <xdr:nvSpPr>
        <xdr:cNvPr id="6" name="テキスト ボックス 5">
          <a:extLst>
            <a:ext uri="{FF2B5EF4-FFF2-40B4-BE49-F238E27FC236}">
              <a16:creationId xmlns:a16="http://schemas.microsoft.com/office/drawing/2014/main" id="{E895DF30-1DC2-4C1B-B4B3-9255BFACCEA7}"/>
            </a:ext>
          </a:extLst>
        </xdr:cNvPr>
        <xdr:cNvSpPr txBox="1"/>
      </xdr:nvSpPr>
      <xdr:spPr>
        <a:xfrm>
          <a:off x="6571610" y="91693939"/>
          <a:ext cx="1891969" cy="1127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事務費０．４百万円</a:t>
          </a:r>
          <a:endParaRPr kumimoji="1" lang="en-US" altLang="ja-JP" sz="1100"/>
        </a:p>
        <a:p>
          <a:r>
            <a:rPr kumimoji="1" lang="ja-JP" altLang="en-US" sz="1100"/>
            <a:t>①諸謝金</a:t>
          </a:r>
          <a:endParaRPr kumimoji="1" lang="en-US" altLang="ja-JP" sz="1100"/>
        </a:p>
        <a:p>
          <a:r>
            <a:rPr kumimoji="1" lang="ja-JP" altLang="en-US" sz="1100"/>
            <a:t>②職員旅費</a:t>
          </a:r>
          <a:endParaRPr kumimoji="1" lang="en-US" altLang="ja-JP" sz="1100"/>
        </a:p>
        <a:p>
          <a:r>
            <a:rPr kumimoji="1" lang="ja-JP" altLang="en-US" sz="1100"/>
            <a:t>③委員等旅費</a:t>
          </a:r>
          <a:endParaRPr kumimoji="1" lang="en-US" altLang="ja-JP" sz="1100"/>
        </a:p>
        <a:p>
          <a:endParaRPr kumimoji="1" lang="ja-JP" altLang="en-US" sz="1100"/>
        </a:p>
      </xdr:txBody>
    </xdr:sp>
    <xdr:clientData/>
  </xdr:twoCellAnchor>
  <xdr:twoCellAnchor>
    <xdr:from>
      <xdr:col>21</xdr:col>
      <xdr:colOff>6495</xdr:colOff>
      <xdr:row>277</xdr:row>
      <xdr:rowOff>75996</xdr:rowOff>
    </xdr:from>
    <xdr:to>
      <xdr:col>34</xdr:col>
      <xdr:colOff>110292</xdr:colOff>
      <xdr:row>278</xdr:row>
      <xdr:rowOff>323149</xdr:rowOff>
    </xdr:to>
    <xdr:sp macro="" textlink="">
      <xdr:nvSpPr>
        <xdr:cNvPr id="7" name="大かっこ 6">
          <a:extLst>
            <a:ext uri="{FF2B5EF4-FFF2-40B4-BE49-F238E27FC236}">
              <a16:creationId xmlns:a16="http://schemas.microsoft.com/office/drawing/2014/main" id="{964332DD-4D1D-4E44-B9F6-57804A42E79A}"/>
            </a:ext>
          </a:extLst>
        </xdr:cNvPr>
        <xdr:cNvSpPr/>
      </xdr:nvSpPr>
      <xdr:spPr>
        <a:xfrm>
          <a:off x="4242319" y="93723555"/>
          <a:ext cx="2725973" cy="594535"/>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148956</xdr:colOff>
      <xdr:row>277</xdr:row>
      <xdr:rowOff>118579</xdr:rowOff>
    </xdr:from>
    <xdr:to>
      <xdr:col>33</xdr:col>
      <xdr:colOff>128897</xdr:colOff>
      <xdr:row>279</xdr:row>
      <xdr:rowOff>36726</xdr:rowOff>
    </xdr:to>
    <xdr:sp macro="" textlink="">
      <xdr:nvSpPr>
        <xdr:cNvPr id="8" name="テキスト ボックス 7">
          <a:extLst>
            <a:ext uri="{FF2B5EF4-FFF2-40B4-BE49-F238E27FC236}">
              <a16:creationId xmlns:a16="http://schemas.microsoft.com/office/drawing/2014/main" id="{26A44CDF-7F5C-4E1F-8A7C-B53166765B98}"/>
            </a:ext>
          </a:extLst>
        </xdr:cNvPr>
        <xdr:cNvSpPr txBox="1"/>
      </xdr:nvSpPr>
      <xdr:spPr>
        <a:xfrm>
          <a:off x="4384780" y="93766138"/>
          <a:ext cx="2400411" cy="6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インフラを観光資源として多面的に活用する地域活性化検討</a:t>
          </a:r>
        </a:p>
      </xdr:txBody>
    </xdr:sp>
    <xdr:clientData/>
  </xdr:twoCellAnchor>
  <xdr:twoCellAnchor>
    <xdr:from>
      <xdr:col>21</xdr:col>
      <xdr:colOff>194235</xdr:colOff>
      <xdr:row>270</xdr:row>
      <xdr:rowOff>44823</xdr:rowOff>
    </xdr:from>
    <xdr:to>
      <xdr:col>30</xdr:col>
      <xdr:colOff>35236</xdr:colOff>
      <xdr:row>272</xdr:row>
      <xdr:rowOff>27243</xdr:rowOff>
    </xdr:to>
    <xdr:sp macro="" textlink="">
      <xdr:nvSpPr>
        <xdr:cNvPr id="9" name="テキスト ボックス 8">
          <a:extLst>
            <a:ext uri="{FF2B5EF4-FFF2-40B4-BE49-F238E27FC236}">
              <a16:creationId xmlns:a16="http://schemas.microsoft.com/office/drawing/2014/main" id="{524892FB-B818-4465-8B5D-7DA0F649AE0E}"/>
            </a:ext>
          </a:extLst>
        </xdr:cNvPr>
        <xdr:cNvSpPr txBox="1"/>
      </xdr:nvSpPr>
      <xdr:spPr>
        <a:xfrm>
          <a:off x="4430059" y="91260705"/>
          <a:ext cx="1656353" cy="6771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r>
            <a:rPr kumimoji="1" lang="en-US" altLang="ja-JP" sz="1400"/>
            <a:t/>
          </a:r>
          <a:br>
            <a:rPr kumimoji="1" lang="en-US" altLang="ja-JP" sz="1400"/>
          </a:br>
          <a:r>
            <a:rPr kumimoji="1" lang="ja-JP" altLang="en-US" sz="1400"/>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9"/>
  <sheetViews>
    <sheetView tabSelected="1" view="pageBreakPreview"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714</v>
      </c>
      <c r="AK2" s="851"/>
      <c r="AL2" s="851"/>
      <c r="AM2" s="851"/>
      <c r="AN2" s="90" t="s">
        <v>368</v>
      </c>
      <c r="AO2" s="851">
        <v>21</v>
      </c>
      <c r="AP2" s="851"/>
      <c r="AQ2" s="851"/>
      <c r="AR2" s="91" t="s">
        <v>368</v>
      </c>
      <c r="AS2" s="852">
        <v>353</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729</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693</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694</v>
      </c>
      <c r="H5" s="842"/>
      <c r="I5" s="842"/>
      <c r="J5" s="842"/>
      <c r="K5" s="842"/>
      <c r="L5" s="842"/>
      <c r="M5" s="843" t="s">
        <v>62</v>
      </c>
      <c r="N5" s="844"/>
      <c r="O5" s="844"/>
      <c r="P5" s="844"/>
      <c r="Q5" s="844"/>
      <c r="R5" s="845"/>
      <c r="S5" s="846" t="s">
        <v>472</v>
      </c>
      <c r="T5" s="842"/>
      <c r="U5" s="842"/>
      <c r="V5" s="842"/>
      <c r="W5" s="842"/>
      <c r="X5" s="847"/>
      <c r="Y5" s="848" t="s">
        <v>3</v>
      </c>
      <c r="Z5" s="849"/>
      <c r="AA5" s="849"/>
      <c r="AB5" s="849"/>
      <c r="AC5" s="849"/>
      <c r="AD5" s="850"/>
      <c r="AE5" s="871" t="s">
        <v>695</v>
      </c>
      <c r="AF5" s="871"/>
      <c r="AG5" s="871"/>
      <c r="AH5" s="871"/>
      <c r="AI5" s="871"/>
      <c r="AJ5" s="871"/>
      <c r="AK5" s="871"/>
      <c r="AL5" s="871"/>
      <c r="AM5" s="871"/>
      <c r="AN5" s="871"/>
      <c r="AO5" s="871"/>
      <c r="AP5" s="872"/>
      <c r="AQ5" s="873" t="s">
        <v>745</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50" customHeight="1" x14ac:dyDescent="0.15">
      <c r="A7" s="857" t="s">
        <v>20</v>
      </c>
      <c r="B7" s="858"/>
      <c r="C7" s="858"/>
      <c r="D7" s="858"/>
      <c r="E7" s="858"/>
      <c r="F7" s="859"/>
      <c r="G7" s="881" t="s">
        <v>696</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716</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697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715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6</v>
      </c>
      <c r="Q13" s="715"/>
      <c r="R13" s="715"/>
      <c r="S13" s="715"/>
      <c r="T13" s="715"/>
      <c r="U13" s="715"/>
      <c r="V13" s="716"/>
      <c r="W13" s="714">
        <v>5</v>
      </c>
      <c r="X13" s="715"/>
      <c r="Y13" s="715"/>
      <c r="Z13" s="715"/>
      <c r="AA13" s="715"/>
      <c r="AB13" s="715"/>
      <c r="AC13" s="716"/>
      <c r="AD13" s="714">
        <v>5</v>
      </c>
      <c r="AE13" s="715"/>
      <c r="AF13" s="715"/>
      <c r="AG13" s="715"/>
      <c r="AH13" s="715"/>
      <c r="AI13" s="715"/>
      <c r="AJ13" s="716"/>
      <c r="AK13" s="714">
        <v>0</v>
      </c>
      <c r="AL13" s="715"/>
      <c r="AM13" s="715"/>
      <c r="AN13" s="715"/>
      <c r="AO13" s="715"/>
      <c r="AP13" s="715"/>
      <c r="AQ13" s="716"/>
      <c r="AR13" s="751">
        <v>0</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696</v>
      </c>
      <c r="Q14" s="715"/>
      <c r="R14" s="715"/>
      <c r="S14" s="715"/>
      <c r="T14" s="715"/>
      <c r="U14" s="715"/>
      <c r="V14" s="716"/>
      <c r="W14" s="714" t="s">
        <v>696</v>
      </c>
      <c r="X14" s="715"/>
      <c r="Y14" s="715"/>
      <c r="Z14" s="715"/>
      <c r="AA14" s="715"/>
      <c r="AB14" s="715"/>
      <c r="AC14" s="716"/>
      <c r="AD14" s="714" t="s">
        <v>696</v>
      </c>
      <c r="AE14" s="715"/>
      <c r="AF14" s="715"/>
      <c r="AG14" s="715"/>
      <c r="AH14" s="715"/>
      <c r="AI14" s="715"/>
      <c r="AJ14" s="716"/>
      <c r="AK14" s="714" t="s">
        <v>713</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696</v>
      </c>
      <c r="Q15" s="715"/>
      <c r="R15" s="715"/>
      <c r="S15" s="715"/>
      <c r="T15" s="715"/>
      <c r="U15" s="715"/>
      <c r="V15" s="716"/>
      <c r="W15" s="714" t="s">
        <v>696</v>
      </c>
      <c r="X15" s="715"/>
      <c r="Y15" s="715"/>
      <c r="Z15" s="715"/>
      <c r="AA15" s="715"/>
      <c r="AB15" s="715"/>
      <c r="AC15" s="716"/>
      <c r="AD15" s="714">
        <v>5</v>
      </c>
      <c r="AE15" s="715"/>
      <c r="AF15" s="715"/>
      <c r="AG15" s="715"/>
      <c r="AH15" s="715"/>
      <c r="AI15" s="715"/>
      <c r="AJ15" s="716"/>
      <c r="AK15" s="714">
        <v>5</v>
      </c>
      <c r="AL15" s="715"/>
      <c r="AM15" s="715"/>
      <c r="AN15" s="715"/>
      <c r="AO15" s="715"/>
      <c r="AP15" s="715"/>
      <c r="AQ15" s="716"/>
      <c r="AR15" s="714" t="s">
        <v>713</v>
      </c>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696</v>
      </c>
      <c r="Q16" s="715"/>
      <c r="R16" s="715"/>
      <c r="S16" s="715"/>
      <c r="T16" s="715"/>
      <c r="U16" s="715"/>
      <c r="V16" s="716"/>
      <c r="W16" s="714">
        <v>-5</v>
      </c>
      <c r="X16" s="715"/>
      <c r="Y16" s="715"/>
      <c r="Z16" s="715"/>
      <c r="AA16" s="715"/>
      <c r="AB16" s="715"/>
      <c r="AC16" s="716"/>
      <c r="AD16" s="714">
        <v>-5</v>
      </c>
      <c r="AE16" s="715"/>
      <c r="AF16" s="715"/>
      <c r="AG16" s="715"/>
      <c r="AH16" s="715"/>
      <c r="AI16" s="715"/>
      <c r="AJ16" s="716"/>
      <c r="AK16" s="714" t="s">
        <v>713</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696</v>
      </c>
      <c r="Q17" s="715"/>
      <c r="R17" s="715"/>
      <c r="S17" s="715"/>
      <c r="T17" s="715"/>
      <c r="U17" s="715"/>
      <c r="V17" s="716"/>
      <c r="W17" s="714" t="s">
        <v>696</v>
      </c>
      <c r="X17" s="715"/>
      <c r="Y17" s="715"/>
      <c r="Z17" s="715"/>
      <c r="AA17" s="715"/>
      <c r="AB17" s="715"/>
      <c r="AC17" s="716"/>
      <c r="AD17" s="714" t="s">
        <v>696</v>
      </c>
      <c r="AE17" s="715"/>
      <c r="AF17" s="715"/>
      <c r="AG17" s="715"/>
      <c r="AH17" s="715"/>
      <c r="AI17" s="715"/>
      <c r="AJ17" s="716"/>
      <c r="AK17" s="714" t="s">
        <v>713</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6</v>
      </c>
      <c r="Q18" s="795"/>
      <c r="R18" s="795"/>
      <c r="S18" s="795"/>
      <c r="T18" s="795"/>
      <c r="U18" s="795"/>
      <c r="V18" s="796"/>
      <c r="W18" s="794">
        <f>SUM(W13:AC17)</f>
        <v>0</v>
      </c>
      <c r="X18" s="795"/>
      <c r="Y18" s="795"/>
      <c r="Z18" s="795"/>
      <c r="AA18" s="795"/>
      <c r="AB18" s="795"/>
      <c r="AC18" s="796"/>
      <c r="AD18" s="794">
        <f>SUM(AD13:AJ17)</f>
        <v>5</v>
      </c>
      <c r="AE18" s="795"/>
      <c r="AF18" s="795"/>
      <c r="AG18" s="795"/>
      <c r="AH18" s="795"/>
      <c r="AI18" s="795"/>
      <c r="AJ18" s="796"/>
      <c r="AK18" s="794">
        <f>SUM(AK13:AQ17)</f>
        <v>5</v>
      </c>
      <c r="AL18" s="795"/>
      <c r="AM18" s="795"/>
      <c r="AN18" s="795"/>
      <c r="AO18" s="795"/>
      <c r="AP18" s="795"/>
      <c r="AQ18" s="796"/>
      <c r="AR18" s="794">
        <f>SUM(AR13:AX17)</f>
        <v>0</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5</v>
      </c>
      <c r="Q19" s="715"/>
      <c r="R19" s="715"/>
      <c r="S19" s="715"/>
      <c r="T19" s="715"/>
      <c r="U19" s="715"/>
      <c r="V19" s="716"/>
      <c r="W19" s="714">
        <v>0.4</v>
      </c>
      <c r="X19" s="715"/>
      <c r="Y19" s="715"/>
      <c r="Z19" s="715"/>
      <c r="AA19" s="715"/>
      <c r="AB19" s="715"/>
      <c r="AC19" s="716"/>
      <c r="AD19" s="714">
        <v>5</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0.83333333333333337</v>
      </c>
      <c r="Q20" s="762"/>
      <c r="R20" s="762"/>
      <c r="S20" s="762"/>
      <c r="T20" s="762"/>
      <c r="U20" s="762"/>
      <c r="V20" s="762"/>
      <c r="W20" s="762" t="str">
        <f>IF(W18=0, "-", SUM(W19)/W18)</f>
        <v>-</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0.83333333333333337</v>
      </c>
      <c r="Q21" s="762"/>
      <c r="R21" s="762"/>
      <c r="S21" s="762"/>
      <c r="T21" s="762"/>
      <c r="U21" s="762"/>
      <c r="V21" s="762"/>
      <c r="W21" s="762">
        <f>IF(W19=0, "-", SUM(W19)/SUM(W13,W14))</f>
        <v>0.08</v>
      </c>
      <c r="X21" s="762"/>
      <c r="Y21" s="762"/>
      <c r="Z21" s="762"/>
      <c r="AA21" s="762"/>
      <c r="AB21" s="762"/>
      <c r="AC21" s="762"/>
      <c r="AD21" s="762">
        <f>IF(AD19=0, "-", SUM(AD19)/SUM(AD13,AD14))</f>
        <v>1</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677</v>
      </c>
      <c r="B22" s="721"/>
      <c r="C22" s="721"/>
      <c r="D22" s="721"/>
      <c r="E22" s="721"/>
      <c r="F22" s="722"/>
      <c r="G22" s="726" t="s">
        <v>309</v>
      </c>
      <c r="H22" s="566"/>
      <c r="I22" s="566"/>
      <c r="J22" s="566"/>
      <c r="K22" s="566"/>
      <c r="L22" s="566"/>
      <c r="M22" s="566"/>
      <c r="N22" s="566"/>
      <c r="O22" s="567"/>
      <c r="P22" s="727" t="s">
        <v>675</v>
      </c>
      <c r="Q22" s="566"/>
      <c r="R22" s="566"/>
      <c r="S22" s="566"/>
      <c r="T22" s="566"/>
      <c r="U22" s="566"/>
      <c r="V22" s="567"/>
      <c r="W22" s="727" t="s">
        <v>676</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3"/>
      <c r="B23" s="724"/>
      <c r="C23" s="724"/>
      <c r="D23" s="724"/>
      <c r="E23" s="724"/>
      <c r="F23" s="725"/>
      <c r="G23" s="748" t="s">
        <v>749</v>
      </c>
      <c r="H23" s="749"/>
      <c r="I23" s="749"/>
      <c r="J23" s="749"/>
      <c r="K23" s="749"/>
      <c r="L23" s="749"/>
      <c r="M23" s="749"/>
      <c r="N23" s="749"/>
      <c r="O23" s="750"/>
      <c r="P23" s="751" t="s">
        <v>713</v>
      </c>
      <c r="Q23" s="752"/>
      <c r="R23" s="752"/>
      <c r="S23" s="752"/>
      <c r="T23" s="752"/>
      <c r="U23" s="752"/>
      <c r="V23" s="753"/>
      <c r="W23" s="751" t="s">
        <v>713</v>
      </c>
      <c r="X23" s="752"/>
      <c r="Y23" s="752"/>
      <c r="Z23" s="752"/>
      <c r="AA23" s="752"/>
      <c r="AB23" s="752"/>
      <c r="AC23" s="753"/>
      <c r="AD23" s="754" t="s">
        <v>368</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t="s">
        <v>698</v>
      </c>
      <c r="H24" s="718"/>
      <c r="I24" s="718"/>
      <c r="J24" s="718"/>
      <c r="K24" s="718"/>
      <c r="L24" s="718"/>
      <c r="M24" s="718"/>
      <c r="N24" s="718"/>
      <c r="O24" s="719"/>
      <c r="P24" s="714" t="s">
        <v>713</v>
      </c>
      <c r="Q24" s="715"/>
      <c r="R24" s="715"/>
      <c r="S24" s="715"/>
      <c r="T24" s="715"/>
      <c r="U24" s="715"/>
      <c r="V24" s="716"/>
      <c r="W24" s="714" t="s">
        <v>713</v>
      </c>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t="s">
        <v>699</v>
      </c>
      <c r="H25" s="718"/>
      <c r="I25" s="718"/>
      <c r="J25" s="718"/>
      <c r="K25" s="718"/>
      <c r="L25" s="718"/>
      <c r="M25" s="718"/>
      <c r="N25" s="718"/>
      <c r="O25" s="719"/>
      <c r="P25" s="714" t="s">
        <v>713</v>
      </c>
      <c r="Q25" s="715"/>
      <c r="R25" s="715"/>
      <c r="S25" s="715"/>
      <c r="T25" s="715"/>
      <c r="U25" s="715"/>
      <c r="V25" s="716"/>
      <c r="W25" s="714" t="s">
        <v>713</v>
      </c>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t="s">
        <v>700</v>
      </c>
      <c r="H26" s="718"/>
      <c r="I26" s="718"/>
      <c r="J26" s="718"/>
      <c r="K26" s="718"/>
      <c r="L26" s="718"/>
      <c r="M26" s="718"/>
      <c r="N26" s="718"/>
      <c r="O26" s="719"/>
      <c r="P26" s="714" t="s">
        <v>713</v>
      </c>
      <c r="Q26" s="715"/>
      <c r="R26" s="715"/>
      <c r="S26" s="715"/>
      <c r="T26" s="715"/>
      <c r="U26" s="715"/>
      <c r="V26" s="716"/>
      <c r="W26" s="714" t="s">
        <v>713</v>
      </c>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f>AK13</f>
        <v>0</v>
      </c>
      <c r="Q29" s="737"/>
      <c r="R29" s="737"/>
      <c r="S29" s="737"/>
      <c r="T29" s="737"/>
      <c r="U29" s="737"/>
      <c r="V29" s="738"/>
      <c r="W29" s="739">
        <f>AR13</f>
        <v>0</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68.25" customHeight="1" x14ac:dyDescent="0.15">
      <c r="A30" s="742" t="s">
        <v>664</v>
      </c>
      <c r="B30" s="743"/>
      <c r="C30" s="743"/>
      <c r="D30" s="743"/>
      <c r="E30" s="743"/>
      <c r="F30" s="744"/>
      <c r="G30" s="745" t="s">
        <v>715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1" t="s">
        <v>501</v>
      </c>
      <c r="AF31" s="712"/>
      <c r="AG31" s="712"/>
      <c r="AH31" s="713"/>
      <c r="AI31" s="131" t="s">
        <v>653</v>
      </c>
      <c r="AJ31" s="712"/>
      <c r="AK31" s="712"/>
      <c r="AL31" s="713"/>
      <c r="AM31" s="131" t="s">
        <v>469</v>
      </c>
      <c r="AN31" s="712"/>
      <c r="AO31" s="712"/>
      <c r="AP31" s="713"/>
      <c r="AQ31" s="639" t="s">
        <v>500</v>
      </c>
      <c r="AR31" s="640"/>
      <c r="AS31" s="640"/>
      <c r="AT31" s="641"/>
      <c r="AU31" s="639" t="s">
        <v>678</v>
      </c>
      <c r="AV31" s="640"/>
      <c r="AW31" s="640"/>
      <c r="AX31" s="649"/>
    </row>
    <row r="32" spans="1:50" ht="23.25" customHeight="1" x14ac:dyDescent="0.15">
      <c r="A32" s="664"/>
      <c r="B32" s="168"/>
      <c r="C32" s="168"/>
      <c r="D32" s="168"/>
      <c r="E32" s="168"/>
      <c r="F32" s="169"/>
      <c r="G32" s="746" t="s">
        <v>718</v>
      </c>
      <c r="H32" s="651"/>
      <c r="I32" s="651"/>
      <c r="J32" s="651"/>
      <c r="K32" s="651"/>
      <c r="L32" s="651"/>
      <c r="M32" s="651"/>
      <c r="N32" s="651"/>
      <c r="O32" s="651"/>
      <c r="P32" s="400" t="s">
        <v>717</v>
      </c>
      <c r="Q32" s="655"/>
      <c r="R32" s="655"/>
      <c r="S32" s="655"/>
      <c r="T32" s="655"/>
      <c r="U32" s="655"/>
      <c r="V32" s="655"/>
      <c r="W32" s="655"/>
      <c r="X32" s="656"/>
      <c r="Y32" s="660" t="s">
        <v>52</v>
      </c>
      <c r="Z32" s="661"/>
      <c r="AA32" s="662"/>
      <c r="AB32" s="663" t="s">
        <v>705</v>
      </c>
      <c r="AC32" s="663"/>
      <c r="AD32" s="663"/>
      <c r="AE32" s="632">
        <v>2</v>
      </c>
      <c r="AF32" s="632"/>
      <c r="AG32" s="632"/>
      <c r="AH32" s="632"/>
      <c r="AI32" s="632">
        <v>2</v>
      </c>
      <c r="AJ32" s="632"/>
      <c r="AK32" s="632"/>
      <c r="AL32" s="632"/>
      <c r="AM32" s="632">
        <v>1</v>
      </c>
      <c r="AN32" s="632"/>
      <c r="AO32" s="632"/>
      <c r="AP32" s="632"/>
      <c r="AQ32" s="678" t="s">
        <v>713</v>
      </c>
      <c r="AR32" s="632"/>
      <c r="AS32" s="632"/>
      <c r="AT32" s="632"/>
      <c r="AU32" s="108" t="s">
        <v>713</v>
      </c>
      <c r="AV32" s="634"/>
      <c r="AW32" s="634"/>
      <c r="AX32" s="635"/>
    </row>
    <row r="33" spans="1:51" ht="54.7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705</v>
      </c>
      <c r="AC33" s="663"/>
      <c r="AD33" s="663"/>
      <c r="AE33" s="632">
        <v>3</v>
      </c>
      <c r="AF33" s="632"/>
      <c r="AG33" s="632"/>
      <c r="AH33" s="632"/>
      <c r="AI33" s="632">
        <v>3</v>
      </c>
      <c r="AJ33" s="632"/>
      <c r="AK33" s="632"/>
      <c r="AL33" s="632"/>
      <c r="AM33" s="632">
        <v>2</v>
      </c>
      <c r="AN33" s="632"/>
      <c r="AO33" s="632"/>
      <c r="AP33" s="632"/>
      <c r="AQ33" s="678" t="s">
        <v>713</v>
      </c>
      <c r="AR33" s="632"/>
      <c r="AS33" s="632"/>
      <c r="AT33" s="632"/>
      <c r="AU33" s="108" t="s">
        <v>713</v>
      </c>
      <c r="AV33" s="634"/>
      <c r="AW33" s="634"/>
      <c r="AX33" s="635"/>
    </row>
    <row r="34" spans="1:51" ht="23.25"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customHeight="1" x14ac:dyDescent="0.15">
      <c r="A35" s="699"/>
      <c r="B35" s="700"/>
      <c r="C35" s="700"/>
      <c r="D35" s="700"/>
      <c r="E35" s="700"/>
      <c r="F35" s="701"/>
      <c r="G35" s="668" t="s">
        <v>706</v>
      </c>
      <c r="H35" s="669"/>
      <c r="I35" s="669"/>
      <c r="J35" s="669"/>
      <c r="K35" s="669"/>
      <c r="L35" s="669"/>
      <c r="M35" s="669"/>
      <c r="N35" s="669"/>
      <c r="O35" s="669"/>
      <c r="P35" s="669"/>
      <c r="Q35" s="669"/>
      <c r="R35" s="669"/>
      <c r="S35" s="669"/>
      <c r="T35" s="669"/>
      <c r="U35" s="669"/>
      <c r="V35" s="669"/>
      <c r="W35" s="669"/>
      <c r="X35" s="669"/>
      <c r="Y35" s="672" t="s">
        <v>666</v>
      </c>
      <c r="Z35" s="673"/>
      <c r="AA35" s="674"/>
      <c r="AB35" s="675" t="s">
        <v>707</v>
      </c>
      <c r="AC35" s="676"/>
      <c r="AD35" s="677"/>
      <c r="AE35" s="678">
        <v>3</v>
      </c>
      <c r="AF35" s="678"/>
      <c r="AG35" s="678"/>
      <c r="AH35" s="678"/>
      <c r="AI35" s="678" t="s">
        <v>696</v>
      </c>
      <c r="AJ35" s="678"/>
      <c r="AK35" s="678"/>
      <c r="AL35" s="678"/>
      <c r="AM35" s="678">
        <v>5</v>
      </c>
      <c r="AN35" s="678"/>
      <c r="AO35" s="678"/>
      <c r="AP35" s="678"/>
      <c r="AQ35" s="108" t="s">
        <v>713</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669</v>
      </c>
      <c r="Z36" s="665"/>
      <c r="AA36" s="666"/>
      <c r="AB36" s="628" t="s">
        <v>708</v>
      </c>
      <c r="AC36" s="629"/>
      <c r="AD36" s="630"/>
      <c r="AE36" s="631" t="s">
        <v>709</v>
      </c>
      <c r="AF36" s="631"/>
      <c r="AG36" s="631"/>
      <c r="AH36" s="631"/>
      <c r="AI36" s="631" t="s">
        <v>696</v>
      </c>
      <c r="AJ36" s="631"/>
      <c r="AK36" s="631"/>
      <c r="AL36" s="631"/>
      <c r="AM36" s="631" t="s">
        <v>719</v>
      </c>
      <c r="AN36" s="631"/>
      <c r="AO36" s="631"/>
      <c r="AP36" s="631"/>
      <c r="AQ36" s="631" t="s">
        <v>713</v>
      </c>
      <c r="AR36" s="631"/>
      <c r="AS36" s="631"/>
      <c r="AT36" s="631"/>
      <c r="AU36" s="631"/>
      <c r="AV36" s="631"/>
      <c r="AW36" s="631"/>
      <c r="AX36" s="667"/>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696</v>
      </c>
      <c r="AR38" s="524"/>
      <c r="AS38" s="142" t="s">
        <v>224</v>
      </c>
      <c r="AT38" s="143"/>
      <c r="AU38" s="141">
        <v>3</v>
      </c>
      <c r="AV38" s="141"/>
      <c r="AW38" s="123" t="s">
        <v>170</v>
      </c>
      <c r="AX38" s="144"/>
    </row>
    <row r="39" spans="1:51" ht="23.25" customHeight="1" x14ac:dyDescent="0.15">
      <c r="A39" s="690"/>
      <c r="B39" s="688"/>
      <c r="C39" s="688"/>
      <c r="D39" s="688"/>
      <c r="E39" s="688"/>
      <c r="F39" s="689"/>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90</v>
      </c>
      <c r="AF39" s="102"/>
      <c r="AG39" s="102"/>
      <c r="AH39" s="102"/>
      <c r="AI39" s="108">
        <v>13</v>
      </c>
      <c r="AJ39" s="102"/>
      <c r="AK39" s="102"/>
      <c r="AL39" s="102"/>
      <c r="AM39" s="108" t="s">
        <v>739</v>
      </c>
      <c r="AN39" s="102"/>
      <c r="AO39" s="102"/>
      <c r="AP39" s="102"/>
      <c r="AQ39" s="109" t="s">
        <v>696</v>
      </c>
      <c r="AR39" s="110"/>
      <c r="AS39" s="110"/>
      <c r="AT39" s="111"/>
      <c r="AU39" s="102" t="s">
        <v>696</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t="s">
        <v>696</v>
      </c>
      <c r="AF40" s="102"/>
      <c r="AG40" s="102"/>
      <c r="AH40" s="102"/>
      <c r="AI40" s="108" t="s">
        <v>696</v>
      </c>
      <c r="AJ40" s="102"/>
      <c r="AK40" s="102"/>
      <c r="AL40" s="102"/>
      <c r="AM40" s="108">
        <v>100</v>
      </c>
      <c r="AN40" s="102"/>
      <c r="AO40" s="102"/>
      <c r="AP40" s="102"/>
      <c r="AQ40" s="109" t="s">
        <v>696</v>
      </c>
      <c r="AR40" s="110"/>
      <c r="AS40" s="110"/>
      <c r="AT40" s="111"/>
      <c r="AU40" s="102">
        <v>100</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696</v>
      </c>
      <c r="AF41" s="102"/>
      <c r="AG41" s="102"/>
      <c r="AH41" s="102"/>
      <c r="AI41" s="108" t="s">
        <v>696</v>
      </c>
      <c r="AJ41" s="102"/>
      <c r="AK41" s="102"/>
      <c r="AL41" s="102"/>
      <c r="AM41" s="108" t="s">
        <v>739</v>
      </c>
      <c r="AN41" s="102"/>
      <c r="AO41" s="102"/>
      <c r="AP41" s="102"/>
      <c r="AQ41" s="109" t="s">
        <v>696</v>
      </c>
      <c r="AR41" s="110"/>
      <c r="AS41" s="110"/>
      <c r="AT41" s="111"/>
      <c r="AU41" s="102" t="s">
        <v>696</v>
      </c>
      <c r="AV41" s="102"/>
      <c r="AW41" s="102"/>
      <c r="AX41" s="103"/>
    </row>
    <row r="42" spans="1:51" ht="23.25" customHeight="1" x14ac:dyDescent="0.15">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1" t="s">
        <v>501</v>
      </c>
      <c r="AF65" s="712"/>
      <c r="AG65" s="712"/>
      <c r="AH65" s="713"/>
      <c r="AI65" s="131" t="s">
        <v>653</v>
      </c>
      <c r="AJ65" s="712"/>
      <c r="AK65" s="712"/>
      <c r="AL65" s="713"/>
      <c r="AM65" s="131" t="s">
        <v>469</v>
      </c>
      <c r="AN65" s="712"/>
      <c r="AO65" s="712"/>
      <c r="AP65" s="713"/>
      <c r="AQ65" s="639" t="s">
        <v>500</v>
      </c>
      <c r="AR65" s="640"/>
      <c r="AS65" s="640"/>
      <c r="AT65" s="641"/>
      <c r="AU65" s="639" t="s">
        <v>678</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710</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669</v>
      </c>
      <c r="Z70" s="665"/>
      <c r="AA70" s="666"/>
      <c r="AB70" s="628" t="s">
        <v>670</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2"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2"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2"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2"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347</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731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730</v>
      </c>
      <c r="H216" s="146"/>
      <c r="I216" s="146"/>
      <c r="J216" s="146"/>
      <c r="K216" s="146"/>
      <c r="L216" s="146"/>
      <c r="M216" s="146"/>
      <c r="N216" s="146"/>
      <c r="O216" s="146"/>
      <c r="P216" s="146"/>
      <c r="Q216" s="146"/>
      <c r="R216" s="146"/>
      <c r="S216" s="146"/>
      <c r="T216" s="146"/>
      <c r="U216" s="146"/>
      <c r="V216" s="147"/>
      <c r="W216" s="498" t="s">
        <v>671</v>
      </c>
      <c r="X216" s="499"/>
      <c r="Y216" s="499"/>
      <c r="Z216" s="499"/>
      <c r="AA216" s="500"/>
      <c r="AB216" s="501" t="s">
        <v>750</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4" t="s">
        <v>672</v>
      </c>
      <c r="X217" s="505"/>
      <c r="Y217" s="505"/>
      <c r="Z217" s="505"/>
      <c r="AA217" s="506"/>
      <c r="AB217" s="501" t="s">
        <v>751</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3"/>
      <c r="B218" s="424"/>
      <c r="C218" s="507" t="s">
        <v>684</v>
      </c>
      <c r="D218" s="508"/>
      <c r="E218" s="164" t="s">
        <v>363</v>
      </c>
      <c r="F218" s="166"/>
      <c r="G218" s="488" t="s">
        <v>230</v>
      </c>
      <c r="H218" s="489"/>
      <c r="I218" s="489"/>
      <c r="J218" s="509" t="s">
        <v>696</v>
      </c>
      <c r="K218" s="510"/>
      <c r="L218" s="510"/>
      <c r="M218" s="510"/>
      <c r="N218" s="510"/>
      <c r="O218" s="510"/>
      <c r="P218" s="510"/>
      <c r="Q218" s="510"/>
      <c r="R218" s="510"/>
      <c r="S218" s="510"/>
      <c r="T218" s="511"/>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3"/>
      <c r="B219" s="424"/>
      <c r="C219" s="426"/>
      <c r="D219" s="424"/>
      <c r="E219" s="167"/>
      <c r="F219" s="169"/>
      <c r="G219" s="488" t="s">
        <v>685</v>
      </c>
      <c r="H219" s="489"/>
      <c r="I219" s="489"/>
      <c r="J219" s="489"/>
      <c r="K219" s="489"/>
      <c r="L219" s="489"/>
      <c r="M219" s="489"/>
      <c r="N219" s="489"/>
      <c r="O219" s="489"/>
      <c r="P219" s="489"/>
      <c r="Q219" s="489"/>
      <c r="R219" s="489"/>
      <c r="S219" s="489"/>
      <c r="T219" s="489"/>
      <c r="U219" s="485" t="s">
        <v>741</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3"/>
      <c r="B220" s="424"/>
      <c r="C220" s="426"/>
      <c r="D220" s="424"/>
      <c r="E220" s="172"/>
      <c r="F220" s="174"/>
      <c r="G220" s="488" t="s">
        <v>672</v>
      </c>
      <c r="H220" s="489"/>
      <c r="I220" s="489"/>
      <c r="J220" s="489"/>
      <c r="K220" s="489"/>
      <c r="L220" s="489"/>
      <c r="M220" s="489"/>
      <c r="N220" s="489"/>
      <c r="O220" s="489"/>
      <c r="P220" s="489"/>
      <c r="Q220" s="489"/>
      <c r="R220" s="489"/>
      <c r="S220" s="489"/>
      <c r="T220" s="489"/>
      <c r="U220" s="825" t="s">
        <v>741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712</v>
      </c>
      <c r="AE223" s="467"/>
      <c r="AF223" s="468"/>
      <c r="AG223" s="469" t="s">
        <v>720</v>
      </c>
      <c r="AH223" s="470"/>
      <c r="AI223" s="470"/>
      <c r="AJ223" s="470"/>
      <c r="AK223" s="470"/>
      <c r="AL223" s="470"/>
      <c r="AM223" s="470"/>
      <c r="AN223" s="470"/>
      <c r="AO223" s="470"/>
      <c r="AP223" s="470"/>
      <c r="AQ223" s="470"/>
      <c r="AR223" s="470"/>
      <c r="AS223" s="470"/>
      <c r="AT223" s="470"/>
      <c r="AU223" s="470"/>
      <c r="AV223" s="470"/>
      <c r="AW223" s="470"/>
      <c r="AX223" s="471"/>
    </row>
    <row r="224" spans="1:51" ht="27" customHeight="1" x14ac:dyDescent="0.15">
      <c r="A224" s="459"/>
      <c r="B224" s="460"/>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8"/>
      <c r="AD224" s="379" t="s">
        <v>712</v>
      </c>
      <c r="AE224" s="380"/>
      <c r="AF224" s="449"/>
      <c r="AG224" s="374" t="s">
        <v>721</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09" t="s">
        <v>712</v>
      </c>
      <c r="AE225" s="410"/>
      <c r="AF225" s="411"/>
      <c r="AG225" s="402" t="s">
        <v>722</v>
      </c>
      <c r="AH225" s="149"/>
      <c r="AI225" s="149"/>
      <c r="AJ225" s="149"/>
      <c r="AK225" s="149"/>
      <c r="AL225" s="149"/>
      <c r="AM225" s="149"/>
      <c r="AN225" s="149"/>
      <c r="AO225" s="149"/>
      <c r="AP225" s="149"/>
      <c r="AQ225" s="149"/>
      <c r="AR225" s="149"/>
      <c r="AS225" s="149"/>
      <c r="AT225" s="149"/>
      <c r="AU225" s="149"/>
      <c r="AV225" s="149"/>
      <c r="AW225" s="149"/>
      <c r="AX225" s="403"/>
    </row>
    <row r="226" spans="1:50" ht="33.75"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725</v>
      </c>
      <c r="AH226" s="146"/>
      <c r="AI226" s="146"/>
      <c r="AJ226" s="146"/>
      <c r="AK226" s="146"/>
      <c r="AL226" s="146"/>
      <c r="AM226" s="146"/>
      <c r="AN226" s="146"/>
      <c r="AO226" s="146"/>
      <c r="AP226" s="146"/>
      <c r="AQ226" s="146"/>
      <c r="AR226" s="146"/>
      <c r="AS226" s="146"/>
      <c r="AT226" s="146"/>
      <c r="AU226" s="146"/>
      <c r="AV226" s="146"/>
      <c r="AW226" s="146"/>
      <c r="AX226" s="401"/>
    </row>
    <row r="227" spans="1:50" ht="33.7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33.7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726</v>
      </c>
      <c r="AE229" s="364"/>
      <c r="AF229" s="364"/>
      <c r="AG229" s="366" t="s">
        <v>748</v>
      </c>
      <c r="AH229" s="367"/>
      <c r="AI229" s="367"/>
      <c r="AJ229" s="367"/>
      <c r="AK229" s="367"/>
      <c r="AL229" s="367"/>
      <c r="AM229" s="367"/>
      <c r="AN229" s="367"/>
      <c r="AO229" s="367"/>
      <c r="AP229" s="367"/>
      <c r="AQ229" s="367"/>
      <c r="AR229" s="367"/>
      <c r="AS229" s="367"/>
      <c r="AT229" s="367"/>
      <c r="AU229" s="367"/>
      <c r="AV229" s="367"/>
      <c r="AW229" s="367"/>
      <c r="AX229" s="368"/>
    </row>
    <row r="230" spans="1:50" ht="46.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374" t="s">
        <v>727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726</v>
      </c>
      <c r="AE231" s="380"/>
      <c r="AF231" s="380"/>
      <c r="AG231" s="374" t="s">
        <v>748</v>
      </c>
      <c r="AH231" s="375"/>
      <c r="AI231" s="375"/>
      <c r="AJ231" s="375"/>
      <c r="AK231" s="375"/>
      <c r="AL231" s="375"/>
      <c r="AM231" s="375"/>
      <c r="AN231" s="375"/>
      <c r="AO231" s="375"/>
      <c r="AP231" s="375"/>
      <c r="AQ231" s="375"/>
      <c r="AR231" s="375"/>
      <c r="AS231" s="375"/>
      <c r="AT231" s="375"/>
      <c r="AU231" s="375"/>
      <c r="AV231" s="375"/>
      <c r="AW231" s="375"/>
      <c r="AX231" s="376"/>
    </row>
    <row r="232" spans="1:50" ht="38.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712</v>
      </c>
      <c r="AE232" s="380"/>
      <c r="AF232" s="380"/>
      <c r="AG232" s="374" t="s">
        <v>728</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726</v>
      </c>
      <c r="AE233" s="417"/>
      <c r="AF233" s="417"/>
      <c r="AG233" s="418" t="s">
        <v>748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79" t="s">
        <v>726</v>
      </c>
      <c r="AE234" s="380"/>
      <c r="AF234" s="449"/>
      <c r="AG234" s="374" t="s">
        <v>748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09" t="s">
        <v>726</v>
      </c>
      <c r="AE235" s="410"/>
      <c r="AF235" s="411"/>
      <c r="AG235" s="412" t="s">
        <v>748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726</v>
      </c>
      <c r="AE236" s="364"/>
      <c r="AF236" s="365"/>
      <c r="AG236" s="366" t="s">
        <v>737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726</v>
      </c>
      <c r="AE237" s="373"/>
      <c r="AF237" s="373"/>
      <c r="AG237" s="374" t="s">
        <v>748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712</v>
      </c>
      <c r="AE238" s="380"/>
      <c r="AF238" s="380"/>
      <c r="AG238" s="374" t="s">
        <v>732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726</v>
      </c>
      <c r="AE239" s="380"/>
      <c r="AF239" s="380"/>
      <c r="AG239" s="404" t="s">
        <v>748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726</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4"/>
      <c r="E247" s="734"/>
      <c r="F247" s="735"/>
      <c r="G247" s="919" t="s">
        <v>733</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742</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747</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8" t="s">
        <v>743</v>
      </c>
      <c r="B252" s="339"/>
      <c r="C252" s="339"/>
      <c r="D252" s="339"/>
      <c r="E252" s="340"/>
      <c r="F252" s="915" t="s">
        <v>744</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8" t="s">
        <v>346</v>
      </c>
      <c r="B254" s="339"/>
      <c r="C254" s="339"/>
      <c r="D254" s="339"/>
      <c r="E254" s="340"/>
      <c r="F254" s="341" t="s">
        <v>746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747</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t="s">
        <v>711</v>
      </c>
      <c r="J266" s="101"/>
      <c r="K266" s="92" t="str">
        <f>IF(I266="","","-")</f>
        <v>-</v>
      </c>
      <c r="L266" s="116">
        <v>50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353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714</v>
      </c>
      <c r="H268" s="101"/>
      <c r="I268" s="101"/>
      <c r="J268" s="100">
        <v>20</v>
      </c>
      <c r="K268" s="100"/>
      <c r="L268" s="116">
        <v>367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738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734</v>
      </c>
      <c r="H310" s="300"/>
      <c r="I310" s="300"/>
      <c r="J310" s="300"/>
      <c r="K310" s="301"/>
      <c r="L310" s="302" t="s">
        <v>740</v>
      </c>
      <c r="M310" s="303"/>
      <c r="N310" s="303"/>
      <c r="O310" s="303"/>
      <c r="P310" s="303"/>
      <c r="Q310" s="303"/>
      <c r="R310" s="303"/>
      <c r="S310" s="303"/>
      <c r="T310" s="303"/>
      <c r="U310" s="303"/>
      <c r="V310" s="303"/>
      <c r="W310" s="303"/>
      <c r="X310" s="304"/>
      <c r="Y310" s="305">
        <v>5</v>
      </c>
      <c r="Z310" s="306"/>
      <c r="AA310" s="306"/>
      <c r="AB310" s="307"/>
      <c r="AC310" s="299" t="s">
        <v>747</v>
      </c>
      <c r="AD310" s="300"/>
      <c r="AE310" s="300"/>
      <c r="AF310" s="300"/>
      <c r="AG310" s="301"/>
      <c r="AH310" s="302" t="s">
        <v>747</v>
      </c>
      <c r="AI310" s="303"/>
      <c r="AJ310" s="303"/>
      <c r="AK310" s="303"/>
      <c r="AL310" s="303"/>
      <c r="AM310" s="303"/>
      <c r="AN310" s="303"/>
      <c r="AO310" s="303"/>
      <c r="AP310" s="303"/>
      <c r="AQ310" s="303"/>
      <c r="AR310" s="303"/>
      <c r="AS310" s="303"/>
      <c r="AT310" s="304"/>
      <c r="AU310" s="305" t="s">
        <v>747</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177" customHeight="1" x14ac:dyDescent="0.15">
      <c r="A366" s="245">
        <v>1</v>
      </c>
      <c r="B366" s="245">
        <v>1</v>
      </c>
      <c r="C366" s="266" t="s">
        <v>735</v>
      </c>
      <c r="D366" s="265"/>
      <c r="E366" s="265"/>
      <c r="F366" s="265"/>
      <c r="G366" s="265"/>
      <c r="H366" s="265"/>
      <c r="I366" s="265"/>
      <c r="J366" s="248">
        <v>8010701012863</v>
      </c>
      <c r="K366" s="249"/>
      <c r="L366" s="249"/>
      <c r="M366" s="249"/>
      <c r="N366" s="249"/>
      <c r="O366" s="249"/>
      <c r="P366" s="267" t="s">
        <v>736</v>
      </c>
      <c r="Q366" s="250"/>
      <c r="R366" s="250"/>
      <c r="S366" s="250"/>
      <c r="T366" s="250"/>
      <c r="U366" s="250"/>
      <c r="V366" s="250"/>
      <c r="W366" s="250"/>
      <c r="X366" s="250"/>
      <c r="Y366" s="251">
        <v>5</v>
      </c>
      <c r="Z366" s="252"/>
      <c r="AA366" s="252"/>
      <c r="AB366" s="253"/>
      <c r="AC366" s="237" t="s">
        <v>340</v>
      </c>
      <c r="AD366" s="238"/>
      <c r="AE366" s="238"/>
      <c r="AF366" s="238"/>
      <c r="AG366" s="238"/>
      <c r="AH366" s="268">
        <v>1</v>
      </c>
      <c r="AI366" s="269"/>
      <c r="AJ366" s="269"/>
      <c r="AK366" s="269"/>
      <c r="AL366" s="241">
        <v>100</v>
      </c>
      <c r="AM366" s="242"/>
      <c r="AN366" s="242"/>
      <c r="AO366" s="243"/>
      <c r="AP366" s="244" t="s">
        <v>747</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cfRule type="expression" dxfId="1489" priority="893">
      <formula>IF(RIGHT(TEXT(Y312,"0.#"),1)=".",FALSE,TRUE)</formula>
    </cfRule>
    <cfRule type="expression" dxfId="1488" priority="894">
      <formula>IF(RIGHT(TEXT(Y312,"0.#"),1)=".",TRUE,FALSE)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2022-08-25T05:49:51Z</cp:lastPrinted>
  <dcterms:created xsi:type="dcterms:W3CDTF">2012-03-13T00:50:25Z</dcterms:created>
  <dcterms:modified xsi:type="dcterms:W3CDTF">2022-09-05T11:30:52Z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