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23" i="11"/>
  <c r="AY327" i="11"/>
  <c r="AY331"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176" i="11" l="1"/>
  <c r="AY179" i="11"/>
  <c r="AY206" i="11"/>
  <c r="AY119" i="11"/>
  <c r="AY114" i="11"/>
  <c r="AY152" i="11"/>
  <c r="AY171" i="11"/>
  <c r="AY207" i="11"/>
  <c r="AY100" i="11"/>
  <c r="AY115" i="11"/>
  <c r="AY153" i="11"/>
  <c r="AY202" i="11"/>
  <c r="AY118" i="11"/>
  <c r="AY130" i="11"/>
  <c r="AY142" i="11"/>
  <c r="AY175" i="11"/>
  <c r="AY203" i="11"/>
  <c r="AY210" i="11"/>
  <c r="AY123" i="11"/>
  <c r="AY131" i="11"/>
  <c r="AY143" i="11"/>
  <c r="AY137"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84" i="11"/>
  <c r="AY81"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<sst xmlns="http://schemas.openxmlformats.org/spreadsheetml/2006/main" count="1326" uniqueCount="672">
  <si>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</si>
  <si>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</si>
  <si>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</si>
  <si>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</si>
  <si>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</si>
  <si>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</si>
  <si>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</si>
  <si>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</si>
  <si>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</si>
  <si>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</si>
  <si>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</si>
  <si>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</si>
  <si>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</si>
  <si>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</si>
  <si>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</si>
  <si>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</si>
  <si>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</si>
  <si>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</si>
  <si>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</si>
  <si>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</si>
  <si>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</si>
  <si>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</si>
  <si>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</si>
  <si>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</si>
  <si>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</si>
  <si>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</si>
  <si>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</si>
  <si>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</si>
  <si>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</si>
  <si>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</si>
  <si>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</si>
  <si>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</si>
  <si>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</si>
  <si>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</si>
  <si>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</si>
  <si>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</si>
  <si>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</si>
  <si>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</si>
  <si>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</si>
  <si>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</si>
  <si>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</si>
  <si>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</si>
  <si>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</si>
  <si>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</si>
  <si>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</si>
  <si>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</si>
  <si>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</si>
  <si>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</si>
  <si>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</si>
  <si>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</si>
  <si>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</si>
  <si>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</si>
  <si>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</si>
  <si>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</si>
  <si>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</si>
  <si>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</si>
  <si>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</si>
  <si>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</si>
  <si>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</si>
  <si>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</si>
  <si>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</si>
  <si>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</si>
  <si>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</si>
  <si>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</si>
  <si>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</si>
  <si>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</si>
  <si>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</si>
  <si>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</si>
  <si>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</si>
  <si>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</si>
  <si>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</si>
  <si>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</si>
  <si>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</si>
  <si>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</si>
  <si>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</si>
  <si>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</si>
  <si>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</si>
  <si>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</si>
  <si>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</si>
  <si>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</si>
  <si>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</si>
  <si>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</si>
  <si>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</si>
  <si>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</si>
  <si>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</si>
  <si>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</si>
  <si>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</si>
  <si>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</si>
  <si>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</si>
  <si>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</si>
  <si>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</si>
  <si>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</si>
  <si>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</si>
  <si>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</si>
  <si>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</si>
  <si>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</si>
  <si>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</si>
  <si>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</si>
  <si>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</si>
  <si>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</si>
  <si>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</si>
  <si>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</si>
  <si>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</si>
  <si>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</si>
  <si>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</si>
  <si>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</si>
  <si>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</si>
  <si>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</si>
  <si>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</si>
  <si>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</si>
  <si>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</si>
  <si>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</si>
  <si>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</si>
  <si>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</si>
  <si>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</si>
  <si>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</si>
  <si>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</si>
  <si>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</si>
  <si>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</si>
  <si>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</si>
  <si>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</si>
  <si>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</si>
  <si>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</si>
  <si>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</si>
  <si>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</si>
  <si>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</si>
  <si>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</si>
  <si>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</si>
  <si>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</si>
  <si>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</si>
  <si>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</si>
  <si>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</si>
  <si>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</si>
  <si>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</si>
  <si>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</si>
  <si>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</si>
  <si>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</si>
  <si>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</si>
  <si>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</si>
  <si>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</si>
  <si>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</si>
  <si>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</si>
  <si>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</si>
  <si>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</si>
  <si>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</si>
  <si>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</si>
  <si>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</si>
  <si>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</si>
  <si>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</si>
  <si>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</si>
  <si>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</si>
  <si>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</si>
  <si>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</si>
  <si>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</si>
  <si>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</si>
  <si>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</si>
  <si>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</si>
  <si>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</si>
  <si>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</si>
  <si>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</si>
  <si>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</si>
  <si>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</si>
  <si>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</si>
  <si>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</si>
  <si>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</si>
  <si>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</si>
  <si>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</si>
  <si>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</si>
  <si>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</si>
  <si>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</si>
  <si>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</si>
  <si>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</si>
  <si>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</si>
  <si>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</si>
  <si>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</si>
  <si>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</si>
  <si>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</si>
  <si>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</si>
  <si>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</si>
  <si>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</si>
  <si>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</si>
  <si>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</si>
  <si>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</si>
  <si>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</si>
  <si>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</si>
  <si>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</si>
  <si>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</si>
  <si>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</si>
  <si>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</si>
  <si>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</si>
  <si>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</si>
  <si>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</si>
  <si>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</si>
  <si>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</si>
  <si>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</si>
  <si>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</si>
  <si>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</si>
  <si>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</si>
  <si>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</si>
  <si>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</si>
  <si>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</si>
  <si>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</si>
  <si>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</si>
  <si>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</si>
  <si>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</si>
  <si>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</si>
  <si>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</si>
  <si>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</si>
  <si>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</si>
  <si>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</si>
  <si>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</si>
  <si>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</si>
  <si>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</si>
  <si>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</si>
  <si>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</si>
  <si>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</si>
  <si>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</si>
  <si>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</si>
  <si>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</si>
  <si>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</si>
  <si>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</si>
  <si>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</si>
  <si>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</si>
  <si>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</si>
  <si>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</si>
  <si>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</si>
  <si>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</si>
  <si>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</si>
  <si>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</si>
  <si>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</si>
  <si>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</si>
  <si>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</si>
  <si>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</si>
  <si>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</si>
  <si>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</si>
  <si>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</si>
  <si>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</si>
  <si>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</si>
  <si>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</si>
  <si>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</si>
  <si>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</si>
  <si>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</si>
  <si>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</si>
  <si>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</si>
  <si>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</si>
  <si>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</si>
  <si>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</si>
  <si>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</si>
  <si>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</si>
  <si>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</si>
  <si>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</si>
  <si>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</si>
  <si>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</si>
  <si>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</si>
  <si>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</si>
  <si>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</si>
  <si>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</si>
  <si>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</si>
  <si>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</si>
  <si>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</si>
  <si>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</si>
  <si>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</si>
  <si>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</si>
  <si>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</si>
  <si>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</si>
  <si>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</si>
  <si>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</si>
  <si>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</si>
  <si>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</si>
  <si>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</si>
  <si>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</si>
  <si>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</si>
  <si>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</si>
  <si>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</si>
  <si>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</si>
  <si>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</si>
  <si>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</si>
  <si>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</si>
  <si>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</si>
  <si>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</si>
  <si>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</si>
  <si>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</si>
  <si>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</si>
  <si>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</si>
  <si>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</si>
  <si>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</si>
  <si>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</si>
  <si>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</si>
  <si>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</si>
  <si>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</si>
  <si>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</si>
  <si>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</si>
  <si>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</si>
  <si>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</si>
  <si>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</si>
  <si>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</si>
  <si>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</si>
  <si>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</si>
  <si>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</si>
  <si>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</si>
  <si>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</si>
  <si>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</si>
  <si>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</si>
  <si>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</si>
  <si>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</si>
  <si>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</si>
  <si>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</si>
  <si>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</si>
  <si>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</si>
  <si>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</si>
  <si>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</si>
  <si>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</si>
  <si>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</si>
  <si>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</si>
  <si>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</si>
  <si>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</si>
  <si>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</si>
  <si>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</si>
  <si>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</si>
  <si>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</si>
  <si>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</si>
  <si>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</si>
  <si>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</si>
  <si>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</si>
  <si>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</si>
  <si>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</si>
  <si>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</si>
  <si>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</si>
  <si>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</si>
  <si>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</si>
  <si>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</si>
  <si>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</si>
  <si>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</si>
  <si>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</si>
  <si>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</si>
  <si>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</si>
  <si>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</si>
  <si>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</si>
  <si>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</si>
  <si>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</si>
  <si>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</si>
  <si>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</si>
  <si>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</si>
  <si>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</si>
  <si>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</si>
  <si>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</si>
  <si>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</si>
  <si>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</si>
  <si>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</si>
  <si>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</si>
  <si>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</si>
  <si>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</si>
  <si>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</si>
  <si>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</si>
  <si>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</si>
  <si>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</si>
  <si>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</si>
  <si>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</si>
  <si>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</si>
  <si>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</si>
  <si>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</si>
  <si>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</si>
  <si>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</si>
  <si>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</si>
  <si>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</si>
  <si>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</si>
  <si>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</si>
  <si>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</si>
  <si>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</si>
  <si>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</si>
  <si>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</si>
  <si>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</si>
  <si>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</si>
  <si>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</si>
  <si>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</si>
  <si>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</si>
  <si>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</si>
  <si>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</si>
  <si>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</si>
  <si>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</si>
  <si>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</si>
  <si>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</si>
  <si>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</si>
  <si>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</si>
  <si>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</si>
  <si>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</si>
  <si>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</si>
  <si>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</si>
  <si>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</si>
  <si>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</si>
  <si>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</si>
  <si>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</si>
  <si>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</si>
  <si>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</si>
  <si>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</si>
  <si>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</si>
  <si>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</si>
  <si>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</si>
  <si>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</si>
  <si>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</si>
  <si>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</si>
  <si>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</si>
  <si>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</si>
  <si>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</si>
  <si>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</si>
  <si>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</si>
  <si>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</si>
  <si>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</si>
  <si>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</si>
  <si>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</si>
  <si>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</si>
  <si>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</si>
  <si>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</si>
  <si>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</si>
  <si>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</si>
  <si>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</si>
  <si>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</si>
  <si>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</si>
  <si>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</si>
  <si>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</si>
  <si>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</si>
  <si>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</si>
  <si>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</si>
  <si>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</si>
  <si>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</si>
  <si>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</si>
  <si>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</si>
  <si>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</si>
  <si>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</si>
  <si>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</si>
  <si>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</si>
  <si>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</si>
  <si>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</si>
  <si>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</si>
  <si>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</si>
  <si>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</si>
  <si>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</si>
  <si>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</si>
  <si>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</si>
  <si>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</si>
  <si>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</si>
  <si>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</si>
  <si>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</si>
  <si>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</si>
  <si>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</si>
  <si>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</si>
  <si>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</si>
  <si>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</si>
  <si>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</si>
  <si>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</si>
  <si>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</si>
  <si>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</si>
  <si>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</si>
  <si>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</si>
  <si>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</si>
  <si>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</si>
  <si>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</si>
  <si>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</si>
  <si>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</si>
  <si>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</si>
  <si>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</si>
  <si>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</si>
  <si>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</si>
  <si>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</si>
  <si>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</si>
  <si>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</si>
  <si>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</si>
  <si>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</si>
  <si>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</si>
  <si>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</si>
  <si>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</si>
  <si>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</si>
  <si>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</si>
  <si>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</si>
  <si>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</si>
  <si>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</si>
  <si>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</si>
  <si>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</si>
  <si>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</si>
  <si>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</si>
  <si>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</si>
  <si>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</si>
  <si>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</si>
  <si>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</si>
  <si>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</si>
  <si>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</si>
  <si>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</si>
  <si>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</si>
  <si>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</si>
  <si>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</si>
  <si>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</si>
  <si>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</si>
  <si>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</si>
  <si>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</si>
  <si>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</si>
  <si>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</si>
  <si>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</si>
  <si>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</si>
  <si>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</si>
  <si>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</si>
  <si>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</si>
  <si>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</si>
  <si>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</si>
  <si>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</si>
  <si>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</si>
  <si>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</si>
  <si>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</si>
  <si>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</si>
  <si>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</si>
  <si>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</si>
  <si>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</si>
  <si>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</si>
  <si>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</si>
  <si>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</si>
  <si>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</si>
  <si>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</si>
  <si>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</si>
  <si>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</si>
  <si>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</si>
  <si>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</si>
  <si>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</si>
  <si>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</si>
  <si>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</si>
  <si>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</si>
  <si>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</si>
  <si>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</si>
  <si>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</si>
  <si>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</si>
  <si>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</si>
  <si>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</si>
  <si>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</si>
  <si>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</si>
  <si>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</si>
  <si>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</si>
  <si>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</si>
  <si>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</si>
  <si>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</si>
  <si>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</si>
  <si>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</si>
  <si>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</si>
  <si>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</si>
  <si>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</si>
  <si>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</si>
  <si>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</si>
  <si>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</si>
  <si>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</si>
  <si>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</si>
  <si>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</si>
  <si>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</si>
  <si>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</si>
  <si>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</si>
  <si>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</si>
  <si>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</si>
  <si>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</si>
  <si>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</si>
  <si>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</si>
  <si>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</si>
  <si>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</si>
  <si>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</si>
  <si>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</si>
  <si>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</si>
  <si>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</si>
  <si>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</si>
  <si>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</si>
  <si>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</si>
  <si>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</si>
  <si>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</si>
  <si>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</si>
  <si>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</si>
  <si>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</si>
  <si>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</si>
  <si>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</si>
  <si>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</si>
  <si>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</si>
  <si>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</si>
  <si>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</si>
  <si>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</si>
  <si>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</si>
  <si>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</si>
  <si>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</si>
  <si>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</si>
  <si>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</si>
  <si>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</si>
  <si>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</si>
  <si>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</si>
  <si>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</si>
  <si>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</si>
  <si>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</si>
  <si>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</si>
  <si>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</si>
  <si>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</si>
  <si>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</si>
  <si>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</si>
  <si>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</si>
  <si>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</si>
  <si>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</si>
  <si>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</si>
  <si>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</si>
  <si>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</si>
  <si>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</si>
  <si>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</si>
  <si>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</si>
  <si>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</si>
  <si>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</si>
  <si>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</si>
  <si>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</si>
  <si>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</si>
  <si>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rPh sb="0" eb="2">
      <t>コッコウ</t>
    </rPh>
    <phoneticPr fontId="5"/>
  </si>
  <si>
    <t>国土交通省</t>
    <rPh sb="0" eb="5">
      <t>コクドコウツウショウ</t>
    </rPh>
    <phoneticPr fontId="5"/>
  </si>
  <si>
    <t>建設施工における自動化、自律化の促進</t>
  </si>
  <si>
    <t>総合政策局</t>
    <rPh sb="0" eb="2">
      <t>ソウゴウ</t>
    </rPh>
    <rPh sb="2" eb="5">
      <t>セイサクキョク</t>
    </rPh>
    <phoneticPr fontId="33"/>
  </si>
  <si>
    <t>令和2年度</t>
    <rPh sb="0" eb="2">
      <t>レイワ</t>
    </rPh>
    <rPh sb="3" eb="5">
      <t>ネンド</t>
    </rPh>
    <phoneticPr fontId="33"/>
  </si>
  <si>
    <t>公共事業企画調整課</t>
    <rPh sb="0" eb="9">
      <t>コウキョウジギョウキカクチョウセイカ</t>
    </rPh>
    <phoneticPr fontId="33"/>
  </si>
  <si>
    <t>○</t>
  </si>
  <si>
    <t>5GやAI等の革新的技術を用いて建設機械の操作を自動化する技術や、その判断まで行う自律化技術は、日本がその開発をリードしている分野であり、近年一部の大手建設会社が先行して試行を始め、開発導入の緒に就いたところである。本事業では、飛躍的な生産性の向上を目指し、建設現場を遠隔・非接触の働き方へ転換する自動化・自律化技術の建設現場への導入を促進する。</t>
    <rPh sb="7" eb="10">
      <t>カクシンテキ</t>
    </rPh>
    <rPh sb="10" eb="12">
      <t>ギジュツ</t>
    </rPh>
    <rPh sb="13" eb="14">
      <t>モチ</t>
    </rPh>
    <rPh sb="16" eb="18">
      <t>ケンセツ</t>
    </rPh>
    <rPh sb="18" eb="20">
      <t>キカイ</t>
    </rPh>
    <rPh sb="21" eb="23">
      <t>ソウサ</t>
    </rPh>
    <rPh sb="29" eb="31">
      <t>ギジュツ</t>
    </rPh>
    <rPh sb="35" eb="37">
      <t>ハンダン</t>
    </rPh>
    <rPh sb="39" eb="40">
      <t>オコナ</t>
    </rPh>
    <rPh sb="48" eb="50">
      <t>ニホン</t>
    </rPh>
    <rPh sb="53" eb="55">
      <t>カイハツ</t>
    </rPh>
    <rPh sb="63" eb="65">
      <t>ブンヤ</t>
    </rPh>
    <rPh sb="69" eb="71">
      <t>キンネン</t>
    </rPh>
    <rPh sb="88" eb="89">
      <t>ハジ</t>
    </rPh>
    <rPh sb="108" eb="109">
      <t>ホン</t>
    </rPh>
    <rPh sb="109" eb="111">
      <t>ジギョウ</t>
    </rPh>
    <rPh sb="125" eb="127">
      <t>メザ</t>
    </rPh>
    <rPh sb="129" eb="131">
      <t>ケンセツ</t>
    </rPh>
    <rPh sb="131" eb="133">
      <t>ゲンバ</t>
    </rPh>
    <rPh sb="134" eb="136">
      <t>エンカク</t>
    </rPh>
    <rPh sb="137" eb="140">
      <t>ヒセッショク</t>
    </rPh>
    <rPh sb="141" eb="142">
      <t>ハタラ</t>
    </rPh>
    <rPh sb="143" eb="144">
      <t>カタ</t>
    </rPh>
    <rPh sb="145" eb="147">
      <t>テンカン</t>
    </rPh>
    <rPh sb="149" eb="152">
      <t>ジドウカ</t>
    </rPh>
    <rPh sb="153" eb="156">
      <t>ジリツカ</t>
    </rPh>
    <rPh sb="156" eb="158">
      <t>ギジュツ</t>
    </rPh>
    <rPh sb="159" eb="161">
      <t>ケンセツ</t>
    </rPh>
    <rPh sb="161" eb="163">
      <t>ゲンバ</t>
    </rPh>
    <rPh sb="165" eb="167">
      <t>ドウニュウ</t>
    </rPh>
    <rPh sb="168" eb="170">
      <t>ソクシン</t>
    </rPh>
    <phoneticPr fontId="33"/>
  </si>
  <si>
    <t>飛躍的な生産性の向上を目指すには、一部の建設業者だけでなく、5GやAI等を用いた要素技術を扱うベンチャー企業等の様々な主体による自動化・自律化技術の開発導入を促進する必要がある。そのため、本事業において、国として建設機械の自動化、自律化技術の導入に関する長期的なビジョンを策定し、社会実装に向けた制度整備等の環境整備を行う。具体には、自動化・自律化技術の導入のあり方やロードマップ等を検討するための産学官協議会の開催及び、海外の先進事例や普及状況の調査を通じて、建設機械ごとの自動化・自律化技術の進展状況や実現性の高さの程度等を整理し、どのような作業・工種において適用可能かといったユースケース等を検討する。</t>
    <rPh sb="0" eb="3">
      <t>ヒヤクテキ</t>
    </rPh>
    <rPh sb="4" eb="7">
      <t>セイサンセイ</t>
    </rPh>
    <rPh sb="8" eb="10">
      <t>コウジョウ</t>
    </rPh>
    <rPh sb="11" eb="13">
      <t>メザ</t>
    </rPh>
    <rPh sb="56" eb="58">
      <t>サマザマ</t>
    </rPh>
    <rPh sb="59" eb="61">
      <t>シュタイ</t>
    </rPh>
    <rPh sb="64" eb="67">
      <t>ジドウカ</t>
    </rPh>
    <rPh sb="68" eb="71">
      <t>ジリツカ</t>
    </rPh>
    <rPh sb="71" eb="73">
      <t>ギジュツ</t>
    </rPh>
    <rPh sb="74" eb="76">
      <t>カイハツ</t>
    </rPh>
    <rPh sb="76" eb="78">
      <t>ドウニュウ</t>
    </rPh>
    <rPh sb="79" eb="81">
      <t>ソクシン</t>
    </rPh>
    <rPh sb="83" eb="85">
      <t>ヒツヨウ</t>
    </rPh>
    <rPh sb="94" eb="95">
      <t>ホン</t>
    </rPh>
    <rPh sb="95" eb="97">
      <t>ジギョウ</t>
    </rPh>
    <rPh sb="162" eb="164">
      <t>グタイ</t>
    </rPh>
    <rPh sb="167" eb="170">
      <t>ジドウカ</t>
    </rPh>
    <rPh sb="171" eb="174">
      <t>ジリツカ</t>
    </rPh>
    <rPh sb="174" eb="176">
      <t>ギジュツ</t>
    </rPh>
    <rPh sb="177" eb="179">
      <t>ドウニュウ</t>
    </rPh>
    <rPh sb="182" eb="183">
      <t>カタ</t>
    </rPh>
    <rPh sb="190" eb="191">
      <t>トウ</t>
    </rPh>
    <rPh sb="192" eb="194">
      <t>ケントウ</t>
    </rPh>
    <rPh sb="199" eb="202">
      <t>サンガクカン</t>
    </rPh>
    <rPh sb="202" eb="205">
      <t>キョウギカイ</t>
    </rPh>
    <rPh sb="206" eb="208">
      <t>カイサイ</t>
    </rPh>
    <rPh sb="208" eb="209">
      <t>オヨ</t>
    </rPh>
    <rPh sb="211" eb="213">
      <t>カイガイ</t>
    </rPh>
    <rPh sb="214" eb="216">
      <t>センシン</t>
    </rPh>
    <rPh sb="216" eb="218">
      <t>ジレイ</t>
    </rPh>
    <rPh sb="219" eb="221">
      <t>フキュウ</t>
    </rPh>
    <rPh sb="221" eb="223">
      <t>ジョウキョウ</t>
    </rPh>
    <rPh sb="224" eb="226">
      <t>チョウサ</t>
    </rPh>
    <rPh sb="227" eb="228">
      <t>ツウ</t>
    </rPh>
    <rPh sb="231" eb="233">
      <t>ケンセツ</t>
    </rPh>
    <rPh sb="238" eb="241">
      <t>ジドウカ</t>
    </rPh>
    <rPh sb="242" eb="245">
      <t>ジリツカ</t>
    </rPh>
    <rPh sb="245" eb="247">
      <t>ギジュツ</t>
    </rPh>
    <rPh sb="248" eb="250">
      <t>シンテン</t>
    </rPh>
    <rPh sb="250" eb="252">
      <t>ジョウキョウ</t>
    </rPh>
    <rPh sb="253" eb="256">
      <t>ジツゲンセイ</t>
    </rPh>
    <rPh sb="257" eb="258">
      <t>タカ</t>
    </rPh>
    <rPh sb="260" eb="262">
      <t>テイド</t>
    </rPh>
    <rPh sb="262" eb="263">
      <t>トウ</t>
    </rPh>
    <rPh sb="264" eb="266">
      <t>セイリ</t>
    </rPh>
    <rPh sb="273" eb="275">
      <t>サギョウ</t>
    </rPh>
    <rPh sb="276" eb="278">
      <t>コウシュ</t>
    </rPh>
    <rPh sb="282" eb="284">
      <t>テキヨウ</t>
    </rPh>
    <rPh sb="284" eb="286">
      <t>カノウ</t>
    </rPh>
    <rPh sb="297" eb="298">
      <t>トウ</t>
    </rPh>
    <rPh sb="299" eb="301">
      <t>ケントウ</t>
    </rPh>
    <phoneticPr fontId="33"/>
  </si>
  <si>
    <t>-</t>
  </si>
  <si>
    <t>-</t>
    <phoneticPr fontId="5"/>
  </si>
  <si>
    <t>建設機械等の自動化・自律化・遠隔化技術の技術基準類策定に向けた検討を行う場として、有識者、施工会社、建機メーカ、レンタル会社、行政、研究機関からなる協議会を開催する。</t>
    <phoneticPr fontId="5"/>
  </si>
  <si>
    <t>自動化・自律化に関する産学官協議会の開催回数</t>
    <phoneticPr fontId="5"/>
  </si>
  <si>
    <t>執行額／産学官協議会の開催回数　　</t>
    <phoneticPr fontId="5"/>
  </si>
  <si>
    <t>回</t>
    <rPh sb="0" eb="1">
      <t>カイ</t>
    </rPh>
    <phoneticPr fontId="5"/>
  </si>
  <si>
    <t>百万円/回</t>
    <rPh sb="0" eb="3">
      <t>ヒャクマンエン</t>
    </rPh>
    <rPh sb="4" eb="5">
      <t>カイ</t>
    </rPh>
    <phoneticPr fontId="33"/>
  </si>
  <si>
    <t>24/1</t>
    <phoneticPr fontId="5"/>
  </si>
  <si>
    <t>建設施工の実現場において自動化・自律化対応建設機械が令和７年度を目標に３機種導入される</t>
    <rPh sb="0" eb="4">
      <t>ケンセツセコウ</t>
    </rPh>
    <rPh sb="5" eb="7">
      <t>ジツゲン</t>
    </rPh>
    <rPh sb="7" eb="8">
      <t>バ</t>
    </rPh>
    <rPh sb="12" eb="15">
      <t>ジドウカ</t>
    </rPh>
    <rPh sb="16" eb="19">
      <t>ジリツカ</t>
    </rPh>
    <rPh sb="19" eb="21">
      <t>タイオウ</t>
    </rPh>
    <rPh sb="21" eb="23">
      <t>ケンセツ</t>
    </rPh>
    <rPh sb="23" eb="25">
      <t>キカイ</t>
    </rPh>
    <rPh sb="36" eb="38">
      <t>キシュ</t>
    </rPh>
    <phoneticPr fontId="33"/>
  </si>
  <si>
    <t>実現場に導入された自動化・自律化対応建設機械の種類</t>
    <rPh sb="0" eb="2">
      <t>ジツゲン</t>
    </rPh>
    <rPh sb="2" eb="3">
      <t>バ</t>
    </rPh>
    <rPh sb="4" eb="6">
      <t>ドウニュウ</t>
    </rPh>
    <rPh sb="9" eb="12">
      <t>ジドウカ</t>
    </rPh>
    <rPh sb="13" eb="16">
      <t>ジリツカ</t>
    </rPh>
    <rPh sb="16" eb="18">
      <t>タイオウ</t>
    </rPh>
    <rPh sb="18" eb="20">
      <t>ケンセツ</t>
    </rPh>
    <rPh sb="20" eb="22">
      <t>キカイ</t>
    </rPh>
    <rPh sb="23" eb="25">
      <t>シュルイ</t>
    </rPh>
    <phoneticPr fontId="33"/>
  </si>
  <si>
    <t>機種</t>
    <rPh sb="0" eb="2">
      <t>キシュ</t>
    </rPh>
    <phoneticPr fontId="33"/>
  </si>
  <si>
    <t>総合政策局公共事業企画調整課調べ</t>
    <rPh sb="0" eb="2">
      <t>ソウゴウ</t>
    </rPh>
    <rPh sb="2" eb="5">
      <t>セイサクキョク</t>
    </rPh>
    <rPh sb="5" eb="14">
      <t>コウキョウジギョウキカクチョウセイカ</t>
    </rPh>
    <rPh sb="14" eb="15">
      <t>シラ</t>
    </rPh>
    <phoneticPr fontId="33"/>
  </si>
  <si>
    <t>新型コロナウイルス感染症の拡大を踏まえ、作業のリモート化やロボット化を実現し、働き方を変革するDXを推進する必要がある。</t>
    <rPh sb="0" eb="2">
      <t>シンガタ</t>
    </rPh>
    <rPh sb="9" eb="12">
      <t>カンセンショウ</t>
    </rPh>
    <rPh sb="13" eb="15">
      <t>カクダイ</t>
    </rPh>
    <rPh sb="16" eb="17">
      <t>フ</t>
    </rPh>
    <rPh sb="20" eb="22">
      <t>サギョウ</t>
    </rPh>
    <rPh sb="27" eb="28">
      <t>カ</t>
    </rPh>
    <rPh sb="33" eb="34">
      <t>カ</t>
    </rPh>
    <rPh sb="35" eb="37">
      <t>ジツゲン</t>
    </rPh>
    <rPh sb="39" eb="40">
      <t>ハタラ</t>
    </rPh>
    <rPh sb="41" eb="42">
      <t>カタ</t>
    </rPh>
    <rPh sb="43" eb="45">
      <t>ヘンカク</t>
    </rPh>
    <rPh sb="50" eb="52">
      <t>スイシン</t>
    </rPh>
    <rPh sb="54" eb="56">
      <t>ヒツヨウ</t>
    </rPh>
    <phoneticPr fontId="33"/>
  </si>
  <si>
    <t>公共工事に適用される技術の長期的なビジョン策定や制度整備等を進めるものであるため、自治体による実施・民営化はなじまない。</t>
    <rPh sb="41" eb="44">
      <t>ジチタイ</t>
    </rPh>
    <rPh sb="47" eb="49">
      <t>ジッシ</t>
    </rPh>
    <rPh sb="50" eb="53">
      <t>ミンエイカ</t>
    </rPh>
    <phoneticPr fontId="33"/>
  </si>
  <si>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33"/>
  </si>
  <si>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</si>
  <si>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有</t>
  </si>
  <si>
    <t>無</t>
  </si>
  <si>
    <t>事業目的に沿って予算を執行しており、その執行状況等を適切に把握・確認している。</t>
  </si>
  <si>
    <t>多岐にわたる関係者が参画したため、想定よりも調整に時間を要したが、これにより建設機械の自動化・遠隔化技術の推進に向け実効性のある検討が出来るため妥当である。</t>
    <rPh sb="0" eb="2">
      <t>タキ</t>
    </rPh>
    <rPh sb="6" eb="9">
      <t>カンケイシャ</t>
    </rPh>
    <rPh sb="10" eb="12">
      <t>サンカク</t>
    </rPh>
    <rPh sb="17" eb="19">
      <t>ソウテイ</t>
    </rPh>
    <rPh sb="22" eb="24">
      <t>チョウセイ</t>
    </rPh>
    <rPh sb="25" eb="27">
      <t>ジカン</t>
    </rPh>
    <rPh sb="28" eb="29">
      <t>ヨウ</t>
    </rPh>
    <rPh sb="38" eb="40">
      <t>ケンセツ</t>
    </rPh>
    <rPh sb="40" eb="42">
      <t>キカイ</t>
    </rPh>
    <rPh sb="43" eb="46">
      <t>ジドウカ</t>
    </rPh>
    <rPh sb="47" eb="50">
      <t>エンカクカ</t>
    </rPh>
    <rPh sb="50" eb="52">
      <t>ギジュツ</t>
    </rPh>
    <rPh sb="53" eb="55">
      <t>スイシン</t>
    </rPh>
    <rPh sb="56" eb="57">
      <t>ム</t>
    </rPh>
    <rPh sb="58" eb="61">
      <t>ジッコウセイ</t>
    </rPh>
    <rPh sb="64" eb="66">
      <t>ケントウ</t>
    </rPh>
    <rPh sb="67" eb="69">
      <t>デキ</t>
    </rPh>
    <rPh sb="72" eb="74">
      <t>ダトウ</t>
    </rPh>
    <phoneticPr fontId="5"/>
  </si>
  <si>
    <t>‐</t>
  </si>
  <si>
    <t>協議会の開催においてはweb会議を活用することで運営を効率化している。</t>
    <rPh sb="0" eb="3">
      <t>キョウギカイ</t>
    </rPh>
    <rPh sb="4" eb="6">
      <t>カイサイ</t>
    </rPh>
    <rPh sb="14" eb="16">
      <t>カイギ</t>
    </rPh>
    <rPh sb="17" eb="19">
      <t>カツヨウ</t>
    </rPh>
    <rPh sb="24" eb="26">
      <t>ウンエイ</t>
    </rPh>
    <rPh sb="27" eb="30">
      <t>コウリツカ</t>
    </rPh>
    <phoneticPr fontId="5"/>
  </si>
  <si>
    <t>建設機械の自動化・遠隔化技術の推進に向けた議論を行う方向性について関係者間での合意に至っており、成果目標の達成に向け着実に進捗している。</t>
    <rPh sb="21" eb="23">
      <t>ギロン</t>
    </rPh>
    <rPh sb="24" eb="25">
      <t>オコナ</t>
    </rPh>
    <rPh sb="26" eb="29">
      <t>ホウコウセイ</t>
    </rPh>
    <rPh sb="33" eb="36">
      <t>カンケイシャ</t>
    </rPh>
    <rPh sb="36" eb="37">
      <t>カン</t>
    </rPh>
    <rPh sb="39" eb="41">
      <t>ゴウイ</t>
    </rPh>
    <rPh sb="42" eb="43">
      <t>イタ</t>
    </rPh>
    <rPh sb="48" eb="50">
      <t>セイカ</t>
    </rPh>
    <rPh sb="50" eb="52">
      <t>モクヒョウ</t>
    </rPh>
    <rPh sb="53" eb="55">
      <t>タッセイ</t>
    </rPh>
    <rPh sb="56" eb="57">
      <t>ム</t>
    </rPh>
    <rPh sb="58" eb="60">
      <t>チャクジツ</t>
    </rPh>
    <rPh sb="61" eb="63">
      <t>シンチョク</t>
    </rPh>
    <phoneticPr fontId="5"/>
  </si>
  <si>
    <t>△</t>
  </si>
  <si>
    <t>協議会の開催に向けた調整に想定より多くの時間を要したため、見込みより少なくなった。</t>
    <rPh sb="0" eb="3">
      <t>キョウギカイ</t>
    </rPh>
    <rPh sb="4" eb="6">
      <t>カイサイ</t>
    </rPh>
    <rPh sb="7" eb="8">
      <t>ム</t>
    </rPh>
    <rPh sb="10" eb="12">
      <t>チョウセイ</t>
    </rPh>
    <rPh sb="13" eb="15">
      <t>ソウテイ</t>
    </rPh>
    <rPh sb="17" eb="18">
      <t>オオ</t>
    </rPh>
    <rPh sb="20" eb="22">
      <t>ジカン</t>
    </rPh>
    <rPh sb="23" eb="24">
      <t>ヨウ</t>
    </rPh>
    <rPh sb="29" eb="31">
      <t>ミコ</t>
    </rPh>
    <rPh sb="34" eb="35">
      <t>スク</t>
    </rPh>
    <phoneticPr fontId="5"/>
  </si>
  <si>
    <t>技術基準類の策定には至っておらず、成果が活用された事例はない。</t>
    <rPh sb="0" eb="2">
      <t>ギジュツ</t>
    </rPh>
    <rPh sb="2" eb="4">
      <t>キジュン</t>
    </rPh>
    <rPh sb="4" eb="5">
      <t>ルイ</t>
    </rPh>
    <rPh sb="6" eb="8">
      <t>サクテイ</t>
    </rPh>
    <rPh sb="10" eb="11">
      <t>イタ</t>
    </rPh>
    <rPh sb="17" eb="19">
      <t>セイカ</t>
    </rPh>
    <rPh sb="20" eb="22">
      <t>カツヨウ</t>
    </rPh>
    <rPh sb="25" eb="27">
      <t>ジレイ</t>
    </rPh>
    <phoneticPr fontId="5"/>
  </si>
  <si>
    <t>産学官協議会を引き続き開催し、技術基準類の整備を迅速に行う。</t>
    <rPh sb="0" eb="3">
      <t>サンガクカン</t>
    </rPh>
    <rPh sb="3" eb="6">
      <t>キョウギカイ</t>
    </rPh>
    <rPh sb="7" eb="8">
      <t>ヒ</t>
    </rPh>
    <rPh sb="9" eb="10">
      <t>ツヅ</t>
    </rPh>
    <rPh sb="11" eb="13">
      <t>カイサイ</t>
    </rPh>
    <phoneticPr fontId="5"/>
  </si>
  <si>
    <t>令和3年度は産学官協議会において議論の方向性について関係者間での合意形成を行うにとどまったが、今後は建設機械の自動化・遠隔化技術の社会実装に向けた具体的な議論を進める必要がある。</t>
    <rPh sb="0" eb="2">
      <t>レイワ</t>
    </rPh>
    <rPh sb="3" eb="5">
      <t>ネンド</t>
    </rPh>
    <rPh sb="6" eb="9">
      <t>サンガクカン</t>
    </rPh>
    <rPh sb="9" eb="12">
      <t>キョウギカイ</t>
    </rPh>
    <rPh sb="16" eb="18">
      <t>ギロン</t>
    </rPh>
    <rPh sb="19" eb="22">
      <t>ホウコウセイ</t>
    </rPh>
    <rPh sb="26" eb="29">
      <t>カンケイシャ</t>
    </rPh>
    <rPh sb="29" eb="30">
      <t>カン</t>
    </rPh>
    <rPh sb="32" eb="34">
      <t>ゴウイ</t>
    </rPh>
    <rPh sb="34" eb="36">
      <t>ケイセイ</t>
    </rPh>
    <rPh sb="37" eb="38">
      <t>オコナ</t>
    </rPh>
    <rPh sb="47" eb="49">
      <t>コンゴ</t>
    </rPh>
    <rPh sb="50" eb="54">
      <t>ケンセツキカイ</t>
    </rPh>
    <rPh sb="55" eb="58">
      <t>ジドウカ</t>
    </rPh>
    <rPh sb="59" eb="64">
      <t>エンカクカギジュツ</t>
    </rPh>
    <rPh sb="65" eb="67">
      <t>シャカイ</t>
    </rPh>
    <rPh sb="67" eb="69">
      <t>ジッソウ</t>
    </rPh>
    <rPh sb="70" eb="71">
      <t>ム</t>
    </rPh>
    <rPh sb="73" eb="76">
      <t>グタイテキ</t>
    </rPh>
    <rPh sb="77" eb="79">
      <t>ギロン</t>
    </rPh>
    <rPh sb="80" eb="81">
      <t>スス</t>
    </rPh>
    <rPh sb="83" eb="85">
      <t>ヒツヨウ</t>
    </rPh>
    <phoneticPr fontId="5"/>
  </si>
  <si>
    <t>B.一般財団法人先端建設技術センター</t>
    <phoneticPr fontId="5"/>
  </si>
  <si>
    <t>A.日本建設機械施工協会・先端建設技術センター共同体</t>
    <phoneticPr fontId="5"/>
  </si>
  <si>
    <t>調査費</t>
    <rPh sb="0" eb="3">
      <t>チョウサヒ</t>
    </rPh>
    <phoneticPr fontId="5"/>
  </si>
  <si>
    <t>令和3年度　無人化・ＩＣＴ施工に関する調査検討業務</t>
    <phoneticPr fontId="5"/>
  </si>
  <si>
    <t>建設施工における自動化・自律化・遠隔化技術の導入検討業務</t>
    <phoneticPr fontId="5"/>
  </si>
  <si>
    <t>日本建設機械施工協会・先端建設技術センター共同体</t>
    <phoneticPr fontId="5"/>
  </si>
  <si>
    <t>建設機械の遠隔操作・自動化技術について、技術動向の調査や、協議会の運営補助を実施。</t>
    <phoneticPr fontId="5"/>
  </si>
  <si>
    <t>無人化施工を行う施工業者等への人材育成を目的とした研修メニュー等を検討</t>
    <phoneticPr fontId="5"/>
  </si>
  <si>
    <t>国としての技術開発・導入に関する制度整備等が必要であり、またそのためには分野横断的な検討が必要であることから、政府の関与が不可欠である。</t>
    <rPh sb="0" eb="1">
      <t>クニ</t>
    </rPh>
    <rPh sb="5" eb="7">
      <t>ギジュツ</t>
    </rPh>
    <rPh sb="7" eb="9">
      <t>カイハツ</t>
    </rPh>
    <rPh sb="10" eb="12">
      <t>ドウニュウ</t>
    </rPh>
    <rPh sb="13" eb="14">
      <t>カン</t>
    </rPh>
    <rPh sb="16" eb="18">
      <t>セイド</t>
    </rPh>
    <rPh sb="18" eb="20">
      <t>セイビ</t>
    </rPh>
    <rPh sb="20" eb="21">
      <t>トウ</t>
    </rPh>
    <rPh sb="22" eb="24">
      <t>ヒツヨウ</t>
    </rPh>
    <rPh sb="36" eb="38">
      <t>ブンヤ</t>
    </rPh>
    <rPh sb="38" eb="40">
      <t>オウダン</t>
    </rPh>
    <rPh sb="40" eb="41">
      <t>テキ</t>
    </rPh>
    <rPh sb="42" eb="44">
      <t>ケントウ</t>
    </rPh>
    <rPh sb="45" eb="47">
      <t>ヒツヨウ</t>
    </rPh>
    <rPh sb="55" eb="57">
      <t>セイフ</t>
    </rPh>
    <rPh sb="58" eb="60">
      <t>カンヨ</t>
    </rPh>
    <rPh sb="61" eb="64">
      <t>フカケツ</t>
    </rPh>
    <phoneticPr fontId="5"/>
  </si>
  <si>
    <t>各関係者参画のもと、自動化・自律化に関する産学官協議会が開催される。</t>
    <phoneticPr fontId="5"/>
  </si>
  <si>
    <t>-</t>
    <phoneticPr fontId="5"/>
  </si>
  <si>
    <t>「建設機械等の自動化・遠隔化技術及び人間拡張技術の導入促進」に移行のため。</t>
    <rPh sb="31" eb="33">
      <t>イコウ</t>
    </rPh>
    <phoneticPr fontId="5"/>
  </si>
  <si>
    <t>-</t>
    <phoneticPr fontId="5"/>
  </si>
  <si>
    <t>-</t>
    <phoneticPr fontId="5"/>
  </si>
  <si>
    <t>-</t>
    <phoneticPr fontId="5"/>
  </si>
  <si>
    <t>終了予定</t>
  </si>
  <si>
    <t>「建設機械等の自動化・遠隔化技術及び人間拡張技術の導入推進」の取り組みの中で、建設機械等の自動化・遠隔化技術の技術基準類策定にかかる産学官協議会での議論の積み上げを生かして、技術基準類の整備を図られたい。</t>
    <rPh sb="31" eb="32">
      <t>ト</t>
    </rPh>
    <rPh sb="33" eb="34">
      <t>ク</t>
    </rPh>
    <rPh sb="39" eb="41">
      <t>ケンセツ</t>
    </rPh>
    <rPh sb="41" eb="43">
      <t>キカイ</t>
    </rPh>
    <rPh sb="43" eb="44">
      <t>トウ</t>
    </rPh>
    <rPh sb="45" eb="48">
      <t>ジドウカ</t>
    </rPh>
    <rPh sb="49" eb="52">
      <t>エンカクカ</t>
    </rPh>
    <rPh sb="52" eb="54">
      <t>ギジュツ</t>
    </rPh>
    <rPh sb="55" eb="57">
      <t>ギジュツ</t>
    </rPh>
    <rPh sb="57" eb="59">
      <t>キジュン</t>
    </rPh>
    <rPh sb="59" eb="60">
      <t>ルイ</t>
    </rPh>
    <rPh sb="60" eb="62">
      <t>サクテイ</t>
    </rPh>
    <rPh sb="66" eb="69">
      <t>サンガクカン</t>
    </rPh>
    <rPh sb="69" eb="72">
      <t>キョウギカイ</t>
    </rPh>
    <rPh sb="74" eb="76">
      <t>ギロン</t>
    </rPh>
    <rPh sb="77" eb="78">
      <t>ツ</t>
    </rPh>
    <rPh sb="79" eb="80">
      <t>ア</t>
    </rPh>
    <rPh sb="82" eb="83">
      <t>イ</t>
    </rPh>
    <rPh sb="87" eb="89">
      <t>ギジュツ</t>
    </rPh>
    <rPh sb="89" eb="91">
      <t>キジュン</t>
    </rPh>
    <rPh sb="91" eb="92">
      <t>ルイ</t>
    </rPh>
    <rPh sb="93" eb="95">
      <t>セイビ</t>
    </rPh>
    <rPh sb="96" eb="97">
      <t>ハカ</t>
    </rPh>
    <phoneticPr fontId="6"/>
  </si>
  <si>
    <t>所見を踏まえ、技術基準類の整備に向けた検討を行う。</t>
    <rPh sb="0" eb="2">
      <t>ショケン</t>
    </rPh>
    <rPh sb="3" eb="4">
      <t>フ</t>
    </rPh>
    <rPh sb="16" eb="17">
      <t>ム</t>
    </rPh>
    <rPh sb="19" eb="21">
      <t>ケントウ</t>
    </rPh>
    <rPh sb="22" eb="23">
      <t>オコナ</t>
    </rPh>
    <phoneticPr fontId="5"/>
  </si>
  <si>
    <t>一般財団法人先端建設技術センター</t>
    <phoneticPr fontId="5"/>
  </si>
  <si>
    <t>課長　岩﨑　福久</t>
    <rPh sb="3" eb="5">
      <t>イワサキ</t>
    </rPh>
    <rPh sb="6" eb="8">
      <t>フクヒサ</t>
    </rPh>
    <phoneticPr fontId="33"/>
  </si>
  <si>
    <t>-</t>
    <phoneticPr fontId="5"/>
  </si>
  <si>
    <t>-</t>
    <phoneticPr fontId="5"/>
  </si>
  <si>
    <t>-</t>
    <phoneticPr fontId="5"/>
  </si>
  <si>
    <t>-</t>
    <phoneticPr fontId="5"/>
  </si>
  <si>
    <t>９　市場環境の整備、産業の生産性向上、消費者利益の保護</t>
    <phoneticPr fontId="5"/>
  </si>
  <si>
    <t>３０　社会資本整備・管理等を効率的に推進する</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</si>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</sst>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4" fillId="0" borderId="40" xfId="3" applyFont="1" applyFill="1" applyBorder="1" applyAlignment="1" applyProtection="1">
      <alignment horizontal="center" vertical="center"/>
      <protection locked="0"/>
    </xf>
    <xf numFmtId="0" fontId="34"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54162</xdr:colOff>
      <xdr:row>269</xdr:row>
      <xdr:rowOff>262159</xdr:rowOff>
    </xdr:from>
    <xdr:to>
      <xdr:col>36</xdr:col>
      <xdr:colOff>4973</xdr:colOff>
      <xdr:row>271</xdr:row>
      <xdr:rowOff>133995</xdr:rowOff>
    </xdr:to>
    <xdr:sp macro="" textlink="">
      <xdr:nvSpPr>
        <xdr:cNvPr id="19" name="正方形/長方形 18"/>
        <xdr:cNvSpPr/>
      </xdr:nvSpPr>
      <xdr:spPr>
        <a:xfrm>
          <a:off x="2272927" y="34328041"/>
          <a:ext cx="4993458" cy="5666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17</xdr:col>
      <xdr:colOff>49520</xdr:colOff>
      <xdr:row>271</xdr:row>
      <xdr:rowOff>307350</xdr:rowOff>
    </xdr:from>
    <xdr:to>
      <xdr:col>31</xdr:col>
      <xdr:colOff>148180</xdr:colOff>
      <xdr:row>273</xdr:row>
      <xdr:rowOff>120131</xdr:rowOff>
    </xdr:to>
    <xdr:sp macro="" textlink="">
      <xdr:nvSpPr>
        <xdr:cNvPr id="20" name="大かっこ 19"/>
        <xdr:cNvSpPr/>
      </xdr:nvSpPr>
      <xdr:spPr>
        <a:xfrm>
          <a:off x="3478520" y="35067997"/>
          <a:ext cx="2922542" cy="5075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20</xdr:col>
      <xdr:colOff>159230</xdr:colOff>
      <xdr:row>271</xdr:row>
      <xdr:rowOff>317510</xdr:rowOff>
    </xdr:from>
    <xdr:ext cx="1262380" cy="458470"/>
    <xdr:sp macro="" textlink="">
      <xdr:nvSpPr>
        <xdr:cNvPr id="21" name="テキスト ボックス 20"/>
        <xdr:cNvSpPr txBox="1"/>
      </xdr:nvSpPr>
      <xdr:spPr>
        <a:xfrm>
          <a:off x="4193348" y="35078157"/>
          <a:ext cx="126238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30</xdr:col>
      <xdr:colOff>149589</xdr:colOff>
      <xdr:row>275</xdr:row>
      <xdr:rowOff>324074</xdr:rowOff>
    </xdr:from>
    <xdr:to>
      <xdr:col>30</xdr:col>
      <xdr:colOff>149589</xdr:colOff>
      <xdr:row>277</xdr:row>
      <xdr:rowOff>193370</xdr:rowOff>
    </xdr:to>
    <xdr:cxnSp macro="">
      <xdr:nvCxnSpPr>
        <xdr:cNvPr id="22" name="直線コネクタ 3"/>
        <xdr:cNvCxnSpPr/>
      </xdr:nvCxnSpPr>
      <xdr:spPr>
        <a:xfrm flipV="1">
          <a:off x="6200765" y="36474250"/>
          <a:ext cx="0" cy="564061"/>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168464</xdr:colOff>
      <xdr:row>282</xdr:row>
      <xdr:rowOff>89564</xdr:rowOff>
    </xdr:from>
    <xdr:to>
      <xdr:col>36</xdr:col>
      <xdr:colOff>48154</xdr:colOff>
      <xdr:row>285</xdr:row>
      <xdr:rowOff>281388</xdr:rowOff>
    </xdr:to>
    <xdr:grpSp>
      <xdr:nvGrpSpPr>
        <xdr:cNvPr id="24" name="グループ化 23"/>
        <xdr:cNvGrpSpPr/>
      </xdr:nvGrpSpPr>
      <xdr:grpSpPr>
        <a:xfrm>
          <a:off x="2387229" y="37741329"/>
          <a:ext cx="4922337" cy="1233971"/>
          <a:chOff x="1902765" y="43368686"/>
          <a:chExt cx="4706224" cy="2607106"/>
        </a:xfrm>
      </xdr:grpSpPr>
      <xdr:sp macro="" textlink="">
        <xdr:nvSpPr>
          <xdr:cNvPr id="25" name="大かっこ 24"/>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6" name="テキスト ボックス 25"/>
          <xdr:cNvSpPr txBox="1"/>
        </xdr:nvSpPr>
        <xdr:spPr>
          <a:xfrm>
            <a:off x="1902765" y="43558260"/>
            <a:ext cx="1945821" cy="24175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smtClean="0">
                <a:solidFill>
                  <a:schemeClr val="dk1"/>
                </a:solidFill>
                <a:latin typeface="+mn-lt"/>
                <a:ea typeface="+mn-ea"/>
                <a:cs typeface="+mn-cs"/>
              </a:rPr>
              <a:t>5G</a:t>
            </a:r>
            <a:r>
              <a:rPr kumimoji="1" lang="ja-JP" altLang="en-US" sz="1100" baseline="0" smtClean="0">
                <a:solidFill>
                  <a:schemeClr val="dk1"/>
                </a:solidFill>
                <a:latin typeface="+mn-lt"/>
                <a:ea typeface="+mn-ea"/>
                <a:cs typeface="+mn-cs"/>
              </a:rPr>
              <a:t>や</a:t>
            </a:r>
            <a:r>
              <a:rPr kumimoji="1" lang="en-US" altLang="ja-JP" sz="1100" baseline="0" smtClean="0">
                <a:solidFill>
                  <a:schemeClr val="dk1"/>
                </a:solidFill>
                <a:latin typeface="+mn-lt"/>
                <a:ea typeface="+mn-ea"/>
                <a:cs typeface="+mn-cs"/>
              </a:rPr>
              <a:t>AI</a:t>
            </a:r>
            <a:r>
              <a:rPr kumimoji="1" lang="ja-JP" altLang="en-US" sz="1100" baseline="0" smtClean="0">
                <a:solidFill>
                  <a:schemeClr val="dk1"/>
                </a:solidFill>
                <a:latin typeface="+mn-lt"/>
                <a:ea typeface="+mn-ea"/>
                <a:cs typeface="+mn-cs"/>
              </a:rPr>
              <a:t>等を用いた建設機械の遠隔操作・自動化技術について、技術動向の調査や、協議会の運営補助を実施。</a:t>
            </a:r>
            <a:endParaRPr kumimoji="1" lang="en-US" altLang="ja-JP" sz="1100" baseline="0" smtClean="0">
              <a:solidFill>
                <a:schemeClr val="dk1"/>
              </a:solidFill>
              <a:latin typeface="+mn-lt"/>
              <a:ea typeface="+mn-ea"/>
              <a:cs typeface="+mn-cs"/>
            </a:endParaRPr>
          </a:p>
        </xdr:txBody>
      </xdr:sp>
    </xdr:grpSp>
    <xdr:clientData/>
  </xdr:twoCellAnchor>
  <xdr:twoCellAnchor>
    <xdr:from>
      <xdr:col>16</xdr:col>
      <xdr:colOff>118511</xdr:colOff>
      <xdr:row>275</xdr:row>
      <xdr:rowOff>326614</xdr:rowOff>
    </xdr:from>
    <xdr:to>
      <xdr:col>16</xdr:col>
      <xdr:colOff>118511</xdr:colOff>
      <xdr:row>277</xdr:row>
      <xdr:rowOff>196545</xdr:rowOff>
    </xdr:to>
    <xdr:cxnSp macro="">
      <xdr:nvCxnSpPr>
        <xdr:cNvPr id="27" name="直線コネクタ 3"/>
        <xdr:cNvCxnSpPr/>
      </xdr:nvCxnSpPr>
      <xdr:spPr>
        <a:xfrm flipV="1">
          <a:off x="3345805" y="36476790"/>
          <a:ext cx="0" cy="564696"/>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73212</xdr:colOff>
      <xdr:row>281</xdr:row>
      <xdr:rowOff>284734</xdr:rowOff>
    </xdr:from>
    <xdr:to>
      <xdr:col>36</xdr:col>
      <xdr:colOff>144302</xdr:colOff>
      <xdr:row>285</xdr:row>
      <xdr:rowOff>138262</xdr:rowOff>
    </xdr:to>
    <xdr:grpSp>
      <xdr:nvGrpSpPr>
        <xdr:cNvPr id="29" name="グループ化 28"/>
        <xdr:cNvGrpSpPr/>
      </xdr:nvGrpSpPr>
      <xdr:grpSpPr>
        <a:xfrm>
          <a:off x="2291977" y="37589116"/>
          <a:ext cx="5113737" cy="1243058"/>
          <a:chOff x="4540703" y="43041697"/>
          <a:chExt cx="4890657" cy="2626303"/>
        </a:xfrm>
      </xdr:grpSpPr>
      <xdr:sp macro="" textlink="">
        <xdr:nvSpPr>
          <xdr:cNvPr id="30" name="大かっこ 29"/>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1" name="テキスト ボックス 30"/>
          <xdr:cNvSpPr txBox="1"/>
        </xdr:nvSpPr>
        <xdr:spPr>
          <a:xfrm>
            <a:off x="7485539" y="43041697"/>
            <a:ext cx="1945821" cy="26263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700"/>
              </a:lnSpc>
            </a:pPr>
            <a:r>
              <a:rPr kumimoji="1" lang="ja-JP" altLang="en-US" sz="1100" baseline="0" smtClean="0">
                <a:solidFill>
                  <a:schemeClr val="dk1"/>
                </a:solidFill>
                <a:latin typeface="+mn-lt"/>
                <a:ea typeface="+mn-ea"/>
                <a:cs typeface="+mn-cs"/>
              </a:rPr>
              <a:t>無人化施工を行う施工業者等への人材育成を目的とした研修メニュー等を検討する。</a:t>
            </a:r>
            <a:endParaRPr kumimoji="1" lang="en-US" altLang="ja-JP" sz="1100" baseline="0" smtClean="0">
              <a:solidFill>
                <a:schemeClr val="dk1"/>
              </a:solidFill>
              <a:latin typeface="+mn-lt"/>
              <a:ea typeface="+mn-ea"/>
              <a:cs typeface="+mn-cs"/>
            </a:endParaRPr>
          </a:p>
        </xdr:txBody>
      </xdr:sp>
    </xdr:grpSp>
    <xdr:clientData/>
  </xdr:twoCellAnchor>
  <xdr:twoCellAnchor>
    <xdr:from>
      <xdr:col>36</xdr:col>
      <xdr:colOff>59583</xdr:colOff>
      <xdr:row>271</xdr:row>
      <xdr:rowOff>17064</xdr:rowOff>
    </xdr:from>
    <xdr:to>
      <xdr:col>40</xdr:col>
      <xdr:colOff>14579</xdr:colOff>
      <xdr:row>271</xdr:row>
      <xdr:rowOff>17064</xdr:rowOff>
    </xdr:to>
    <xdr:cxnSp macro="">
      <xdr:nvCxnSpPr>
        <xdr:cNvPr id="34" name="直線矢印コネクタ 33"/>
        <xdr:cNvCxnSpPr/>
      </xdr:nvCxnSpPr>
      <xdr:spPr>
        <a:xfrm flipH="1" flipV="1">
          <a:off x="7320995" y="34777711"/>
          <a:ext cx="76181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14579</xdr:colOff>
      <xdr:row>269</xdr:row>
      <xdr:rowOff>249459</xdr:rowOff>
    </xdr:from>
    <xdr:to>
      <xdr:col>48</xdr:col>
      <xdr:colOff>20182</xdr:colOff>
      <xdr:row>271</xdr:row>
      <xdr:rowOff>98435</xdr:rowOff>
    </xdr:to>
    <xdr:sp macro="" textlink="">
      <xdr:nvSpPr>
        <xdr:cNvPr id="35" name="正方形/長方形 34"/>
        <xdr:cNvSpPr/>
      </xdr:nvSpPr>
      <xdr:spPr>
        <a:xfrm>
          <a:off x="8082814" y="34315341"/>
          <a:ext cx="1619250" cy="5437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２５百万円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39</xdr:col>
      <xdr:colOff>80123</xdr:colOff>
      <xdr:row>268</xdr:row>
      <xdr:rowOff>324970</xdr:rowOff>
    </xdr:from>
    <xdr:to>
      <xdr:col>48</xdr:col>
      <xdr:colOff>188457</xdr:colOff>
      <xdr:row>269</xdr:row>
      <xdr:rowOff>194214</xdr:rowOff>
    </xdr:to>
    <xdr:sp macro="" textlink="">
      <xdr:nvSpPr>
        <xdr:cNvPr id="36" name="正方形/長方形 35"/>
        <xdr:cNvSpPr/>
      </xdr:nvSpPr>
      <xdr:spPr>
        <a:xfrm>
          <a:off x="7946652" y="34043470"/>
          <a:ext cx="1923687" cy="216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38</xdr:col>
      <xdr:colOff>50416</xdr:colOff>
      <xdr:row>271</xdr:row>
      <xdr:rowOff>221625</xdr:rowOff>
    </xdr:from>
    <xdr:to>
      <xdr:col>48</xdr:col>
      <xdr:colOff>51297</xdr:colOff>
      <xdr:row>273</xdr:row>
      <xdr:rowOff>214746</xdr:rowOff>
    </xdr:to>
    <xdr:sp macro="" textlink="">
      <xdr:nvSpPr>
        <xdr:cNvPr id="37" name="大かっこ 36"/>
        <xdr:cNvSpPr/>
      </xdr:nvSpPr>
      <xdr:spPr>
        <a:xfrm>
          <a:off x="7715240" y="34982272"/>
          <a:ext cx="2017939" cy="687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143537</xdr:colOff>
      <xdr:row>274</xdr:row>
      <xdr:rowOff>90975</xdr:rowOff>
    </xdr:from>
    <xdr:to>
      <xdr:col>49</xdr:col>
      <xdr:colOff>10246</xdr:colOff>
      <xdr:row>277</xdr:row>
      <xdr:rowOff>2145</xdr:rowOff>
    </xdr:to>
    <xdr:sp macro="" textlink="">
      <xdr:nvSpPr>
        <xdr:cNvPr id="38" name="テキスト ボックス 37"/>
        <xdr:cNvSpPr txBox="1"/>
      </xdr:nvSpPr>
      <xdr:spPr>
        <a:xfrm>
          <a:off x="7606655" y="35893769"/>
          <a:ext cx="2287179" cy="9533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0362</a:t>
          </a:r>
          <a:r>
            <a:rPr kumimoji="1" lang="ja-JP" altLang="en-US" sz="1100"/>
            <a:t>「AI・ロボット等革新的技術のインフラ分野への導入」を併用して業務委託契約を締結</a:t>
          </a:r>
        </a:p>
      </xdr:txBody>
    </xdr:sp>
    <xdr:clientData/>
  </xdr:twoCellAnchor>
  <xdr:twoCellAnchor>
    <xdr:from>
      <xdr:col>38</xdr:col>
      <xdr:colOff>173152</xdr:colOff>
      <xdr:row>271</xdr:row>
      <xdr:rowOff>180713</xdr:rowOff>
    </xdr:from>
    <xdr:to>
      <xdr:col>47</xdr:col>
      <xdr:colOff>200842</xdr:colOff>
      <xdr:row>273</xdr:row>
      <xdr:rowOff>233524</xdr:rowOff>
    </xdr:to>
    <xdr:sp macro="" textlink="">
      <xdr:nvSpPr>
        <xdr:cNvPr id="39" name="テキスト ボックス 38"/>
        <xdr:cNvSpPr txBox="1"/>
      </xdr:nvSpPr>
      <xdr:spPr>
        <a:xfrm>
          <a:off x="7837976" y="34941360"/>
          <a:ext cx="1843042" cy="74757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AI・ロボット等革新的技術のインフラ分野への導入</a:t>
          </a:r>
        </a:p>
      </xdr:txBody>
    </xdr:sp>
    <xdr:clientData/>
  </xdr:twoCellAnchor>
  <xdr:twoCellAnchor>
    <xdr:from>
      <xdr:col>11</xdr:col>
      <xdr:colOff>74221</xdr:colOff>
      <xdr:row>274</xdr:row>
      <xdr:rowOff>5607</xdr:rowOff>
    </xdr:from>
    <xdr:to>
      <xdr:col>22</xdr:col>
      <xdr:colOff>5385</xdr:colOff>
      <xdr:row>275</xdr:row>
      <xdr:rowOff>223557</xdr:rowOff>
    </xdr:to>
    <xdr:sp macro="" textlink="">
      <xdr:nvSpPr>
        <xdr:cNvPr id="41" name="正方形/長方形 40"/>
        <xdr:cNvSpPr/>
      </xdr:nvSpPr>
      <xdr:spPr>
        <a:xfrm>
          <a:off x="2292986" y="34878313"/>
          <a:ext cx="2149928" cy="5653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本省</a:t>
          </a: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twoCellAnchor>
    <xdr:from>
      <xdr:col>25</xdr:col>
      <xdr:colOff>44824</xdr:colOff>
      <xdr:row>274</xdr:row>
      <xdr:rowOff>22412</xdr:rowOff>
    </xdr:from>
    <xdr:to>
      <xdr:col>35</xdr:col>
      <xdr:colOff>177693</xdr:colOff>
      <xdr:row>275</xdr:row>
      <xdr:rowOff>240362</xdr:rowOff>
    </xdr:to>
    <xdr:sp macro="" textlink="">
      <xdr:nvSpPr>
        <xdr:cNvPr id="43" name="正方形/長方形 42"/>
        <xdr:cNvSpPr/>
      </xdr:nvSpPr>
      <xdr:spPr>
        <a:xfrm>
          <a:off x="5087471" y="34895118"/>
          <a:ext cx="2149928" cy="5653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九州地方整備局</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dr:col>11</xdr:col>
      <xdr:colOff>67236</xdr:colOff>
      <xdr:row>278</xdr:row>
      <xdr:rowOff>18558</xdr:rowOff>
    </xdr:from>
    <xdr:to>
      <xdr:col>21</xdr:col>
      <xdr:colOff>195025</xdr:colOff>
      <xdr:row>281</xdr:row>
      <xdr:rowOff>199784</xdr:rowOff>
    </xdr:to>
    <xdr:sp macro="" textlink="">
      <xdr:nvSpPr>
        <xdr:cNvPr id="44" name="正方形/長方形 43"/>
        <xdr:cNvSpPr/>
      </xdr:nvSpPr>
      <xdr:spPr>
        <a:xfrm>
          <a:off x="2286001" y="36280793"/>
          <a:ext cx="2144848" cy="12233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A.</a:t>
          </a:r>
          <a:r>
            <a:rPr kumimoji="1" lang="ja-JP" altLang="en-US" sz="1050">
              <a:solidFill>
                <a:sysClr val="windowText" lastClr="000000"/>
              </a:solidFill>
            </a:rPr>
            <a:t>日本建設機械施工協会・先端建設技術センター共同体 </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twoCellAnchor>
    <xdr:from>
      <xdr:col>25</xdr:col>
      <xdr:colOff>75266</xdr:colOff>
      <xdr:row>278</xdr:row>
      <xdr:rowOff>4813</xdr:rowOff>
    </xdr:from>
    <xdr:to>
      <xdr:col>36</xdr:col>
      <xdr:colOff>1349</xdr:colOff>
      <xdr:row>281</xdr:row>
      <xdr:rowOff>186039</xdr:rowOff>
    </xdr:to>
    <xdr:sp macro="" textlink="">
      <xdr:nvSpPr>
        <xdr:cNvPr id="45" name="正方形/長方形 44"/>
        <xdr:cNvSpPr/>
      </xdr:nvSpPr>
      <xdr:spPr>
        <a:xfrm>
          <a:off x="5117913" y="36267048"/>
          <a:ext cx="2144848" cy="12233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lang="en-US" altLang="ja-JP" sz="1100">
              <a:solidFill>
                <a:sysClr val="windowText" lastClr="000000"/>
              </a:solidFill>
              <a:effectLst/>
              <a:latin typeface="+mn-lt"/>
              <a:ea typeface="+mn-ea"/>
              <a:cs typeface="+mn-cs"/>
            </a:rPr>
            <a:t>B.</a:t>
          </a:r>
          <a:r>
            <a:rPr lang="ja-JP" altLang="ja-JP" sz="1100">
              <a:solidFill>
                <a:sysClr val="windowText" lastClr="000000"/>
              </a:solidFill>
              <a:effectLst/>
              <a:latin typeface="+mn-lt"/>
              <a:ea typeface="+mn-ea"/>
              <a:cs typeface="+mn-cs"/>
            </a:rPr>
            <a:t>一般財団法人先端建設技術センター</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284</v>
      </c>
      <c r="AJ2" s="836" t="s">
        <v>607</v>
      </c>
      <c r="AK2" s="836"/>
      <c r="AL2" s="836"/>
      <c r="AM2" s="836"/>
      <c r="AN2" s="75" t="s">
        <v>284</v>
      </c>
      <c r="AO2" s="836">
        <v>21</v>
      </c>
      <c r="AP2" s="836"/>
      <c r="AQ2" s="836"/>
      <c r="AR2" s="76" t="s">
        <v>284</v>
      </c>
      <c r="AS2" s="837">
        <v>360</v>
      </c>
      <c r="AT2" s="837"/>
      <c r="AU2" s="837"/>
      <c r="AV2" s="75" t="str">
        <f>IF(AW2="","","-")</f>
        <v/>
      </c>
      <c r="AW2" s="838"/>
      <c r="AX2" s="838"/>
    </row>
    <row r="3" spans="1:50" ht="21" customHeight="1" thickBot="1" x14ac:dyDescent="0.2">
      <c r="A3" s="839" t="s">
        <v>597</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15"/>
      <c r="AG4" s="815"/>
      <c r="AH4" s="815"/>
      <c r="AI4" s="815"/>
      <c r="AJ4" s="815"/>
      <c r="AK4" s="815"/>
      <c r="AL4" s="815"/>
      <c r="AM4" s="815"/>
      <c r="AN4" s="815"/>
      <c r="AO4" s="815"/>
      <c r="AP4" s="820"/>
      <c r="AQ4" s="821" t="s">
        <v>2</v>
      </c>
      <c r="AR4" s="817"/>
      <c r="AS4" s="817"/>
      <c r="AT4" s="817"/>
      <c r="AU4" s="817"/>
      <c r="AV4" s="817"/>
      <c r="AW4" s="817"/>
      <c r="AX4" s="822"/>
    </row>
    <row r="5" spans="1:50" ht="30" customHeight="1" x14ac:dyDescent="0.15">
      <c r="A5" s="823" t="s">
        <v>62</v>
      </c>
      <c r="B5" s="824"/>
      <c r="C5" s="824"/>
      <c r="D5" s="824"/>
      <c r="E5" s="824"/>
      <c r="F5" s="825"/>
      <c r="G5" s="826" t="s">
        <v>611</v>
      </c>
      <c r="H5" s="827"/>
      <c r="I5" s="827"/>
      <c r="J5" s="827"/>
      <c r="K5" s="827"/>
      <c r="L5" s="827"/>
      <c r="M5" s="828" t="s">
        <v>61</v>
      </c>
      <c r="N5" s="829"/>
      <c r="O5" s="829"/>
      <c r="P5" s="829"/>
      <c r="Q5" s="829"/>
      <c r="R5" s="830"/>
      <c r="S5" s="831" t="s">
        <v>386</v>
      </c>
      <c r="T5" s="827"/>
      <c r="U5" s="827"/>
      <c r="V5" s="827"/>
      <c r="W5" s="827"/>
      <c r="X5" s="832"/>
      <c r="Y5" s="833" t="s">
        <v>3</v>
      </c>
      <c r="Z5" s="834"/>
      <c r="AA5" s="834"/>
      <c r="AB5" s="834"/>
      <c r="AC5" s="834"/>
      <c r="AD5" s="835"/>
      <c r="AE5" s="856" t="s">
        <v>612</v>
      </c>
      <c r="AF5" s="856"/>
      <c r="AG5" s="856"/>
      <c r="AH5" s="856"/>
      <c r="AI5" s="856"/>
      <c r="AJ5" s="856"/>
      <c r="AK5" s="856"/>
      <c r="AL5" s="856"/>
      <c r="AM5" s="856"/>
      <c r="AN5" s="856"/>
      <c r="AO5" s="856"/>
      <c r="AP5" s="857"/>
      <c r="AQ5" s="858" t="s">
        <v>663</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654</v>
      </c>
      <c r="H7" s="867"/>
      <c r="I7" s="867"/>
      <c r="J7" s="867"/>
      <c r="K7" s="867"/>
      <c r="L7" s="867"/>
      <c r="M7" s="867"/>
      <c r="N7" s="867"/>
      <c r="O7" s="867"/>
      <c r="P7" s="867"/>
      <c r="Q7" s="867"/>
      <c r="R7" s="867"/>
      <c r="S7" s="867"/>
      <c r="T7" s="867"/>
      <c r="U7" s="867"/>
      <c r="V7" s="867"/>
      <c r="W7" s="867"/>
      <c r="X7" s="868"/>
      <c r="Y7" s="869" t="s">
        <v>269</v>
      </c>
      <c r="Z7" s="686"/>
      <c r="AA7" s="686"/>
      <c r="AB7" s="686"/>
      <c r="AC7" s="686"/>
      <c r="AD7" s="870"/>
      <c r="AE7" s="799" t="s">
        <v>654</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2" t="s">
        <v>185</v>
      </c>
      <c r="B8" s="843"/>
      <c r="C8" s="843"/>
      <c r="D8" s="843"/>
      <c r="E8" s="843"/>
      <c r="F8" s="844"/>
      <c r="G8" s="845" t="str">
        <f>入力規則等!A27</f>
        <v>科学技術・イノベーション</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2" t="s">
        <v>21</v>
      </c>
      <c r="B9" s="773"/>
      <c r="C9" s="773"/>
      <c r="D9" s="773"/>
      <c r="E9" s="773"/>
      <c r="F9" s="773"/>
      <c r="G9" s="853" t="s">
        <v>614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60" t="s">
        <v>27</v>
      </c>
      <c r="B10" s="761"/>
      <c r="C10" s="761"/>
      <c r="D10" s="761"/>
      <c r="E10" s="761"/>
      <c r="F10" s="761"/>
      <c r="G10" s="762" t="s">
        <v>615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5"/>
    </row>
    <row r="13" spans="1:50" ht="21" customHeight="1" x14ac:dyDescent="0.15">
      <c r="A13" s="307"/>
      <c r="B13" s="308"/>
      <c r="C13" s="308"/>
      <c r="D13" s="308"/>
      <c r="E13" s="308"/>
      <c r="F13" s="309"/>
      <c r="G13" s="789" t="s">
        <v>6</v>
      </c>
      <c r="H13" s="790"/>
      <c r="I13" s="806" t="s">
        <v>7</v>
      </c>
      <c r="J13" s="807"/>
      <c r="K13" s="807"/>
      <c r="L13" s="807"/>
      <c r="M13" s="807"/>
      <c r="N13" s="807"/>
      <c r="O13" s="808"/>
      <c r="P13" s="700" t="s">
        <v>617</v>
      </c>
      <c r="Q13" s="701"/>
      <c r="R13" s="701"/>
      <c r="S13" s="701"/>
      <c r="T13" s="701"/>
      <c r="U13" s="701"/>
      <c r="V13" s="702"/>
      <c r="W13" s="700" t="s">
        <v>616</v>
      </c>
      <c r="X13" s="701"/>
      <c r="Y13" s="701"/>
      <c r="Z13" s="701"/>
      <c r="AA13" s="701"/>
      <c r="AB13" s="701"/>
      <c r="AC13" s="702"/>
      <c r="AD13" s="700" t="s">
        <v>616</v>
      </c>
      <c r="AE13" s="701"/>
      <c r="AF13" s="701"/>
      <c r="AG13" s="701"/>
      <c r="AH13" s="701"/>
      <c r="AI13" s="701"/>
      <c r="AJ13" s="702"/>
      <c r="AK13" s="700" t="s">
        <v>617</v>
      </c>
      <c r="AL13" s="701"/>
      <c r="AM13" s="701"/>
      <c r="AN13" s="701"/>
      <c r="AO13" s="701"/>
      <c r="AP13" s="701"/>
      <c r="AQ13" s="702"/>
      <c r="AR13" s="737" t="s">
        <v>657</v>
      </c>
      <c r="AS13" s="738"/>
      <c r="AT13" s="738"/>
      <c r="AU13" s="738"/>
      <c r="AV13" s="738"/>
      <c r="AW13" s="738"/>
      <c r="AX13" s="809"/>
    </row>
    <row r="14" spans="1:50" ht="21" customHeight="1" x14ac:dyDescent="0.15">
      <c r="A14" s="307"/>
      <c r="B14" s="308"/>
      <c r="C14" s="308"/>
      <c r="D14" s="308"/>
      <c r="E14" s="308"/>
      <c r="F14" s="309"/>
      <c r="G14" s="791"/>
      <c r="H14" s="792"/>
      <c r="I14" s="784" t="s">
        <v>8</v>
      </c>
      <c r="J14" s="785"/>
      <c r="K14" s="785"/>
      <c r="L14" s="785"/>
      <c r="M14" s="785"/>
      <c r="N14" s="785"/>
      <c r="O14" s="786"/>
      <c r="P14" s="700" t="s">
        <v>617</v>
      </c>
      <c r="Q14" s="701"/>
      <c r="R14" s="701"/>
      <c r="S14" s="701"/>
      <c r="T14" s="701"/>
      <c r="U14" s="701"/>
      <c r="V14" s="702"/>
      <c r="W14" s="700">
        <v>24</v>
      </c>
      <c r="X14" s="701"/>
      <c r="Y14" s="701"/>
      <c r="Z14" s="701"/>
      <c r="AA14" s="701"/>
      <c r="AB14" s="701"/>
      <c r="AC14" s="702"/>
      <c r="AD14" s="700" t="s">
        <v>616</v>
      </c>
      <c r="AE14" s="701"/>
      <c r="AF14" s="701"/>
      <c r="AG14" s="701"/>
      <c r="AH14" s="701"/>
      <c r="AI14" s="701"/>
      <c r="AJ14" s="702"/>
      <c r="AK14" s="700" t="s">
        <v>617</v>
      </c>
      <c r="AL14" s="701"/>
      <c r="AM14" s="701"/>
      <c r="AN14" s="701"/>
      <c r="AO14" s="701"/>
      <c r="AP14" s="701"/>
      <c r="AQ14" s="702"/>
      <c r="AR14" s="795"/>
      <c r="AS14" s="795"/>
      <c r="AT14" s="795"/>
      <c r="AU14" s="795"/>
      <c r="AV14" s="795"/>
      <c r="AW14" s="795"/>
      <c r="AX14" s="796"/>
    </row>
    <row r="15" spans="1:50" ht="21" customHeight="1" x14ac:dyDescent="0.15">
      <c r="A15" s="307"/>
      <c r="B15" s="308"/>
      <c r="C15" s="308"/>
      <c r="D15" s="308"/>
      <c r="E15" s="308"/>
      <c r="F15" s="309"/>
      <c r="G15" s="791"/>
      <c r="H15" s="792"/>
      <c r="I15" s="784" t="s">
        <v>47</v>
      </c>
      <c r="J15" s="797"/>
      <c r="K15" s="797"/>
      <c r="L15" s="797"/>
      <c r="M15" s="797"/>
      <c r="N15" s="797"/>
      <c r="O15" s="798"/>
      <c r="P15" s="700" t="s">
        <v>617</v>
      </c>
      <c r="Q15" s="701"/>
      <c r="R15" s="701"/>
      <c r="S15" s="701"/>
      <c r="T15" s="701"/>
      <c r="U15" s="701"/>
      <c r="V15" s="702"/>
      <c r="W15" s="700" t="s">
        <v>616</v>
      </c>
      <c r="X15" s="701"/>
      <c r="Y15" s="701"/>
      <c r="Z15" s="701"/>
      <c r="AA15" s="701"/>
      <c r="AB15" s="701"/>
      <c r="AC15" s="702"/>
      <c r="AD15" s="700">
        <v>24</v>
      </c>
      <c r="AE15" s="701"/>
      <c r="AF15" s="701"/>
      <c r="AG15" s="701"/>
      <c r="AH15" s="701"/>
      <c r="AI15" s="701"/>
      <c r="AJ15" s="702"/>
      <c r="AK15" s="700" t="s">
        <v>617</v>
      </c>
      <c r="AL15" s="701"/>
      <c r="AM15" s="701"/>
      <c r="AN15" s="701"/>
      <c r="AO15" s="701"/>
      <c r="AP15" s="701"/>
      <c r="AQ15" s="702"/>
      <c r="AR15" s="700" t="s">
        <v>657</v>
      </c>
      <c r="AS15" s="701"/>
      <c r="AT15" s="701"/>
      <c r="AU15" s="701"/>
      <c r="AV15" s="701"/>
      <c r="AW15" s="701"/>
      <c r="AX15" s="810"/>
    </row>
    <row r="16" spans="1:50" ht="21" customHeight="1" x14ac:dyDescent="0.15">
      <c r="A16" s="307"/>
      <c r="B16" s="308"/>
      <c r="C16" s="308"/>
      <c r="D16" s="308"/>
      <c r="E16" s="308"/>
      <c r="F16" s="309"/>
      <c r="G16" s="791"/>
      <c r="H16" s="792"/>
      <c r="I16" s="784" t="s">
        <v>48</v>
      </c>
      <c r="J16" s="797"/>
      <c r="K16" s="797"/>
      <c r="L16" s="797"/>
      <c r="M16" s="797"/>
      <c r="N16" s="797"/>
      <c r="O16" s="798"/>
      <c r="P16" s="700" t="s">
        <v>617</v>
      </c>
      <c r="Q16" s="701"/>
      <c r="R16" s="701"/>
      <c r="S16" s="701"/>
      <c r="T16" s="701"/>
      <c r="U16" s="701"/>
      <c r="V16" s="702"/>
      <c r="W16" s="700">
        <v>-24</v>
      </c>
      <c r="X16" s="701"/>
      <c r="Y16" s="701"/>
      <c r="Z16" s="701"/>
      <c r="AA16" s="701"/>
      <c r="AB16" s="701"/>
      <c r="AC16" s="702"/>
      <c r="AD16" s="700" t="s">
        <v>616</v>
      </c>
      <c r="AE16" s="701"/>
      <c r="AF16" s="701"/>
      <c r="AG16" s="701"/>
      <c r="AH16" s="701"/>
      <c r="AI16" s="701"/>
      <c r="AJ16" s="702"/>
      <c r="AK16" s="700" t="s">
        <v>617</v>
      </c>
      <c r="AL16" s="701"/>
      <c r="AM16" s="701"/>
      <c r="AN16" s="701"/>
      <c r="AO16" s="701"/>
      <c r="AP16" s="701"/>
      <c r="AQ16" s="702"/>
      <c r="AR16" s="802"/>
      <c r="AS16" s="803"/>
      <c r="AT16" s="803"/>
      <c r="AU16" s="803"/>
      <c r="AV16" s="803"/>
      <c r="AW16" s="803"/>
      <c r="AX16" s="804"/>
    </row>
    <row r="17" spans="1:50" ht="24.75" customHeight="1" x14ac:dyDescent="0.15">
      <c r="A17" s="307"/>
      <c r="B17" s="308"/>
      <c r="C17" s="308"/>
      <c r="D17" s="308"/>
      <c r="E17" s="308"/>
      <c r="F17" s="309"/>
      <c r="G17" s="791"/>
      <c r="H17" s="792"/>
      <c r="I17" s="784" t="s">
        <v>46</v>
      </c>
      <c r="J17" s="785"/>
      <c r="K17" s="785"/>
      <c r="L17" s="785"/>
      <c r="M17" s="785"/>
      <c r="N17" s="785"/>
      <c r="O17" s="786"/>
      <c r="P17" s="700">
        <v>0</v>
      </c>
      <c r="Q17" s="701"/>
      <c r="R17" s="701"/>
      <c r="S17" s="701"/>
      <c r="T17" s="701"/>
      <c r="U17" s="701"/>
      <c r="V17" s="702"/>
      <c r="W17" s="700" t="s">
        <v>616</v>
      </c>
      <c r="X17" s="701"/>
      <c r="Y17" s="701"/>
      <c r="Z17" s="701"/>
      <c r="AA17" s="701"/>
      <c r="AB17" s="701"/>
      <c r="AC17" s="702"/>
      <c r="AD17" s="700" t="s">
        <v>616</v>
      </c>
      <c r="AE17" s="701"/>
      <c r="AF17" s="701"/>
      <c r="AG17" s="701"/>
      <c r="AH17" s="701"/>
      <c r="AI17" s="701"/>
      <c r="AJ17" s="702"/>
      <c r="AK17" s="700" t="s">
        <v>617</v>
      </c>
      <c r="AL17" s="701"/>
      <c r="AM17" s="701"/>
      <c r="AN17" s="701"/>
      <c r="AO17" s="701"/>
      <c r="AP17" s="701"/>
      <c r="AQ17" s="702"/>
      <c r="AR17" s="787"/>
      <c r="AS17" s="787"/>
      <c r="AT17" s="787"/>
      <c r="AU17" s="787"/>
      <c r="AV17" s="787"/>
      <c r="AW17" s="787"/>
      <c r="AX17" s="788"/>
    </row>
    <row r="18" spans="1:50" ht="24.75" customHeight="1" x14ac:dyDescent="0.15">
      <c r="A18" s="307"/>
      <c r="B18" s="308"/>
      <c r="C18" s="308"/>
      <c r="D18" s="308"/>
      <c r="E18" s="308"/>
      <c r="F18" s="309"/>
      <c r="G18" s="793"/>
      <c r="H18" s="794"/>
      <c r="I18" s="777" t="s">
        <v>18</v>
      </c>
      <c r="J18" s="778"/>
      <c r="K18" s="778"/>
      <c r="L18" s="778"/>
      <c r="M18" s="778"/>
      <c r="N18" s="778"/>
      <c r="O18" s="779"/>
      <c r="P18" s="780">
        <f>SUM(P13:V17)</f>
        <v>0</v>
      </c>
      <c r="Q18" s="781"/>
      <c r="R18" s="781"/>
      <c r="S18" s="781"/>
      <c r="T18" s="781"/>
      <c r="U18" s="781"/>
      <c r="V18" s="782"/>
      <c r="W18" s="780">
        <f>SUM(W13:AC17)</f>
        <v>0</v>
      </c>
      <c r="X18" s="781"/>
      <c r="Y18" s="781"/>
      <c r="Z18" s="781"/>
      <c r="AA18" s="781"/>
      <c r="AB18" s="781"/>
      <c r="AC18" s="782"/>
      <c r="AD18" s="780">
        <f>SUM(AD13:AJ17)</f>
        <v>24</v>
      </c>
      <c r="AE18" s="781"/>
      <c r="AF18" s="781"/>
      <c r="AG18" s="781"/>
      <c r="AH18" s="781"/>
      <c r="AI18" s="781"/>
      <c r="AJ18" s="782"/>
      <c r="AK18" s="780">
        <f>SUM(AK13:AQ17)</f>
        <v>0</v>
      </c>
      <c r="AL18" s="781"/>
      <c r="AM18" s="781"/>
      <c r="AN18" s="781"/>
      <c r="AO18" s="781"/>
      <c r="AP18" s="781"/>
      <c r="AQ18" s="782"/>
      <c r="AR18" s="780">
        <f>SUM(AR13:AX17)</f>
        <v>0</v>
      </c>
      <c r="AS18" s="781"/>
      <c r="AT18" s="781"/>
      <c r="AU18" s="781"/>
      <c r="AV18" s="781"/>
      <c r="AW18" s="781"/>
      <c r="AX18" s="783"/>
    </row>
    <row r="19" spans="1:50" ht="24.75" customHeight="1" x14ac:dyDescent="0.15">
      <c r="A19" s="307"/>
      <c r="B19" s="308"/>
      <c r="C19" s="308"/>
      <c r="D19" s="308"/>
      <c r="E19" s="308"/>
      <c r="F19" s="309"/>
      <c r="G19" s="752" t="s">
        <v>9</v>
      </c>
      <c r="H19" s="753"/>
      <c r="I19" s="753"/>
      <c r="J19" s="753"/>
      <c r="K19" s="753"/>
      <c r="L19" s="753"/>
      <c r="M19" s="753"/>
      <c r="N19" s="753"/>
      <c r="O19" s="753"/>
      <c r="P19" s="700">
        <v>0</v>
      </c>
      <c r="Q19" s="701"/>
      <c r="R19" s="701"/>
      <c r="S19" s="701"/>
      <c r="T19" s="701"/>
      <c r="U19" s="701"/>
      <c r="V19" s="702"/>
      <c r="W19" s="700">
        <v>0</v>
      </c>
      <c r="X19" s="701"/>
      <c r="Y19" s="701"/>
      <c r="Z19" s="701"/>
      <c r="AA19" s="701"/>
      <c r="AB19" s="701"/>
      <c r="AC19" s="702"/>
      <c r="AD19" s="700">
        <v>24</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7"/>
      <c r="B20" s="308"/>
      <c r="C20" s="308"/>
      <c r="D20" s="308"/>
      <c r="E20" s="308"/>
      <c r="F20" s="309"/>
      <c r="G20" s="752" t="s">
        <v>10</v>
      </c>
      <c r="H20" s="753"/>
      <c r="I20" s="753"/>
      <c r="J20" s="753"/>
      <c r="K20" s="753"/>
      <c r="L20" s="753"/>
      <c r="M20" s="753"/>
      <c r="N20" s="753"/>
      <c r="O20" s="753"/>
      <c r="P20" s="748" t="str">
        <f>IF(P18=0, "-", SUM(P19)/P18)</f>
        <v>-</v>
      </c>
      <c r="Q20" s="748"/>
      <c r="R20" s="748"/>
      <c r="S20" s="748"/>
      <c r="T20" s="748"/>
      <c r="U20" s="748"/>
      <c r="V20" s="748"/>
      <c r="W20" s="748" t="str">
        <f>IF(W18=0, "-", SUM(W19)/W18)</f>
        <v>-</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t="str">
        <f>IF(P19=0, "-", SUM(P19)/SUM(P13,P14))</f>
        <v>-</v>
      </c>
      <c r="Q21" s="748"/>
      <c r="R21" s="748"/>
      <c r="S21" s="748"/>
      <c r="T21" s="748"/>
      <c r="U21" s="748"/>
      <c r="V21" s="748"/>
      <c r="W21" s="748" t="str">
        <f>IF(W19=0, "-", SUM(W19)/SUM(W13,W14))</f>
        <v>-</v>
      </c>
      <c r="X21" s="748"/>
      <c r="Y21" s="748"/>
      <c r="Z21" s="748"/>
      <c r="AA21" s="748"/>
      <c r="AB21" s="748"/>
      <c r="AC21" s="748"/>
      <c r="AD21" s="748" t="e">
        <f>IF(AD19=0, "-", SUM(AD19)/SUM(AD13,AD14))</f>
        <v>#DIV/0!</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592</v>
      </c>
      <c r="B22" s="707"/>
      <c r="C22" s="707"/>
      <c r="D22" s="707"/>
      <c r="E22" s="707"/>
      <c r="F22" s="708"/>
      <c r="G22" s="712" t="s">
        <v>229</v>
      </c>
      <c r="H22" s="548"/>
      <c r="I22" s="548"/>
      <c r="J22" s="548"/>
      <c r="K22" s="548"/>
      <c r="L22" s="548"/>
      <c r="M22" s="548"/>
      <c r="N22" s="548"/>
      <c r="O22" s="549"/>
      <c r="P22" s="713" t="s">
        <v>590</v>
      </c>
      <c r="Q22" s="548"/>
      <c r="R22" s="548"/>
      <c r="S22" s="548"/>
      <c r="T22" s="548"/>
      <c r="U22" s="548"/>
      <c r="V22" s="549"/>
      <c r="W22" s="713" t="s">
        <v>591</v>
      </c>
      <c r="X22" s="548"/>
      <c r="Y22" s="548"/>
      <c r="Z22" s="548"/>
      <c r="AA22" s="548"/>
      <c r="AB22" s="548"/>
      <c r="AC22" s="549"/>
      <c r="AD22" s="713" t="s">
        <v>228</v>
      </c>
      <c r="AE22" s="548"/>
      <c r="AF22" s="548"/>
      <c r="AG22" s="548"/>
      <c r="AH22" s="548"/>
      <c r="AI22" s="548"/>
      <c r="AJ22" s="548"/>
      <c r="AK22" s="548"/>
      <c r="AL22" s="548"/>
      <c r="AM22" s="548"/>
      <c r="AN22" s="548"/>
      <c r="AO22" s="548"/>
      <c r="AP22" s="548"/>
      <c r="AQ22" s="548"/>
      <c r="AR22" s="548"/>
      <c r="AS22" s="548"/>
      <c r="AT22" s="548"/>
      <c r="AU22" s="548"/>
      <c r="AV22" s="548"/>
      <c r="AW22" s="548"/>
      <c r="AX22" s="733"/>
    </row>
    <row r="23" spans="1:50" ht="25.5" customHeight="1" x14ac:dyDescent="0.15">
      <c r="A23" s="709"/>
      <c r="B23" s="710"/>
      <c r="C23" s="710"/>
      <c r="D23" s="710"/>
      <c r="E23" s="710"/>
      <c r="F23" s="711"/>
      <c r="G23" s="734" t="s">
        <v>664</v>
      </c>
      <c r="H23" s="735"/>
      <c r="I23" s="735"/>
      <c r="J23" s="735"/>
      <c r="K23" s="735"/>
      <c r="L23" s="735"/>
      <c r="M23" s="735"/>
      <c r="N23" s="735"/>
      <c r="O23" s="736"/>
      <c r="P23" s="737" t="s">
        <v>617</v>
      </c>
      <c r="Q23" s="738"/>
      <c r="R23" s="738"/>
      <c r="S23" s="738"/>
      <c r="T23" s="738"/>
      <c r="U23" s="738"/>
      <c r="V23" s="739"/>
      <c r="W23" s="737" t="s">
        <v>617</v>
      </c>
      <c r="X23" s="738"/>
      <c r="Y23" s="738"/>
      <c r="Z23" s="738"/>
      <c r="AA23" s="738"/>
      <c r="AB23" s="738"/>
      <c r="AC23" s="739"/>
      <c r="AD23" s="740" t="s">
        <v>655</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09"/>
      <c r="B24" s="710"/>
      <c r="C24" s="710"/>
      <c r="D24" s="710"/>
      <c r="E24" s="710"/>
      <c r="F24" s="711"/>
      <c r="G24" s="703"/>
      <c r="H24" s="704"/>
      <c r="I24" s="704"/>
      <c r="J24" s="704"/>
      <c r="K24" s="704"/>
      <c r="L24" s="704"/>
      <c r="M24" s="704"/>
      <c r="N24" s="704"/>
      <c r="O24" s="705"/>
      <c r="P24" s="700" t="s">
        <v>617</v>
      </c>
      <c r="Q24" s="701"/>
      <c r="R24" s="701"/>
      <c r="S24" s="701"/>
      <c r="T24" s="701"/>
      <c r="U24" s="701"/>
      <c r="V24" s="702"/>
      <c r="W24" s="700" t="s">
        <v>617</v>
      </c>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t="s">
        <v>617</v>
      </c>
      <c r="Q25" s="701"/>
      <c r="R25" s="701"/>
      <c r="S25" s="701"/>
      <c r="T25" s="701"/>
      <c r="U25" s="701"/>
      <c r="V25" s="702"/>
      <c r="W25" s="700" t="s">
        <v>617</v>
      </c>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t="s">
        <v>617</v>
      </c>
      <c r="Q26" s="701"/>
      <c r="R26" s="701"/>
      <c r="S26" s="701"/>
      <c r="T26" s="701"/>
      <c r="U26" s="701"/>
      <c r="V26" s="702"/>
      <c r="W26" s="700" t="s">
        <v>617</v>
      </c>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t="s">
        <v>617</v>
      </c>
      <c r="Q27" s="701"/>
      <c r="R27" s="701"/>
      <c r="S27" s="701"/>
      <c r="T27" s="701"/>
      <c r="U27" s="701"/>
      <c r="V27" s="702"/>
      <c r="W27" s="700" t="s">
        <v>617</v>
      </c>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t="s">
        <v>617</v>
      </c>
      <c r="Q28" s="758"/>
      <c r="R28" s="758"/>
      <c r="S28" s="758"/>
      <c r="T28" s="758"/>
      <c r="U28" s="758"/>
      <c r="V28" s="759"/>
      <c r="W28" s="757" t="s">
        <v>617</v>
      </c>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09"/>
      <c r="B29" s="710"/>
      <c r="C29" s="710"/>
      <c r="D29" s="710"/>
      <c r="E29" s="710"/>
      <c r="F29" s="711"/>
      <c r="G29" s="298" t="s">
        <v>18</v>
      </c>
      <c r="H29" s="720"/>
      <c r="I29" s="720"/>
      <c r="J29" s="720"/>
      <c r="K29" s="720"/>
      <c r="L29" s="720"/>
      <c r="M29" s="720"/>
      <c r="N29" s="720"/>
      <c r="O29" s="721"/>
      <c r="P29" s="722" t="str">
        <f>AK13</f>
        <v>-</v>
      </c>
      <c r="Q29" s="723"/>
      <c r="R29" s="723"/>
      <c r="S29" s="723"/>
      <c r="T29" s="723"/>
      <c r="U29" s="723"/>
      <c r="V29" s="724"/>
      <c r="W29" s="725" t="str">
        <f>AR13</f>
        <v>-</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579</v>
      </c>
      <c r="B30" s="729"/>
      <c r="C30" s="729"/>
      <c r="D30" s="729"/>
      <c r="E30" s="729"/>
      <c r="F30" s="730"/>
      <c r="G30" s="731" t="s">
        <v>618</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6" t="s">
        <v>580</v>
      </c>
      <c r="B31" s="153"/>
      <c r="C31" s="153"/>
      <c r="D31" s="153"/>
      <c r="E31" s="153"/>
      <c r="F31" s="154"/>
      <c r="G31" s="691" t="s">
        <v>572</v>
      </c>
      <c r="H31" s="692"/>
      <c r="I31" s="692"/>
      <c r="J31" s="692"/>
      <c r="K31" s="692"/>
      <c r="L31" s="692"/>
      <c r="M31" s="692"/>
      <c r="N31" s="692"/>
      <c r="O31" s="692"/>
      <c r="P31" s="693" t="s">
        <v>571</v>
      </c>
      <c r="Q31" s="692"/>
      <c r="R31" s="692"/>
      <c r="S31" s="692"/>
      <c r="T31" s="692"/>
      <c r="U31" s="692"/>
      <c r="V31" s="692"/>
      <c r="W31" s="692"/>
      <c r="X31" s="694"/>
      <c r="Y31" s="695"/>
      <c r="Z31" s="696"/>
      <c r="AA31" s="697"/>
      <c r="AB31" s="624" t="s">
        <v>11</v>
      </c>
      <c r="AC31" s="624"/>
      <c r="AD31" s="624"/>
      <c r="AE31" s="116" t="s">
        <v>416</v>
      </c>
      <c r="AF31" s="698"/>
      <c r="AG31" s="698"/>
      <c r="AH31" s="699"/>
      <c r="AI31" s="116" t="s">
        <v>568</v>
      </c>
      <c r="AJ31" s="698"/>
      <c r="AK31" s="698"/>
      <c r="AL31" s="699"/>
      <c r="AM31" s="116" t="s">
        <v>384</v>
      </c>
      <c r="AN31" s="698"/>
      <c r="AO31" s="698"/>
      <c r="AP31" s="699"/>
      <c r="AQ31" s="621" t="s">
        <v>415</v>
      </c>
      <c r="AR31" s="622"/>
      <c r="AS31" s="622"/>
      <c r="AT31" s="623"/>
      <c r="AU31" s="621" t="s">
        <v>593</v>
      </c>
      <c r="AV31" s="622"/>
      <c r="AW31" s="622"/>
      <c r="AX31" s="631"/>
    </row>
    <row r="32" spans="1:50" ht="23.25" customHeight="1" x14ac:dyDescent="0.15">
      <c r="A32" s="646"/>
      <c r="B32" s="153"/>
      <c r="C32" s="153"/>
      <c r="D32" s="153"/>
      <c r="E32" s="153"/>
      <c r="F32" s="154"/>
      <c r="G32" s="732" t="s">
        <v>653</v>
      </c>
      <c r="H32" s="633"/>
      <c r="I32" s="633"/>
      <c r="J32" s="633"/>
      <c r="K32" s="633"/>
      <c r="L32" s="633"/>
      <c r="M32" s="633"/>
      <c r="N32" s="633"/>
      <c r="O32" s="633"/>
      <c r="P32" s="387" t="s">
        <v>619</v>
      </c>
      <c r="Q32" s="637"/>
      <c r="R32" s="637"/>
      <c r="S32" s="637"/>
      <c r="T32" s="637"/>
      <c r="U32" s="637"/>
      <c r="V32" s="637"/>
      <c r="W32" s="637"/>
      <c r="X32" s="638"/>
      <c r="Y32" s="642" t="s">
        <v>51</v>
      </c>
      <c r="Z32" s="643"/>
      <c r="AA32" s="644"/>
      <c r="AB32" s="148" t="s">
        <v>621</v>
      </c>
      <c r="AC32" s="645"/>
      <c r="AD32" s="645"/>
      <c r="AE32" s="661" t="s">
        <v>616</v>
      </c>
      <c r="AF32" s="661"/>
      <c r="AG32" s="661"/>
      <c r="AH32" s="661"/>
      <c r="AI32" s="661" t="s">
        <v>616</v>
      </c>
      <c r="AJ32" s="661"/>
      <c r="AK32" s="661"/>
      <c r="AL32" s="661"/>
      <c r="AM32" s="614">
        <v>1</v>
      </c>
      <c r="AN32" s="614"/>
      <c r="AO32" s="614"/>
      <c r="AP32" s="614"/>
      <c r="AQ32" s="661" t="s">
        <v>617</v>
      </c>
      <c r="AR32" s="614"/>
      <c r="AS32" s="614"/>
      <c r="AT32" s="614"/>
      <c r="AU32" s="93" t="s">
        <v>617</v>
      </c>
      <c r="AV32" s="616"/>
      <c r="AW32" s="616"/>
      <c r="AX32" s="617"/>
    </row>
    <row r="33" spans="1:51" ht="23.25" customHeight="1" x14ac:dyDescent="0.15">
      <c r="A33" s="188"/>
      <c r="B33" s="158"/>
      <c r="C33" s="158"/>
      <c r="D33" s="158"/>
      <c r="E33" s="158"/>
      <c r="F33" s="159"/>
      <c r="G33" s="634"/>
      <c r="H33" s="635"/>
      <c r="I33" s="635"/>
      <c r="J33" s="635"/>
      <c r="K33" s="635"/>
      <c r="L33" s="635"/>
      <c r="M33" s="635"/>
      <c r="N33" s="635"/>
      <c r="O33" s="635"/>
      <c r="P33" s="639"/>
      <c r="Q33" s="640"/>
      <c r="R33" s="640"/>
      <c r="S33" s="640"/>
      <c r="T33" s="640"/>
      <c r="U33" s="640"/>
      <c r="V33" s="640"/>
      <c r="W33" s="640"/>
      <c r="X33" s="641"/>
      <c r="Y33" s="618" t="s">
        <v>52</v>
      </c>
      <c r="Z33" s="619"/>
      <c r="AA33" s="620"/>
      <c r="AB33" s="148" t="s">
        <v>621</v>
      </c>
      <c r="AC33" s="645"/>
      <c r="AD33" s="645"/>
      <c r="AE33" s="661" t="s">
        <v>616</v>
      </c>
      <c r="AF33" s="661"/>
      <c r="AG33" s="661"/>
      <c r="AH33" s="661"/>
      <c r="AI33" s="661" t="s">
        <v>616</v>
      </c>
      <c r="AJ33" s="661"/>
      <c r="AK33" s="661"/>
      <c r="AL33" s="661"/>
      <c r="AM33" s="614">
        <v>2</v>
      </c>
      <c r="AN33" s="614"/>
      <c r="AO33" s="614"/>
      <c r="AP33" s="614"/>
      <c r="AQ33" s="661" t="s">
        <v>617</v>
      </c>
      <c r="AR33" s="614"/>
      <c r="AS33" s="614"/>
      <c r="AT33" s="614"/>
      <c r="AU33" s="93" t="s">
        <v>617</v>
      </c>
      <c r="AV33" s="616"/>
      <c r="AW33" s="616"/>
      <c r="AX33" s="617"/>
    </row>
    <row r="34" spans="1:51" ht="23.25" customHeight="1" x14ac:dyDescent="0.15">
      <c r="A34" s="679" t="s">
        <v>581</v>
      </c>
      <c r="B34" s="680"/>
      <c r="C34" s="680"/>
      <c r="D34" s="680"/>
      <c r="E34" s="680"/>
      <c r="F34" s="681"/>
      <c r="G34" s="176" t="s">
        <v>582</v>
      </c>
      <c r="H34" s="176"/>
      <c r="I34" s="176"/>
      <c r="J34" s="176"/>
      <c r="K34" s="176"/>
      <c r="L34" s="176"/>
      <c r="M34" s="176"/>
      <c r="N34" s="176"/>
      <c r="O34" s="176"/>
      <c r="P34" s="176"/>
      <c r="Q34" s="176"/>
      <c r="R34" s="176"/>
      <c r="S34" s="176"/>
      <c r="T34" s="176"/>
      <c r="U34" s="176"/>
      <c r="V34" s="176"/>
      <c r="W34" s="176"/>
      <c r="X34" s="177"/>
      <c r="Y34" s="628"/>
      <c r="Z34" s="629"/>
      <c r="AA34" s="630"/>
      <c r="AB34" s="175" t="s">
        <v>11</v>
      </c>
      <c r="AC34" s="176"/>
      <c r="AD34" s="177"/>
      <c r="AE34" s="175" t="s">
        <v>416</v>
      </c>
      <c r="AF34" s="176"/>
      <c r="AG34" s="176"/>
      <c r="AH34" s="177"/>
      <c r="AI34" s="175" t="s">
        <v>568</v>
      </c>
      <c r="AJ34" s="176"/>
      <c r="AK34" s="176"/>
      <c r="AL34" s="177"/>
      <c r="AM34" s="175" t="s">
        <v>384</v>
      </c>
      <c r="AN34" s="176"/>
      <c r="AO34" s="176"/>
      <c r="AP34" s="177"/>
      <c r="AQ34" s="625" t="s">
        <v>594</v>
      </c>
      <c r="AR34" s="626"/>
      <c r="AS34" s="626"/>
      <c r="AT34" s="626"/>
      <c r="AU34" s="626"/>
      <c r="AV34" s="626"/>
      <c r="AW34" s="626"/>
      <c r="AX34" s="627"/>
    </row>
    <row r="35" spans="1:51" ht="23.25" customHeight="1" x14ac:dyDescent="0.15">
      <c r="A35" s="682"/>
      <c r="B35" s="683"/>
      <c r="C35" s="683"/>
      <c r="D35" s="683"/>
      <c r="E35" s="683"/>
      <c r="F35" s="684"/>
      <c r="G35" s="651" t="s">
        <v>620</v>
      </c>
      <c r="H35" s="652"/>
      <c r="I35" s="652"/>
      <c r="J35" s="652"/>
      <c r="K35" s="652"/>
      <c r="L35" s="652"/>
      <c r="M35" s="652"/>
      <c r="N35" s="652"/>
      <c r="O35" s="652"/>
      <c r="P35" s="652"/>
      <c r="Q35" s="652"/>
      <c r="R35" s="652"/>
      <c r="S35" s="652"/>
      <c r="T35" s="652"/>
      <c r="U35" s="652"/>
      <c r="V35" s="652"/>
      <c r="W35" s="652"/>
      <c r="X35" s="652"/>
      <c r="Y35" s="655" t="s">
        <v>581</v>
      </c>
      <c r="Z35" s="656"/>
      <c r="AA35" s="657"/>
      <c r="AB35" s="688" t="s">
        <v>622</v>
      </c>
      <c r="AC35" s="689"/>
      <c r="AD35" s="690"/>
      <c r="AE35" s="661" t="s">
        <v>616</v>
      </c>
      <c r="AF35" s="661"/>
      <c r="AG35" s="661"/>
      <c r="AH35" s="661"/>
      <c r="AI35" s="661" t="s">
        <v>616</v>
      </c>
      <c r="AJ35" s="661"/>
      <c r="AK35" s="661"/>
      <c r="AL35" s="661"/>
      <c r="AM35" s="661">
        <v>24</v>
      </c>
      <c r="AN35" s="661"/>
      <c r="AO35" s="661"/>
      <c r="AP35" s="661"/>
      <c r="AQ35" s="93" t="s">
        <v>617</v>
      </c>
      <c r="AR35" s="87"/>
      <c r="AS35" s="87"/>
      <c r="AT35" s="87"/>
      <c r="AU35" s="87"/>
      <c r="AV35" s="87"/>
      <c r="AW35" s="87"/>
      <c r="AX35" s="88"/>
    </row>
    <row r="36" spans="1:51" ht="46.5" customHeight="1" x14ac:dyDescent="0.15">
      <c r="A36" s="685"/>
      <c r="B36" s="686"/>
      <c r="C36" s="686"/>
      <c r="D36" s="686"/>
      <c r="E36" s="686"/>
      <c r="F36" s="687"/>
      <c r="G36" s="653"/>
      <c r="H36" s="654"/>
      <c r="I36" s="654"/>
      <c r="J36" s="654"/>
      <c r="K36" s="654"/>
      <c r="L36" s="654"/>
      <c r="M36" s="654"/>
      <c r="N36" s="654"/>
      <c r="O36" s="654"/>
      <c r="P36" s="654"/>
      <c r="Q36" s="654"/>
      <c r="R36" s="654"/>
      <c r="S36" s="654"/>
      <c r="T36" s="654"/>
      <c r="U36" s="654"/>
      <c r="V36" s="654"/>
      <c r="W36" s="654"/>
      <c r="X36" s="654"/>
      <c r="Y36" s="219" t="s">
        <v>584</v>
      </c>
      <c r="Z36" s="648"/>
      <c r="AA36" s="649"/>
      <c r="AB36" s="688" t="s">
        <v>622</v>
      </c>
      <c r="AC36" s="689"/>
      <c r="AD36" s="690"/>
      <c r="AE36" s="661" t="s">
        <v>616</v>
      </c>
      <c r="AF36" s="661"/>
      <c r="AG36" s="661"/>
      <c r="AH36" s="661"/>
      <c r="AI36" s="661" t="s">
        <v>616</v>
      </c>
      <c r="AJ36" s="661"/>
      <c r="AK36" s="661"/>
      <c r="AL36" s="661"/>
      <c r="AM36" s="613" t="s">
        <v>623</v>
      </c>
      <c r="AN36" s="613"/>
      <c r="AO36" s="613"/>
      <c r="AP36" s="613"/>
      <c r="AQ36" s="613" t="s">
        <v>617</v>
      </c>
      <c r="AR36" s="613"/>
      <c r="AS36" s="613"/>
      <c r="AT36" s="613"/>
      <c r="AU36" s="613"/>
      <c r="AV36" s="613"/>
      <c r="AW36" s="613"/>
      <c r="AX36" s="650"/>
    </row>
    <row r="37" spans="1:51" ht="18.75" customHeight="1" x14ac:dyDescent="0.15">
      <c r="A37" s="667" t="s">
        <v>236</v>
      </c>
      <c r="B37" s="668"/>
      <c r="C37" s="668"/>
      <c r="D37" s="668"/>
      <c r="E37" s="668"/>
      <c r="F37" s="669"/>
      <c r="G37" s="600" t="s">
        <v>139</v>
      </c>
      <c r="H37" s="197"/>
      <c r="I37" s="197"/>
      <c r="J37" s="197"/>
      <c r="K37" s="197"/>
      <c r="L37" s="197"/>
      <c r="M37" s="197"/>
      <c r="N37" s="197"/>
      <c r="O37" s="198"/>
      <c r="P37" s="199" t="s">
        <v>55</v>
      </c>
      <c r="Q37" s="197"/>
      <c r="R37" s="197"/>
      <c r="S37" s="197"/>
      <c r="T37" s="197"/>
      <c r="U37" s="197"/>
      <c r="V37" s="197"/>
      <c r="W37" s="197"/>
      <c r="X37" s="198"/>
      <c r="Y37" s="601"/>
      <c r="Z37" s="602"/>
      <c r="AA37" s="603"/>
      <c r="AB37" s="607" t="s">
        <v>11</v>
      </c>
      <c r="AC37" s="608"/>
      <c r="AD37" s="609"/>
      <c r="AE37" s="607" t="s">
        <v>416</v>
      </c>
      <c r="AF37" s="608"/>
      <c r="AG37" s="608"/>
      <c r="AH37" s="609"/>
      <c r="AI37" s="677" t="s">
        <v>568</v>
      </c>
      <c r="AJ37" s="677"/>
      <c r="AK37" s="677"/>
      <c r="AL37" s="607"/>
      <c r="AM37" s="677" t="s">
        <v>384</v>
      </c>
      <c r="AN37" s="677"/>
      <c r="AO37" s="677"/>
      <c r="AP37" s="607"/>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4"/>
      <c r="Z38" s="605"/>
      <c r="AA38" s="606"/>
      <c r="AB38" s="116"/>
      <c r="AC38" s="117"/>
      <c r="AD38" s="118"/>
      <c r="AE38" s="116"/>
      <c r="AF38" s="117"/>
      <c r="AG38" s="117"/>
      <c r="AH38" s="118"/>
      <c r="AI38" s="678"/>
      <c r="AJ38" s="678"/>
      <c r="AK38" s="678"/>
      <c r="AL38" s="116"/>
      <c r="AM38" s="678"/>
      <c r="AN38" s="678"/>
      <c r="AO38" s="678"/>
      <c r="AP38" s="116"/>
      <c r="AQ38" s="505" t="s">
        <v>658</v>
      </c>
      <c r="AR38" s="506"/>
      <c r="AS38" s="127" t="s">
        <v>175</v>
      </c>
      <c r="AT38" s="128"/>
      <c r="AU38" s="126">
        <v>7</v>
      </c>
      <c r="AV38" s="126"/>
      <c r="AW38" s="108" t="s">
        <v>166</v>
      </c>
      <c r="AX38" s="129"/>
    </row>
    <row r="39" spans="1:51" ht="23.25" customHeight="1" x14ac:dyDescent="0.15">
      <c r="A39" s="673"/>
      <c r="B39" s="671"/>
      <c r="C39" s="671"/>
      <c r="D39" s="671"/>
      <c r="E39" s="671"/>
      <c r="F39" s="672"/>
      <c r="G39" s="178" t="s">
        <v>624</v>
      </c>
      <c r="H39" s="647"/>
      <c r="I39" s="647"/>
      <c r="J39" s="647"/>
      <c r="K39" s="647"/>
      <c r="L39" s="647"/>
      <c r="M39" s="647"/>
      <c r="N39" s="647"/>
      <c r="O39" s="180"/>
      <c r="P39" s="131" t="s">
        <v>625</v>
      </c>
      <c r="Q39" s="131"/>
      <c r="R39" s="131"/>
      <c r="S39" s="131"/>
      <c r="T39" s="131"/>
      <c r="U39" s="131"/>
      <c r="V39" s="131"/>
      <c r="W39" s="131"/>
      <c r="X39" s="132"/>
      <c r="Y39" s="219" t="s">
        <v>12</v>
      </c>
      <c r="Z39" s="220"/>
      <c r="AA39" s="221"/>
      <c r="AB39" s="148" t="s">
        <v>626</v>
      </c>
      <c r="AC39" s="148"/>
      <c r="AD39" s="148"/>
      <c r="AE39" s="93" t="s">
        <v>616</v>
      </c>
      <c r="AF39" s="87"/>
      <c r="AG39" s="87"/>
      <c r="AH39" s="87"/>
      <c r="AI39" s="93" t="s">
        <v>616</v>
      </c>
      <c r="AJ39" s="87"/>
      <c r="AK39" s="87"/>
      <c r="AL39" s="87"/>
      <c r="AM39" s="93">
        <v>0</v>
      </c>
      <c r="AN39" s="87"/>
      <c r="AO39" s="87"/>
      <c r="AP39" s="87"/>
      <c r="AQ39" s="93" t="s">
        <v>616</v>
      </c>
      <c r="AR39" s="87"/>
      <c r="AS39" s="87"/>
      <c r="AT39" s="87"/>
      <c r="AU39" s="93" t="s">
        <v>616</v>
      </c>
      <c r="AV39" s="87"/>
      <c r="AW39" s="87"/>
      <c r="AX39" s="87"/>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626</v>
      </c>
      <c r="AC40" s="92"/>
      <c r="AD40" s="92"/>
      <c r="AE40" s="93" t="s">
        <v>616</v>
      </c>
      <c r="AF40" s="87"/>
      <c r="AG40" s="87"/>
      <c r="AH40" s="87"/>
      <c r="AI40" s="93" t="s">
        <v>616</v>
      </c>
      <c r="AJ40" s="87"/>
      <c r="AK40" s="87"/>
      <c r="AL40" s="87"/>
      <c r="AM40" s="93" t="s">
        <v>616</v>
      </c>
      <c r="AN40" s="87"/>
      <c r="AO40" s="87"/>
      <c r="AP40" s="87"/>
      <c r="AQ40" s="93" t="s">
        <v>616</v>
      </c>
      <c r="AR40" s="87"/>
      <c r="AS40" s="87"/>
      <c r="AT40" s="87"/>
      <c r="AU40" s="93">
        <v>3</v>
      </c>
      <c r="AV40" s="87"/>
      <c r="AW40" s="87"/>
      <c r="AX40" s="87"/>
    </row>
    <row r="41" spans="1:51" ht="23.2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0" t="s">
        <v>14</v>
      </c>
      <c r="AC41" s="590"/>
      <c r="AD41" s="590"/>
      <c r="AE41" s="93" t="s">
        <v>656</v>
      </c>
      <c r="AF41" s="87"/>
      <c r="AG41" s="87"/>
      <c r="AH41" s="87"/>
      <c r="AI41" s="93" t="s">
        <v>656</v>
      </c>
      <c r="AJ41" s="87"/>
      <c r="AK41" s="87"/>
      <c r="AL41" s="87"/>
      <c r="AM41" s="93" t="s">
        <v>656</v>
      </c>
      <c r="AN41" s="87"/>
      <c r="AO41" s="87"/>
      <c r="AP41" s="87"/>
      <c r="AQ41" s="94" t="s">
        <v>656</v>
      </c>
      <c r="AR41" s="95"/>
      <c r="AS41" s="95"/>
      <c r="AT41" s="96"/>
      <c r="AU41" s="87" t="s">
        <v>656</v>
      </c>
      <c r="AV41" s="87"/>
      <c r="AW41" s="87"/>
      <c r="AX41" s="88"/>
    </row>
    <row r="42" spans="1:51" ht="23.25" customHeight="1" x14ac:dyDescent="0.15">
      <c r="A42" s="187" t="s">
        <v>260</v>
      </c>
      <c r="B42" s="150"/>
      <c r="C42" s="150"/>
      <c r="D42" s="150"/>
      <c r="E42" s="150"/>
      <c r="F42" s="151"/>
      <c r="G42" s="178" t="s">
        <v>627</v>
      </c>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191"/>
    </row>
    <row r="43" spans="1:51" ht="23.25" customHeight="1" thickBot="1" x14ac:dyDescent="0.2">
      <c r="A43" s="188"/>
      <c r="B43" s="158"/>
      <c r="C43" s="158"/>
      <c r="D43" s="158"/>
      <c r="E43" s="158"/>
      <c r="F43" s="159"/>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2"/>
      <c r="AF43" s="182"/>
      <c r="AG43" s="182"/>
      <c r="AH43" s="182"/>
      <c r="AI43" s="182"/>
      <c r="AJ43" s="182"/>
      <c r="AK43" s="182"/>
      <c r="AL43" s="182"/>
      <c r="AM43" s="182"/>
      <c r="AN43" s="182"/>
      <c r="AO43" s="182"/>
      <c r="AP43" s="182"/>
      <c r="AQ43" s="185"/>
      <c r="AR43" s="185"/>
      <c r="AS43" s="185"/>
      <c r="AT43" s="185"/>
      <c r="AU43" s="185"/>
      <c r="AV43" s="185"/>
      <c r="AW43" s="185"/>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579</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46" t="s">
        <v>580</v>
      </c>
      <c r="B65" s="153"/>
      <c r="C65" s="153"/>
      <c r="D65" s="153"/>
      <c r="E65" s="153"/>
      <c r="F65" s="154"/>
      <c r="G65" s="691" t="s">
        <v>572</v>
      </c>
      <c r="H65" s="692"/>
      <c r="I65" s="692"/>
      <c r="J65" s="692"/>
      <c r="K65" s="692"/>
      <c r="L65" s="692"/>
      <c r="M65" s="692"/>
      <c r="N65" s="692"/>
      <c r="O65" s="692"/>
      <c r="P65" s="693" t="s">
        <v>571</v>
      </c>
      <c r="Q65" s="692"/>
      <c r="R65" s="692"/>
      <c r="S65" s="692"/>
      <c r="T65" s="692"/>
      <c r="U65" s="692"/>
      <c r="V65" s="692"/>
      <c r="W65" s="692"/>
      <c r="X65" s="694"/>
      <c r="Y65" s="695"/>
      <c r="Z65" s="696"/>
      <c r="AA65" s="697"/>
      <c r="AB65" s="624" t="s">
        <v>11</v>
      </c>
      <c r="AC65" s="624"/>
      <c r="AD65" s="624"/>
      <c r="AE65" s="116" t="s">
        <v>416</v>
      </c>
      <c r="AF65" s="698"/>
      <c r="AG65" s="698"/>
      <c r="AH65" s="699"/>
      <c r="AI65" s="116" t="s">
        <v>568</v>
      </c>
      <c r="AJ65" s="698"/>
      <c r="AK65" s="698"/>
      <c r="AL65" s="699"/>
      <c r="AM65" s="116" t="s">
        <v>384</v>
      </c>
      <c r="AN65" s="698"/>
      <c r="AO65" s="698"/>
      <c r="AP65" s="699"/>
      <c r="AQ65" s="621" t="s">
        <v>415</v>
      </c>
      <c r="AR65" s="622"/>
      <c r="AS65" s="622"/>
      <c r="AT65" s="623"/>
      <c r="AU65" s="621" t="s">
        <v>593</v>
      </c>
      <c r="AV65" s="622"/>
      <c r="AW65" s="622"/>
      <c r="AX65" s="631"/>
      <c r="AY65">
        <f>COUNTA($G$66)</f>
        <v>0</v>
      </c>
    </row>
    <row r="66" spans="1:51" ht="23.25" hidden="1" customHeight="1" x14ac:dyDescent="0.15">
      <c r="A66" s="646"/>
      <c r="B66" s="153"/>
      <c r="C66" s="153"/>
      <c r="D66" s="153"/>
      <c r="E66" s="153"/>
      <c r="F66" s="154"/>
      <c r="G66" s="632"/>
      <c r="H66" s="633"/>
      <c r="I66" s="633"/>
      <c r="J66" s="633"/>
      <c r="K66" s="633"/>
      <c r="L66" s="633"/>
      <c r="M66" s="633"/>
      <c r="N66" s="633"/>
      <c r="O66" s="633"/>
      <c r="P66" s="636"/>
      <c r="Q66" s="637"/>
      <c r="R66" s="637"/>
      <c r="S66" s="637"/>
      <c r="T66" s="637"/>
      <c r="U66" s="637"/>
      <c r="V66" s="637"/>
      <c r="W66" s="637"/>
      <c r="X66" s="638"/>
      <c r="Y66" s="642" t="s">
        <v>51</v>
      </c>
      <c r="Z66" s="643"/>
      <c r="AA66" s="644"/>
      <c r="AB66" s="645"/>
      <c r="AC66" s="645"/>
      <c r="AD66" s="645"/>
      <c r="AE66" s="614"/>
      <c r="AF66" s="614"/>
      <c r="AG66" s="614"/>
      <c r="AH66" s="614"/>
      <c r="AI66" s="614"/>
      <c r="AJ66" s="614"/>
      <c r="AK66" s="614"/>
      <c r="AL66" s="614"/>
      <c r="AM66" s="614"/>
      <c r="AN66" s="614"/>
      <c r="AO66" s="614"/>
      <c r="AP66" s="614"/>
      <c r="AQ66" s="614"/>
      <c r="AR66" s="614"/>
      <c r="AS66" s="614"/>
      <c r="AT66" s="614"/>
      <c r="AU66" s="615"/>
      <c r="AV66" s="616"/>
      <c r="AW66" s="616"/>
      <c r="AX66" s="617"/>
      <c r="AY66">
        <f>$AY$65</f>
        <v>0</v>
      </c>
    </row>
    <row r="67" spans="1:51" ht="23.25" hidden="1" customHeight="1" x14ac:dyDescent="0.15">
      <c r="A67" s="188"/>
      <c r="B67" s="158"/>
      <c r="C67" s="158"/>
      <c r="D67" s="158"/>
      <c r="E67" s="158"/>
      <c r="F67" s="159"/>
      <c r="G67" s="634"/>
      <c r="H67" s="635"/>
      <c r="I67" s="635"/>
      <c r="J67" s="635"/>
      <c r="K67" s="635"/>
      <c r="L67" s="635"/>
      <c r="M67" s="635"/>
      <c r="N67" s="635"/>
      <c r="O67" s="635"/>
      <c r="P67" s="639"/>
      <c r="Q67" s="640"/>
      <c r="R67" s="640"/>
      <c r="S67" s="640"/>
      <c r="T67" s="640"/>
      <c r="U67" s="640"/>
      <c r="V67" s="640"/>
      <c r="W67" s="640"/>
      <c r="X67" s="641"/>
      <c r="Y67" s="618" t="s">
        <v>52</v>
      </c>
      <c r="Z67" s="619"/>
      <c r="AA67" s="620"/>
      <c r="AB67" s="645"/>
      <c r="AC67" s="645"/>
      <c r="AD67" s="645"/>
      <c r="AE67" s="614"/>
      <c r="AF67" s="614"/>
      <c r="AG67" s="614"/>
      <c r="AH67" s="614"/>
      <c r="AI67" s="614"/>
      <c r="AJ67" s="614"/>
      <c r="AK67" s="614"/>
      <c r="AL67" s="614"/>
      <c r="AM67" s="614"/>
      <c r="AN67" s="614"/>
      <c r="AO67" s="614"/>
      <c r="AP67" s="614"/>
      <c r="AQ67" s="614"/>
      <c r="AR67" s="614"/>
      <c r="AS67" s="614"/>
      <c r="AT67" s="614"/>
      <c r="AU67" s="615"/>
      <c r="AV67" s="616"/>
      <c r="AW67" s="616"/>
      <c r="AX67" s="617"/>
      <c r="AY67">
        <f>$AY$65</f>
        <v>0</v>
      </c>
    </row>
    <row r="68" spans="1:51" ht="23.25" hidden="1" customHeight="1" x14ac:dyDescent="0.15">
      <c r="A68" s="679" t="s">
        <v>581</v>
      </c>
      <c r="B68" s="680"/>
      <c r="C68" s="680"/>
      <c r="D68" s="680"/>
      <c r="E68" s="680"/>
      <c r="F68" s="681"/>
      <c r="G68" s="176" t="s">
        <v>582</v>
      </c>
      <c r="H68" s="176"/>
      <c r="I68" s="176"/>
      <c r="J68" s="176"/>
      <c r="K68" s="176"/>
      <c r="L68" s="176"/>
      <c r="M68" s="176"/>
      <c r="N68" s="176"/>
      <c r="O68" s="176"/>
      <c r="P68" s="176"/>
      <c r="Q68" s="176"/>
      <c r="R68" s="176"/>
      <c r="S68" s="176"/>
      <c r="T68" s="176"/>
      <c r="U68" s="176"/>
      <c r="V68" s="176"/>
      <c r="W68" s="176"/>
      <c r="X68" s="177"/>
      <c r="Y68" s="628"/>
      <c r="Z68" s="629"/>
      <c r="AA68" s="630"/>
      <c r="AB68" s="175" t="s">
        <v>11</v>
      </c>
      <c r="AC68" s="176"/>
      <c r="AD68" s="177"/>
      <c r="AE68" s="119" t="s">
        <v>416</v>
      </c>
      <c r="AF68" s="119"/>
      <c r="AG68" s="119"/>
      <c r="AH68" s="119"/>
      <c r="AI68" s="119" t="s">
        <v>568</v>
      </c>
      <c r="AJ68" s="119"/>
      <c r="AK68" s="119"/>
      <c r="AL68" s="119"/>
      <c r="AM68" s="119" t="s">
        <v>384</v>
      </c>
      <c r="AN68" s="119"/>
      <c r="AO68" s="119"/>
      <c r="AP68" s="119"/>
      <c r="AQ68" s="625" t="s">
        <v>594</v>
      </c>
      <c r="AR68" s="626"/>
      <c r="AS68" s="626"/>
      <c r="AT68" s="626"/>
      <c r="AU68" s="626"/>
      <c r="AV68" s="626"/>
      <c r="AW68" s="626"/>
      <c r="AX68" s="627"/>
      <c r="AY68">
        <f>IF(SUBSTITUTE(SUBSTITUTE($G$69,"／",""),"　","")="",0,1)</f>
        <v>0</v>
      </c>
    </row>
    <row r="69" spans="1:51" ht="23.25" hidden="1" customHeight="1" x14ac:dyDescent="0.15">
      <c r="A69" s="682"/>
      <c r="B69" s="683"/>
      <c r="C69" s="683"/>
      <c r="D69" s="683"/>
      <c r="E69" s="683"/>
      <c r="F69" s="684"/>
      <c r="G69" s="651" t="s">
        <v>583</v>
      </c>
      <c r="H69" s="652"/>
      <c r="I69" s="652"/>
      <c r="J69" s="652"/>
      <c r="K69" s="652"/>
      <c r="L69" s="652"/>
      <c r="M69" s="652"/>
      <c r="N69" s="652"/>
      <c r="O69" s="652"/>
      <c r="P69" s="652"/>
      <c r="Q69" s="652"/>
      <c r="R69" s="652"/>
      <c r="S69" s="652"/>
      <c r="T69" s="652"/>
      <c r="U69" s="652"/>
      <c r="V69" s="652"/>
      <c r="W69" s="652"/>
      <c r="X69" s="652"/>
      <c r="Y69" s="655" t="s">
        <v>581</v>
      </c>
      <c r="Z69" s="656"/>
      <c r="AA69" s="657"/>
      <c r="AB69" s="658"/>
      <c r="AC69" s="659"/>
      <c r="AD69" s="660"/>
      <c r="AE69" s="661"/>
      <c r="AF69" s="661"/>
      <c r="AG69" s="661"/>
      <c r="AH69" s="661"/>
      <c r="AI69" s="661"/>
      <c r="AJ69" s="661"/>
      <c r="AK69" s="661"/>
      <c r="AL69" s="661"/>
      <c r="AM69" s="661"/>
      <c r="AN69" s="661"/>
      <c r="AO69" s="661"/>
      <c r="AP69" s="661"/>
      <c r="AQ69" s="93"/>
      <c r="AR69" s="87"/>
      <c r="AS69" s="87"/>
      <c r="AT69" s="87"/>
      <c r="AU69" s="87"/>
      <c r="AV69" s="87"/>
      <c r="AW69" s="87"/>
      <c r="AX69" s="88"/>
      <c r="AY69">
        <f>$AY$68</f>
        <v>0</v>
      </c>
    </row>
    <row r="70" spans="1:51" ht="46.5" hidden="1" customHeight="1" x14ac:dyDescent="0.15">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19" t="s">
        <v>584</v>
      </c>
      <c r="Z70" s="648"/>
      <c r="AA70" s="649"/>
      <c r="AB70" s="610" t="s">
        <v>585</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50"/>
      <c r="AY70">
        <f>$AY$68</f>
        <v>0</v>
      </c>
    </row>
    <row r="71" spans="1:51" ht="18.75" hidden="1" customHeight="1" x14ac:dyDescent="0.15">
      <c r="A71" s="416" t="s">
        <v>236</v>
      </c>
      <c r="B71" s="591"/>
      <c r="C71" s="591"/>
      <c r="D71" s="591"/>
      <c r="E71" s="591"/>
      <c r="F71" s="592"/>
      <c r="G71" s="600" t="s">
        <v>139</v>
      </c>
      <c r="H71" s="197"/>
      <c r="I71" s="197"/>
      <c r="J71" s="197"/>
      <c r="K71" s="197"/>
      <c r="L71" s="197"/>
      <c r="M71" s="197"/>
      <c r="N71" s="197"/>
      <c r="O71" s="198"/>
      <c r="P71" s="199" t="s">
        <v>55</v>
      </c>
      <c r="Q71" s="197"/>
      <c r="R71" s="197"/>
      <c r="S71" s="197"/>
      <c r="T71" s="197"/>
      <c r="U71" s="197"/>
      <c r="V71" s="197"/>
      <c r="W71" s="197"/>
      <c r="X71" s="198"/>
      <c r="Y71" s="601"/>
      <c r="Z71" s="602"/>
      <c r="AA71" s="603"/>
      <c r="AB71" s="607" t="s">
        <v>11</v>
      </c>
      <c r="AC71" s="608"/>
      <c r="AD71" s="609"/>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3"/>
      <c r="B72" s="594"/>
      <c r="C72" s="594"/>
      <c r="D72" s="594"/>
      <c r="E72" s="594"/>
      <c r="F72" s="595"/>
      <c r="G72" s="156"/>
      <c r="H72" s="108"/>
      <c r="I72" s="108"/>
      <c r="J72" s="108"/>
      <c r="K72" s="108"/>
      <c r="L72" s="108"/>
      <c r="M72" s="108"/>
      <c r="N72" s="108"/>
      <c r="O72" s="109"/>
      <c r="P72" s="107"/>
      <c r="Q72" s="108"/>
      <c r="R72" s="108"/>
      <c r="S72" s="108"/>
      <c r="T72" s="108"/>
      <c r="U72" s="108"/>
      <c r="V72" s="108"/>
      <c r="W72" s="108"/>
      <c r="X72" s="109"/>
      <c r="Y72" s="604"/>
      <c r="Z72" s="605"/>
      <c r="AA72" s="606"/>
      <c r="AB72" s="116"/>
      <c r="AC72" s="117"/>
      <c r="AD72" s="118"/>
      <c r="AE72" s="119"/>
      <c r="AF72" s="119"/>
      <c r="AG72" s="119"/>
      <c r="AH72" s="119"/>
      <c r="AI72" s="119"/>
      <c r="AJ72" s="119"/>
      <c r="AK72" s="119"/>
      <c r="AL72" s="119"/>
      <c r="AM72" s="119"/>
      <c r="AN72" s="119"/>
      <c r="AO72" s="119"/>
      <c r="AP72" s="119"/>
      <c r="AQ72" s="505"/>
      <c r="AR72" s="506"/>
      <c r="AS72" s="127" t="s">
        <v>175</v>
      </c>
      <c r="AT72" s="128"/>
      <c r="AU72" s="126"/>
      <c r="AV72" s="126"/>
      <c r="AW72" s="108" t="s">
        <v>166</v>
      </c>
      <c r="AX72" s="129"/>
      <c r="AY72">
        <f t="shared" ref="AY72:AY77" si="1">$AY$71</f>
        <v>0</v>
      </c>
    </row>
    <row r="73" spans="1:51" ht="23.25" hidden="1" customHeight="1" x14ac:dyDescent="0.15">
      <c r="A73" s="596"/>
      <c r="B73" s="594"/>
      <c r="C73" s="594"/>
      <c r="D73" s="594"/>
      <c r="E73" s="594"/>
      <c r="F73" s="59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7"/>
      <c r="B74" s="598"/>
      <c r="C74" s="598"/>
      <c r="D74" s="598"/>
      <c r="E74" s="598"/>
      <c r="F74" s="59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6"/>
      <c r="B75" s="594"/>
      <c r="C75" s="594"/>
      <c r="D75" s="594"/>
      <c r="E75" s="594"/>
      <c r="F75" s="595"/>
      <c r="G75" s="184"/>
      <c r="H75" s="185"/>
      <c r="I75" s="185"/>
      <c r="J75" s="185"/>
      <c r="K75" s="185"/>
      <c r="L75" s="185"/>
      <c r="M75" s="185"/>
      <c r="N75" s="185"/>
      <c r="O75" s="186"/>
      <c r="P75" s="137"/>
      <c r="Q75" s="137"/>
      <c r="R75" s="137"/>
      <c r="S75" s="137"/>
      <c r="T75" s="137"/>
      <c r="U75" s="137"/>
      <c r="V75" s="137"/>
      <c r="W75" s="137"/>
      <c r="X75" s="138"/>
      <c r="Y75" s="175" t="s">
        <v>13</v>
      </c>
      <c r="Z75" s="176"/>
      <c r="AA75" s="177"/>
      <c r="AB75" s="590" t="s">
        <v>14</v>
      </c>
      <c r="AC75" s="590"/>
      <c r="AD75" s="59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579</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6" t="s">
        <v>580</v>
      </c>
      <c r="B99" s="153"/>
      <c r="C99" s="153"/>
      <c r="D99" s="153"/>
      <c r="E99" s="153"/>
      <c r="F99" s="154"/>
      <c r="G99" s="691" t="s">
        <v>572</v>
      </c>
      <c r="H99" s="692"/>
      <c r="I99" s="692"/>
      <c r="J99" s="692"/>
      <c r="K99" s="692"/>
      <c r="L99" s="692"/>
      <c r="M99" s="692"/>
      <c r="N99" s="692"/>
      <c r="O99" s="692"/>
      <c r="P99" s="693" t="s">
        <v>571</v>
      </c>
      <c r="Q99" s="692"/>
      <c r="R99" s="692"/>
      <c r="S99" s="692"/>
      <c r="T99" s="692"/>
      <c r="U99" s="692"/>
      <c r="V99" s="692"/>
      <c r="W99" s="692"/>
      <c r="X99" s="694"/>
      <c r="Y99" s="695"/>
      <c r="Z99" s="696"/>
      <c r="AA99" s="697"/>
      <c r="AB99" s="624" t="s">
        <v>11</v>
      </c>
      <c r="AC99" s="624"/>
      <c r="AD99" s="624"/>
      <c r="AE99" s="119" t="s">
        <v>416</v>
      </c>
      <c r="AF99" s="119"/>
      <c r="AG99" s="119"/>
      <c r="AH99" s="119"/>
      <c r="AI99" s="119" t="s">
        <v>568</v>
      </c>
      <c r="AJ99" s="119"/>
      <c r="AK99" s="119"/>
      <c r="AL99" s="119"/>
      <c r="AM99" s="119" t="s">
        <v>384</v>
      </c>
      <c r="AN99" s="119"/>
      <c r="AO99" s="119"/>
      <c r="AP99" s="119"/>
      <c r="AQ99" s="621" t="s">
        <v>415</v>
      </c>
      <c r="AR99" s="622"/>
      <c r="AS99" s="622"/>
      <c r="AT99" s="623"/>
      <c r="AU99" s="621" t="s">
        <v>593</v>
      </c>
      <c r="AV99" s="622"/>
      <c r="AW99" s="622"/>
      <c r="AX99" s="631"/>
      <c r="AY99">
        <f>COUNTA($G$100)</f>
        <v>0</v>
      </c>
    </row>
    <row r="100" spans="1:60" ht="23.25" hidden="1" customHeight="1" x14ac:dyDescent="0.15">
      <c r="A100" s="646"/>
      <c r="B100" s="153"/>
      <c r="C100" s="153"/>
      <c r="D100" s="153"/>
      <c r="E100" s="153"/>
      <c r="F100" s="154"/>
      <c r="G100" s="632"/>
      <c r="H100" s="633"/>
      <c r="I100" s="633"/>
      <c r="J100" s="633"/>
      <c r="K100" s="633"/>
      <c r="L100" s="633"/>
      <c r="M100" s="633"/>
      <c r="N100" s="633"/>
      <c r="O100" s="633"/>
      <c r="P100" s="636"/>
      <c r="Q100" s="637"/>
      <c r="R100" s="637"/>
      <c r="S100" s="637"/>
      <c r="T100" s="637"/>
      <c r="U100" s="637"/>
      <c r="V100" s="637"/>
      <c r="W100" s="637"/>
      <c r="X100" s="638"/>
      <c r="Y100" s="642" t="s">
        <v>51</v>
      </c>
      <c r="Z100" s="643"/>
      <c r="AA100" s="644"/>
      <c r="AB100" s="645"/>
      <c r="AC100" s="645"/>
      <c r="AD100" s="645"/>
      <c r="AE100" s="614"/>
      <c r="AF100" s="614"/>
      <c r="AG100" s="614"/>
      <c r="AH100" s="614"/>
      <c r="AI100" s="614"/>
      <c r="AJ100" s="614"/>
      <c r="AK100" s="614"/>
      <c r="AL100" s="614"/>
      <c r="AM100" s="614"/>
      <c r="AN100" s="614"/>
      <c r="AO100" s="614"/>
      <c r="AP100" s="614"/>
      <c r="AQ100" s="614"/>
      <c r="AR100" s="614"/>
      <c r="AS100" s="614"/>
      <c r="AT100" s="614"/>
      <c r="AU100" s="615"/>
      <c r="AV100" s="616"/>
      <c r="AW100" s="616"/>
      <c r="AX100" s="617"/>
      <c r="AY100">
        <f>$AY$99</f>
        <v>0</v>
      </c>
    </row>
    <row r="101" spans="1:60" ht="23.25" hidden="1" customHeight="1" x14ac:dyDescent="0.15">
      <c r="A101" s="188"/>
      <c r="B101" s="158"/>
      <c r="C101" s="158"/>
      <c r="D101" s="158"/>
      <c r="E101" s="158"/>
      <c r="F101" s="159"/>
      <c r="G101" s="634"/>
      <c r="H101" s="635"/>
      <c r="I101" s="635"/>
      <c r="J101" s="635"/>
      <c r="K101" s="635"/>
      <c r="L101" s="635"/>
      <c r="M101" s="635"/>
      <c r="N101" s="635"/>
      <c r="O101" s="635"/>
      <c r="P101" s="639"/>
      <c r="Q101" s="640"/>
      <c r="R101" s="640"/>
      <c r="S101" s="640"/>
      <c r="T101" s="640"/>
      <c r="U101" s="640"/>
      <c r="V101" s="640"/>
      <c r="W101" s="640"/>
      <c r="X101" s="641"/>
      <c r="Y101" s="618" t="s">
        <v>52</v>
      </c>
      <c r="Z101" s="619"/>
      <c r="AA101" s="620"/>
      <c r="AB101" s="645"/>
      <c r="AC101" s="645"/>
      <c r="AD101" s="645"/>
      <c r="AE101" s="614"/>
      <c r="AF101" s="614"/>
      <c r="AG101" s="614"/>
      <c r="AH101" s="614"/>
      <c r="AI101" s="614"/>
      <c r="AJ101" s="614"/>
      <c r="AK101" s="614"/>
      <c r="AL101" s="614"/>
      <c r="AM101" s="614"/>
      <c r="AN101" s="614"/>
      <c r="AO101" s="614"/>
      <c r="AP101" s="614"/>
      <c r="AQ101" s="614"/>
      <c r="AR101" s="614"/>
      <c r="AS101" s="614"/>
      <c r="AT101" s="614"/>
      <c r="AU101" s="615"/>
      <c r="AV101" s="616"/>
      <c r="AW101" s="616"/>
      <c r="AX101" s="617"/>
      <c r="AY101">
        <f>$AY$99</f>
        <v>0</v>
      </c>
    </row>
    <row r="102" spans="1:60" ht="23.25" hidden="1" customHeight="1" x14ac:dyDescent="0.15">
      <c r="A102" s="187" t="s">
        <v>581</v>
      </c>
      <c r="B102" s="105"/>
      <c r="C102" s="105"/>
      <c r="D102" s="105"/>
      <c r="E102" s="105"/>
      <c r="F102" s="662"/>
      <c r="G102" s="176" t="s">
        <v>582</v>
      </c>
      <c r="H102" s="176"/>
      <c r="I102" s="176"/>
      <c r="J102" s="176"/>
      <c r="K102" s="176"/>
      <c r="L102" s="176"/>
      <c r="M102" s="176"/>
      <c r="N102" s="176"/>
      <c r="O102" s="176"/>
      <c r="P102" s="176"/>
      <c r="Q102" s="176"/>
      <c r="R102" s="176"/>
      <c r="S102" s="176"/>
      <c r="T102" s="176"/>
      <c r="U102" s="176"/>
      <c r="V102" s="176"/>
      <c r="W102" s="176"/>
      <c r="X102" s="177"/>
      <c r="Y102" s="628"/>
      <c r="Z102" s="629"/>
      <c r="AA102" s="630"/>
      <c r="AB102" s="175" t="s">
        <v>11</v>
      </c>
      <c r="AC102" s="176"/>
      <c r="AD102" s="177"/>
      <c r="AE102" s="119" t="s">
        <v>416</v>
      </c>
      <c r="AF102" s="119"/>
      <c r="AG102" s="119"/>
      <c r="AH102" s="119"/>
      <c r="AI102" s="119" t="s">
        <v>568</v>
      </c>
      <c r="AJ102" s="119"/>
      <c r="AK102" s="119"/>
      <c r="AL102" s="119"/>
      <c r="AM102" s="119" t="s">
        <v>384</v>
      </c>
      <c r="AN102" s="119"/>
      <c r="AO102" s="119"/>
      <c r="AP102" s="119"/>
      <c r="AQ102" s="625" t="s">
        <v>594</v>
      </c>
      <c r="AR102" s="626"/>
      <c r="AS102" s="626"/>
      <c r="AT102" s="626"/>
      <c r="AU102" s="626"/>
      <c r="AV102" s="626"/>
      <c r="AW102" s="626"/>
      <c r="AX102" s="627"/>
      <c r="AY102">
        <f>IF(SUBSTITUTE(SUBSTITUTE($G$103,"／",""),"　","")="",0,1)</f>
        <v>0</v>
      </c>
    </row>
    <row r="103" spans="1:60" ht="23.25" hidden="1" customHeight="1" x14ac:dyDescent="0.15">
      <c r="A103" s="663"/>
      <c r="B103" s="197"/>
      <c r="C103" s="197"/>
      <c r="D103" s="197"/>
      <c r="E103" s="197"/>
      <c r="F103" s="664"/>
      <c r="G103" s="651" t="s">
        <v>583</v>
      </c>
      <c r="H103" s="652"/>
      <c r="I103" s="652"/>
      <c r="J103" s="652"/>
      <c r="K103" s="652"/>
      <c r="L103" s="652"/>
      <c r="M103" s="652"/>
      <c r="N103" s="652"/>
      <c r="O103" s="652"/>
      <c r="P103" s="652"/>
      <c r="Q103" s="652"/>
      <c r="R103" s="652"/>
      <c r="S103" s="652"/>
      <c r="T103" s="652"/>
      <c r="U103" s="652"/>
      <c r="V103" s="652"/>
      <c r="W103" s="652"/>
      <c r="X103" s="652"/>
      <c r="Y103" s="655" t="s">
        <v>581</v>
      </c>
      <c r="Z103" s="656"/>
      <c r="AA103" s="657"/>
      <c r="AB103" s="658"/>
      <c r="AC103" s="659"/>
      <c r="AD103" s="660"/>
      <c r="AE103" s="661"/>
      <c r="AF103" s="661"/>
      <c r="AG103" s="661"/>
      <c r="AH103" s="661"/>
      <c r="AI103" s="661"/>
      <c r="AJ103" s="661"/>
      <c r="AK103" s="661"/>
      <c r="AL103" s="661"/>
      <c r="AM103" s="661"/>
      <c r="AN103" s="661"/>
      <c r="AO103" s="661"/>
      <c r="AP103" s="661"/>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3"/>
      <c r="H104" s="654"/>
      <c r="I104" s="654"/>
      <c r="J104" s="654"/>
      <c r="K104" s="654"/>
      <c r="L104" s="654"/>
      <c r="M104" s="654"/>
      <c r="N104" s="654"/>
      <c r="O104" s="654"/>
      <c r="P104" s="654"/>
      <c r="Q104" s="654"/>
      <c r="R104" s="654"/>
      <c r="S104" s="654"/>
      <c r="T104" s="654"/>
      <c r="U104" s="654"/>
      <c r="V104" s="654"/>
      <c r="W104" s="654"/>
      <c r="X104" s="654"/>
      <c r="Y104" s="219" t="s">
        <v>584</v>
      </c>
      <c r="Z104" s="648"/>
      <c r="AA104" s="649"/>
      <c r="AB104" s="610" t="s">
        <v>585</v>
      </c>
      <c r="AC104" s="611"/>
      <c r="AD104" s="612"/>
      <c r="AE104" s="613"/>
      <c r="AF104" s="613"/>
      <c r="AG104" s="613"/>
      <c r="AH104" s="613"/>
      <c r="AI104" s="613"/>
      <c r="AJ104" s="613"/>
      <c r="AK104" s="613"/>
      <c r="AL104" s="613"/>
      <c r="AM104" s="613"/>
      <c r="AN104" s="613"/>
      <c r="AO104" s="613"/>
      <c r="AP104" s="613"/>
      <c r="AQ104" s="613"/>
      <c r="AR104" s="613"/>
      <c r="AS104" s="613"/>
      <c r="AT104" s="613"/>
      <c r="AU104" s="613"/>
      <c r="AV104" s="613"/>
      <c r="AW104" s="613"/>
      <c r="AX104" s="650"/>
      <c r="AY104">
        <f>$AY$102</f>
        <v>0</v>
      </c>
    </row>
    <row r="105" spans="1:60" ht="18.75" hidden="1" customHeight="1" x14ac:dyDescent="0.15">
      <c r="A105" s="416" t="s">
        <v>236</v>
      </c>
      <c r="B105" s="591"/>
      <c r="C105" s="591"/>
      <c r="D105" s="591"/>
      <c r="E105" s="591"/>
      <c r="F105" s="592"/>
      <c r="G105" s="600" t="s">
        <v>139</v>
      </c>
      <c r="H105" s="197"/>
      <c r="I105" s="197"/>
      <c r="J105" s="197"/>
      <c r="K105" s="197"/>
      <c r="L105" s="197"/>
      <c r="M105" s="197"/>
      <c r="N105" s="197"/>
      <c r="O105" s="198"/>
      <c r="P105" s="199" t="s">
        <v>55</v>
      </c>
      <c r="Q105" s="197"/>
      <c r="R105" s="197"/>
      <c r="S105" s="197"/>
      <c r="T105" s="197"/>
      <c r="U105" s="197"/>
      <c r="V105" s="197"/>
      <c r="W105" s="197"/>
      <c r="X105" s="198"/>
      <c r="Y105" s="601"/>
      <c r="Z105" s="602"/>
      <c r="AA105" s="603"/>
      <c r="AB105" s="607" t="s">
        <v>11</v>
      </c>
      <c r="AC105" s="608"/>
      <c r="AD105" s="609"/>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3"/>
      <c r="B106" s="594"/>
      <c r="C106" s="594"/>
      <c r="D106" s="594"/>
      <c r="E106" s="594"/>
      <c r="F106" s="595"/>
      <c r="G106" s="156"/>
      <c r="H106" s="108"/>
      <c r="I106" s="108"/>
      <c r="J106" s="108"/>
      <c r="K106" s="108"/>
      <c r="L106" s="108"/>
      <c r="M106" s="108"/>
      <c r="N106" s="108"/>
      <c r="O106" s="109"/>
      <c r="P106" s="107"/>
      <c r="Q106" s="108"/>
      <c r="R106" s="108"/>
      <c r="S106" s="108"/>
      <c r="T106" s="108"/>
      <c r="U106" s="108"/>
      <c r="V106" s="108"/>
      <c r="W106" s="108"/>
      <c r="X106" s="109"/>
      <c r="Y106" s="604"/>
      <c r="Z106" s="605"/>
      <c r="AA106" s="606"/>
      <c r="AB106" s="116"/>
      <c r="AC106" s="117"/>
      <c r="AD106" s="118"/>
      <c r="AE106" s="119"/>
      <c r="AF106" s="119"/>
      <c r="AG106" s="119"/>
      <c r="AH106" s="119"/>
      <c r="AI106" s="119"/>
      <c r="AJ106" s="119"/>
      <c r="AK106" s="119"/>
      <c r="AL106" s="119"/>
      <c r="AM106" s="119"/>
      <c r="AN106" s="119"/>
      <c r="AO106" s="119"/>
      <c r="AP106" s="119"/>
      <c r="AQ106" s="505"/>
      <c r="AR106" s="506"/>
      <c r="AS106" s="127" t="s">
        <v>175</v>
      </c>
      <c r="AT106" s="128"/>
      <c r="AU106" s="126"/>
      <c r="AV106" s="126"/>
      <c r="AW106" s="108" t="s">
        <v>166</v>
      </c>
      <c r="AX106" s="129"/>
      <c r="AY106">
        <f t="shared" ref="AY106:AY111" si="3">$AY$105</f>
        <v>0</v>
      </c>
    </row>
    <row r="107" spans="1:60" ht="23.25" hidden="1" customHeight="1" x14ac:dyDescent="0.15">
      <c r="A107" s="596"/>
      <c r="B107" s="594"/>
      <c r="C107" s="594"/>
      <c r="D107" s="594"/>
      <c r="E107" s="594"/>
      <c r="F107" s="59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7"/>
      <c r="B108" s="598"/>
      <c r="C108" s="598"/>
      <c r="D108" s="598"/>
      <c r="E108" s="598"/>
      <c r="F108" s="59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6"/>
      <c r="B109" s="594"/>
      <c r="C109" s="594"/>
      <c r="D109" s="594"/>
      <c r="E109" s="594"/>
      <c r="F109" s="59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0" t="s">
        <v>14</v>
      </c>
      <c r="AC109" s="590"/>
      <c r="AD109" s="59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579</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6" t="s">
        <v>580</v>
      </c>
      <c r="B133" s="153"/>
      <c r="C133" s="153"/>
      <c r="D133" s="153"/>
      <c r="E133" s="153"/>
      <c r="F133" s="154"/>
      <c r="G133" s="691" t="s">
        <v>572</v>
      </c>
      <c r="H133" s="692"/>
      <c r="I133" s="692"/>
      <c r="J133" s="692"/>
      <c r="K133" s="692"/>
      <c r="L133" s="692"/>
      <c r="M133" s="692"/>
      <c r="N133" s="692"/>
      <c r="O133" s="692"/>
      <c r="P133" s="693" t="s">
        <v>571</v>
      </c>
      <c r="Q133" s="692"/>
      <c r="R133" s="692"/>
      <c r="S133" s="692"/>
      <c r="T133" s="692"/>
      <c r="U133" s="692"/>
      <c r="V133" s="692"/>
      <c r="W133" s="692"/>
      <c r="X133" s="694"/>
      <c r="Y133" s="695"/>
      <c r="Z133" s="696"/>
      <c r="AA133" s="697"/>
      <c r="AB133" s="624" t="s">
        <v>11</v>
      </c>
      <c r="AC133" s="624"/>
      <c r="AD133" s="624"/>
      <c r="AE133" s="119" t="s">
        <v>416</v>
      </c>
      <c r="AF133" s="119"/>
      <c r="AG133" s="119"/>
      <c r="AH133" s="119"/>
      <c r="AI133" s="119" t="s">
        <v>568</v>
      </c>
      <c r="AJ133" s="119"/>
      <c r="AK133" s="119"/>
      <c r="AL133" s="119"/>
      <c r="AM133" s="119" t="s">
        <v>384</v>
      </c>
      <c r="AN133" s="119"/>
      <c r="AO133" s="119"/>
      <c r="AP133" s="119"/>
      <c r="AQ133" s="621" t="s">
        <v>415</v>
      </c>
      <c r="AR133" s="622"/>
      <c r="AS133" s="622"/>
      <c r="AT133" s="623"/>
      <c r="AU133" s="621" t="s">
        <v>593</v>
      </c>
      <c r="AV133" s="622"/>
      <c r="AW133" s="622"/>
      <c r="AX133" s="631"/>
      <c r="AY133">
        <f>COUNTA($G$134)</f>
        <v>0</v>
      </c>
    </row>
    <row r="134" spans="1:60" ht="23.25" hidden="1" customHeight="1" x14ac:dyDescent="0.15">
      <c r="A134" s="646"/>
      <c r="B134" s="153"/>
      <c r="C134" s="153"/>
      <c r="D134" s="153"/>
      <c r="E134" s="153"/>
      <c r="F134" s="154"/>
      <c r="G134" s="632"/>
      <c r="H134" s="633"/>
      <c r="I134" s="633"/>
      <c r="J134" s="633"/>
      <c r="K134" s="633"/>
      <c r="L134" s="633"/>
      <c r="M134" s="633"/>
      <c r="N134" s="633"/>
      <c r="O134" s="633"/>
      <c r="P134" s="636"/>
      <c r="Q134" s="637"/>
      <c r="R134" s="637"/>
      <c r="S134" s="637"/>
      <c r="T134" s="637"/>
      <c r="U134" s="637"/>
      <c r="V134" s="637"/>
      <c r="W134" s="637"/>
      <c r="X134" s="638"/>
      <c r="Y134" s="642" t="s">
        <v>51</v>
      </c>
      <c r="Z134" s="643"/>
      <c r="AA134" s="644"/>
      <c r="AB134" s="645"/>
      <c r="AC134" s="645"/>
      <c r="AD134" s="645"/>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0</v>
      </c>
    </row>
    <row r="135" spans="1:60" ht="23.25" hidden="1" customHeight="1" x14ac:dyDescent="0.15">
      <c r="A135" s="188"/>
      <c r="B135" s="158"/>
      <c r="C135" s="158"/>
      <c r="D135" s="158"/>
      <c r="E135" s="158"/>
      <c r="F135" s="159"/>
      <c r="G135" s="634"/>
      <c r="H135" s="635"/>
      <c r="I135" s="635"/>
      <c r="J135" s="635"/>
      <c r="K135" s="635"/>
      <c r="L135" s="635"/>
      <c r="M135" s="635"/>
      <c r="N135" s="635"/>
      <c r="O135" s="635"/>
      <c r="P135" s="639"/>
      <c r="Q135" s="640"/>
      <c r="R135" s="640"/>
      <c r="S135" s="640"/>
      <c r="T135" s="640"/>
      <c r="U135" s="640"/>
      <c r="V135" s="640"/>
      <c r="W135" s="640"/>
      <c r="X135" s="641"/>
      <c r="Y135" s="618" t="s">
        <v>52</v>
      </c>
      <c r="Z135" s="619"/>
      <c r="AA135" s="620"/>
      <c r="AB135" s="645"/>
      <c r="AC135" s="645"/>
      <c r="AD135" s="645"/>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0</v>
      </c>
    </row>
    <row r="136" spans="1:60" ht="23.25" hidden="1" customHeight="1" x14ac:dyDescent="0.15">
      <c r="A136" s="187" t="s">
        <v>581</v>
      </c>
      <c r="B136" s="105"/>
      <c r="C136" s="105"/>
      <c r="D136" s="105"/>
      <c r="E136" s="105"/>
      <c r="F136" s="662"/>
      <c r="G136" s="176" t="s">
        <v>582</v>
      </c>
      <c r="H136" s="176"/>
      <c r="I136" s="176"/>
      <c r="J136" s="176"/>
      <c r="K136" s="176"/>
      <c r="L136" s="176"/>
      <c r="M136" s="176"/>
      <c r="N136" s="176"/>
      <c r="O136" s="176"/>
      <c r="P136" s="176"/>
      <c r="Q136" s="176"/>
      <c r="R136" s="176"/>
      <c r="S136" s="176"/>
      <c r="T136" s="176"/>
      <c r="U136" s="176"/>
      <c r="V136" s="176"/>
      <c r="W136" s="176"/>
      <c r="X136" s="177"/>
      <c r="Y136" s="628"/>
      <c r="Z136" s="629"/>
      <c r="AA136" s="630"/>
      <c r="AB136" s="175" t="s">
        <v>11</v>
      </c>
      <c r="AC136" s="176"/>
      <c r="AD136" s="177"/>
      <c r="AE136" s="119" t="s">
        <v>416</v>
      </c>
      <c r="AF136" s="119"/>
      <c r="AG136" s="119"/>
      <c r="AH136" s="119"/>
      <c r="AI136" s="119" t="s">
        <v>568</v>
      </c>
      <c r="AJ136" s="119"/>
      <c r="AK136" s="119"/>
      <c r="AL136" s="119"/>
      <c r="AM136" s="119" t="s">
        <v>384</v>
      </c>
      <c r="AN136" s="119"/>
      <c r="AO136" s="119"/>
      <c r="AP136" s="119"/>
      <c r="AQ136" s="625" t="s">
        <v>594</v>
      </c>
      <c r="AR136" s="626"/>
      <c r="AS136" s="626"/>
      <c r="AT136" s="626"/>
      <c r="AU136" s="626"/>
      <c r="AV136" s="626"/>
      <c r="AW136" s="626"/>
      <c r="AX136" s="627"/>
      <c r="AY136">
        <f>IF(SUBSTITUTE(SUBSTITUTE($G$137,"／",""),"　","")="",0,1)</f>
        <v>0</v>
      </c>
    </row>
    <row r="137" spans="1:60" ht="23.25" hidden="1" customHeight="1" x14ac:dyDescent="0.15">
      <c r="A137" s="663"/>
      <c r="B137" s="197"/>
      <c r="C137" s="197"/>
      <c r="D137" s="197"/>
      <c r="E137" s="197"/>
      <c r="F137" s="664"/>
      <c r="G137" s="651" t="s">
        <v>583</v>
      </c>
      <c r="H137" s="652"/>
      <c r="I137" s="652"/>
      <c r="J137" s="652"/>
      <c r="K137" s="652"/>
      <c r="L137" s="652"/>
      <c r="M137" s="652"/>
      <c r="N137" s="652"/>
      <c r="O137" s="652"/>
      <c r="P137" s="652"/>
      <c r="Q137" s="652"/>
      <c r="R137" s="652"/>
      <c r="S137" s="652"/>
      <c r="T137" s="652"/>
      <c r="U137" s="652"/>
      <c r="V137" s="652"/>
      <c r="W137" s="652"/>
      <c r="X137" s="652"/>
      <c r="Y137" s="655" t="s">
        <v>581</v>
      </c>
      <c r="Z137" s="656"/>
      <c r="AA137" s="657"/>
      <c r="AB137" s="658"/>
      <c r="AC137" s="659"/>
      <c r="AD137" s="660"/>
      <c r="AE137" s="661"/>
      <c r="AF137" s="661"/>
      <c r="AG137" s="661"/>
      <c r="AH137" s="661"/>
      <c r="AI137" s="661"/>
      <c r="AJ137" s="661"/>
      <c r="AK137" s="661"/>
      <c r="AL137" s="661"/>
      <c r="AM137" s="661"/>
      <c r="AN137" s="661"/>
      <c r="AO137" s="661"/>
      <c r="AP137" s="661"/>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3"/>
      <c r="H138" s="654"/>
      <c r="I138" s="654"/>
      <c r="J138" s="654"/>
      <c r="K138" s="654"/>
      <c r="L138" s="654"/>
      <c r="M138" s="654"/>
      <c r="N138" s="654"/>
      <c r="O138" s="654"/>
      <c r="P138" s="654"/>
      <c r="Q138" s="654"/>
      <c r="R138" s="654"/>
      <c r="S138" s="654"/>
      <c r="T138" s="654"/>
      <c r="U138" s="654"/>
      <c r="V138" s="654"/>
      <c r="W138" s="654"/>
      <c r="X138" s="654"/>
      <c r="Y138" s="219" t="s">
        <v>584</v>
      </c>
      <c r="Z138" s="648"/>
      <c r="AA138" s="649"/>
      <c r="AB138" s="610" t="s">
        <v>585</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50"/>
      <c r="AY138">
        <f>$AY$136</f>
        <v>0</v>
      </c>
    </row>
    <row r="139" spans="1:60" ht="18.75" hidden="1" customHeight="1" x14ac:dyDescent="0.15">
      <c r="A139" s="416" t="s">
        <v>236</v>
      </c>
      <c r="B139" s="591"/>
      <c r="C139" s="591"/>
      <c r="D139" s="591"/>
      <c r="E139" s="591"/>
      <c r="F139" s="592"/>
      <c r="G139" s="600" t="s">
        <v>139</v>
      </c>
      <c r="H139" s="197"/>
      <c r="I139" s="197"/>
      <c r="J139" s="197"/>
      <c r="K139" s="197"/>
      <c r="L139" s="197"/>
      <c r="M139" s="197"/>
      <c r="N139" s="197"/>
      <c r="O139" s="198"/>
      <c r="P139" s="199" t="s">
        <v>55</v>
      </c>
      <c r="Q139" s="197"/>
      <c r="R139" s="197"/>
      <c r="S139" s="197"/>
      <c r="T139" s="197"/>
      <c r="U139" s="197"/>
      <c r="V139" s="197"/>
      <c r="W139" s="197"/>
      <c r="X139" s="198"/>
      <c r="Y139" s="601"/>
      <c r="Z139" s="602"/>
      <c r="AA139" s="603"/>
      <c r="AB139" s="607" t="s">
        <v>11</v>
      </c>
      <c r="AC139" s="608"/>
      <c r="AD139" s="609"/>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3"/>
      <c r="B140" s="594"/>
      <c r="C140" s="594"/>
      <c r="D140" s="594"/>
      <c r="E140" s="594"/>
      <c r="F140" s="595"/>
      <c r="G140" s="156"/>
      <c r="H140" s="108"/>
      <c r="I140" s="108"/>
      <c r="J140" s="108"/>
      <c r="K140" s="108"/>
      <c r="L140" s="108"/>
      <c r="M140" s="108"/>
      <c r="N140" s="108"/>
      <c r="O140" s="109"/>
      <c r="P140" s="107"/>
      <c r="Q140" s="108"/>
      <c r="R140" s="108"/>
      <c r="S140" s="108"/>
      <c r="T140" s="108"/>
      <c r="U140" s="108"/>
      <c r="V140" s="108"/>
      <c r="W140" s="108"/>
      <c r="X140" s="109"/>
      <c r="Y140" s="604"/>
      <c r="Z140" s="605"/>
      <c r="AA140" s="606"/>
      <c r="AB140" s="116"/>
      <c r="AC140" s="117"/>
      <c r="AD140" s="118"/>
      <c r="AE140" s="119"/>
      <c r="AF140" s="119"/>
      <c r="AG140" s="119"/>
      <c r="AH140" s="119"/>
      <c r="AI140" s="119"/>
      <c r="AJ140" s="119"/>
      <c r="AK140" s="119"/>
      <c r="AL140" s="119"/>
      <c r="AM140" s="119"/>
      <c r="AN140" s="119"/>
      <c r="AO140" s="119"/>
      <c r="AP140" s="119"/>
      <c r="AQ140" s="505"/>
      <c r="AR140" s="506"/>
      <c r="AS140" s="127" t="s">
        <v>175</v>
      </c>
      <c r="AT140" s="128"/>
      <c r="AU140" s="126"/>
      <c r="AV140" s="126"/>
      <c r="AW140" s="108" t="s">
        <v>166</v>
      </c>
      <c r="AX140" s="129"/>
      <c r="AY140">
        <f t="shared" ref="AY140:AY145" si="5">$AY$139</f>
        <v>0</v>
      </c>
    </row>
    <row r="141" spans="1:60" ht="23.25" hidden="1" customHeight="1" x14ac:dyDescent="0.15">
      <c r="A141" s="596"/>
      <c r="B141" s="594"/>
      <c r="C141" s="594"/>
      <c r="D141" s="594"/>
      <c r="E141" s="594"/>
      <c r="F141" s="59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7"/>
      <c r="B142" s="598"/>
      <c r="C142" s="598"/>
      <c r="D142" s="598"/>
      <c r="E142" s="598"/>
      <c r="F142" s="59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6"/>
      <c r="B143" s="594"/>
      <c r="C143" s="594"/>
      <c r="D143" s="594"/>
      <c r="E143" s="594"/>
      <c r="F143" s="59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0" t="s">
        <v>14</v>
      </c>
      <c r="AC143" s="590"/>
      <c r="AD143" s="59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579</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6" t="s">
        <v>580</v>
      </c>
      <c r="B167" s="153"/>
      <c r="C167" s="153"/>
      <c r="D167" s="153"/>
      <c r="E167" s="153"/>
      <c r="F167" s="154"/>
      <c r="G167" s="691" t="s">
        <v>572</v>
      </c>
      <c r="H167" s="692"/>
      <c r="I167" s="692"/>
      <c r="J167" s="692"/>
      <c r="K167" s="692"/>
      <c r="L167" s="692"/>
      <c r="M167" s="692"/>
      <c r="N167" s="692"/>
      <c r="O167" s="692"/>
      <c r="P167" s="693" t="s">
        <v>571</v>
      </c>
      <c r="Q167" s="692"/>
      <c r="R167" s="692"/>
      <c r="S167" s="692"/>
      <c r="T167" s="692"/>
      <c r="U167" s="692"/>
      <c r="V167" s="692"/>
      <c r="W167" s="692"/>
      <c r="X167" s="694"/>
      <c r="Y167" s="695"/>
      <c r="Z167" s="696"/>
      <c r="AA167" s="697"/>
      <c r="AB167" s="624" t="s">
        <v>11</v>
      </c>
      <c r="AC167" s="624"/>
      <c r="AD167" s="624"/>
      <c r="AE167" s="119" t="s">
        <v>416</v>
      </c>
      <c r="AF167" s="119"/>
      <c r="AG167" s="119"/>
      <c r="AH167" s="119"/>
      <c r="AI167" s="119" t="s">
        <v>568</v>
      </c>
      <c r="AJ167" s="119"/>
      <c r="AK167" s="119"/>
      <c r="AL167" s="119"/>
      <c r="AM167" s="119" t="s">
        <v>384</v>
      </c>
      <c r="AN167" s="119"/>
      <c r="AO167" s="119"/>
      <c r="AP167" s="119"/>
      <c r="AQ167" s="621" t="s">
        <v>415</v>
      </c>
      <c r="AR167" s="622"/>
      <c r="AS167" s="622"/>
      <c r="AT167" s="623"/>
      <c r="AU167" s="621" t="s">
        <v>593</v>
      </c>
      <c r="AV167" s="622"/>
      <c r="AW167" s="622"/>
      <c r="AX167" s="631"/>
      <c r="AY167">
        <f>COUNTA($G$168)</f>
        <v>0</v>
      </c>
    </row>
    <row r="168" spans="1:60" ht="23.25" hidden="1" customHeight="1" x14ac:dyDescent="0.15">
      <c r="A168" s="646"/>
      <c r="B168" s="153"/>
      <c r="C168" s="153"/>
      <c r="D168" s="153"/>
      <c r="E168" s="153"/>
      <c r="F168" s="154"/>
      <c r="G168" s="632"/>
      <c r="H168" s="633"/>
      <c r="I168" s="633"/>
      <c r="J168" s="633"/>
      <c r="K168" s="633"/>
      <c r="L168" s="633"/>
      <c r="M168" s="633"/>
      <c r="N168" s="633"/>
      <c r="O168" s="633"/>
      <c r="P168" s="636"/>
      <c r="Q168" s="637"/>
      <c r="R168" s="637"/>
      <c r="S168" s="637"/>
      <c r="T168" s="637"/>
      <c r="U168" s="637"/>
      <c r="V168" s="637"/>
      <c r="W168" s="637"/>
      <c r="X168" s="638"/>
      <c r="Y168" s="642" t="s">
        <v>51</v>
      </c>
      <c r="Z168" s="643"/>
      <c r="AA168" s="644"/>
      <c r="AB168" s="645"/>
      <c r="AC168" s="645"/>
      <c r="AD168" s="645"/>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0</v>
      </c>
    </row>
    <row r="169" spans="1:60" ht="23.25" hidden="1" customHeight="1" x14ac:dyDescent="0.15">
      <c r="A169" s="188"/>
      <c r="B169" s="158"/>
      <c r="C169" s="158"/>
      <c r="D169" s="158"/>
      <c r="E169" s="158"/>
      <c r="F169" s="159"/>
      <c r="G169" s="634"/>
      <c r="H169" s="635"/>
      <c r="I169" s="635"/>
      <c r="J169" s="635"/>
      <c r="K169" s="635"/>
      <c r="L169" s="635"/>
      <c r="M169" s="635"/>
      <c r="N169" s="635"/>
      <c r="O169" s="635"/>
      <c r="P169" s="639"/>
      <c r="Q169" s="640"/>
      <c r="R169" s="640"/>
      <c r="S169" s="640"/>
      <c r="T169" s="640"/>
      <c r="U169" s="640"/>
      <c r="V169" s="640"/>
      <c r="W169" s="640"/>
      <c r="X169" s="641"/>
      <c r="Y169" s="618" t="s">
        <v>52</v>
      </c>
      <c r="Z169" s="619"/>
      <c r="AA169" s="620"/>
      <c r="AB169" s="645"/>
      <c r="AC169" s="645"/>
      <c r="AD169" s="645"/>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0</v>
      </c>
    </row>
    <row r="170" spans="1:60" ht="23.25" hidden="1" customHeight="1" x14ac:dyDescent="0.15">
      <c r="A170" s="187" t="s">
        <v>581</v>
      </c>
      <c r="B170" s="105"/>
      <c r="C170" s="105"/>
      <c r="D170" s="105"/>
      <c r="E170" s="105"/>
      <c r="F170" s="662"/>
      <c r="G170" s="176" t="s">
        <v>582</v>
      </c>
      <c r="H170" s="176"/>
      <c r="I170" s="176"/>
      <c r="J170" s="176"/>
      <c r="K170" s="176"/>
      <c r="L170" s="176"/>
      <c r="M170" s="176"/>
      <c r="N170" s="176"/>
      <c r="O170" s="176"/>
      <c r="P170" s="176"/>
      <c r="Q170" s="176"/>
      <c r="R170" s="176"/>
      <c r="S170" s="176"/>
      <c r="T170" s="176"/>
      <c r="U170" s="176"/>
      <c r="V170" s="176"/>
      <c r="W170" s="176"/>
      <c r="X170" s="177"/>
      <c r="Y170" s="628"/>
      <c r="Z170" s="629"/>
      <c r="AA170" s="630"/>
      <c r="AB170" s="175" t="s">
        <v>11</v>
      </c>
      <c r="AC170" s="176"/>
      <c r="AD170" s="177"/>
      <c r="AE170" s="119" t="s">
        <v>416</v>
      </c>
      <c r="AF170" s="119"/>
      <c r="AG170" s="119"/>
      <c r="AH170" s="119"/>
      <c r="AI170" s="119" t="s">
        <v>568</v>
      </c>
      <c r="AJ170" s="119"/>
      <c r="AK170" s="119"/>
      <c r="AL170" s="119"/>
      <c r="AM170" s="119" t="s">
        <v>384</v>
      </c>
      <c r="AN170" s="119"/>
      <c r="AO170" s="119"/>
      <c r="AP170" s="119"/>
      <c r="AQ170" s="625" t="s">
        <v>594</v>
      </c>
      <c r="AR170" s="626"/>
      <c r="AS170" s="626"/>
      <c r="AT170" s="626"/>
      <c r="AU170" s="626"/>
      <c r="AV170" s="626"/>
      <c r="AW170" s="626"/>
      <c r="AX170" s="627"/>
      <c r="AY170">
        <f>IF(SUBSTITUTE(SUBSTITUTE($G$171,"／",""),"　","")="",0,1)</f>
        <v>0</v>
      </c>
    </row>
    <row r="171" spans="1:60" ht="23.25" hidden="1" customHeight="1" x14ac:dyDescent="0.15">
      <c r="A171" s="663"/>
      <c r="B171" s="197"/>
      <c r="C171" s="197"/>
      <c r="D171" s="197"/>
      <c r="E171" s="197"/>
      <c r="F171" s="664"/>
      <c r="G171" s="651" t="s">
        <v>583</v>
      </c>
      <c r="H171" s="652"/>
      <c r="I171" s="652"/>
      <c r="J171" s="652"/>
      <c r="K171" s="652"/>
      <c r="L171" s="652"/>
      <c r="M171" s="652"/>
      <c r="N171" s="652"/>
      <c r="O171" s="652"/>
      <c r="P171" s="652"/>
      <c r="Q171" s="652"/>
      <c r="R171" s="652"/>
      <c r="S171" s="652"/>
      <c r="T171" s="652"/>
      <c r="U171" s="652"/>
      <c r="V171" s="652"/>
      <c r="W171" s="652"/>
      <c r="X171" s="652"/>
      <c r="Y171" s="655" t="s">
        <v>581</v>
      </c>
      <c r="Z171" s="656"/>
      <c r="AA171" s="657"/>
      <c r="AB171" s="658"/>
      <c r="AC171" s="659"/>
      <c r="AD171" s="660"/>
      <c r="AE171" s="661"/>
      <c r="AF171" s="661"/>
      <c r="AG171" s="661"/>
      <c r="AH171" s="661"/>
      <c r="AI171" s="661"/>
      <c r="AJ171" s="661"/>
      <c r="AK171" s="661"/>
      <c r="AL171" s="661"/>
      <c r="AM171" s="661"/>
      <c r="AN171" s="661"/>
      <c r="AO171" s="661"/>
      <c r="AP171" s="661"/>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3"/>
      <c r="H172" s="654"/>
      <c r="I172" s="654"/>
      <c r="J172" s="654"/>
      <c r="K172" s="654"/>
      <c r="L172" s="654"/>
      <c r="M172" s="654"/>
      <c r="N172" s="654"/>
      <c r="O172" s="654"/>
      <c r="P172" s="654"/>
      <c r="Q172" s="654"/>
      <c r="R172" s="654"/>
      <c r="S172" s="654"/>
      <c r="T172" s="654"/>
      <c r="U172" s="654"/>
      <c r="V172" s="654"/>
      <c r="W172" s="654"/>
      <c r="X172" s="654"/>
      <c r="Y172" s="219" t="s">
        <v>584</v>
      </c>
      <c r="Z172" s="648"/>
      <c r="AA172" s="649"/>
      <c r="AB172" s="610" t="s">
        <v>585</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50"/>
      <c r="AY172">
        <f>$AY$170</f>
        <v>0</v>
      </c>
    </row>
    <row r="173" spans="1:60" ht="18.75" hidden="1" customHeight="1" x14ac:dyDescent="0.15">
      <c r="A173" s="416" t="s">
        <v>236</v>
      </c>
      <c r="B173" s="591"/>
      <c r="C173" s="591"/>
      <c r="D173" s="591"/>
      <c r="E173" s="591"/>
      <c r="F173" s="592"/>
      <c r="G173" s="600" t="s">
        <v>139</v>
      </c>
      <c r="H173" s="197"/>
      <c r="I173" s="197"/>
      <c r="J173" s="197"/>
      <c r="K173" s="197"/>
      <c r="L173" s="197"/>
      <c r="M173" s="197"/>
      <c r="N173" s="197"/>
      <c r="O173" s="198"/>
      <c r="P173" s="199" t="s">
        <v>55</v>
      </c>
      <c r="Q173" s="197"/>
      <c r="R173" s="197"/>
      <c r="S173" s="197"/>
      <c r="T173" s="197"/>
      <c r="U173" s="197"/>
      <c r="V173" s="197"/>
      <c r="W173" s="197"/>
      <c r="X173" s="198"/>
      <c r="Y173" s="601"/>
      <c r="Z173" s="602"/>
      <c r="AA173" s="603"/>
      <c r="AB173" s="607" t="s">
        <v>11</v>
      </c>
      <c r="AC173" s="608"/>
      <c r="AD173" s="609"/>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3"/>
      <c r="B174" s="594"/>
      <c r="C174" s="594"/>
      <c r="D174" s="594"/>
      <c r="E174" s="594"/>
      <c r="F174" s="595"/>
      <c r="G174" s="156"/>
      <c r="H174" s="108"/>
      <c r="I174" s="108"/>
      <c r="J174" s="108"/>
      <c r="K174" s="108"/>
      <c r="L174" s="108"/>
      <c r="M174" s="108"/>
      <c r="N174" s="108"/>
      <c r="O174" s="109"/>
      <c r="P174" s="107"/>
      <c r="Q174" s="108"/>
      <c r="R174" s="108"/>
      <c r="S174" s="108"/>
      <c r="T174" s="108"/>
      <c r="U174" s="108"/>
      <c r="V174" s="108"/>
      <c r="W174" s="108"/>
      <c r="X174" s="109"/>
      <c r="Y174" s="604"/>
      <c r="Z174" s="605"/>
      <c r="AA174" s="606"/>
      <c r="AB174" s="116"/>
      <c r="AC174" s="117"/>
      <c r="AD174" s="118"/>
      <c r="AE174" s="119"/>
      <c r="AF174" s="119"/>
      <c r="AG174" s="119"/>
      <c r="AH174" s="119"/>
      <c r="AI174" s="119"/>
      <c r="AJ174" s="119"/>
      <c r="AK174" s="119"/>
      <c r="AL174" s="119"/>
      <c r="AM174" s="119"/>
      <c r="AN174" s="119"/>
      <c r="AO174" s="119"/>
      <c r="AP174" s="119"/>
      <c r="AQ174" s="505"/>
      <c r="AR174" s="506"/>
      <c r="AS174" s="127" t="s">
        <v>175</v>
      </c>
      <c r="AT174" s="128"/>
      <c r="AU174" s="126"/>
      <c r="AV174" s="126"/>
      <c r="AW174" s="108" t="s">
        <v>166</v>
      </c>
      <c r="AX174" s="129"/>
      <c r="AY174">
        <f t="shared" ref="AY174:AY179" si="7">$AY$173</f>
        <v>0</v>
      </c>
    </row>
    <row r="175" spans="1:60" ht="23.25" hidden="1" customHeight="1" x14ac:dyDescent="0.15">
      <c r="A175" s="596"/>
      <c r="B175" s="594"/>
      <c r="C175" s="594"/>
      <c r="D175" s="594"/>
      <c r="E175" s="594"/>
      <c r="F175" s="59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7"/>
      <c r="B176" s="598"/>
      <c r="C176" s="598"/>
      <c r="D176" s="598"/>
      <c r="E176" s="598"/>
      <c r="F176" s="59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6"/>
      <c r="B177" s="594"/>
      <c r="C177" s="594"/>
      <c r="D177" s="594"/>
      <c r="E177" s="594"/>
      <c r="F177" s="59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0" t="s">
        <v>14</v>
      </c>
      <c r="AC177" s="590"/>
      <c r="AD177" s="59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0" t="s">
        <v>237</v>
      </c>
      <c r="B200" s="551"/>
      <c r="C200" s="551"/>
      <c r="D200" s="551"/>
      <c r="E200" s="551"/>
      <c r="F200" s="552"/>
      <c r="G200" s="575"/>
      <c r="H200" s="577" t="s">
        <v>139</v>
      </c>
      <c r="I200" s="577"/>
      <c r="J200" s="577"/>
      <c r="K200" s="577"/>
      <c r="L200" s="577"/>
      <c r="M200" s="577"/>
      <c r="N200" s="577"/>
      <c r="O200" s="578"/>
      <c r="P200" s="580" t="s">
        <v>55</v>
      </c>
      <c r="Q200" s="577"/>
      <c r="R200" s="577"/>
      <c r="S200" s="577"/>
      <c r="T200" s="577"/>
      <c r="U200" s="577"/>
      <c r="V200" s="578"/>
      <c r="W200" s="582" t="s">
        <v>233</v>
      </c>
      <c r="X200" s="583"/>
      <c r="Y200" s="586"/>
      <c r="Z200" s="586"/>
      <c r="AA200" s="587"/>
      <c r="AB200" s="580" t="s">
        <v>11</v>
      </c>
      <c r="AC200" s="577"/>
      <c r="AD200" s="578"/>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1" t="s">
        <v>128</v>
      </c>
      <c r="AV200" s="571"/>
      <c r="AW200" s="571"/>
      <c r="AX200" s="572"/>
      <c r="AY200">
        <f>COUNTA($H$202)</f>
        <v>0</v>
      </c>
    </row>
    <row r="201" spans="1:60" ht="18.75" hidden="1" customHeight="1" x14ac:dyDescent="0.15">
      <c r="A201" s="511"/>
      <c r="B201" s="512"/>
      <c r="C201" s="512"/>
      <c r="D201" s="512"/>
      <c r="E201" s="512"/>
      <c r="F201" s="513"/>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19"/>
      <c r="AF201" s="119"/>
      <c r="AG201" s="119"/>
      <c r="AH201" s="119"/>
      <c r="AI201" s="119"/>
      <c r="AJ201" s="119"/>
      <c r="AK201" s="119"/>
      <c r="AL201" s="119"/>
      <c r="AM201" s="119"/>
      <c r="AN201" s="119"/>
      <c r="AO201" s="119"/>
      <c r="AP201" s="119"/>
      <c r="AQ201" s="505"/>
      <c r="AR201" s="506"/>
      <c r="AS201" s="127" t="s">
        <v>175</v>
      </c>
      <c r="AT201" s="128"/>
      <c r="AU201" s="126"/>
      <c r="AV201" s="126"/>
      <c r="AW201" s="573" t="s">
        <v>166</v>
      </c>
      <c r="AX201" s="574"/>
      <c r="AY201">
        <f t="shared" ref="AY201:AY207" si="10">$AY$200</f>
        <v>0</v>
      </c>
    </row>
    <row r="202" spans="1:60" ht="23.25" hidden="1" customHeight="1" x14ac:dyDescent="0.15">
      <c r="A202" s="511"/>
      <c r="B202" s="512"/>
      <c r="C202" s="512"/>
      <c r="D202" s="512"/>
      <c r="E202" s="512"/>
      <c r="F202" s="513"/>
      <c r="G202" s="557" t="s">
        <v>176</v>
      </c>
      <c r="H202" s="559"/>
      <c r="I202" s="560"/>
      <c r="J202" s="560"/>
      <c r="K202" s="560"/>
      <c r="L202" s="560"/>
      <c r="M202" s="560"/>
      <c r="N202" s="560"/>
      <c r="O202" s="561"/>
      <c r="P202" s="559"/>
      <c r="Q202" s="560"/>
      <c r="R202" s="560"/>
      <c r="S202" s="560"/>
      <c r="T202" s="560"/>
      <c r="U202" s="560"/>
      <c r="V202" s="561"/>
      <c r="W202" s="565"/>
      <c r="X202" s="566"/>
      <c r="Y202" s="546" t="s">
        <v>12</v>
      </c>
      <c r="Z202" s="546"/>
      <c r="AA202" s="547"/>
      <c r="AB202" s="556" t="s">
        <v>250</v>
      </c>
      <c r="AC202" s="556"/>
      <c r="AD202" s="556"/>
      <c r="AE202" s="93"/>
      <c r="AF202" s="87"/>
      <c r="AG202" s="87"/>
      <c r="AH202" s="87"/>
      <c r="AI202" s="93"/>
      <c r="AJ202" s="87"/>
      <c r="AK202" s="87"/>
      <c r="AL202" s="87"/>
      <c r="AM202" s="93"/>
      <c r="AN202" s="87"/>
      <c r="AO202" s="87"/>
      <c r="AP202" s="87"/>
      <c r="AQ202" s="93"/>
      <c r="AR202" s="87"/>
      <c r="AS202" s="87"/>
      <c r="AT202" s="501"/>
      <c r="AU202" s="87"/>
      <c r="AV202" s="87"/>
      <c r="AW202" s="87"/>
      <c r="AX202" s="88"/>
      <c r="AY202">
        <f t="shared" si="10"/>
        <v>0</v>
      </c>
    </row>
    <row r="203" spans="1:60" ht="23.25" hidden="1" customHeight="1" x14ac:dyDescent="0.15">
      <c r="A203" s="511"/>
      <c r="B203" s="512"/>
      <c r="C203" s="512"/>
      <c r="D203" s="512"/>
      <c r="E203" s="512"/>
      <c r="F203" s="513"/>
      <c r="G203" s="536"/>
      <c r="H203" s="562"/>
      <c r="I203" s="563"/>
      <c r="J203" s="563"/>
      <c r="K203" s="563"/>
      <c r="L203" s="563"/>
      <c r="M203" s="563"/>
      <c r="N203" s="563"/>
      <c r="O203" s="564"/>
      <c r="P203" s="562"/>
      <c r="Q203" s="563"/>
      <c r="R203" s="563"/>
      <c r="S203" s="563"/>
      <c r="T203" s="563"/>
      <c r="U203" s="563"/>
      <c r="V203" s="564"/>
      <c r="W203" s="567"/>
      <c r="X203" s="568"/>
      <c r="Y203" s="548" t="s">
        <v>50</v>
      </c>
      <c r="Z203" s="548"/>
      <c r="AA203" s="549"/>
      <c r="AB203" s="555" t="s">
        <v>250</v>
      </c>
      <c r="AC203" s="555"/>
      <c r="AD203" s="555"/>
      <c r="AE203" s="93"/>
      <c r="AF203" s="87"/>
      <c r="AG203" s="87"/>
      <c r="AH203" s="87"/>
      <c r="AI203" s="93"/>
      <c r="AJ203" s="87"/>
      <c r="AK203" s="87"/>
      <c r="AL203" s="87"/>
      <c r="AM203" s="93"/>
      <c r="AN203" s="87"/>
      <c r="AO203" s="87"/>
      <c r="AP203" s="87"/>
      <c r="AQ203" s="93"/>
      <c r="AR203" s="87"/>
      <c r="AS203" s="87"/>
      <c r="AT203" s="501"/>
      <c r="AU203" s="87"/>
      <c r="AV203" s="87"/>
      <c r="AW203" s="87"/>
      <c r="AX203" s="88"/>
      <c r="AY203">
        <f t="shared" si="10"/>
        <v>0</v>
      </c>
    </row>
    <row r="204" spans="1:60" ht="23.25" hidden="1" customHeight="1" x14ac:dyDescent="0.15">
      <c r="A204" s="511"/>
      <c r="B204" s="512"/>
      <c r="C204" s="512"/>
      <c r="D204" s="512"/>
      <c r="E204" s="512"/>
      <c r="F204" s="513"/>
      <c r="G204" s="558"/>
      <c r="H204" s="562"/>
      <c r="I204" s="563"/>
      <c r="J204" s="563"/>
      <c r="K204" s="563"/>
      <c r="L204" s="563"/>
      <c r="M204" s="563"/>
      <c r="N204" s="563"/>
      <c r="O204" s="564"/>
      <c r="P204" s="562"/>
      <c r="Q204" s="563"/>
      <c r="R204" s="563"/>
      <c r="S204" s="563"/>
      <c r="T204" s="563"/>
      <c r="U204" s="563"/>
      <c r="V204" s="564"/>
      <c r="W204" s="569"/>
      <c r="X204" s="570"/>
      <c r="Y204" s="548" t="s">
        <v>13</v>
      </c>
      <c r="Z204" s="548"/>
      <c r="AA204" s="549"/>
      <c r="AB204" s="553" t="s">
        <v>251</v>
      </c>
      <c r="AC204" s="553"/>
      <c r="AD204" s="553"/>
      <c r="AE204" s="98"/>
      <c r="AF204" s="99"/>
      <c r="AG204" s="99"/>
      <c r="AH204" s="99"/>
      <c r="AI204" s="98"/>
      <c r="AJ204" s="99"/>
      <c r="AK204" s="99"/>
      <c r="AL204" s="99"/>
      <c r="AM204" s="98"/>
      <c r="AN204" s="99"/>
      <c r="AO204" s="99"/>
      <c r="AP204" s="99"/>
      <c r="AQ204" s="93"/>
      <c r="AR204" s="87"/>
      <c r="AS204" s="87"/>
      <c r="AT204" s="501"/>
      <c r="AU204" s="87"/>
      <c r="AV204" s="87"/>
      <c r="AW204" s="87"/>
      <c r="AX204" s="88"/>
      <c r="AY204">
        <f t="shared" si="10"/>
        <v>0</v>
      </c>
    </row>
    <row r="205" spans="1:60" ht="23.25" hidden="1" customHeight="1" x14ac:dyDescent="0.15">
      <c r="A205" s="511" t="s">
        <v>240</v>
      </c>
      <c r="B205" s="512"/>
      <c r="C205" s="512"/>
      <c r="D205" s="512"/>
      <c r="E205" s="512"/>
      <c r="F205" s="513"/>
      <c r="G205" s="536" t="s">
        <v>177</v>
      </c>
      <c r="H205" s="537"/>
      <c r="I205" s="537"/>
      <c r="J205" s="537"/>
      <c r="K205" s="537"/>
      <c r="L205" s="537"/>
      <c r="M205" s="537"/>
      <c r="N205" s="537"/>
      <c r="O205" s="537"/>
      <c r="P205" s="537"/>
      <c r="Q205" s="537"/>
      <c r="R205" s="537"/>
      <c r="S205" s="537"/>
      <c r="T205" s="537"/>
      <c r="U205" s="537"/>
      <c r="V205" s="537"/>
      <c r="W205" s="540" t="s">
        <v>249</v>
      </c>
      <c r="X205" s="541"/>
      <c r="Y205" s="546" t="s">
        <v>12</v>
      </c>
      <c r="Z205" s="546"/>
      <c r="AA205" s="547"/>
      <c r="AB205" s="556" t="s">
        <v>250</v>
      </c>
      <c r="AC205" s="556"/>
      <c r="AD205" s="556"/>
      <c r="AE205" s="93"/>
      <c r="AF205" s="87"/>
      <c r="AG205" s="87"/>
      <c r="AH205" s="87"/>
      <c r="AI205" s="93"/>
      <c r="AJ205" s="87"/>
      <c r="AK205" s="87"/>
      <c r="AL205" s="87"/>
      <c r="AM205" s="93"/>
      <c r="AN205" s="87"/>
      <c r="AO205" s="87"/>
      <c r="AP205" s="87"/>
      <c r="AQ205" s="93"/>
      <c r="AR205" s="87"/>
      <c r="AS205" s="87"/>
      <c r="AT205" s="501"/>
      <c r="AU205" s="87"/>
      <c r="AV205" s="87"/>
      <c r="AW205" s="87"/>
      <c r="AX205" s="88"/>
      <c r="AY205">
        <f t="shared" si="10"/>
        <v>0</v>
      </c>
    </row>
    <row r="206" spans="1:60" ht="23.25" hidden="1" customHeight="1" x14ac:dyDescent="0.15">
      <c r="A206" s="511"/>
      <c r="B206" s="512"/>
      <c r="C206" s="512"/>
      <c r="D206" s="512"/>
      <c r="E206" s="512"/>
      <c r="F206" s="513"/>
      <c r="G206" s="536"/>
      <c r="H206" s="538"/>
      <c r="I206" s="538"/>
      <c r="J206" s="538"/>
      <c r="K206" s="538"/>
      <c r="L206" s="538"/>
      <c r="M206" s="538"/>
      <c r="N206" s="538"/>
      <c r="O206" s="538"/>
      <c r="P206" s="538"/>
      <c r="Q206" s="538"/>
      <c r="R206" s="538"/>
      <c r="S206" s="538"/>
      <c r="T206" s="538"/>
      <c r="U206" s="538"/>
      <c r="V206" s="538"/>
      <c r="W206" s="542"/>
      <c r="X206" s="543"/>
      <c r="Y206" s="548" t="s">
        <v>50</v>
      </c>
      <c r="Z206" s="548"/>
      <c r="AA206" s="549"/>
      <c r="AB206" s="555" t="s">
        <v>250</v>
      </c>
      <c r="AC206" s="555"/>
      <c r="AD206" s="555"/>
      <c r="AE206" s="93"/>
      <c r="AF206" s="87"/>
      <c r="AG206" s="87"/>
      <c r="AH206" s="87"/>
      <c r="AI206" s="93"/>
      <c r="AJ206" s="87"/>
      <c r="AK206" s="87"/>
      <c r="AL206" s="87"/>
      <c r="AM206" s="93"/>
      <c r="AN206" s="87"/>
      <c r="AO206" s="87"/>
      <c r="AP206" s="87"/>
      <c r="AQ206" s="93"/>
      <c r="AR206" s="87"/>
      <c r="AS206" s="87"/>
      <c r="AT206" s="501"/>
      <c r="AU206" s="87"/>
      <c r="AV206" s="87"/>
      <c r="AW206" s="87"/>
      <c r="AX206" s="88"/>
      <c r="AY206">
        <f t="shared" si="10"/>
        <v>0</v>
      </c>
    </row>
    <row r="207" spans="1:60" ht="23.25" hidden="1" customHeight="1" x14ac:dyDescent="0.15">
      <c r="A207" s="535"/>
      <c r="B207" s="496"/>
      <c r="C207" s="496"/>
      <c r="D207" s="496"/>
      <c r="E207" s="496"/>
      <c r="F207" s="497"/>
      <c r="G207" s="536"/>
      <c r="H207" s="539"/>
      <c r="I207" s="539"/>
      <c r="J207" s="539"/>
      <c r="K207" s="539"/>
      <c r="L207" s="539"/>
      <c r="M207" s="539"/>
      <c r="N207" s="539"/>
      <c r="O207" s="539"/>
      <c r="P207" s="539"/>
      <c r="Q207" s="539"/>
      <c r="R207" s="539"/>
      <c r="S207" s="539"/>
      <c r="T207" s="539"/>
      <c r="U207" s="539"/>
      <c r="V207" s="539"/>
      <c r="W207" s="544"/>
      <c r="X207" s="545"/>
      <c r="Y207" s="548" t="s">
        <v>13</v>
      </c>
      <c r="Z207" s="548"/>
      <c r="AA207" s="549"/>
      <c r="AB207" s="553" t="s">
        <v>251</v>
      </c>
      <c r="AC207" s="553"/>
      <c r="AD207" s="553"/>
      <c r="AE207" s="98"/>
      <c r="AF207" s="99"/>
      <c r="AG207" s="99"/>
      <c r="AH207" s="99"/>
      <c r="AI207" s="98"/>
      <c r="AJ207" s="99"/>
      <c r="AK207" s="99"/>
      <c r="AL207" s="99"/>
      <c r="AM207" s="98"/>
      <c r="AN207" s="99"/>
      <c r="AO207" s="99"/>
      <c r="AP207" s="554"/>
      <c r="AQ207" s="93"/>
      <c r="AR207" s="87"/>
      <c r="AS207" s="87"/>
      <c r="AT207" s="501"/>
      <c r="AU207" s="87"/>
      <c r="AV207" s="87"/>
      <c r="AW207" s="87"/>
      <c r="AX207" s="88"/>
      <c r="AY207">
        <f t="shared" si="10"/>
        <v>0</v>
      </c>
    </row>
    <row r="208" spans="1:60" ht="18.75" hidden="1" customHeight="1" x14ac:dyDescent="0.15">
      <c r="A208" s="508" t="s">
        <v>237</v>
      </c>
      <c r="B208" s="509"/>
      <c r="C208" s="509"/>
      <c r="D208" s="509"/>
      <c r="E208" s="509"/>
      <c r="F208" s="510"/>
      <c r="G208" s="514"/>
      <c r="H208" s="121" t="s">
        <v>139</v>
      </c>
      <c r="I208" s="121"/>
      <c r="J208" s="121"/>
      <c r="K208" s="121"/>
      <c r="L208" s="121"/>
      <c r="M208" s="121"/>
      <c r="N208" s="121"/>
      <c r="O208" s="122"/>
      <c r="P208" s="120" t="s">
        <v>55</v>
      </c>
      <c r="Q208" s="121"/>
      <c r="R208" s="121"/>
      <c r="S208" s="121"/>
      <c r="T208" s="121"/>
      <c r="U208" s="121"/>
      <c r="V208" s="121"/>
      <c r="W208" s="121"/>
      <c r="X208" s="122"/>
      <c r="Y208" s="517"/>
      <c r="Z208" s="518"/>
      <c r="AA208" s="519"/>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2" t="s">
        <v>128</v>
      </c>
      <c r="AV208" s="503"/>
      <c r="AW208" s="503"/>
      <c r="AX208" s="504"/>
      <c r="AY208">
        <f>COUNTA($H$210)</f>
        <v>0</v>
      </c>
    </row>
    <row r="209" spans="1:51" ht="18.75" hidden="1" customHeight="1" x14ac:dyDescent="0.15">
      <c r="A209" s="511"/>
      <c r="B209" s="512"/>
      <c r="C209" s="512"/>
      <c r="D209" s="512"/>
      <c r="E209" s="512"/>
      <c r="F209" s="513"/>
      <c r="G209" s="515"/>
      <c r="H209" s="127"/>
      <c r="I209" s="127"/>
      <c r="J209" s="127"/>
      <c r="K209" s="127"/>
      <c r="L209" s="127"/>
      <c r="M209" s="127"/>
      <c r="N209" s="127"/>
      <c r="O209" s="128"/>
      <c r="P209" s="516"/>
      <c r="Q209" s="127"/>
      <c r="R209" s="127"/>
      <c r="S209" s="127"/>
      <c r="T209" s="127"/>
      <c r="U209" s="127"/>
      <c r="V209" s="127"/>
      <c r="W209" s="127"/>
      <c r="X209" s="128"/>
      <c r="Y209" s="520"/>
      <c r="Z209" s="521"/>
      <c r="AA209" s="522"/>
      <c r="AB209" s="107"/>
      <c r="AC209" s="108"/>
      <c r="AD209" s="109"/>
      <c r="AE209" s="256"/>
      <c r="AF209" s="256"/>
      <c r="AG209" s="256"/>
      <c r="AH209" s="256"/>
      <c r="AI209" s="119"/>
      <c r="AJ209" s="119"/>
      <c r="AK209" s="119"/>
      <c r="AL209" s="119"/>
      <c r="AM209" s="119"/>
      <c r="AN209" s="119"/>
      <c r="AO209" s="119"/>
      <c r="AP209" s="119"/>
      <c r="AQ209" s="505"/>
      <c r="AR209" s="506"/>
      <c r="AS209" s="127" t="s">
        <v>175</v>
      </c>
      <c r="AT209" s="128"/>
      <c r="AU209" s="505"/>
      <c r="AV209" s="506"/>
      <c r="AW209" s="127" t="s">
        <v>166</v>
      </c>
      <c r="AX209" s="507"/>
      <c r="AY209">
        <f>$AY$208</f>
        <v>0</v>
      </c>
    </row>
    <row r="210" spans="1:51" ht="23.25" hidden="1" customHeight="1" x14ac:dyDescent="0.15">
      <c r="A210" s="511"/>
      <c r="B210" s="512"/>
      <c r="C210" s="512"/>
      <c r="D210" s="512"/>
      <c r="E210" s="512"/>
      <c r="F210" s="513"/>
      <c r="G210" s="523" t="s">
        <v>176</v>
      </c>
      <c r="H210" s="131"/>
      <c r="I210" s="131"/>
      <c r="J210" s="131"/>
      <c r="K210" s="131"/>
      <c r="L210" s="131"/>
      <c r="M210" s="131"/>
      <c r="N210" s="131"/>
      <c r="O210" s="132"/>
      <c r="P210" s="131"/>
      <c r="Q210" s="131"/>
      <c r="R210" s="131"/>
      <c r="S210" s="131"/>
      <c r="T210" s="131"/>
      <c r="U210" s="131"/>
      <c r="V210" s="131"/>
      <c r="W210" s="131"/>
      <c r="X210" s="132"/>
      <c r="Y210" s="526" t="s">
        <v>12</v>
      </c>
      <c r="Z210" s="527"/>
      <c r="AA210" s="528"/>
      <c r="AB210" s="466"/>
      <c r="AC210" s="466"/>
      <c r="AD210" s="46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1"/>
      <c r="B211" s="512"/>
      <c r="C211" s="512"/>
      <c r="D211" s="512"/>
      <c r="E211" s="512"/>
      <c r="F211" s="513"/>
      <c r="G211" s="524"/>
      <c r="H211" s="134"/>
      <c r="I211" s="134"/>
      <c r="J211" s="134"/>
      <c r="K211" s="134"/>
      <c r="L211" s="134"/>
      <c r="M211" s="134"/>
      <c r="N211" s="134"/>
      <c r="O211" s="135"/>
      <c r="P211" s="134"/>
      <c r="Q211" s="134"/>
      <c r="R211" s="134"/>
      <c r="S211" s="134"/>
      <c r="T211" s="134"/>
      <c r="U211" s="134"/>
      <c r="V211" s="134"/>
      <c r="W211" s="134"/>
      <c r="X211" s="135"/>
      <c r="Y211" s="532" t="s">
        <v>50</v>
      </c>
      <c r="Z211" s="533"/>
      <c r="AA211" s="534"/>
      <c r="AB211" s="465"/>
      <c r="AC211" s="465"/>
      <c r="AD211" s="46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1"/>
      <c r="B212" s="512"/>
      <c r="C212" s="512"/>
      <c r="D212" s="512"/>
      <c r="E212" s="512"/>
      <c r="F212" s="513"/>
      <c r="G212" s="52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9" t="s">
        <v>14</v>
      </c>
      <c r="AC212" s="529"/>
      <c r="AD212" s="529"/>
      <c r="AE212" s="530"/>
      <c r="AF212" s="531"/>
      <c r="AG212" s="531"/>
      <c r="AH212" s="531"/>
      <c r="AI212" s="530"/>
      <c r="AJ212" s="531"/>
      <c r="AK212" s="531"/>
      <c r="AL212" s="531"/>
      <c r="AM212" s="530"/>
      <c r="AN212" s="531"/>
      <c r="AO212" s="531"/>
      <c r="AP212" s="531"/>
      <c r="AQ212" s="94"/>
      <c r="AR212" s="95"/>
      <c r="AS212" s="95"/>
      <c r="AT212" s="96"/>
      <c r="AU212" s="87"/>
      <c r="AV212" s="87"/>
      <c r="AW212" s="87"/>
      <c r="AX212" s="88"/>
      <c r="AY212">
        <f>$AY$208</f>
        <v>0</v>
      </c>
    </row>
    <row r="213" spans="1:51" ht="69.75" hidden="1" customHeight="1" x14ac:dyDescent="0.15">
      <c r="A213" s="494" t="s">
        <v>263</v>
      </c>
      <c r="B213" s="495"/>
      <c r="C213" s="495"/>
      <c r="D213" s="495"/>
      <c r="E213" s="496" t="s">
        <v>225</v>
      </c>
      <c r="F213" s="497"/>
      <c r="G213" s="82" t="s">
        <v>177</v>
      </c>
      <c r="H213" s="467"/>
      <c r="I213" s="468"/>
      <c r="J213" s="468"/>
      <c r="K213" s="468"/>
      <c r="L213" s="468"/>
      <c r="M213" s="468"/>
      <c r="N213" s="468"/>
      <c r="O213" s="498"/>
      <c r="P213" s="240"/>
      <c r="Q213" s="240"/>
      <c r="R213" s="240"/>
      <c r="S213" s="240"/>
      <c r="T213" s="240"/>
      <c r="U213" s="240"/>
      <c r="V213" s="240"/>
      <c r="W213" s="240"/>
      <c r="X213" s="240"/>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6" t="s">
        <v>576</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232</v>
      </c>
      <c r="AP214" s="419"/>
      <c r="AQ214" s="419"/>
      <c r="AR214" s="81"/>
      <c r="AS214" s="418"/>
      <c r="AT214" s="419"/>
      <c r="AU214" s="419"/>
      <c r="AV214" s="419"/>
      <c r="AW214" s="419"/>
      <c r="AX214" s="420"/>
      <c r="AY214">
        <f>COUNTIF($AR$214,"☑")</f>
        <v>0</v>
      </c>
    </row>
    <row r="215" spans="1:51" ht="45" customHeight="1" x14ac:dyDescent="0.15">
      <c r="A215" s="405" t="s">
        <v>283</v>
      </c>
      <c r="B215" s="406"/>
      <c r="C215" s="409" t="s">
        <v>178</v>
      </c>
      <c r="D215" s="406"/>
      <c r="E215" s="411" t="s">
        <v>194</v>
      </c>
      <c r="F215" s="412"/>
      <c r="G215" s="413" t="s">
        <v>668</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49" t="s">
        <v>193</v>
      </c>
      <c r="F216" s="151"/>
      <c r="G216" s="130" t="s">
        <v>669</v>
      </c>
      <c r="H216" s="131"/>
      <c r="I216" s="131"/>
      <c r="J216" s="131"/>
      <c r="K216" s="131"/>
      <c r="L216" s="131"/>
      <c r="M216" s="131"/>
      <c r="N216" s="131"/>
      <c r="O216" s="131"/>
      <c r="P216" s="131"/>
      <c r="Q216" s="131"/>
      <c r="R216" s="131"/>
      <c r="S216" s="131"/>
      <c r="T216" s="131"/>
      <c r="U216" s="131"/>
      <c r="V216" s="132"/>
      <c r="W216" s="480" t="s">
        <v>586</v>
      </c>
      <c r="X216" s="481"/>
      <c r="Y216" s="481"/>
      <c r="Z216" s="481"/>
      <c r="AA216" s="482"/>
      <c r="AB216" s="483" t="s">
        <v>670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7"/>
      <c r="B217" s="408"/>
      <c r="C217" s="410"/>
      <c r="D217" s="408"/>
      <c r="E217" s="157"/>
      <c r="F217" s="159"/>
      <c r="G217" s="136"/>
      <c r="H217" s="137"/>
      <c r="I217" s="137"/>
      <c r="J217" s="137"/>
      <c r="K217" s="137"/>
      <c r="L217" s="137"/>
      <c r="M217" s="137"/>
      <c r="N217" s="137"/>
      <c r="O217" s="137"/>
      <c r="P217" s="137"/>
      <c r="Q217" s="137"/>
      <c r="R217" s="137"/>
      <c r="S217" s="137"/>
      <c r="T217" s="137"/>
      <c r="U217" s="137"/>
      <c r="V217" s="138"/>
      <c r="W217" s="486" t="s">
        <v>587</v>
      </c>
      <c r="X217" s="487"/>
      <c r="Y217" s="487"/>
      <c r="Z217" s="487"/>
      <c r="AA217" s="488"/>
      <c r="AB217" s="483" t="s">
        <v>671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7"/>
      <c r="B218" s="408"/>
      <c r="C218" s="489" t="s">
        <v>599</v>
      </c>
      <c r="D218" s="490"/>
      <c r="E218" s="149" t="s">
        <v>279</v>
      </c>
      <c r="F218" s="151"/>
      <c r="G218" s="470" t="s">
        <v>181</v>
      </c>
      <c r="H218" s="471"/>
      <c r="I218" s="471"/>
      <c r="J218" s="491" t="s">
        <v>616</v>
      </c>
      <c r="K218" s="492"/>
      <c r="L218" s="492"/>
      <c r="M218" s="492"/>
      <c r="N218" s="492"/>
      <c r="O218" s="492"/>
      <c r="P218" s="492"/>
      <c r="Q218" s="492"/>
      <c r="R218" s="492"/>
      <c r="S218" s="492"/>
      <c r="T218" s="493"/>
      <c r="U218" s="468" t="s">
        <v>667</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0"/>
    </row>
    <row r="219" spans="1:51" ht="34.5" customHeight="1" x14ac:dyDescent="0.15">
      <c r="A219" s="407"/>
      <c r="B219" s="408"/>
      <c r="C219" s="410"/>
      <c r="D219" s="408"/>
      <c r="E219" s="152"/>
      <c r="F219" s="154"/>
      <c r="G219" s="470" t="s">
        <v>600</v>
      </c>
      <c r="H219" s="471"/>
      <c r="I219" s="471"/>
      <c r="J219" s="471"/>
      <c r="K219" s="471"/>
      <c r="L219" s="471"/>
      <c r="M219" s="471"/>
      <c r="N219" s="471"/>
      <c r="O219" s="471"/>
      <c r="P219" s="471"/>
      <c r="Q219" s="471"/>
      <c r="R219" s="471"/>
      <c r="S219" s="471"/>
      <c r="T219" s="471"/>
      <c r="U219" s="467" t="s">
        <v>667</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0"/>
    </row>
    <row r="220" spans="1:51" ht="34.5" customHeight="1" thickBot="1" x14ac:dyDescent="0.2">
      <c r="A220" s="407"/>
      <c r="B220" s="408"/>
      <c r="C220" s="410"/>
      <c r="D220" s="408"/>
      <c r="E220" s="157"/>
      <c r="F220" s="159"/>
      <c r="G220" s="470" t="s">
        <v>587</v>
      </c>
      <c r="H220" s="471"/>
      <c r="I220" s="471"/>
      <c r="J220" s="471"/>
      <c r="K220" s="471"/>
      <c r="L220" s="471"/>
      <c r="M220" s="471"/>
      <c r="N220" s="471"/>
      <c r="O220" s="471"/>
      <c r="P220" s="471"/>
      <c r="Q220" s="471"/>
      <c r="R220" s="471"/>
      <c r="S220" s="471"/>
      <c r="T220" s="471"/>
      <c r="U220" s="811" t="s">
        <v>667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2" t="s">
        <v>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33</v>
      </c>
      <c r="AE222" s="476"/>
      <c r="AF222" s="476"/>
      <c r="AG222" s="478" t="s">
        <v>28</v>
      </c>
      <c r="AH222" s="476"/>
      <c r="AI222" s="476"/>
      <c r="AJ222" s="476"/>
      <c r="AK222" s="476"/>
      <c r="AL222" s="476"/>
      <c r="AM222" s="476"/>
      <c r="AN222" s="476"/>
      <c r="AO222" s="476"/>
      <c r="AP222" s="476"/>
      <c r="AQ222" s="476"/>
      <c r="AR222" s="476"/>
      <c r="AS222" s="476"/>
      <c r="AT222" s="476"/>
      <c r="AU222" s="476"/>
      <c r="AV222" s="476"/>
      <c r="AW222" s="476"/>
      <c r="AX222" s="479"/>
    </row>
    <row r="223" spans="1:51" ht="43.5" customHeight="1" x14ac:dyDescent="0.15">
      <c r="A223" s="440" t="s">
        <v>133</v>
      </c>
      <c r="B223" s="441"/>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613</v>
      </c>
      <c r="AE223" s="450"/>
      <c r="AF223" s="450"/>
      <c r="AG223" s="451" t="s">
        <v>628</v>
      </c>
      <c r="AH223" s="452"/>
      <c r="AI223" s="452"/>
      <c r="AJ223" s="452"/>
      <c r="AK223" s="452"/>
      <c r="AL223" s="452"/>
      <c r="AM223" s="452"/>
      <c r="AN223" s="452"/>
      <c r="AO223" s="452"/>
      <c r="AP223" s="452"/>
      <c r="AQ223" s="452"/>
      <c r="AR223" s="452"/>
      <c r="AS223" s="452"/>
      <c r="AT223" s="452"/>
      <c r="AU223" s="452"/>
      <c r="AV223" s="452"/>
      <c r="AW223" s="452"/>
      <c r="AX223" s="453"/>
    </row>
    <row r="224" spans="1:51" ht="48.75" customHeight="1" x14ac:dyDescent="0.15">
      <c r="A224" s="442"/>
      <c r="B224" s="443"/>
      <c r="C224" s="454" t="s">
        <v>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4"/>
      <c r="AD224" s="449" t="s">
        <v>613</v>
      </c>
      <c r="AE224" s="450"/>
      <c r="AF224" s="450"/>
      <c r="AG224" s="360" t="s">
        <v>629</v>
      </c>
      <c r="AH224" s="361"/>
      <c r="AI224" s="361"/>
      <c r="AJ224" s="361"/>
      <c r="AK224" s="361"/>
      <c r="AL224" s="361"/>
      <c r="AM224" s="361"/>
      <c r="AN224" s="361"/>
      <c r="AO224" s="361"/>
      <c r="AP224" s="361"/>
      <c r="AQ224" s="361"/>
      <c r="AR224" s="361"/>
      <c r="AS224" s="361"/>
      <c r="AT224" s="361"/>
      <c r="AU224" s="361"/>
      <c r="AV224" s="361"/>
      <c r="AW224" s="361"/>
      <c r="AX224" s="362"/>
    </row>
    <row r="225" spans="1:50" ht="41.25" customHeight="1" x14ac:dyDescent="0.15">
      <c r="A225" s="444"/>
      <c r="B225" s="445"/>
      <c r="C225" s="456" t="s">
        <v>135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449" t="s">
        <v>613</v>
      </c>
      <c r="AE225" s="450"/>
      <c r="AF225" s="450"/>
      <c r="AG225" s="389" t="s">
        <v>630</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39" t="s">
        <v>36</v>
      </c>
      <c r="B226" s="421"/>
      <c r="C226" s="423" t="s">
        <v>38</v>
      </c>
      <c r="D226" s="383"/>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4" t="s">
        <v>613</v>
      </c>
      <c r="AE226" s="385"/>
      <c r="AF226" s="385"/>
      <c r="AG226" s="387" t="s">
        <v>631</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1"/>
      <c r="B227" s="422"/>
      <c r="C227" s="426"/>
      <c r="D227" s="427"/>
      <c r="E227" s="430" t="s">
        <v>261</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57" t="s">
        <v>632</v>
      </c>
      <c r="AE227" s="358"/>
      <c r="AF227" s="359"/>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1"/>
      <c r="B228" s="422"/>
      <c r="C228" s="428"/>
      <c r="D228" s="429"/>
      <c r="E228" s="433" t="s">
        <v>215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633</v>
      </c>
      <c r="AE228" s="437"/>
      <c r="AF228" s="437"/>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1"/>
      <c r="B229" s="342"/>
      <c r="C229" s="438" t="s">
        <v>39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8" t="s">
        <v>636</v>
      </c>
      <c r="AE229" s="349"/>
      <c r="AF229" s="349"/>
      <c r="AG229" s="351" t="s">
        <v>665</v>
      </c>
      <c r="AH229" s="352"/>
      <c r="AI229" s="352"/>
      <c r="AJ229" s="352"/>
      <c r="AK229" s="352"/>
      <c r="AL229" s="352"/>
      <c r="AM229" s="352"/>
      <c r="AN229" s="352"/>
      <c r="AO229" s="352"/>
      <c r="AP229" s="352"/>
      <c r="AQ229" s="352"/>
      <c r="AR229" s="352"/>
      <c r="AS229" s="352"/>
      <c r="AT229" s="352"/>
      <c r="AU229" s="352"/>
      <c r="AV229" s="352"/>
      <c r="AW229" s="352"/>
      <c r="AX229" s="353"/>
    </row>
    <row r="230" spans="1:50" ht="42.75" customHeight="1" x14ac:dyDescent="0.15">
      <c r="A230" s="341"/>
      <c r="B230" s="342"/>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57" t="s">
        <v>613</v>
      </c>
      <c r="AE230" s="358"/>
      <c r="AF230" s="358"/>
      <c r="AG230" s="360" t="s">
        <v>635</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1"/>
      <c r="B231" s="342"/>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57" t="s">
        <v>636</v>
      </c>
      <c r="AE231" s="358"/>
      <c r="AF231" s="358"/>
      <c r="AG231" s="360" t="s">
        <v>665</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1"/>
      <c r="B232" s="342"/>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9"/>
      <c r="AD232" s="357" t="s">
        <v>613</v>
      </c>
      <c r="AE232" s="358"/>
      <c r="AF232" s="358"/>
      <c r="AG232" s="360" t="s">
        <v>634</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1"/>
      <c r="B233" s="342"/>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9"/>
      <c r="AD233" s="400" t="s">
        <v>636</v>
      </c>
      <c r="AE233" s="401"/>
      <c r="AF233" s="401"/>
      <c r="AG233" s="402" t="s">
        <v>665</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1"/>
      <c r="B234" s="342"/>
      <c r="C234" s="459" t="s">
        <v>235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57" t="s">
        <v>636</v>
      </c>
      <c r="AE234" s="358"/>
      <c r="AF234" s="359"/>
      <c r="AG234" s="360" t="s">
        <v>665</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3"/>
      <c r="B235" s="344"/>
      <c r="C235" s="462" t="s">
        <v>222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65" t="s">
        <v>613</v>
      </c>
      <c r="AE235" s="366"/>
      <c r="AF235" s="367"/>
      <c r="AG235" s="396" t="s">
        <v>637</v>
      </c>
      <c r="AH235" s="397"/>
      <c r="AI235" s="397"/>
      <c r="AJ235" s="397"/>
      <c r="AK235" s="397"/>
      <c r="AL235" s="397"/>
      <c r="AM235" s="397"/>
      <c r="AN235" s="397"/>
      <c r="AO235" s="397"/>
      <c r="AP235" s="397"/>
      <c r="AQ235" s="397"/>
      <c r="AR235" s="397"/>
      <c r="AS235" s="397"/>
      <c r="AT235" s="397"/>
      <c r="AU235" s="397"/>
      <c r="AV235" s="397"/>
      <c r="AW235" s="397"/>
      <c r="AX235" s="398"/>
    </row>
    <row r="236" spans="1:50" ht="4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613</v>
      </c>
      <c r="AE236" s="349"/>
      <c r="AF236" s="350"/>
      <c r="AG236" s="351" t="s">
        <v>638</v>
      </c>
      <c r="AH236" s="352"/>
      <c r="AI236" s="352"/>
      <c r="AJ236" s="352"/>
      <c r="AK236" s="352"/>
      <c r="AL236" s="352"/>
      <c r="AM236" s="352"/>
      <c r="AN236" s="352"/>
      <c r="AO236" s="352"/>
      <c r="AP236" s="352"/>
      <c r="AQ236" s="352"/>
      <c r="AR236" s="352"/>
      <c r="AS236" s="352"/>
      <c r="AT236" s="352"/>
      <c r="AU236" s="352"/>
      <c r="AV236" s="352"/>
      <c r="AW236" s="352"/>
      <c r="AX236" s="353"/>
    </row>
    <row r="237" spans="1:50" ht="50.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613</v>
      </c>
      <c r="AE237" s="358"/>
      <c r="AF237" s="359"/>
      <c r="AG237" s="360" t="s">
        <v>652</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1"/>
      <c r="B238" s="342"/>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57" t="s">
        <v>639</v>
      </c>
      <c r="AE238" s="358"/>
      <c r="AF238" s="359"/>
      <c r="AG238" s="360" t="s">
        <v>640</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3"/>
      <c r="B239" s="344"/>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639</v>
      </c>
      <c r="AE239" s="366"/>
      <c r="AF239" s="367"/>
      <c r="AG239" s="391" t="s">
        <v>641</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636</v>
      </c>
      <c r="AE240" s="385"/>
      <c r="AF240" s="386"/>
      <c r="AG240" s="387"/>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9" t="s">
        <v>0</v>
      </c>
      <c r="D241" s="890"/>
      <c r="E241" s="890"/>
      <c r="F241" s="890"/>
      <c r="G241" s="890"/>
      <c r="H241" s="890"/>
      <c r="I241" s="890"/>
      <c r="J241" s="890"/>
      <c r="K241" s="890"/>
      <c r="L241" s="890"/>
      <c r="M241" s="890"/>
      <c r="N241" s="890"/>
      <c r="O241" s="886" t="s">
        <v>605</v>
      </c>
      <c r="P241" s="887"/>
      <c r="Q241" s="887"/>
      <c r="R241" s="887"/>
      <c r="S241" s="887"/>
      <c r="T241" s="887"/>
      <c r="U241" s="887"/>
      <c r="V241" s="887"/>
      <c r="W241" s="887"/>
      <c r="X241" s="887"/>
      <c r="Y241" s="887"/>
      <c r="Z241" s="887"/>
      <c r="AA241" s="887"/>
      <c r="AB241" s="887"/>
      <c r="AC241" s="887"/>
      <c r="AD241" s="887"/>
      <c r="AE241" s="887"/>
      <c r="AF241" s="888"/>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3"/>
      <c r="D242" s="874"/>
      <c r="E242" s="370"/>
      <c r="F242" s="370"/>
      <c r="G242" s="370"/>
      <c r="H242" s="371"/>
      <c r="I242" s="371"/>
      <c r="J242" s="875"/>
      <c r="K242" s="875"/>
      <c r="L242" s="875"/>
      <c r="M242" s="371"/>
      <c r="N242" s="876"/>
      <c r="O242" s="877"/>
      <c r="P242" s="878"/>
      <c r="Q242" s="878"/>
      <c r="R242" s="878"/>
      <c r="S242" s="878"/>
      <c r="T242" s="878"/>
      <c r="U242" s="878"/>
      <c r="V242" s="878"/>
      <c r="W242" s="878"/>
      <c r="X242" s="878"/>
      <c r="Y242" s="878"/>
      <c r="Z242" s="878"/>
      <c r="AA242" s="878"/>
      <c r="AB242" s="878"/>
      <c r="AC242" s="878"/>
      <c r="AD242" s="878"/>
      <c r="AE242" s="878"/>
      <c r="AF242" s="879"/>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0"/>
      <c r="P243" s="881"/>
      <c r="Q243" s="881"/>
      <c r="R243" s="881"/>
      <c r="S243" s="881"/>
      <c r="T243" s="881"/>
      <c r="U243" s="881"/>
      <c r="V243" s="881"/>
      <c r="W243" s="881"/>
      <c r="X243" s="881"/>
      <c r="Y243" s="881"/>
      <c r="Z243" s="881"/>
      <c r="AA243" s="881"/>
      <c r="AB243" s="881"/>
      <c r="AC243" s="881"/>
      <c r="AD243" s="881"/>
      <c r="AE243" s="881"/>
      <c r="AF243" s="882"/>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0"/>
      <c r="P244" s="881"/>
      <c r="Q244" s="881"/>
      <c r="R244" s="881"/>
      <c r="S244" s="881"/>
      <c r="T244" s="881"/>
      <c r="U244" s="881"/>
      <c r="V244" s="881"/>
      <c r="W244" s="881"/>
      <c r="X244" s="881"/>
      <c r="Y244" s="881"/>
      <c r="Z244" s="881"/>
      <c r="AA244" s="881"/>
      <c r="AB244" s="881"/>
      <c r="AC244" s="881"/>
      <c r="AD244" s="881"/>
      <c r="AE244" s="881"/>
      <c r="AF244" s="882"/>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0"/>
      <c r="P245" s="881"/>
      <c r="Q245" s="881"/>
      <c r="R245" s="881"/>
      <c r="S245" s="881"/>
      <c r="T245" s="881"/>
      <c r="U245" s="881"/>
      <c r="V245" s="881"/>
      <c r="W245" s="881"/>
      <c r="X245" s="881"/>
      <c r="Y245" s="881"/>
      <c r="Z245" s="881"/>
      <c r="AA245" s="881"/>
      <c r="AB245" s="881"/>
      <c r="AC245" s="881"/>
      <c r="AD245" s="881"/>
      <c r="AE245" s="881"/>
      <c r="AF245" s="882"/>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1"/>
      <c r="N246" s="872"/>
      <c r="O246" s="883"/>
      <c r="P246" s="884"/>
      <c r="Q246" s="884"/>
      <c r="R246" s="884"/>
      <c r="S246" s="884"/>
      <c r="T246" s="884"/>
      <c r="U246" s="884"/>
      <c r="V246" s="884"/>
      <c r="W246" s="884"/>
      <c r="X246" s="884"/>
      <c r="Y246" s="884"/>
      <c r="Z246" s="884"/>
      <c r="AA246" s="884"/>
      <c r="AB246" s="884"/>
      <c r="AC246" s="884"/>
      <c r="AD246" s="884"/>
      <c r="AE246" s="884"/>
      <c r="AF246" s="885"/>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39" t="s">
        <v>45</v>
      </c>
      <c r="B247" s="901"/>
      <c r="C247" s="298" t="s">
        <v>49</v>
      </c>
      <c r="D247" s="720"/>
      <c r="E247" s="720"/>
      <c r="F247" s="721"/>
      <c r="G247" s="647" t="s">
        <v>643</v>
      </c>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904"/>
    </row>
    <row r="248" spans="1:50" ht="67.5" customHeight="1" thickBot="1" x14ac:dyDescent="0.2">
      <c r="A248" s="902"/>
      <c r="B248" s="903"/>
      <c r="C248" s="905" t="s">
        <v>53</v>
      </c>
      <c r="D248" s="906"/>
      <c r="E248" s="906"/>
      <c r="F248" s="907"/>
      <c r="G248" s="908" t="s">
        <v>642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664</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659</v>
      </c>
      <c r="B252" s="324"/>
      <c r="C252" s="324"/>
      <c r="D252" s="324"/>
      <c r="E252" s="325"/>
      <c r="F252" s="900" t="s">
        <v>660</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t="s">
        <v>262</v>
      </c>
      <c r="B254" s="324"/>
      <c r="C254" s="324"/>
      <c r="D254" s="324"/>
      <c r="E254" s="325"/>
      <c r="F254" s="326" t="s">
        <v>661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hidden="1" customHeight="1" x14ac:dyDescent="0.15">
      <c r="A258" s="338" t="s">
        <v>277</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hidden="1" customHeight="1" x14ac:dyDescent="0.15">
      <c r="A259" s="256" t="s">
        <v>276</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hidden="1" customHeight="1" x14ac:dyDescent="0.15">
      <c r="A260" s="256" t="s">
        <v>275</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hidden="1" customHeight="1" x14ac:dyDescent="0.15">
      <c r="A261" s="256" t="s">
        <v>274</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hidden="1" customHeight="1" x14ac:dyDescent="0.15">
      <c r="A262" s="256" t="s">
        <v>273</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hidden="1" customHeight="1" x14ac:dyDescent="0.15">
      <c r="A263" s="256" t="s">
        <v>272</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hidden="1" customHeight="1" x14ac:dyDescent="0.15">
      <c r="A264" s="256" t="s">
        <v>271</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hidden="1" customHeight="1" x14ac:dyDescent="0.15">
      <c r="A265" s="256" t="s">
        <v>270</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hidden="1" customHeight="1" x14ac:dyDescent="0.15">
      <c r="A266" s="256" t="s">
        <v>416</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15">
      <c r="A267" s="256" t="s">
        <v>596</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607</v>
      </c>
      <c r="H268" s="86"/>
      <c r="I268" s="86"/>
      <c r="J268" s="85">
        <v>20</v>
      </c>
      <c r="K268" s="85"/>
      <c r="L268" s="101">
        <v>374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8" customHeight="1" x14ac:dyDescent="0.15">
      <c r="A308" s="313" t="s">
        <v>266</v>
      </c>
      <c r="B308" s="314"/>
      <c r="C308" s="314"/>
      <c r="D308" s="314"/>
      <c r="E308" s="314"/>
      <c r="F308" s="315"/>
      <c r="G308" s="294" t="s">
        <v>645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646</v>
      </c>
      <c r="H310" s="285"/>
      <c r="I310" s="285"/>
      <c r="J310" s="285"/>
      <c r="K310" s="286"/>
      <c r="L310" s="287" t="s">
        <v>648</v>
      </c>
      <c r="M310" s="288"/>
      <c r="N310" s="288"/>
      <c r="O310" s="288"/>
      <c r="P310" s="288"/>
      <c r="Q310" s="288"/>
      <c r="R310" s="288"/>
      <c r="S310" s="288"/>
      <c r="T310" s="288"/>
      <c r="U310" s="288"/>
      <c r="V310" s="288"/>
      <c r="W310" s="288"/>
      <c r="X310" s="289"/>
      <c r="Y310" s="290">
        <v>30</v>
      </c>
      <c r="Z310" s="291"/>
      <c r="AA310" s="291"/>
      <c r="AB310" s="292"/>
      <c r="AC310" s="284" t="s">
        <v>646</v>
      </c>
      <c r="AD310" s="285"/>
      <c r="AE310" s="285"/>
      <c r="AF310" s="285"/>
      <c r="AG310" s="286"/>
      <c r="AH310" s="287" t="s">
        <v>647</v>
      </c>
      <c r="AI310" s="288"/>
      <c r="AJ310" s="288"/>
      <c r="AK310" s="288"/>
      <c r="AL310" s="288"/>
      <c r="AM310" s="288"/>
      <c r="AN310" s="288"/>
      <c r="AO310" s="288"/>
      <c r="AP310" s="288"/>
      <c r="AQ310" s="288"/>
      <c r="AR310" s="288"/>
      <c r="AS310" s="288"/>
      <c r="AT310" s="289"/>
      <c r="AU310" s="290">
        <v>18</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18</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56.25" customHeight="1" x14ac:dyDescent="0.15">
      <c r="A366" s="230">
        <v>1</v>
      </c>
      <c r="B366" s="230">
        <v>1</v>
      </c>
      <c r="C366" s="251" t="s">
        <v>649</v>
      </c>
      <c r="D366" s="250"/>
      <c r="E366" s="250"/>
      <c r="F366" s="250"/>
      <c r="G366" s="250"/>
      <c r="H366" s="250"/>
      <c r="I366" s="250"/>
      <c r="J366" s="233" t="s">
        <v>617</v>
      </c>
      <c r="K366" s="234"/>
      <c r="L366" s="234"/>
      <c r="M366" s="234"/>
      <c r="N366" s="234"/>
      <c r="O366" s="234"/>
      <c r="P366" s="252" t="s">
        <v>650</v>
      </c>
      <c r="Q366" s="235"/>
      <c r="R366" s="235"/>
      <c r="S366" s="235"/>
      <c r="T366" s="235"/>
      <c r="U366" s="235"/>
      <c r="V366" s="235"/>
      <c r="W366" s="235"/>
      <c r="X366" s="235"/>
      <c r="Y366" s="236">
        <v>30</v>
      </c>
      <c r="Z366" s="237"/>
      <c r="AA366" s="237"/>
      <c r="AB366" s="238"/>
      <c r="AC366" s="222" t="s">
        <v>256</v>
      </c>
      <c r="AD366" s="223"/>
      <c r="AE366" s="223"/>
      <c r="AF366" s="223"/>
      <c r="AG366" s="223"/>
      <c r="AH366" s="253">
        <v>1</v>
      </c>
      <c r="AI366" s="254"/>
      <c r="AJ366" s="254"/>
      <c r="AK366" s="254"/>
      <c r="AL366" s="226">
        <v>100</v>
      </c>
      <c r="AM366" s="227"/>
      <c r="AN366" s="227"/>
      <c r="AO366" s="228"/>
      <c r="AP366" s="229" t="s">
        <v>666</v>
      </c>
      <c r="AQ366" s="229"/>
      <c r="AR366" s="229"/>
      <c r="AS366" s="229"/>
      <c r="AT366" s="229"/>
      <c r="AU366" s="229"/>
      <c r="AV366" s="229"/>
      <c r="AW366" s="229"/>
      <c r="AX366" s="229"/>
    </row>
    <row r="367" spans="1:51" ht="62.25" hidden="1" customHeight="1" x14ac:dyDescent="0.15">
      <c r="A367" s="230">
        <v>2</v>
      </c>
      <c r="B367" s="230">
        <v>1</v>
      </c>
      <c r="C367" s="251"/>
      <c r="D367" s="251"/>
      <c r="E367" s="251"/>
      <c r="F367" s="251"/>
      <c r="G367" s="251"/>
      <c r="H367" s="251"/>
      <c r="I367" s="251"/>
      <c r="J367" s="233"/>
      <c r="K367" s="233"/>
      <c r="L367" s="233"/>
      <c r="M367" s="233"/>
      <c r="N367" s="233"/>
      <c r="O367" s="233"/>
      <c r="P367" s="252"/>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51.75" customHeight="1" x14ac:dyDescent="0.15">
      <c r="A399" s="230">
        <v>1</v>
      </c>
      <c r="B399" s="230">
        <v>1</v>
      </c>
      <c r="C399" s="251" t="s">
        <v>662</v>
      </c>
      <c r="D399" s="251"/>
      <c r="E399" s="251"/>
      <c r="F399" s="251"/>
      <c r="G399" s="251"/>
      <c r="H399" s="251"/>
      <c r="I399" s="251"/>
      <c r="J399" s="233">
        <v>1010005002873</v>
      </c>
      <c r="K399" s="233"/>
      <c r="L399" s="233"/>
      <c r="M399" s="233"/>
      <c r="N399" s="233"/>
      <c r="O399" s="233"/>
      <c r="P399" s="252" t="s">
        <v>651</v>
      </c>
      <c r="Q399" s="235"/>
      <c r="R399" s="235"/>
      <c r="S399" s="235"/>
      <c r="T399" s="235"/>
      <c r="U399" s="235"/>
      <c r="V399" s="235"/>
      <c r="W399" s="235"/>
      <c r="X399" s="235"/>
      <c r="Y399" s="236">
        <v>19</v>
      </c>
      <c r="Z399" s="237"/>
      <c r="AA399" s="237"/>
      <c r="AB399" s="238"/>
      <c r="AC399" s="222" t="s">
        <v>256</v>
      </c>
      <c r="AD399" s="223"/>
      <c r="AE399" s="223"/>
      <c r="AF399" s="223"/>
      <c r="AG399" s="223"/>
      <c r="AH399" s="253">
        <v>1</v>
      </c>
      <c r="AI399" s="254"/>
      <c r="AJ399" s="254"/>
      <c r="AK399" s="254"/>
      <c r="AL399" s="226">
        <v>100</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24"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K14:AQ14">
    <cfRule type="expression" dxfId="811" priority="935">
      <formula>IF(RIGHT(TEXT(P14,"0.#"),1)=".",FALSE,TRUE)</formula>
    </cfRule>
    <cfRule type="expression" dxfId="810" priority="936">
      <formula>IF(RIGHT(TEXT(P14,"0.#"),1)=".",TRUE,FALSE)</formula>
    </cfRule>
  </conditionalFormatting>
  <conditionalFormatting sqref="P18:AX18">
    <cfRule type="expression" dxfId="809" priority="933">
      <formula>IF(RIGHT(TEXT(P18,"0.#"),1)=".",FALSE,TRUE)</formula>
    </cfRule>
    <cfRule type="expression" dxfId="808" priority="934">
      <formula>IF(RIGHT(TEXT(P18,"0.#"),1)=".",TRUE,FALSE)</formula>
    </cfRule>
  </conditionalFormatting>
  <conditionalFormatting sqref="Y311">
    <cfRule type="expression" dxfId="807" priority="931">
      <formula>IF(RIGHT(TEXT(Y311,"0.#"),1)=".",FALSE,TRUE)</formula>
    </cfRule>
    <cfRule type="expression" dxfId="806" priority="932">
      <formula>IF(RIGHT(TEXT(Y311,"0.#"),1)=".",TRUE,FALSE)</formula>
    </cfRule>
  </conditionalFormatting>
  <conditionalFormatting sqref="Y320">
    <cfRule type="expression" dxfId="805" priority="929">
      <formula>IF(RIGHT(TEXT(Y320,"0.#"),1)=".",FALSE,TRUE)</formula>
    </cfRule>
    <cfRule type="expression" dxfId="804" priority="930">
      <formula>IF(RIGHT(TEXT(Y320,"0.#"),1)=".",TRUE,FALSE)</formula>
    </cfRule>
  </conditionalFormatting>
  <conditionalFormatting sqref="Y351:Y358 Y349 Y338:Y345 Y336 Y325:Y332 Y323">
    <cfRule type="expression" dxfId="803" priority="909">
      <formula>IF(RIGHT(TEXT(Y323,"0.#"),1)=".",FALSE,TRUE)</formula>
    </cfRule>
    <cfRule type="expression" dxfId="802" priority="910">
      <formula>IF(RIGHT(TEXT(Y323,"0.#"),1)=".",TRUE,FALSE)</formula>
    </cfRule>
  </conditionalFormatting>
  <conditionalFormatting sqref="P15:V17 P13:V13 AK13:AX13 AK15:AX15 AK16:AQ17">
    <cfRule type="expression" dxfId="801" priority="927">
      <formula>IF(RIGHT(TEXT(P13,"0.#"),1)=".",FALSE,TRUE)</formula>
    </cfRule>
    <cfRule type="expression" dxfId="800" priority="928">
      <formula>IF(RIGHT(TEXT(P13,"0.#"),1)=".",TRUE,FALSE)</formula>
    </cfRule>
  </conditionalFormatting>
  <conditionalFormatting sqref="P19:AJ19">
    <cfRule type="expression" dxfId="799" priority="925">
      <formula>IF(RIGHT(TEXT(P19,"0.#"),1)=".",FALSE,TRUE)</formula>
    </cfRule>
    <cfRule type="expression" dxfId="798" priority="926">
      <formula>IF(RIGHT(TEXT(P19,"0.#"),1)=".",TRUE,FALSE)</formula>
    </cfRule>
  </conditionalFormatting>
  <conditionalFormatting sqref="AQ32">
    <cfRule type="expression" dxfId="797" priority="923">
      <formula>IF(RIGHT(TEXT(AQ32,"0.#"),1)=".",FALSE,TRUE)</formula>
    </cfRule>
    <cfRule type="expression" dxfId="796" priority="924">
      <formula>IF(RIGHT(TEXT(AQ32,"0.#"),1)=".",TRUE,FALSE)</formula>
    </cfRule>
  </conditionalFormatting>
  <conditionalFormatting sqref="Y312:Y319 Y310">
    <cfRule type="expression" dxfId="795" priority="921">
      <formula>IF(RIGHT(TEXT(Y310,"0.#"),1)=".",FALSE,TRUE)</formula>
    </cfRule>
    <cfRule type="expression" dxfId="794" priority="922">
      <formula>IF(RIGHT(TEXT(Y310,"0.#"),1)=".",TRUE,FALSE)</formula>
    </cfRule>
  </conditionalFormatting>
  <conditionalFormatting sqref="AU311">
    <cfRule type="expression" dxfId="793" priority="919">
      <formula>IF(RIGHT(TEXT(AU311,"0.#"),1)=".",FALSE,TRUE)</formula>
    </cfRule>
    <cfRule type="expression" dxfId="792" priority="920">
      <formula>IF(RIGHT(TEXT(AU311,"0.#"),1)=".",TRUE,FALSE)</formula>
    </cfRule>
  </conditionalFormatting>
  <conditionalFormatting sqref="AU320">
    <cfRule type="expression" dxfId="791" priority="917">
      <formula>IF(RIGHT(TEXT(AU320,"0.#"),1)=".",FALSE,TRUE)</formula>
    </cfRule>
    <cfRule type="expression" dxfId="790" priority="918">
      <formula>IF(RIGHT(TEXT(AU320,"0.#"),1)=".",TRUE,FALSE)</formula>
    </cfRule>
  </conditionalFormatting>
  <conditionalFormatting sqref="AU312:AU319 AU310">
    <cfRule type="expression" dxfId="789" priority="915">
      <formula>IF(RIGHT(TEXT(AU310,"0.#"),1)=".",FALSE,TRUE)</formula>
    </cfRule>
    <cfRule type="expression" dxfId="788" priority="916">
      <formula>IF(RIGHT(TEXT(AU310,"0.#"),1)=".",TRUE,FALSE)</formula>
    </cfRule>
  </conditionalFormatting>
  <conditionalFormatting sqref="Y350 Y337 Y324">
    <cfRule type="expression" dxfId="787" priority="913">
      <formula>IF(RIGHT(TEXT(Y324,"0.#"),1)=".",FALSE,TRUE)</formula>
    </cfRule>
    <cfRule type="expression" dxfId="786" priority="914">
      <formula>IF(RIGHT(TEXT(Y324,"0.#"),1)=".",TRUE,FALSE)</formula>
    </cfRule>
  </conditionalFormatting>
  <conditionalFormatting sqref="Y359 Y346 Y333">
    <cfRule type="expression" dxfId="785" priority="911">
      <formula>IF(RIGHT(TEXT(Y333,"0.#"),1)=".",FALSE,TRUE)</formula>
    </cfRule>
    <cfRule type="expression" dxfId="784" priority="912">
      <formula>IF(RIGHT(TEXT(Y333,"0.#"),1)=".",TRUE,FALSE)</formula>
    </cfRule>
  </conditionalFormatting>
  <conditionalFormatting sqref="AU350 AU337 AU324">
    <cfRule type="expression" dxfId="783" priority="907">
      <formula>IF(RIGHT(TEXT(AU324,"0.#"),1)=".",FALSE,TRUE)</formula>
    </cfRule>
    <cfRule type="expression" dxfId="782" priority="908">
      <formula>IF(RIGHT(TEXT(AU324,"0.#"),1)=".",TRUE,FALSE)</formula>
    </cfRule>
  </conditionalFormatting>
  <conditionalFormatting sqref="AU359 AU346 AU333">
    <cfRule type="expression" dxfId="781" priority="905">
      <formula>IF(RIGHT(TEXT(AU333,"0.#"),1)=".",FALSE,TRUE)</formula>
    </cfRule>
    <cfRule type="expression" dxfId="780" priority="906">
      <formula>IF(RIGHT(TEXT(AU333,"0.#"),1)=".",TRUE,FALSE)</formula>
    </cfRule>
  </conditionalFormatting>
  <conditionalFormatting sqref="AU351:AU358 AU349 AU338:AU345 AU336 AU325:AU332 AU323">
    <cfRule type="expression" dxfId="779" priority="903">
      <formula>IF(RIGHT(TEXT(AU323,"0.#"),1)=".",FALSE,TRUE)</formula>
    </cfRule>
    <cfRule type="expression" dxfId="778" priority="904">
      <formula>IF(RIGHT(TEXT(AU323,"0.#"),1)=".",TRUE,FALSE)</formula>
    </cfRule>
  </conditionalFormatting>
  <conditionalFormatting sqref="AM32">
    <cfRule type="expression" dxfId="777" priority="899">
      <formula>IF(RIGHT(TEXT(AM32,"0.#"),1)=".",FALSE,TRUE)</formula>
    </cfRule>
    <cfRule type="expression" dxfId="776" priority="900">
      <formula>IF(RIGHT(TEXT(AM32,"0.#"),1)=".",TRUE,FALSE)</formula>
    </cfRule>
  </conditionalFormatting>
  <conditionalFormatting sqref="AM33">
    <cfRule type="expression" dxfId="775" priority="893">
      <formula>IF(RIGHT(TEXT(AM33,"0.#"),1)=".",FALSE,TRUE)</formula>
    </cfRule>
    <cfRule type="expression" dxfId="774" priority="894">
      <formula>IF(RIGHT(TEXT(AM33,"0.#"),1)=".",TRUE,FALSE)</formula>
    </cfRule>
  </conditionalFormatting>
  <conditionalFormatting sqref="AQ33">
    <cfRule type="expression" dxfId="773" priority="891">
      <formula>IF(RIGHT(TEXT(AQ33,"0.#"),1)=".",FALSE,TRUE)</formula>
    </cfRule>
    <cfRule type="expression" dxfId="772" priority="892">
      <formula>IF(RIGHT(TEXT(AQ33,"0.#"),1)=".",TRUE,FALSE)</formula>
    </cfRule>
  </conditionalFormatting>
  <conditionalFormatting sqref="AE210">
    <cfRule type="expression" dxfId="771" priority="889">
      <formula>IF(RIGHT(TEXT(AE210,"0.#"),1)=".",FALSE,TRUE)</formula>
    </cfRule>
    <cfRule type="expression" dxfId="770" priority="890">
      <formula>IF(RIGHT(TEXT(AE210,"0.#"),1)=".",TRUE,FALSE)</formula>
    </cfRule>
  </conditionalFormatting>
  <conditionalFormatting sqref="AE211">
    <cfRule type="expression" dxfId="769" priority="887">
      <formula>IF(RIGHT(TEXT(AE211,"0.#"),1)=".",FALSE,TRUE)</formula>
    </cfRule>
    <cfRule type="expression" dxfId="768" priority="888">
      <formula>IF(RIGHT(TEXT(AE211,"0.#"),1)=".",TRUE,FALSE)</formula>
    </cfRule>
  </conditionalFormatting>
  <conditionalFormatting sqref="AE212">
    <cfRule type="expression" dxfId="767" priority="885">
      <formula>IF(RIGHT(TEXT(AE212,"0.#"),1)=".",FALSE,TRUE)</formula>
    </cfRule>
    <cfRule type="expression" dxfId="766" priority="886">
      <formula>IF(RIGHT(TEXT(AE212,"0.#"),1)=".",TRUE,FALSE)</formula>
    </cfRule>
  </conditionalFormatting>
  <conditionalFormatting sqref="AI212">
    <cfRule type="expression" dxfId="765" priority="883">
      <formula>IF(RIGHT(TEXT(AI212,"0.#"),1)=".",FALSE,TRUE)</formula>
    </cfRule>
    <cfRule type="expression" dxfId="764" priority="884">
      <formula>IF(RIGHT(TEXT(AI212,"0.#"),1)=".",TRUE,FALSE)</formula>
    </cfRule>
  </conditionalFormatting>
  <conditionalFormatting sqref="AI211">
    <cfRule type="expression" dxfId="763" priority="881">
      <formula>IF(RIGHT(TEXT(AI211,"0.#"),1)=".",FALSE,TRUE)</formula>
    </cfRule>
    <cfRule type="expression" dxfId="762" priority="882">
      <formula>IF(RIGHT(TEXT(AI211,"0.#"),1)=".",TRUE,FALSE)</formula>
    </cfRule>
  </conditionalFormatting>
  <conditionalFormatting sqref="AI210">
    <cfRule type="expression" dxfId="761" priority="879">
      <formula>IF(RIGHT(TEXT(AI210,"0.#"),1)=".",FALSE,TRUE)</formula>
    </cfRule>
    <cfRule type="expression" dxfId="760" priority="880">
      <formula>IF(RIGHT(TEXT(AI210,"0.#"),1)=".",TRUE,FALSE)</formula>
    </cfRule>
  </conditionalFormatting>
  <conditionalFormatting sqref="AM210">
    <cfRule type="expression" dxfId="759" priority="877">
      <formula>IF(RIGHT(TEXT(AM210,"0.#"),1)=".",FALSE,TRUE)</formula>
    </cfRule>
    <cfRule type="expression" dxfId="758" priority="878">
      <formula>IF(RIGHT(TEXT(AM210,"0.#"),1)=".",TRUE,FALSE)</formula>
    </cfRule>
  </conditionalFormatting>
  <conditionalFormatting sqref="AM211">
    <cfRule type="expression" dxfId="757" priority="875">
      <formula>IF(RIGHT(TEXT(AM211,"0.#"),1)=".",FALSE,TRUE)</formula>
    </cfRule>
    <cfRule type="expression" dxfId="756" priority="876">
      <formula>IF(RIGHT(TEXT(AM211,"0.#"),1)=".",TRUE,FALSE)</formula>
    </cfRule>
  </conditionalFormatting>
  <conditionalFormatting sqref="AM212">
    <cfRule type="expression" dxfId="755" priority="873">
      <formula>IF(RIGHT(TEXT(AM212,"0.#"),1)=".",FALSE,TRUE)</formula>
    </cfRule>
    <cfRule type="expression" dxfId="754" priority="874">
      <formula>IF(RIGHT(TEXT(AM212,"0.#"),1)=".",TRUE,FALSE)</formula>
    </cfRule>
  </conditionalFormatting>
  <conditionalFormatting sqref="AL368:AO395">
    <cfRule type="expression" dxfId="753" priority="869">
      <formula>IF(AND(AL368&gt;=0, RIGHT(TEXT(AL368,"0.#"),1)&lt;&gt;"."),TRUE,FALSE)</formula>
    </cfRule>
    <cfRule type="expression" dxfId="752" priority="870">
      <formula>IF(AND(AL368&gt;=0, RIGHT(TEXT(AL368,"0.#"),1)="."),TRUE,FALSE)</formula>
    </cfRule>
    <cfRule type="expression" dxfId="751" priority="871">
      <formula>IF(AND(AL368&lt;0, RIGHT(TEXT(AL368,"0.#"),1)&lt;&gt;"."),TRUE,FALSE)</formula>
    </cfRule>
    <cfRule type="expression" dxfId="750" priority="872">
      <formula>IF(AND(AL368&lt;0, RIGHT(TEXT(AL368,"0.#"),1)="."),TRUE,FALSE)</formula>
    </cfRule>
  </conditionalFormatting>
  <conditionalFormatting sqref="AQ210:AQ212">
    <cfRule type="expression" dxfId="749" priority="867">
      <formula>IF(RIGHT(TEXT(AQ210,"0.#"),1)=".",FALSE,TRUE)</formula>
    </cfRule>
    <cfRule type="expression" dxfId="748" priority="868">
      <formula>IF(RIGHT(TEXT(AQ210,"0.#"),1)=".",TRUE,FALSE)</formula>
    </cfRule>
  </conditionalFormatting>
  <conditionalFormatting sqref="AU210:AU212">
    <cfRule type="expression" dxfId="747" priority="865">
      <formula>IF(RIGHT(TEXT(AU210,"0.#"),1)=".",FALSE,TRUE)</formula>
    </cfRule>
    <cfRule type="expression" dxfId="746" priority="866">
      <formula>IF(RIGHT(TEXT(AU210,"0.#"),1)=".",TRUE,FALSE)</formula>
    </cfRule>
  </conditionalFormatting>
  <conditionalFormatting sqref="Y368:Y395">
    <cfRule type="expression" dxfId="745" priority="863">
      <formula>IF(RIGHT(TEXT(Y368,"0.#"),1)=".",FALSE,TRUE)</formula>
    </cfRule>
    <cfRule type="expression" dxfId="744" priority="864">
      <formula>IF(RIGHT(TEXT(Y368,"0.#"),1)=".",TRUE,FALSE)</formula>
    </cfRule>
  </conditionalFormatting>
  <conditionalFormatting sqref="AL631:AO660">
    <cfRule type="expression" dxfId="743" priority="859">
      <formula>IF(AND(AL631&gt;=0, RIGHT(TEXT(AL631,"0.#"),1)&lt;&gt;"."),TRUE,FALSE)</formula>
    </cfRule>
    <cfRule type="expression" dxfId="742" priority="860">
      <formula>IF(AND(AL631&gt;=0, RIGHT(TEXT(AL631,"0.#"),1)="."),TRUE,FALSE)</formula>
    </cfRule>
    <cfRule type="expression" dxfId="741" priority="861">
      <formula>IF(AND(AL631&lt;0, RIGHT(TEXT(AL631,"0.#"),1)&lt;&gt;"."),TRUE,FALSE)</formula>
    </cfRule>
    <cfRule type="expression" dxfId="740" priority="862">
      <formula>IF(AND(AL631&lt;0, RIGHT(TEXT(AL631,"0.#"),1)="."),TRUE,FALSE)</formula>
    </cfRule>
  </conditionalFormatting>
  <conditionalFormatting sqref="Y631:Y660">
    <cfRule type="expression" dxfId="739" priority="857">
      <formula>IF(RIGHT(TEXT(Y631,"0.#"),1)=".",FALSE,TRUE)</formula>
    </cfRule>
    <cfRule type="expression" dxfId="738" priority="858">
      <formula>IF(RIGHT(TEXT(Y631,"0.#"),1)=".",TRUE,FALSE)</formula>
    </cfRule>
  </conditionalFormatting>
  <conditionalFormatting sqref="AL366:AO367">
    <cfRule type="expression" dxfId="737" priority="853">
      <formula>IF(AND(AL366&gt;=0, RIGHT(TEXT(AL366,"0.#"),1)&lt;&gt;"."),TRUE,FALSE)</formula>
    </cfRule>
    <cfRule type="expression" dxfId="736" priority="854">
      <formula>IF(AND(AL366&gt;=0, RIGHT(TEXT(AL366,"0.#"),1)="."),TRUE,FALSE)</formula>
    </cfRule>
    <cfRule type="expression" dxfId="735" priority="855">
      <formula>IF(AND(AL366&lt;0, RIGHT(TEXT(AL366,"0.#"),1)&lt;&gt;"."),TRUE,FALSE)</formula>
    </cfRule>
    <cfRule type="expression" dxfId="734" priority="856">
      <formula>IF(AND(AL366&lt;0, RIGHT(TEXT(AL366,"0.#"),1)="."),TRUE,FALSE)</formula>
    </cfRule>
  </conditionalFormatting>
  <conditionalFormatting sqref="Y366:Y367">
    <cfRule type="expression" dxfId="733" priority="851">
      <formula>IF(RIGHT(TEXT(Y366,"0.#"),1)=".",FALSE,TRUE)</formula>
    </cfRule>
    <cfRule type="expression" dxfId="732" priority="852">
      <formula>IF(RIGHT(TEXT(Y366,"0.#"),1)=".",TRUE,FALSE)</formula>
    </cfRule>
  </conditionalFormatting>
  <conditionalFormatting sqref="Y401:Y428">
    <cfRule type="expression" dxfId="731" priority="789">
      <formula>IF(RIGHT(TEXT(Y401,"0.#"),1)=".",FALSE,TRUE)</formula>
    </cfRule>
    <cfRule type="expression" dxfId="730" priority="790">
      <formula>IF(RIGHT(TEXT(Y401,"0.#"),1)=".",TRUE,FALSE)</formula>
    </cfRule>
  </conditionalFormatting>
  <conditionalFormatting sqref="Y400">
    <cfRule type="expression" dxfId="729" priority="783">
      <formula>IF(RIGHT(TEXT(Y400,"0.#"),1)=".",FALSE,TRUE)</formula>
    </cfRule>
    <cfRule type="expression" dxfId="728" priority="784">
      <formula>IF(RIGHT(TEXT(Y400,"0.#"),1)=".",TRUE,FALSE)</formula>
    </cfRule>
  </conditionalFormatting>
  <conditionalFormatting sqref="Y434:Y461">
    <cfRule type="expression" dxfId="727" priority="777">
      <formula>IF(RIGHT(TEXT(Y434,"0.#"),1)=".",FALSE,TRUE)</formula>
    </cfRule>
    <cfRule type="expression" dxfId="726" priority="778">
      <formula>IF(RIGHT(TEXT(Y434,"0.#"),1)=".",TRUE,FALSE)</formula>
    </cfRule>
  </conditionalFormatting>
  <conditionalFormatting sqref="Y432:Y433">
    <cfRule type="expression" dxfId="725" priority="771">
      <formula>IF(RIGHT(TEXT(Y432,"0.#"),1)=".",FALSE,TRUE)</formula>
    </cfRule>
    <cfRule type="expression" dxfId="724" priority="772">
      <formula>IF(RIGHT(TEXT(Y432,"0.#"),1)=".",TRUE,FALSE)</formula>
    </cfRule>
  </conditionalFormatting>
  <conditionalFormatting sqref="Y467:Y494">
    <cfRule type="expression" dxfId="723" priority="765">
      <formula>IF(RIGHT(TEXT(Y467,"0.#"),1)=".",FALSE,TRUE)</formula>
    </cfRule>
    <cfRule type="expression" dxfId="722" priority="766">
      <formula>IF(RIGHT(TEXT(Y467,"0.#"),1)=".",TRUE,FALSE)</formula>
    </cfRule>
  </conditionalFormatting>
  <conditionalFormatting sqref="Y465:Y466">
    <cfRule type="expression" dxfId="721" priority="759">
      <formula>IF(RIGHT(TEXT(Y465,"0.#"),1)=".",FALSE,TRUE)</formula>
    </cfRule>
    <cfRule type="expression" dxfId="720" priority="760">
      <formula>IF(RIGHT(TEXT(Y465,"0.#"),1)=".",TRUE,FALSE)</formula>
    </cfRule>
  </conditionalFormatting>
  <conditionalFormatting sqref="Y500:Y527">
    <cfRule type="expression" dxfId="719" priority="753">
      <formula>IF(RIGHT(TEXT(Y500,"0.#"),1)=".",FALSE,TRUE)</formula>
    </cfRule>
    <cfRule type="expression" dxfId="718" priority="754">
      <formula>IF(RIGHT(TEXT(Y500,"0.#"),1)=".",TRUE,FALSE)</formula>
    </cfRule>
  </conditionalFormatting>
  <conditionalFormatting sqref="Y498:Y499">
    <cfRule type="expression" dxfId="717" priority="747">
      <formula>IF(RIGHT(TEXT(Y498,"0.#"),1)=".",FALSE,TRUE)</formula>
    </cfRule>
    <cfRule type="expression" dxfId="716" priority="748">
      <formula>IF(RIGHT(TEXT(Y498,"0.#"),1)=".",TRUE,FALSE)</formula>
    </cfRule>
  </conditionalFormatting>
  <conditionalFormatting sqref="Y533:Y560">
    <cfRule type="expression" dxfId="715" priority="741">
      <formula>IF(RIGHT(TEXT(Y533,"0.#"),1)=".",FALSE,TRUE)</formula>
    </cfRule>
    <cfRule type="expression" dxfId="714" priority="742">
      <formula>IF(RIGHT(TEXT(Y533,"0.#"),1)=".",TRUE,FALSE)</formula>
    </cfRule>
  </conditionalFormatting>
  <conditionalFormatting sqref="W23">
    <cfRule type="expression" dxfId="713" priority="849">
      <formula>IF(RIGHT(TEXT(W23,"0.#"),1)=".",FALSE,TRUE)</formula>
    </cfRule>
    <cfRule type="expression" dxfId="712" priority="850">
      <formula>IF(RIGHT(TEXT(W23,"0.#"),1)=".",TRUE,FALSE)</formula>
    </cfRule>
  </conditionalFormatting>
  <conditionalFormatting sqref="W24:W27">
    <cfRule type="expression" dxfId="711" priority="847">
      <formula>IF(RIGHT(TEXT(W24,"0.#"),1)=".",FALSE,TRUE)</formula>
    </cfRule>
    <cfRule type="expression" dxfId="710" priority="848">
      <formula>IF(RIGHT(TEXT(W24,"0.#"),1)=".",TRUE,FALSE)</formula>
    </cfRule>
  </conditionalFormatting>
  <conditionalFormatting sqref="W28">
    <cfRule type="expression" dxfId="709" priority="845">
      <formula>IF(RIGHT(TEXT(W28,"0.#"),1)=".",FALSE,TRUE)</formula>
    </cfRule>
    <cfRule type="expression" dxfId="708" priority="846">
      <formula>IF(RIGHT(TEXT(W28,"0.#"),1)=".",TRUE,FALSE)</formula>
    </cfRule>
  </conditionalFormatting>
  <conditionalFormatting sqref="P23">
    <cfRule type="expression" dxfId="707" priority="843">
      <formula>IF(RIGHT(TEXT(P23,"0.#"),1)=".",FALSE,TRUE)</formula>
    </cfRule>
    <cfRule type="expression" dxfId="706" priority="844">
      <formula>IF(RIGHT(TEXT(P23,"0.#"),1)=".",TRUE,FALSE)</formula>
    </cfRule>
  </conditionalFormatting>
  <conditionalFormatting sqref="P24:P27">
    <cfRule type="expression" dxfId="705" priority="841">
      <formula>IF(RIGHT(TEXT(P24,"0.#"),1)=".",FALSE,TRUE)</formula>
    </cfRule>
    <cfRule type="expression" dxfId="704" priority="842">
      <formula>IF(RIGHT(TEXT(P24,"0.#"),1)=".",TRUE,FALSE)</formula>
    </cfRule>
  </conditionalFormatting>
  <conditionalFormatting sqref="P28">
    <cfRule type="expression" dxfId="703" priority="839">
      <formula>IF(RIGHT(TEXT(P28,"0.#"),1)=".",FALSE,TRUE)</formula>
    </cfRule>
    <cfRule type="expression" dxfId="702" priority="840">
      <formula>IF(RIGHT(TEXT(P28,"0.#"),1)=".",TRUE,FALSE)</formula>
    </cfRule>
  </conditionalFormatting>
  <conditionalFormatting sqref="AE202">
    <cfRule type="expression" dxfId="701" priority="837">
      <formula>IF(RIGHT(TEXT(AE202,"0.#"),1)=".",FALSE,TRUE)</formula>
    </cfRule>
    <cfRule type="expression" dxfId="700" priority="838">
      <formula>IF(RIGHT(TEXT(AE202,"0.#"),1)=".",TRUE,FALSE)</formula>
    </cfRule>
  </conditionalFormatting>
  <conditionalFormatting sqref="AE203">
    <cfRule type="expression" dxfId="699" priority="835">
      <formula>IF(RIGHT(TEXT(AE203,"0.#"),1)=".",FALSE,TRUE)</formula>
    </cfRule>
    <cfRule type="expression" dxfId="698" priority="836">
      <formula>IF(RIGHT(TEXT(AE203,"0.#"),1)=".",TRUE,FALSE)</formula>
    </cfRule>
  </conditionalFormatting>
  <conditionalFormatting sqref="AE204">
    <cfRule type="expression" dxfId="697" priority="833">
      <formula>IF(RIGHT(TEXT(AE204,"0.#"),1)=".",FALSE,TRUE)</formula>
    </cfRule>
    <cfRule type="expression" dxfId="696" priority="834">
      <formula>IF(RIGHT(TEXT(AE204,"0.#"),1)=".",TRUE,FALSE)</formula>
    </cfRule>
  </conditionalFormatting>
  <conditionalFormatting sqref="AI204">
    <cfRule type="expression" dxfId="695" priority="831">
      <formula>IF(RIGHT(TEXT(AI204,"0.#"),1)=".",FALSE,TRUE)</formula>
    </cfRule>
    <cfRule type="expression" dxfId="694" priority="832">
      <formula>IF(RIGHT(TEXT(AI204,"0.#"),1)=".",TRUE,FALSE)</formula>
    </cfRule>
  </conditionalFormatting>
  <conditionalFormatting sqref="AI203">
    <cfRule type="expression" dxfId="693" priority="829">
      <formula>IF(RIGHT(TEXT(AI203,"0.#"),1)=".",FALSE,TRUE)</formula>
    </cfRule>
    <cfRule type="expression" dxfId="692" priority="830">
      <formula>IF(RIGHT(TEXT(AI203,"0.#"),1)=".",TRUE,FALSE)</formula>
    </cfRule>
  </conditionalFormatting>
  <conditionalFormatting sqref="AI202">
    <cfRule type="expression" dxfId="691" priority="827">
      <formula>IF(RIGHT(TEXT(AI202,"0.#"),1)=".",FALSE,TRUE)</formula>
    </cfRule>
    <cfRule type="expression" dxfId="690" priority="828">
      <formula>IF(RIGHT(TEXT(AI202,"0.#"),1)=".",TRUE,FALSE)</formula>
    </cfRule>
  </conditionalFormatting>
  <conditionalFormatting sqref="AM202">
    <cfRule type="expression" dxfId="689" priority="825">
      <formula>IF(RIGHT(TEXT(AM202,"0.#"),1)=".",FALSE,TRUE)</formula>
    </cfRule>
    <cfRule type="expression" dxfId="688" priority="826">
      <formula>IF(RIGHT(TEXT(AM202,"0.#"),1)=".",TRUE,FALSE)</formula>
    </cfRule>
  </conditionalFormatting>
  <conditionalFormatting sqref="AM203">
    <cfRule type="expression" dxfId="687" priority="823">
      <formula>IF(RIGHT(TEXT(AM203,"0.#"),1)=".",FALSE,TRUE)</formula>
    </cfRule>
    <cfRule type="expression" dxfId="686" priority="824">
      <formula>IF(RIGHT(TEXT(AM203,"0.#"),1)=".",TRUE,FALSE)</formula>
    </cfRule>
  </conditionalFormatting>
  <conditionalFormatting sqref="AM204">
    <cfRule type="expression" dxfId="685" priority="821">
      <formula>IF(RIGHT(TEXT(AM204,"0.#"),1)=".",FALSE,TRUE)</formula>
    </cfRule>
    <cfRule type="expression" dxfId="684" priority="822">
      <formula>IF(RIGHT(TEXT(AM204,"0.#"),1)=".",TRUE,FALSE)</formula>
    </cfRule>
  </conditionalFormatting>
  <conditionalFormatting sqref="AQ202:AQ204">
    <cfRule type="expression" dxfId="683" priority="819">
      <formula>IF(RIGHT(TEXT(AQ202,"0.#"),1)=".",FALSE,TRUE)</formula>
    </cfRule>
    <cfRule type="expression" dxfId="682" priority="820">
      <formula>IF(RIGHT(TEXT(AQ202,"0.#"),1)=".",TRUE,FALSE)</formula>
    </cfRule>
  </conditionalFormatting>
  <conditionalFormatting sqref="AU202:AU204">
    <cfRule type="expression" dxfId="681" priority="817">
      <formula>IF(RIGHT(TEXT(AU202,"0.#"),1)=".",FALSE,TRUE)</formula>
    </cfRule>
    <cfRule type="expression" dxfId="680" priority="818">
      <formula>IF(RIGHT(TEXT(AU202,"0.#"),1)=".",TRUE,FALSE)</formula>
    </cfRule>
  </conditionalFormatting>
  <conditionalFormatting sqref="AE205">
    <cfRule type="expression" dxfId="679" priority="815">
      <formula>IF(RIGHT(TEXT(AE205,"0.#"),1)=".",FALSE,TRUE)</formula>
    </cfRule>
    <cfRule type="expression" dxfId="678" priority="816">
      <formula>IF(RIGHT(TEXT(AE205,"0.#"),1)=".",TRUE,FALSE)</formula>
    </cfRule>
  </conditionalFormatting>
  <conditionalFormatting sqref="AE206">
    <cfRule type="expression" dxfId="677" priority="813">
      <formula>IF(RIGHT(TEXT(AE206,"0.#"),1)=".",FALSE,TRUE)</formula>
    </cfRule>
    <cfRule type="expression" dxfId="676" priority="814">
      <formula>IF(RIGHT(TEXT(AE206,"0.#"),1)=".",TRUE,FALSE)</formula>
    </cfRule>
  </conditionalFormatting>
  <conditionalFormatting sqref="AE207">
    <cfRule type="expression" dxfId="675" priority="811">
      <formula>IF(RIGHT(TEXT(AE207,"0.#"),1)=".",FALSE,TRUE)</formula>
    </cfRule>
    <cfRule type="expression" dxfId="674" priority="812">
      <formula>IF(RIGHT(TEXT(AE207,"0.#"),1)=".",TRUE,FALSE)</formula>
    </cfRule>
  </conditionalFormatting>
  <conditionalFormatting sqref="AI207">
    <cfRule type="expression" dxfId="673" priority="809">
      <formula>IF(RIGHT(TEXT(AI207,"0.#"),1)=".",FALSE,TRUE)</formula>
    </cfRule>
    <cfRule type="expression" dxfId="672" priority="810">
      <formula>IF(RIGHT(TEXT(AI207,"0.#"),1)=".",TRUE,FALSE)</formula>
    </cfRule>
  </conditionalFormatting>
  <conditionalFormatting sqref="AI206">
    <cfRule type="expression" dxfId="671" priority="807">
      <formula>IF(RIGHT(TEXT(AI206,"0.#"),1)=".",FALSE,TRUE)</formula>
    </cfRule>
    <cfRule type="expression" dxfId="670" priority="808">
      <formula>IF(RIGHT(TEXT(AI206,"0.#"),1)=".",TRUE,FALSE)</formula>
    </cfRule>
  </conditionalFormatting>
  <conditionalFormatting sqref="AI205">
    <cfRule type="expression" dxfId="669" priority="805">
      <formula>IF(RIGHT(TEXT(AI205,"0.#"),1)=".",FALSE,TRUE)</formula>
    </cfRule>
    <cfRule type="expression" dxfId="668" priority="806">
      <formula>IF(RIGHT(TEXT(AI205,"0.#"),1)=".",TRUE,FALSE)</formula>
    </cfRule>
  </conditionalFormatting>
  <conditionalFormatting sqref="AM205">
    <cfRule type="expression" dxfId="667" priority="803">
      <formula>IF(RIGHT(TEXT(AM205,"0.#"),1)=".",FALSE,TRUE)</formula>
    </cfRule>
    <cfRule type="expression" dxfId="666" priority="804">
      <formula>IF(RIGHT(TEXT(AM205,"0.#"),1)=".",TRUE,FALSE)</formula>
    </cfRule>
  </conditionalFormatting>
  <conditionalFormatting sqref="AM206">
    <cfRule type="expression" dxfId="665" priority="801">
      <formula>IF(RIGHT(TEXT(AM206,"0.#"),1)=".",FALSE,TRUE)</formula>
    </cfRule>
    <cfRule type="expression" dxfId="664" priority="802">
      <formula>IF(RIGHT(TEXT(AM206,"0.#"),1)=".",TRUE,FALSE)</formula>
    </cfRule>
  </conditionalFormatting>
  <conditionalFormatting sqref="AM207">
    <cfRule type="expression" dxfId="663" priority="799">
      <formula>IF(RIGHT(TEXT(AM207,"0.#"),1)=".",FALSE,TRUE)</formula>
    </cfRule>
    <cfRule type="expression" dxfId="662" priority="800">
      <formula>IF(RIGHT(TEXT(AM207,"0.#"),1)=".",TRUE,FALSE)</formula>
    </cfRule>
  </conditionalFormatting>
  <conditionalFormatting sqref="AQ205:AQ207">
    <cfRule type="expression" dxfId="661" priority="797">
      <formula>IF(RIGHT(TEXT(AQ205,"0.#"),1)=".",FALSE,TRUE)</formula>
    </cfRule>
    <cfRule type="expression" dxfId="660" priority="798">
      <formula>IF(RIGHT(TEXT(AQ205,"0.#"),1)=".",TRUE,FALSE)</formula>
    </cfRule>
  </conditionalFormatting>
  <conditionalFormatting sqref="AU205:AU207">
    <cfRule type="expression" dxfId="659" priority="795">
      <formula>IF(RIGHT(TEXT(AU205,"0.#"),1)=".",FALSE,TRUE)</formula>
    </cfRule>
    <cfRule type="expression" dxfId="658" priority="796">
      <formula>IF(RIGHT(TEXT(AU205,"0.#"),1)=".",TRUE,FALSE)</formula>
    </cfRule>
  </conditionalFormatting>
  <conditionalFormatting sqref="AL401:AO428">
    <cfRule type="expression" dxfId="657" priority="791">
      <formula>IF(AND(AL401&gt;=0, RIGHT(TEXT(AL401,"0.#"),1)&lt;&gt;"."),TRUE,FALSE)</formula>
    </cfRule>
    <cfRule type="expression" dxfId="656" priority="792">
      <formula>IF(AND(AL401&gt;=0, RIGHT(TEXT(AL401,"0.#"),1)="."),TRUE,FALSE)</formula>
    </cfRule>
    <cfRule type="expression" dxfId="655" priority="793">
      <formula>IF(AND(AL401&lt;0, RIGHT(TEXT(AL401,"0.#"),1)&lt;&gt;"."),TRUE,FALSE)</formula>
    </cfRule>
    <cfRule type="expression" dxfId="654" priority="794">
      <formula>IF(AND(AL401&lt;0, RIGHT(TEXT(AL401,"0.#"),1)="."),TRUE,FALSE)</formula>
    </cfRule>
  </conditionalFormatting>
  <conditionalFormatting sqref="AL400:AO400">
    <cfRule type="expression" dxfId="653" priority="785">
      <formula>IF(AND(AL400&gt;=0, RIGHT(TEXT(AL400,"0.#"),1)&lt;&gt;"."),TRUE,FALSE)</formula>
    </cfRule>
    <cfRule type="expression" dxfId="652" priority="786">
      <formula>IF(AND(AL400&gt;=0, RIGHT(TEXT(AL400,"0.#"),1)="."),TRUE,FALSE)</formula>
    </cfRule>
    <cfRule type="expression" dxfId="651" priority="787">
      <formula>IF(AND(AL400&lt;0, RIGHT(TEXT(AL400,"0.#"),1)&lt;&gt;"."),TRUE,FALSE)</formula>
    </cfRule>
    <cfRule type="expression" dxfId="650" priority="788">
      <formula>IF(AND(AL400&lt;0, RIGHT(TEXT(AL400,"0.#"),1)="."),TRUE,FALSE)</formula>
    </cfRule>
  </conditionalFormatting>
  <conditionalFormatting sqref="AL434:AO461">
    <cfRule type="expression" dxfId="649" priority="779">
      <formula>IF(AND(AL434&gt;=0, RIGHT(TEXT(AL434,"0.#"),1)&lt;&gt;"."),TRUE,FALSE)</formula>
    </cfRule>
    <cfRule type="expression" dxfId="648" priority="780">
      <formula>IF(AND(AL434&gt;=0, RIGHT(TEXT(AL434,"0.#"),1)="."),TRUE,FALSE)</formula>
    </cfRule>
    <cfRule type="expression" dxfId="647" priority="781">
      <formula>IF(AND(AL434&lt;0, RIGHT(TEXT(AL434,"0.#"),1)&lt;&gt;"."),TRUE,FALSE)</formula>
    </cfRule>
    <cfRule type="expression" dxfId="646" priority="782">
      <formula>IF(AND(AL434&lt;0, RIGHT(TEXT(AL434,"0.#"),1)="."),TRUE,FALSE)</formula>
    </cfRule>
  </conditionalFormatting>
  <conditionalFormatting sqref="AL432:AO433">
    <cfRule type="expression" dxfId="645" priority="773">
      <formula>IF(AND(AL432&gt;=0, RIGHT(TEXT(AL432,"0.#"),1)&lt;&gt;"."),TRUE,FALSE)</formula>
    </cfRule>
    <cfRule type="expression" dxfId="644" priority="774">
      <formula>IF(AND(AL432&gt;=0, RIGHT(TEXT(AL432,"0.#"),1)="."),TRUE,FALSE)</formula>
    </cfRule>
    <cfRule type="expression" dxfId="643" priority="775">
      <formula>IF(AND(AL432&lt;0, RIGHT(TEXT(AL432,"0.#"),1)&lt;&gt;"."),TRUE,FALSE)</formula>
    </cfRule>
    <cfRule type="expression" dxfId="642" priority="776">
      <formula>IF(AND(AL432&lt;0, RIGHT(TEXT(AL432,"0.#"),1)="."),TRUE,FALSE)</formula>
    </cfRule>
  </conditionalFormatting>
  <conditionalFormatting sqref="AL467:AO494">
    <cfRule type="expression" dxfId="641" priority="767">
      <formula>IF(AND(AL467&gt;=0, RIGHT(TEXT(AL467,"0.#"),1)&lt;&gt;"."),TRUE,FALSE)</formula>
    </cfRule>
    <cfRule type="expression" dxfId="640" priority="768">
      <formula>IF(AND(AL467&gt;=0, RIGHT(TEXT(AL467,"0.#"),1)="."),TRUE,FALSE)</formula>
    </cfRule>
    <cfRule type="expression" dxfId="639" priority="769">
      <formula>IF(AND(AL467&lt;0, RIGHT(TEXT(AL467,"0.#"),1)&lt;&gt;"."),TRUE,FALSE)</formula>
    </cfRule>
    <cfRule type="expression" dxfId="638" priority="770">
      <formula>IF(AND(AL467&lt;0, RIGHT(TEXT(AL467,"0.#"),1)="."),TRUE,FALSE)</formula>
    </cfRule>
  </conditionalFormatting>
  <conditionalFormatting sqref="AL465:AO466">
    <cfRule type="expression" dxfId="637" priority="761">
      <formula>IF(AND(AL465&gt;=0, RIGHT(TEXT(AL465,"0.#"),1)&lt;&gt;"."),TRUE,FALSE)</formula>
    </cfRule>
    <cfRule type="expression" dxfId="636" priority="762">
      <formula>IF(AND(AL465&gt;=0, RIGHT(TEXT(AL465,"0.#"),1)="."),TRUE,FALSE)</formula>
    </cfRule>
    <cfRule type="expression" dxfId="635" priority="763">
      <formula>IF(AND(AL465&lt;0, RIGHT(TEXT(AL465,"0.#"),1)&lt;&gt;"."),TRUE,FALSE)</formula>
    </cfRule>
    <cfRule type="expression" dxfId="634" priority="764">
      <formula>IF(AND(AL465&lt;0, RIGHT(TEXT(AL465,"0.#"),1)="."),TRUE,FALSE)</formula>
    </cfRule>
  </conditionalFormatting>
  <conditionalFormatting sqref="AL500:AO527">
    <cfRule type="expression" dxfId="633" priority="755">
      <formula>IF(AND(AL500&gt;=0, RIGHT(TEXT(AL500,"0.#"),1)&lt;&gt;"."),TRUE,FALSE)</formula>
    </cfRule>
    <cfRule type="expression" dxfId="632" priority="756">
      <formula>IF(AND(AL500&gt;=0, RIGHT(TEXT(AL500,"0.#"),1)="."),TRUE,FALSE)</formula>
    </cfRule>
    <cfRule type="expression" dxfId="631" priority="757">
      <formula>IF(AND(AL500&lt;0, RIGHT(TEXT(AL500,"0.#"),1)&lt;&gt;"."),TRUE,FALSE)</formula>
    </cfRule>
    <cfRule type="expression" dxfId="630" priority="758">
      <formula>IF(AND(AL500&lt;0, RIGHT(TEXT(AL500,"0.#"),1)="."),TRUE,FALSE)</formula>
    </cfRule>
  </conditionalFormatting>
  <conditionalFormatting sqref="AL498:AO499">
    <cfRule type="expression" dxfId="629" priority="749">
      <formula>IF(AND(AL498&gt;=0, RIGHT(TEXT(AL498,"0.#"),1)&lt;&gt;"."),TRUE,FALSE)</formula>
    </cfRule>
    <cfRule type="expression" dxfId="628" priority="750">
      <formula>IF(AND(AL498&gt;=0, RIGHT(TEXT(AL498,"0.#"),1)="."),TRUE,FALSE)</formula>
    </cfRule>
    <cfRule type="expression" dxfId="627" priority="751">
      <formula>IF(AND(AL498&lt;0, RIGHT(TEXT(AL498,"0.#"),1)&lt;&gt;"."),TRUE,FALSE)</formula>
    </cfRule>
    <cfRule type="expression" dxfId="626" priority="752">
      <formula>IF(AND(AL498&lt;0, RIGHT(TEXT(AL498,"0.#"),1)="."),TRUE,FALSE)</formula>
    </cfRule>
  </conditionalFormatting>
  <conditionalFormatting sqref="AL533:AO560">
    <cfRule type="expression" dxfId="625" priority="743">
      <formula>IF(AND(AL533&gt;=0, RIGHT(TEXT(AL533,"0.#"),1)&lt;&gt;"."),TRUE,FALSE)</formula>
    </cfRule>
    <cfRule type="expression" dxfId="624" priority="744">
      <formula>IF(AND(AL533&gt;=0, RIGHT(TEXT(AL533,"0.#"),1)="."),TRUE,FALSE)</formula>
    </cfRule>
    <cfRule type="expression" dxfId="623" priority="745">
      <formula>IF(AND(AL533&lt;0, RIGHT(TEXT(AL533,"0.#"),1)&lt;&gt;"."),TRUE,FALSE)</formula>
    </cfRule>
    <cfRule type="expression" dxfId="622" priority="746">
      <formula>IF(AND(AL533&lt;0, RIGHT(TEXT(AL533,"0.#"),1)="."),TRUE,FALSE)</formula>
    </cfRule>
  </conditionalFormatting>
  <conditionalFormatting sqref="AL531:AO532">
    <cfRule type="expression" dxfId="621" priority="737">
      <formula>IF(AND(AL531&gt;=0, RIGHT(TEXT(AL531,"0.#"),1)&lt;&gt;"."),TRUE,FALSE)</formula>
    </cfRule>
    <cfRule type="expression" dxfId="620" priority="738">
      <formula>IF(AND(AL531&gt;=0, RIGHT(TEXT(AL531,"0.#"),1)="."),TRUE,FALSE)</formula>
    </cfRule>
    <cfRule type="expression" dxfId="619" priority="739">
      <formula>IF(AND(AL531&lt;0, RIGHT(TEXT(AL531,"0.#"),1)&lt;&gt;"."),TRUE,FALSE)</formula>
    </cfRule>
    <cfRule type="expression" dxfId="618" priority="740">
      <formula>IF(AND(AL531&lt;0, RIGHT(TEXT(AL531,"0.#"),1)="."),TRUE,FALSE)</formula>
    </cfRule>
  </conditionalFormatting>
  <conditionalFormatting sqref="Y531:Y532">
    <cfRule type="expression" dxfId="617" priority="735">
      <formula>IF(RIGHT(TEXT(Y531,"0.#"),1)=".",FALSE,TRUE)</formula>
    </cfRule>
    <cfRule type="expression" dxfId="616" priority="736">
      <formula>IF(RIGHT(TEXT(Y531,"0.#"),1)=".",TRUE,FALSE)</formula>
    </cfRule>
  </conditionalFormatting>
  <conditionalFormatting sqref="AL566:AO593">
    <cfRule type="expression" dxfId="615" priority="731">
      <formula>IF(AND(AL566&gt;=0, RIGHT(TEXT(AL566,"0.#"),1)&lt;&gt;"."),TRUE,FALSE)</formula>
    </cfRule>
    <cfRule type="expression" dxfId="614" priority="732">
      <formula>IF(AND(AL566&gt;=0, RIGHT(TEXT(AL566,"0.#"),1)="."),TRUE,FALSE)</formula>
    </cfRule>
    <cfRule type="expression" dxfId="613" priority="733">
      <formula>IF(AND(AL566&lt;0, RIGHT(TEXT(AL566,"0.#"),1)&lt;&gt;"."),TRUE,FALSE)</formula>
    </cfRule>
    <cfRule type="expression" dxfId="612" priority="734">
      <formula>IF(AND(AL566&lt;0, RIGHT(TEXT(AL566,"0.#"),1)="."),TRUE,FALSE)</formula>
    </cfRule>
  </conditionalFormatting>
  <conditionalFormatting sqref="Y566:Y593">
    <cfRule type="expression" dxfId="611" priority="729">
      <formula>IF(RIGHT(TEXT(Y566,"0.#"),1)=".",FALSE,TRUE)</formula>
    </cfRule>
    <cfRule type="expression" dxfId="610" priority="730">
      <formula>IF(RIGHT(TEXT(Y566,"0.#"),1)=".",TRUE,FALSE)</formula>
    </cfRule>
  </conditionalFormatting>
  <conditionalFormatting sqref="AL564:AO565">
    <cfRule type="expression" dxfId="609" priority="725">
      <formula>IF(AND(AL564&gt;=0, RIGHT(TEXT(AL564,"0.#"),1)&lt;&gt;"."),TRUE,FALSE)</formula>
    </cfRule>
    <cfRule type="expression" dxfId="608" priority="726">
      <formula>IF(AND(AL564&gt;=0, RIGHT(TEXT(AL564,"0.#"),1)="."),TRUE,FALSE)</formula>
    </cfRule>
    <cfRule type="expression" dxfId="607" priority="727">
      <formula>IF(AND(AL564&lt;0, RIGHT(TEXT(AL564,"0.#"),1)&lt;&gt;"."),TRUE,FALSE)</formula>
    </cfRule>
    <cfRule type="expression" dxfId="606" priority="728">
      <formula>IF(AND(AL564&lt;0, RIGHT(TEXT(AL564,"0.#"),1)="."),TRUE,FALSE)</formula>
    </cfRule>
  </conditionalFormatting>
  <conditionalFormatting sqref="Y564:Y565">
    <cfRule type="expression" dxfId="605" priority="723">
      <formula>IF(RIGHT(TEXT(Y564,"0.#"),1)=".",FALSE,TRUE)</formula>
    </cfRule>
    <cfRule type="expression" dxfId="604" priority="724">
      <formula>IF(RIGHT(TEXT(Y564,"0.#"),1)=".",TRUE,FALSE)</formula>
    </cfRule>
  </conditionalFormatting>
  <conditionalFormatting sqref="AL599:AO626">
    <cfRule type="expression" dxfId="603" priority="719">
      <formula>IF(AND(AL599&gt;=0, RIGHT(TEXT(AL599,"0.#"),1)&lt;&gt;"."),TRUE,FALSE)</formula>
    </cfRule>
    <cfRule type="expression" dxfId="602" priority="720">
      <formula>IF(AND(AL599&gt;=0, RIGHT(TEXT(AL599,"0.#"),1)="."),TRUE,FALSE)</formula>
    </cfRule>
    <cfRule type="expression" dxfId="601" priority="721">
      <formula>IF(AND(AL599&lt;0, RIGHT(TEXT(AL599,"0.#"),1)&lt;&gt;"."),TRUE,FALSE)</formula>
    </cfRule>
    <cfRule type="expression" dxfId="600" priority="722">
      <formula>IF(AND(AL599&lt;0, RIGHT(TEXT(AL599,"0.#"),1)="."),TRUE,FALSE)</formula>
    </cfRule>
  </conditionalFormatting>
  <conditionalFormatting sqref="Y599:Y626">
    <cfRule type="expression" dxfId="599" priority="717">
      <formula>IF(RIGHT(TEXT(Y599,"0.#"),1)=".",FALSE,TRUE)</formula>
    </cfRule>
    <cfRule type="expression" dxfId="598" priority="718">
      <formula>IF(RIGHT(TEXT(Y599,"0.#"),1)=".",TRUE,FALSE)</formula>
    </cfRule>
  </conditionalFormatting>
  <conditionalFormatting sqref="AL597:AO598">
    <cfRule type="expression" dxfId="597" priority="713">
      <formula>IF(AND(AL597&gt;=0, RIGHT(TEXT(AL597,"0.#"),1)&lt;&gt;"."),TRUE,FALSE)</formula>
    </cfRule>
    <cfRule type="expression" dxfId="596" priority="714">
      <formula>IF(AND(AL597&gt;=0, RIGHT(TEXT(AL597,"0.#"),1)="."),TRUE,FALSE)</formula>
    </cfRule>
    <cfRule type="expression" dxfId="595" priority="715">
      <formula>IF(AND(AL597&lt;0, RIGHT(TEXT(AL597,"0.#"),1)&lt;&gt;"."),TRUE,FALSE)</formula>
    </cfRule>
    <cfRule type="expression" dxfId="594" priority="716">
      <formula>IF(AND(AL597&lt;0, RIGHT(TEXT(AL597,"0.#"),1)="."),TRUE,FALSE)</formula>
    </cfRule>
  </conditionalFormatting>
  <conditionalFormatting sqref="Y597:Y598">
    <cfRule type="expression" dxfId="593" priority="711">
      <formula>IF(RIGHT(TEXT(Y597,"0.#"),1)=".",FALSE,TRUE)</formula>
    </cfRule>
    <cfRule type="expression" dxfId="592" priority="712">
      <formula>IF(RIGHT(TEXT(Y597,"0.#"),1)=".",TRUE,FALSE)</formula>
    </cfRule>
  </conditionalFormatting>
  <conditionalFormatting sqref="AU33">
    <cfRule type="expression" dxfId="591" priority="707">
      <formula>IF(RIGHT(TEXT(AU33,"0.#"),1)=".",FALSE,TRUE)</formula>
    </cfRule>
    <cfRule type="expression" dxfId="590" priority="708">
      <formula>IF(RIGHT(TEXT(AU33,"0.#"),1)=".",TRUE,FALSE)</formula>
    </cfRule>
  </conditionalFormatting>
  <conditionalFormatting sqref="AU32">
    <cfRule type="expression" dxfId="589" priority="709">
      <formula>IF(RIGHT(TEXT(AU32,"0.#"),1)=".",FALSE,TRUE)</formula>
    </cfRule>
    <cfRule type="expression" dxfId="588" priority="710">
      <formula>IF(RIGHT(TEXT(AU32,"0.#"),1)=".",TRUE,FALSE)</formula>
    </cfRule>
  </conditionalFormatting>
  <conditionalFormatting sqref="P29:AC29">
    <cfRule type="expression" dxfId="587" priority="705">
      <formula>IF(RIGHT(TEXT(P29,"0.#"),1)=".",FALSE,TRUE)</formula>
    </cfRule>
    <cfRule type="expression" dxfId="586" priority="706">
      <formula>IF(RIGHT(TEXT(P29,"0.#"),1)=".",TRUE,FALSE)</formula>
    </cfRule>
  </conditionalFormatting>
  <conditionalFormatting sqref="AM41">
    <cfRule type="expression" dxfId="585" priority="687">
      <formula>IF(RIGHT(TEXT(AM41,"0.#"),1)=".",FALSE,TRUE)</formula>
    </cfRule>
    <cfRule type="expression" dxfId="584" priority="688">
      <formula>IF(RIGHT(TEXT(AM41,"0.#"),1)=".",TRUE,FALSE)</formula>
    </cfRule>
  </conditionalFormatting>
  <conditionalFormatting sqref="AQ41">
    <cfRule type="expression" dxfId="583" priority="685">
      <formula>IF(RIGHT(TEXT(AQ41,"0.#"),1)=".",FALSE,TRUE)</formula>
    </cfRule>
    <cfRule type="expression" dxfId="582" priority="686">
      <formula>IF(RIGHT(TEXT(AQ41,"0.#"),1)=".",TRUE,FALSE)</formula>
    </cfRule>
  </conditionalFormatting>
  <conditionalFormatting sqref="AU41">
    <cfRule type="expression" dxfId="581" priority="683">
      <formula>IF(RIGHT(TEXT(AU41,"0.#"),1)=".",FALSE,TRUE)</formula>
    </cfRule>
    <cfRule type="expression" dxfId="580" priority="684">
      <formula>IF(RIGHT(TEXT(AU41,"0.#"),1)=".",TRUE,FALSE)</formula>
    </cfRule>
  </conditionalFormatting>
  <conditionalFormatting sqref="AI41">
    <cfRule type="expression" dxfId="579" priority="697">
      <formula>IF(RIGHT(TEXT(AI41,"0.#"),1)=".",FALSE,TRUE)</formula>
    </cfRule>
    <cfRule type="expression" dxfId="578" priority="698">
      <formula>IF(RIGHT(TEXT(AI41,"0.#"),1)=".",TRUE,FALSE)</formula>
    </cfRule>
  </conditionalFormatting>
  <conditionalFormatting sqref="AE41">
    <cfRule type="expression" dxfId="577" priority="699">
      <formula>IF(RIGHT(TEXT(AE41,"0.#"),1)=".",FALSE,TRUE)</formula>
    </cfRule>
    <cfRule type="expression" dxfId="576" priority="700">
      <formula>IF(RIGHT(TEXT(AE41,"0.#"),1)=".",TRUE,FALSE)</formula>
    </cfRule>
  </conditionalFormatting>
  <conditionalFormatting sqref="AM69">
    <cfRule type="expression" dxfId="575" priority="655">
      <formula>IF(RIGHT(TEXT(AM69,"0.#"),1)=".",FALSE,TRUE)</formula>
    </cfRule>
    <cfRule type="expression" dxfId="574" priority="656">
      <formula>IF(RIGHT(TEXT(AM69,"0.#"),1)=".",TRUE,FALSE)</formula>
    </cfRule>
  </conditionalFormatting>
  <conditionalFormatting sqref="AE70 AM70">
    <cfRule type="expression" dxfId="573" priority="653">
      <formula>IF(RIGHT(TEXT(AE70,"0.#"),1)=".",FALSE,TRUE)</formula>
    </cfRule>
    <cfRule type="expression" dxfId="572" priority="654">
      <formula>IF(RIGHT(TEXT(AE70,"0.#"),1)=".",TRUE,FALSE)</formula>
    </cfRule>
  </conditionalFormatting>
  <conditionalFormatting sqref="AI70">
    <cfRule type="expression" dxfId="571" priority="651">
      <formula>IF(RIGHT(TEXT(AI70,"0.#"),1)=".",FALSE,TRUE)</formula>
    </cfRule>
    <cfRule type="expression" dxfId="570" priority="652">
      <formula>IF(RIGHT(TEXT(AI70,"0.#"),1)=".",TRUE,FALSE)</formula>
    </cfRule>
  </conditionalFormatting>
  <conditionalFormatting sqref="AQ70">
    <cfRule type="expression" dxfId="569" priority="649">
      <formula>IF(RIGHT(TEXT(AQ70,"0.#"),1)=".",FALSE,TRUE)</formula>
    </cfRule>
    <cfRule type="expression" dxfId="568" priority="650">
      <formula>IF(RIGHT(TEXT(AQ70,"0.#"),1)=".",TRUE,FALSE)</formula>
    </cfRule>
  </conditionalFormatting>
  <conditionalFormatting sqref="AE69 AQ69">
    <cfRule type="expression" dxfId="567" priority="659">
      <formula>IF(RIGHT(TEXT(AE69,"0.#"),1)=".",FALSE,TRUE)</formula>
    </cfRule>
    <cfRule type="expression" dxfId="566" priority="660">
      <formula>IF(RIGHT(TEXT(AE69,"0.#"),1)=".",TRUE,FALSE)</formula>
    </cfRule>
  </conditionalFormatting>
  <conditionalFormatting sqref="AI69">
    <cfRule type="expression" dxfId="565" priority="657">
      <formula>IF(RIGHT(TEXT(AI69,"0.#"),1)=".",FALSE,TRUE)</formula>
    </cfRule>
    <cfRule type="expression" dxfId="564" priority="658">
      <formula>IF(RIGHT(TEXT(AI69,"0.#"),1)=".",TRUE,FALSE)</formula>
    </cfRule>
  </conditionalFormatting>
  <conditionalFormatting sqref="AE66 AQ66">
    <cfRule type="expression" dxfId="563" priority="647">
      <formula>IF(RIGHT(TEXT(AE66,"0.#"),1)=".",FALSE,TRUE)</formula>
    </cfRule>
    <cfRule type="expression" dxfId="562" priority="648">
      <formula>IF(RIGHT(TEXT(AE66,"0.#"),1)=".",TRUE,FALSE)</formula>
    </cfRule>
  </conditionalFormatting>
  <conditionalFormatting sqref="AI66">
    <cfRule type="expression" dxfId="561" priority="645">
      <formula>IF(RIGHT(TEXT(AI66,"0.#"),1)=".",FALSE,TRUE)</formula>
    </cfRule>
    <cfRule type="expression" dxfId="560" priority="646">
      <formula>IF(RIGHT(TEXT(AI66,"0.#"),1)=".",TRUE,FALSE)</formula>
    </cfRule>
  </conditionalFormatting>
  <conditionalFormatting sqref="AM66">
    <cfRule type="expression" dxfId="559" priority="643">
      <formula>IF(RIGHT(TEXT(AM66,"0.#"),1)=".",FALSE,TRUE)</formula>
    </cfRule>
    <cfRule type="expression" dxfId="558" priority="644">
      <formula>IF(RIGHT(TEXT(AM66,"0.#"),1)=".",TRUE,FALSE)</formula>
    </cfRule>
  </conditionalFormatting>
  <conditionalFormatting sqref="AE67">
    <cfRule type="expression" dxfId="557" priority="641">
      <formula>IF(RIGHT(TEXT(AE67,"0.#"),1)=".",FALSE,TRUE)</formula>
    </cfRule>
    <cfRule type="expression" dxfId="556" priority="642">
      <formula>IF(RIGHT(TEXT(AE67,"0.#"),1)=".",TRUE,FALSE)</formula>
    </cfRule>
  </conditionalFormatting>
  <conditionalFormatting sqref="AI67">
    <cfRule type="expression" dxfId="555" priority="639">
      <formula>IF(RIGHT(TEXT(AI67,"0.#"),1)=".",FALSE,TRUE)</formula>
    </cfRule>
    <cfRule type="expression" dxfId="554" priority="640">
      <formula>IF(RIGHT(TEXT(AI67,"0.#"),1)=".",TRUE,FALSE)</formula>
    </cfRule>
  </conditionalFormatting>
  <conditionalFormatting sqref="AM67">
    <cfRule type="expression" dxfId="553" priority="637">
      <formula>IF(RIGHT(TEXT(AM67,"0.#"),1)=".",FALSE,TRUE)</formula>
    </cfRule>
    <cfRule type="expression" dxfId="552" priority="638">
      <formula>IF(RIGHT(TEXT(AM67,"0.#"),1)=".",TRUE,FALSE)</formula>
    </cfRule>
  </conditionalFormatting>
  <conditionalFormatting sqref="AQ67">
    <cfRule type="expression" dxfId="551" priority="635">
      <formula>IF(RIGHT(TEXT(AQ67,"0.#"),1)=".",FALSE,TRUE)</formula>
    </cfRule>
    <cfRule type="expression" dxfId="550" priority="636">
      <formula>IF(RIGHT(TEXT(AQ67,"0.#"),1)=".",TRUE,FALSE)</formula>
    </cfRule>
  </conditionalFormatting>
  <conditionalFormatting sqref="AU66">
    <cfRule type="expression" dxfId="549" priority="633">
      <formula>IF(RIGHT(TEXT(AU66,"0.#"),1)=".",FALSE,TRUE)</formula>
    </cfRule>
    <cfRule type="expression" dxfId="548" priority="634">
      <formula>IF(RIGHT(TEXT(AU66,"0.#"),1)=".",TRUE,FALSE)</formula>
    </cfRule>
  </conditionalFormatting>
  <conditionalFormatting sqref="AU67">
    <cfRule type="expression" dxfId="547" priority="631">
      <formula>IF(RIGHT(TEXT(AU67,"0.#"),1)=".",FALSE,TRUE)</formula>
    </cfRule>
    <cfRule type="expression" dxfId="546" priority="632">
      <formula>IF(RIGHT(TEXT(AU67,"0.#"),1)=".",TRUE,FALSE)</formula>
    </cfRule>
  </conditionalFormatting>
  <conditionalFormatting sqref="AE100 AQ100">
    <cfRule type="expression" dxfId="545" priority="593">
      <formula>IF(RIGHT(TEXT(AE100,"0.#"),1)=".",FALSE,TRUE)</formula>
    </cfRule>
    <cfRule type="expression" dxfId="544" priority="594">
      <formula>IF(RIGHT(TEXT(AE100,"0.#"),1)=".",TRUE,FALSE)</formula>
    </cfRule>
  </conditionalFormatting>
  <conditionalFormatting sqref="AI100">
    <cfRule type="expression" dxfId="543" priority="591">
      <formula>IF(RIGHT(TEXT(AI100,"0.#"),1)=".",FALSE,TRUE)</formula>
    </cfRule>
    <cfRule type="expression" dxfId="542" priority="592">
      <formula>IF(RIGHT(TEXT(AI100,"0.#"),1)=".",TRUE,FALSE)</formula>
    </cfRule>
  </conditionalFormatting>
  <conditionalFormatting sqref="AM100">
    <cfRule type="expression" dxfId="541" priority="589">
      <formula>IF(RIGHT(TEXT(AM100,"0.#"),1)=".",FALSE,TRUE)</formula>
    </cfRule>
    <cfRule type="expression" dxfId="540" priority="590">
      <formula>IF(RIGHT(TEXT(AM100,"0.#"),1)=".",TRUE,FALSE)</formula>
    </cfRule>
  </conditionalFormatting>
  <conditionalFormatting sqref="AE101">
    <cfRule type="expression" dxfId="539" priority="587">
      <formula>IF(RIGHT(TEXT(AE101,"0.#"),1)=".",FALSE,TRUE)</formula>
    </cfRule>
    <cfRule type="expression" dxfId="538" priority="588">
      <formula>IF(RIGHT(TEXT(AE101,"0.#"),1)=".",TRUE,FALSE)</formula>
    </cfRule>
  </conditionalFormatting>
  <conditionalFormatting sqref="AI101">
    <cfRule type="expression" dxfId="537" priority="585">
      <formula>IF(RIGHT(TEXT(AI101,"0.#"),1)=".",FALSE,TRUE)</formula>
    </cfRule>
    <cfRule type="expression" dxfId="536" priority="586">
      <formula>IF(RIGHT(TEXT(AI101,"0.#"),1)=".",TRUE,FALSE)</formula>
    </cfRule>
  </conditionalFormatting>
  <conditionalFormatting sqref="AM101">
    <cfRule type="expression" dxfId="535" priority="583">
      <formula>IF(RIGHT(TEXT(AM101,"0.#"),1)=".",FALSE,TRUE)</formula>
    </cfRule>
    <cfRule type="expression" dxfId="534" priority="584">
      <formula>IF(RIGHT(TEXT(AM101,"0.#"),1)=".",TRUE,FALSE)</formula>
    </cfRule>
  </conditionalFormatting>
  <conditionalFormatting sqref="AQ101">
    <cfRule type="expression" dxfId="533" priority="581">
      <formula>IF(RIGHT(TEXT(AQ101,"0.#"),1)=".",FALSE,TRUE)</formula>
    </cfRule>
    <cfRule type="expression" dxfId="532" priority="582">
      <formula>IF(RIGHT(TEXT(AQ101,"0.#"),1)=".",TRUE,FALSE)</formula>
    </cfRule>
  </conditionalFormatting>
  <conditionalFormatting sqref="AU100">
    <cfRule type="expression" dxfId="531" priority="579">
      <formula>IF(RIGHT(TEXT(AU100,"0.#"),1)=".",FALSE,TRUE)</formula>
    </cfRule>
    <cfRule type="expression" dxfId="530" priority="580">
      <formula>IF(RIGHT(TEXT(AU100,"0.#"),1)=".",TRUE,FALSE)</formula>
    </cfRule>
  </conditionalFormatting>
  <conditionalFormatting sqref="AU101">
    <cfRule type="expression" dxfId="529" priority="577">
      <formula>IF(RIGHT(TEXT(AU101,"0.#"),1)=".",FALSE,TRUE)</formula>
    </cfRule>
    <cfRule type="expression" dxfId="528" priority="578">
      <formula>IF(RIGHT(TEXT(AU101,"0.#"),1)=".",TRUE,FALSE)</formula>
    </cfRule>
  </conditionalFormatting>
  <conditionalFormatting sqref="AM35">
    <cfRule type="expression" dxfId="527" priority="571">
      <formula>IF(RIGHT(TEXT(AM35,"0.#"),1)=".",FALSE,TRUE)</formula>
    </cfRule>
    <cfRule type="expression" dxfId="526" priority="572">
      <formula>IF(RIGHT(TEXT(AM35,"0.#"),1)=".",TRUE,FALSE)</formula>
    </cfRule>
  </conditionalFormatting>
  <conditionalFormatting sqref="AM36">
    <cfRule type="expression" dxfId="525" priority="569">
      <formula>IF(RIGHT(TEXT(AM36,"0.#"),1)=".",FALSE,TRUE)</formula>
    </cfRule>
    <cfRule type="expression" dxfId="524" priority="570">
      <formula>IF(RIGHT(TEXT(AM36,"0.#"),1)=".",TRUE,FALSE)</formula>
    </cfRule>
  </conditionalFormatting>
  <conditionalFormatting sqref="AQ36">
    <cfRule type="expression" dxfId="523" priority="565">
      <formula>IF(RIGHT(TEXT(AQ36,"0.#"),1)=".",FALSE,TRUE)</formula>
    </cfRule>
    <cfRule type="expression" dxfId="522" priority="566">
      <formula>IF(RIGHT(TEXT(AQ36,"0.#"),1)=".",TRUE,FALSE)</formula>
    </cfRule>
  </conditionalFormatting>
  <conditionalFormatting sqref="AQ35">
    <cfRule type="expression" dxfId="521" priority="575">
      <formula>IF(RIGHT(TEXT(AQ35,"0.#"),1)=".",FALSE,TRUE)</formula>
    </cfRule>
    <cfRule type="expression" dxfId="520" priority="576">
      <formula>IF(RIGHT(TEXT(AQ35,"0.#"),1)=".",TRUE,FALSE)</formula>
    </cfRule>
  </conditionalFormatting>
  <conditionalFormatting sqref="AM103">
    <cfRule type="expression" dxfId="519" priority="559">
      <formula>IF(RIGHT(TEXT(AM103,"0.#"),1)=".",FALSE,TRUE)</formula>
    </cfRule>
    <cfRule type="expression" dxfId="518" priority="560">
      <formula>IF(RIGHT(TEXT(AM103,"0.#"),1)=".",TRUE,FALSE)</formula>
    </cfRule>
  </conditionalFormatting>
  <conditionalFormatting sqref="AE104 AM104">
    <cfRule type="expression" dxfId="517" priority="557">
      <formula>IF(RIGHT(TEXT(AE104,"0.#"),1)=".",FALSE,TRUE)</formula>
    </cfRule>
    <cfRule type="expression" dxfId="516" priority="558">
      <formula>IF(RIGHT(TEXT(AE104,"0.#"),1)=".",TRUE,FALSE)</formula>
    </cfRule>
  </conditionalFormatting>
  <conditionalFormatting sqref="AI104">
    <cfRule type="expression" dxfId="515" priority="555">
      <formula>IF(RIGHT(TEXT(AI104,"0.#"),1)=".",FALSE,TRUE)</formula>
    </cfRule>
    <cfRule type="expression" dxfId="514" priority="556">
      <formula>IF(RIGHT(TEXT(AI104,"0.#"),1)=".",TRUE,FALSE)</formula>
    </cfRule>
  </conditionalFormatting>
  <conditionalFormatting sqref="AQ104">
    <cfRule type="expression" dxfId="513" priority="553">
      <formula>IF(RIGHT(TEXT(AQ104,"0.#"),1)=".",FALSE,TRUE)</formula>
    </cfRule>
    <cfRule type="expression" dxfId="512" priority="554">
      <formula>IF(RIGHT(TEXT(AQ104,"0.#"),1)=".",TRUE,FALSE)</formula>
    </cfRule>
  </conditionalFormatting>
  <conditionalFormatting sqref="AE103 AQ103">
    <cfRule type="expression" dxfId="511" priority="563">
      <formula>IF(RIGHT(TEXT(AE103,"0.#"),1)=".",FALSE,TRUE)</formula>
    </cfRule>
    <cfRule type="expression" dxfId="510" priority="564">
      <formula>IF(RIGHT(TEXT(AE103,"0.#"),1)=".",TRUE,FALSE)</formula>
    </cfRule>
  </conditionalFormatting>
  <conditionalFormatting sqref="AI103">
    <cfRule type="expression" dxfId="509" priority="561">
      <formula>IF(RIGHT(TEXT(AI103,"0.#"),1)=".",FALSE,TRUE)</formula>
    </cfRule>
    <cfRule type="expression" dxfId="508" priority="562">
      <formula>IF(RIGHT(TEXT(AI103,"0.#"),1)=".",TRUE,FALSE)</formula>
    </cfRule>
  </conditionalFormatting>
  <conditionalFormatting sqref="AM137">
    <cfRule type="expression" dxfId="507" priority="547">
      <formula>IF(RIGHT(TEXT(AM137,"0.#"),1)=".",FALSE,TRUE)</formula>
    </cfRule>
    <cfRule type="expression" dxfId="506" priority="548">
      <formula>IF(RIGHT(TEXT(AM137,"0.#"),1)=".",TRUE,FALSE)</formula>
    </cfRule>
  </conditionalFormatting>
  <conditionalFormatting sqref="AE138 AM138">
    <cfRule type="expression" dxfId="505" priority="545">
      <formula>IF(RIGHT(TEXT(AE138,"0.#"),1)=".",FALSE,TRUE)</formula>
    </cfRule>
    <cfRule type="expression" dxfId="504" priority="546">
      <formula>IF(RIGHT(TEXT(AE138,"0.#"),1)=".",TRUE,FALSE)</formula>
    </cfRule>
  </conditionalFormatting>
  <conditionalFormatting sqref="AI138">
    <cfRule type="expression" dxfId="503" priority="543">
      <formula>IF(RIGHT(TEXT(AI138,"0.#"),1)=".",FALSE,TRUE)</formula>
    </cfRule>
    <cfRule type="expression" dxfId="502" priority="544">
      <formula>IF(RIGHT(TEXT(AI138,"0.#"),1)=".",TRUE,FALSE)</formula>
    </cfRule>
  </conditionalFormatting>
  <conditionalFormatting sqref="AQ138">
    <cfRule type="expression" dxfId="501" priority="541">
      <formula>IF(RIGHT(TEXT(AQ138,"0.#"),1)=".",FALSE,TRUE)</formula>
    </cfRule>
    <cfRule type="expression" dxfId="500" priority="542">
      <formula>IF(RIGHT(TEXT(AQ138,"0.#"),1)=".",TRUE,FALSE)</formula>
    </cfRule>
  </conditionalFormatting>
  <conditionalFormatting sqref="AE137 AQ137">
    <cfRule type="expression" dxfId="499" priority="551">
      <formula>IF(RIGHT(TEXT(AE137,"0.#"),1)=".",FALSE,TRUE)</formula>
    </cfRule>
    <cfRule type="expression" dxfId="498" priority="552">
      <formula>IF(RIGHT(TEXT(AE137,"0.#"),1)=".",TRUE,FALSE)</formula>
    </cfRule>
  </conditionalFormatting>
  <conditionalFormatting sqref="AI137">
    <cfRule type="expression" dxfId="497" priority="549">
      <formula>IF(RIGHT(TEXT(AI137,"0.#"),1)=".",FALSE,TRUE)</formula>
    </cfRule>
    <cfRule type="expression" dxfId="496" priority="550">
      <formula>IF(RIGHT(TEXT(AI137,"0.#"),1)=".",TRUE,FALSE)</formula>
    </cfRule>
  </conditionalFormatting>
  <conditionalFormatting sqref="AM171">
    <cfRule type="expression" dxfId="495" priority="535">
      <formula>IF(RIGHT(TEXT(AM171,"0.#"),1)=".",FALSE,TRUE)</formula>
    </cfRule>
    <cfRule type="expression" dxfId="494" priority="536">
      <formula>IF(RIGHT(TEXT(AM171,"0.#"),1)=".",TRUE,FALSE)</formula>
    </cfRule>
  </conditionalFormatting>
  <conditionalFormatting sqref="AE172 AM172">
    <cfRule type="expression" dxfId="493" priority="533">
      <formula>IF(RIGHT(TEXT(AE172,"0.#"),1)=".",FALSE,TRUE)</formula>
    </cfRule>
    <cfRule type="expression" dxfId="492" priority="534">
      <formula>IF(RIGHT(TEXT(AE172,"0.#"),1)=".",TRUE,FALSE)</formula>
    </cfRule>
  </conditionalFormatting>
  <conditionalFormatting sqref="AI172">
    <cfRule type="expression" dxfId="491" priority="531">
      <formula>IF(RIGHT(TEXT(AI172,"0.#"),1)=".",FALSE,TRUE)</formula>
    </cfRule>
    <cfRule type="expression" dxfId="490" priority="532">
      <formula>IF(RIGHT(TEXT(AI172,"0.#"),1)=".",TRUE,FALSE)</formula>
    </cfRule>
  </conditionalFormatting>
  <conditionalFormatting sqref="AQ172">
    <cfRule type="expression" dxfId="489" priority="529">
      <formula>IF(RIGHT(TEXT(AQ172,"0.#"),1)=".",FALSE,TRUE)</formula>
    </cfRule>
    <cfRule type="expression" dxfId="488" priority="530">
      <formula>IF(RIGHT(TEXT(AQ172,"0.#"),1)=".",TRUE,FALSE)</formula>
    </cfRule>
  </conditionalFormatting>
  <conditionalFormatting sqref="AE171 AQ171">
    <cfRule type="expression" dxfId="487" priority="539">
      <formula>IF(RIGHT(TEXT(AE171,"0.#"),1)=".",FALSE,TRUE)</formula>
    </cfRule>
    <cfRule type="expression" dxfId="486" priority="540">
      <formula>IF(RIGHT(TEXT(AE171,"0.#"),1)=".",TRUE,FALSE)</formula>
    </cfRule>
  </conditionalFormatting>
  <conditionalFormatting sqref="AI171">
    <cfRule type="expression" dxfId="485" priority="537">
      <formula>IF(RIGHT(TEXT(AI171,"0.#"),1)=".",FALSE,TRUE)</formula>
    </cfRule>
    <cfRule type="expression" dxfId="484" priority="538">
      <formula>IF(RIGHT(TEXT(AI171,"0.#"),1)=".",TRUE,FALSE)</formula>
    </cfRule>
  </conditionalFormatting>
  <conditionalFormatting sqref="AE73">
    <cfRule type="expression" dxfId="483" priority="527">
      <formula>IF(RIGHT(TEXT(AE73,"0.#"),1)=".",FALSE,TRUE)</formula>
    </cfRule>
    <cfRule type="expression" dxfId="482" priority="528">
      <formula>IF(RIGHT(TEXT(AE73,"0.#"),1)=".",TRUE,FALSE)</formula>
    </cfRule>
  </conditionalFormatting>
  <conditionalFormatting sqref="AM75">
    <cfRule type="expression" dxfId="481" priority="511">
      <formula>IF(RIGHT(TEXT(AM75,"0.#"),1)=".",FALSE,TRUE)</formula>
    </cfRule>
    <cfRule type="expression" dxfId="480" priority="512">
      <formula>IF(RIGHT(TEXT(AM75,"0.#"),1)=".",TRUE,FALSE)</formula>
    </cfRule>
  </conditionalFormatting>
  <conditionalFormatting sqref="AE74">
    <cfRule type="expression" dxfId="479" priority="525">
      <formula>IF(RIGHT(TEXT(AE74,"0.#"),1)=".",FALSE,TRUE)</formula>
    </cfRule>
    <cfRule type="expression" dxfId="478" priority="526">
      <formula>IF(RIGHT(TEXT(AE74,"0.#"),1)=".",TRUE,FALSE)</formula>
    </cfRule>
  </conditionalFormatting>
  <conditionalFormatting sqref="AE75">
    <cfRule type="expression" dxfId="477" priority="523">
      <formula>IF(RIGHT(TEXT(AE75,"0.#"),1)=".",FALSE,TRUE)</formula>
    </cfRule>
    <cfRule type="expression" dxfId="476" priority="524">
      <formula>IF(RIGHT(TEXT(AE75,"0.#"),1)=".",TRUE,FALSE)</formula>
    </cfRule>
  </conditionalFormatting>
  <conditionalFormatting sqref="AI75">
    <cfRule type="expression" dxfId="475" priority="521">
      <formula>IF(RIGHT(TEXT(AI75,"0.#"),1)=".",FALSE,TRUE)</formula>
    </cfRule>
    <cfRule type="expression" dxfId="474" priority="522">
      <formula>IF(RIGHT(TEXT(AI75,"0.#"),1)=".",TRUE,FALSE)</formula>
    </cfRule>
  </conditionalFormatting>
  <conditionalFormatting sqref="AI74">
    <cfRule type="expression" dxfId="473" priority="519">
      <formula>IF(RIGHT(TEXT(AI74,"0.#"),1)=".",FALSE,TRUE)</formula>
    </cfRule>
    <cfRule type="expression" dxfId="472" priority="520">
      <formula>IF(RIGHT(TEXT(AI74,"0.#"),1)=".",TRUE,FALSE)</formula>
    </cfRule>
  </conditionalFormatting>
  <conditionalFormatting sqref="AI73">
    <cfRule type="expression" dxfId="471" priority="517">
      <formula>IF(RIGHT(TEXT(AI73,"0.#"),1)=".",FALSE,TRUE)</formula>
    </cfRule>
    <cfRule type="expression" dxfId="470" priority="518">
      <formula>IF(RIGHT(TEXT(AI73,"0.#"),1)=".",TRUE,FALSE)</formula>
    </cfRule>
  </conditionalFormatting>
  <conditionalFormatting sqref="AM73">
    <cfRule type="expression" dxfId="469" priority="515">
      <formula>IF(RIGHT(TEXT(AM73,"0.#"),1)=".",FALSE,TRUE)</formula>
    </cfRule>
    <cfRule type="expression" dxfId="468" priority="516">
      <formula>IF(RIGHT(TEXT(AM73,"0.#"),1)=".",TRUE,FALSE)</formula>
    </cfRule>
  </conditionalFormatting>
  <conditionalFormatting sqref="AM74">
    <cfRule type="expression" dxfId="467" priority="513">
      <formula>IF(RIGHT(TEXT(AM74,"0.#"),1)=".",FALSE,TRUE)</formula>
    </cfRule>
    <cfRule type="expression" dxfId="466" priority="514">
      <formula>IF(RIGHT(TEXT(AM74,"0.#"),1)=".",TRUE,FALSE)</formula>
    </cfRule>
  </conditionalFormatting>
  <conditionalFormatting sqref="AQ73:AQ75">
    <cfRule type="expression" dxfId="465" priority="509">
      <formula>IF(RIGHT(TEXT(AQ73,"0.#"),1)=".",FALSE,TRUE)</formula>
    </cfRule>
    <cfRule type="expression" dxfId="464" priority="510">
      <formula>IF(RIGHT(TEXT(AQ73,"0.#"),1)=".",TRUE,FALSE)</formula>
    </cfRule>
  </conditionalFormatting>
  <conditionalFormatting sqref="AU73:AU75">
    <cfRule type="expression" dxfId="463" priority="507">
      <formula>IF(RIGHT(TEXT(AU73,"0.#"),1)=".",FALSE,TRUE)</formula>
    </cfRule>
    <cfRule type="expression" dxfId="462" priority="508">
      <formula>IF(RIGHT(TEXT(AU73,"0.#"),1)=".",TRUE,FALSE)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W14:AJ14">
    <cfRule type="expression" dxfId="29" priority="29">
      <formula>IF(RIGHT(TEXT(W14,"0.#"),1)=".",FALSE,TRUE)</formula>
    </cfRule>
    <cfRule type="expression" dxfId="28" priority="30">
      <formula>IF(RIGHT(TEXT(W14,"0.#"),1)=".",TRUE,FALSE)</formula>
    </cfRule>
  </conditionalFormatting>
  <conditionalFormatting sqref="W15:AJ17 W13:AJ13">
    <cfRule type="expression" dxfId="27" priority="27">
      <formula>IF(RIGHT(TEXT(W13,"0.#"),1)=".",FALSE,TRUE)</formula>
    </cfRule>
    <cfRule type="expression" dxfId="26" priority="28">
      <formula>IF(RIGHT(TEXT(W13,"0.#"),1)=".",TRUE,FALSE)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E35">
    <cfRule type="expression" dxfId="17" priority="17">
      <formula>IF(RIGHT(TEXT(AE35,"0.#"),1)=".",FALSE,TRUE)</formula>
    </cfRule>
    <cfRule type="expression" dxfId="16" priority="18">
      <formula>IF(RIGHT(TEXT(AE35,"0.#"),1)=".",TRUE,FALSE)</formula>
    </cfRule>
  </conditionalFormatting>
  <conditionalFormatting sqref="AI35">
    <cfRule type="expression" dxfId="15" priority="15">
      <formula>IF(RIGHT(TEXT(AI35,"0.#"),1)=".",FALSE,TRUE)</formula>
    </cfRule>
    <cfRule type="expression" dxfId="14" priority="16">
      <formula>IF(RIGHT(TEXT(AI35,"0.#"),1)=".",TRUE,FALSE)</formula>
    </cfRule>
  </conditionalFormatting>
  <conditionalFormatting sqref="AE36">
    <cfRule type="expression" dxfId="13" priority="13">
      <formula>IF(RIGHT(TEXT(AE36,"0.#"),1)=".",FALSE,TRUE)</formula>
    </cfRule>
    <cfRule type="expression" dxfId="12" priority="14">
      <formula>IF(RIGHT(TEXT(AE36,"0.#"),1)=".",TRUE,FALSE)</formula>
    </cfRule>
  </conditionalFormatting>
  <conditionalFormatting sqref="AI36">
    <cfRule type="expression" dxfId="11" priority="11">
      <formula>IF(RIGHT(TEXT(AI36,"0.#"),1)=".",FALSE,TRUE)</formula>
    </cfRule>
    <cfRule type="expression" dxfId="10" priority="12">
      <formula>IF(RIGHT(TEXT(AI36,"0.#"),1)=".",TRUE,FALSE)</formula>
    </cfRule>
  </conditionalFormatting>
  <conditionalFormatting sqref="AE39 AI39 AM39 AQ39 AU39">
    <cfRule type="expression" dxfId="9" priority="9">
      <formula>IF(RIGHT(TEXT(AE39,"0.#"),1)=".",FALSE,TRUE)</formula>
    </cfRule>
    <cfRule type="expression" dxfId="8" priority="10">
      <formula>IF(RIGHT(TEXT(AE39,"0.#"),1)=".",TRUE,FALSE)</formula>
    </cfRule>
  </conditionalFormatting>
  <conditionalFormatting sqref="AE40 AI40 AM40 AQ40 AU40">
    <cfRule type="expression" dxfId="7" priority="7">
      <formula>IF(RIGHT(TEXT(AE40,"0.#"),1)=".",FALSE,TRUE)</formula>
    </cfRule>
    <cfRule type="expression" dxfId="6" priority="8">
      <formula>IF(RIGHT(TEXT(AE40,"0.#"),1)=".",TRUE,FALSE)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7" max="49" man="1"/>
    <brk id="254" max="49" man="1"/>
    <brk id="39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t="s">
        <v>613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2022-09-05T05:45:03Z</cp:lastPrinted>
  <dcterms:created xsi:type="dcterms:W3CDTF">2012-03-13T00:50:25Z</dcterms:created>
  <dcterms:modified xsi:type="dcterms:W3CDTF">2022-09-05T11:34:57Z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